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codeName="ThisWorkbook"/>
  <xr:revisionPtr revIDLastSave="0" documentId="13_ncr:1_{E287AD4C-8202-4FF0-B1DA-B5E4186EC130}" xr6:coauthVersionLast="47" xr6:coauthVersionMax="47" xr10:uidLastSave="{00000000-0000-0000-0000-000000000000}"/>
  <workbookProtection workbookAlgorithmName="SHA-512" workbookHashValue="wZiuEpjEFjbkl+rVwgdnKFaq+Wm28hRiREM2GS/xnR5NgdiKa+kLgrkscf96/945pT/4XycSEGeTTfcJHkkp7Q==" workbookSaltValue="h3yd/Pf+6hUjpmXwalDxVQ==" workbookSpinCount="100000" lockStructure="1"/>
  <bookViews>
    <workbookView xWindow="-110" yWindow="-110" windowWidth="19420" windowHeight="11500" tabRatio="916" firstSheet="1" activeTab="2" xr2:uid="{00000000-000D-0000-FFFF-FFFF00000000}"/>
  </bookViews>
  <sheets>
    <sheet name="選択肢" sheetId="10" state="hidden" r:id="rId1"/>
    <sheet name="★はじめに" sheetId="21" r:id="rId2"/>
    <sheet name="基本情報入力シート" sheetId="19" r:id="rId3"/>
    <sheet name="【公社書式】助成対象経費内訳" sheetId="32" r:id="rId4"/>
    <sheet name="第1号様式" sheetId="1" r:id="rId5"/>
    <sheet name="第1号様式の１" sheetId="44" r:id="rId6"/>
    <sheet name="第1号様式の２" sheetId="2" r:id="rId7"/>
    <sheet name="第1号様式の３（助成対象事業者）" sheetId="3" r:id="rId8"/>
    <sheet name="第1号様式の３（共同申請者）" sheetId="42" r:id="rId9"/>
    <sheet name="第1号様式の３ (代行者)" sheetId="30" r:id="rId10"/>
    <sheet name="第１号様式の４①(共通) " sheetId="4" r:id="rId11"/>
    <sheet name="第１号様式の４②(共通) " sheetId="37" r:id="rId12"/>
    <sheet name="第１号様式の４③（大企業）" sheetId="45" r:id="rId13"/>
    <sheet name="交付決定後入力シート" sheetId="23" r:id="rId14"/>
    <sheet name="第11号様式" sheetId="16" r:id="rId15"/>
  </sheets>
  <definedNames>
    <definedName name="Ａ農業・林業">選択肢!$B$2:$C$2</definedName>
    <definedName name="B" localSheetId="0">#REF!</definedName>
    <definedName name="B" localSheetId="14">#REF!</definedName>
    <definedName name="B" localSheetId="4">#REF!</definedName>
    <definedName name="B" localSheetId="6">#REF!</definedName>
    <definedName name="B" localSheetId="9">#REF!</definedName>
    <definedName name="B" localSheetId="8">#REF!</definedName>
    <definedName name="B" localSheetId="7">#REF!</definedName>
    <definedName name="B" localSheetId="10">#REF!</definedName>
    <definedName name="B" localSheetId="11">#REF!</definedName>
    <definedName name="B" localSheetId="12">#REF!</definedName>
    <definedName name="B">#REF!</definedName>
    <definedName name="Ｂ漁業">選択肢!$B$3:$C$3</definedName>
    <definedName name="Ｃ鉱業・採石業・砂利採取業">選択肢!$B$4:$B$4</definedName>
    <definedName name="Ｄ建設業">選択肢!$B$5:$D$5</definedName>
    <definedName name="Ｅ製造業">選択肢!$B$6:$Y$6</definedName>
    <definedName name="Ｆ電気・ガス・熱供給・水道業">選択肢!$B$7:$E$7</definedName>
    <definedName name="Ｇ情報通信業">選択肢!$B$8:$F$8</definedName>
    <definedName name="Ｈ運輸業・郵便業">選択肢!$B$9:$I$9</definedName>
    <definedName name="Ｉ卸売業・小売業">選択肢!$B$10:$M$10</definedName>
    <definedName name="Ｊ金融業・保険業">選択肢!$B$11:$G$11</definedName>
    <definedName name="Ｋ不動産業・物品賃貸業">選択肢!$B$12:$D$12</definedName>
    <definedName name="Ｌ学術研究・専門・技術サービス業">選択肢!$B$13:$E$13</definedName>
    <definedName name="Ｍ宿泊業・飲食サービス業">選択肢!$B$14:$D$14</definedName>
    <definedName name="Ｎ生活関連サービス業・娯楽業">選択肢!$B$15:$D$15</definedName>
    <definedName name="Ｏ教育・学習支援業">選択肢!$B$16:$C$16</definedName>
    <definedName name="_xlnm.Print_Area" localSheetId="3">【公社書式】助成対象経費内訳!$A$1:$AE$50</definedName>
    <definedName name="_xlnm.Print_Area" localSheetId="1">★はじめに!$A$1:$I$41</definedName>
    <definedName name="_xlnm.Print_Area" localSheetId="2">基本情報入力シート!$A$1:$P$89</definedName>
    <definedName name="_xlnm.Print_Area" localSheetId="13">交付決定後入力シート!$B$1:$AD$40</definedName>
    <definedName name="_xlnm.Print_Area" localSheetId="14">第11号様式!$A$1:$BF$70</definedName>
    <definedName name="_xlnm.Print_Area" localSheetId="4">第1号様式!$A$2:$U$44</definedName>
    <definedName name="_xlnm.Print_Area" localSheetId="5">第1号様式の１!$A$1:$R$38</definedName>
    <definedName name="_xlnm.Print_Area" localSheetId="6">第1号様式の２!$A$2:$K$45</definedName>
    <definedName name="_xlnm.Print_Area" localSheetId="9">'第1号様式の３ (代行者)'!$A$1:$V$39</definedName>
    <definedName name="_xlnm.Print_Area" localSheetId="8">'第1号様式の３（共同申請者）'!$A$1:$W$37</definedName>
    <definedName name="_xlnm.Print_Area" localSheetId="7">'第1号様式の３（助成対象事業者）'!$A$1:$V$37</definedName>
    <definedName name="_xlnm.Print_Area" localSheetId="10">'第１号様式の４①(共通) '!$A$1:$AD$30</definedName>
    <definedName name="_xlnm.Print_Area" localSheetId="11">'第１号様式の４②(共通) '!$A$1:$W$49</definedName>
    <definedName name="_xlnm.Print_Area" localSheetId="12">'第１号様式の４③（大企業）'!$A$1:$V$37</definedName>
    <definedName name="Ｐ医療・福祉">選択肢!$B$17:$D$17</definedName>
    <definedName name="Ｑ複合サービス事業">選択肢!$B$18:$C$18</definedName>
    <definedName name="Ｒサービス業【他に分類されないもの】">選択肢!$B$19:$J$19</definedName>
    <definedName name="Ｓ公務【他に分類されるものを除く】">選択肢!$B$20:$C$20</definedName>
    <definedName name="Ｔ分類不能の産業">選択肢!$B$21:$B$21</definedName>
    <definedName name="unit11">#REF!</definedName>
    <definedName name="unit12">#REF!</definedName>
    <definedName name="ハイパーリンク" localSheetId="12">#REF!</definedName>
    <definedName name="ハイパーリンク">基本情報入力シート!$D$82</definedName>
    <definedName name="案1" localSheetId="0">#REF!</definedName>
    <definedName name="案1" localSheetId="14">#REF!</definedName>
    <definedName name="案1" localSheetId="4">#REF!</definedName>
    <definedName name="案1" localSheetId="6">#REF!</definedName>
    <definedName name="案1" localSheetId="9">#REF!</definedName>
    <definedName name="案1" localSheetId="8">#REF!</definedName>
    <definedName name="案1" localSheetId="7">#REF!</definedName>
    <definedName name="案1" localSheetId="10">#REF!</definedName>
    <definedName name="案1" localSheetId="11">#REF!</definedName>
    <definedName name="案1" localSheetId="12">#REF!</definedName>
    <definedName name="案1">#REF!</definedName>
    <definedName name="設備">#REF!</definedName>
    <definedName name="大分類" localSheetId="0">選択肢!$A$2:$A$21</definedName>
    <definedName name="大分類" localSheetId="9">#REF!</definedName>
    <definedName name="大分類" localSheetId="8">#REF!</definedName>
    <definedName name="大分類" localSheetId="7">#REF!</definedName>
    <definedName name="大分類">#REF!</definedName>
    <definedName name="番号" localSheetId="0">#REF!</definedName>
    <definedName name="番号" localSheetId="14">#REF!</definedName>
    <definedName name="番号" localSheetId="4">#REF!</definedName>
    <definedName name="番号" localSheetId="6">#REF!</definedName>
    <definedName name="番号" localSheetId="9">#REF!</definedName>
    <definedName name="番号" localSheetId="8">#REF!</definedName>
    <definedName name="番号" localSheetId="7">#REF!</definedName>
    <definedName name="番号" localSheetId="10">#REF!</definedName>
    <definedName name="番号" localSheetId="11">#REF!</definedName>
    <definedName name="番号" localSheetId="12">#REF!</definedName>
    <definedName name="番号">#REF!</definedName>
    <definedName name="別1その2">#REF!</definedName>
    <definedName name="様式４" localSheetId="0">#REF!</definedName>
    <definedName name="様式４" localSheetId="14">#REF!</definedName>
    <definedName name="様式４" localSheetId="4">#REF!</definedName>
    <definedName name="様式４" localSheetId="6">#REF!</definedName>
    <definedName name="様式４" localSheetId="9">#REF!</definedName>
    <definedName name="様式４" localSheetId="8">#REF!</definedName>
    <definedName name="様式４" localSheetId="7">#REF!</definedName>
    <definedName name="様式４" localSheetId="10">#REF!</definedName>
    <definedName name="様式４" localSheetId="11">#REF!</definedName>
    <definedName name="様式４" localSheetId="12">#REF!</definedName>
    <definedName name="様式４">#REF!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2" l="1"/>
  <c r="E12" i="2"/>
  <c r="F11" i="2"/>
  <c r="F10" i="2"/>
  <c r="E9" i="2"/>
  <c r="E8" i="2"/>
  <c r="E7" i="2"/>
  <c r="E6" i="2"/>
  <c r="E5" i="2"/>
  <c r="F27" i="23" l="1"/>
  <c r="R2" i="16" l="1"/>
  <c r="I29" i="44" l="1"/>
  <c r="I28" i="44"/>
  <c r="I27" i="44"/>
  <c r="H83" i="19"/>
  <c r="H81" i="19"/>
  <c r="H79" i="19"/>
  <c r="H78" i="19"/>
  <c r="C87" i="19"/>
  <c r="C21" i="23" l="1"/>
  <c r="V10" i="32" l="1"/>
  <c r="V14" i="32"/>
  <c r="W14" i="32"/>
  <c r="AB14" i="32" s="1"/>
  <c r="AC14" i="32" s="1"/>
  <c r="X14" i="32"/>
  <c r="Y14" i="32"/>
  <c r="Z14" i="32"/>
  <c r="AA14" i="32"/>
  <c r="V15" i="32"/>
  <c r="W15" i="32"/>
  <c r="X15" i="32"/>
  <c r="Y15" i="32"/>
  <c r="Z15" i="32"/>
  <c r="AA15" i="32"/>
  <c r="AB15" i="32"/>
  <c r="AC15" i="32"/>
  <c r="V16" i="32"/>
  <c r="W16" i="32"/>
  <c r="X16" i="32"/>
  <c r="Y16" i="32"/>
  <c r="Z16" i="32"/>
  <c r="AA16" i="32"/>
  <c r="AB16" i="32"/>
  <c r="AC16" i="32"/>
  <c r="V17" i="32"/>
  <c r="W17" i="32"/>
  <c r="X17" i="32"/>
  <c r="Y17" i="32"/>
  <c r="Z17" i="32"/>
  <c r="AA17" i="32"/>
  <c r="AB17" i="32"/>
  <c r="AC17" i="32"/>
  <c r="V18" i="32"/>
  <c r="W18" i="32"/>
  <c r="X18" i="32"/>
  <c r="Y18" i="32"/>
  <c r="Z18" i="32"/>
  <c r="AA18" i="32"/>
  <c r="AB18" i="32"/>
  <c r="AC18" i="32"/>
  <c r="V19" i="32"/>
  <c r="W19" i="32"/>
  <c r="X19" i="32"/>
  <c r="Y19" i="32"/>
  <c r="Z19" i="32"/>
  <c r="AA19" i="32"/>
  <c r="AB19" i="32"/>
  <c r="AC19" i="32"/>
  <c r="V20" i="32"/>
  <c r="W20" i="32"/>
  <c r="X20" i="32"/>
  <c r="Y20" i="32"/>
  <c r="Z20" i="32"/>
  <c r="AA20" i="32"/>
  <c r="AB20" i="32"/>
  <c r="AC20" i="32"/>
  <c r="V21" i="32"/>
  <c r="W21" i="32"/>
  <c r="X21" i="32"/>
  <c r="Y21" i="32"/>
  <c r="Z21" i="32"/>
  <c r="AA21" i="32"/>
  <c r="AB21" i="32"/>
  <c r="AC21" i="32"/>
  <c r="V22" i="32"/>
  <c r="W22" i="32"/>
  <c r="X22" i="32"/>
  <c r="Y22" i="32"/>
  <c r="Z22" i="32"/>
  <c r="AA22" i="32"/>
  <c r="AB22" i="32"/>
  <c r="AC22" i="32"/>
  <c r="V23" i="32"/>
  <c r="W23" i="32"/>
  <c r="X23" i="32"/>
  <c r="Y23" i="32"/>
  <c r="Z23" i="32"/>
  <c r="AA23" i="32"/>
  <c r="AB23" i="32"/>
  <c r="AC23" i="32"/>
  <c r="V24" i="32"/>
  <c r="W24" i="32"/>
  <c r="X24" i="32"/>
  <c r="Y24" i="32"/>
  <c r="Z24" i="32"/>
  <c r="AA24" i="32"/>
  <c r="AB24" i="32"/>
  <c r="AC24" i="32"/>
  <c r="V25" i="32"/>
  <c r="W25" i="32"/>
  <c r="X25" i="32"/>
  <c r="Y25" i="32"/>
  <c r="Z25" i="32"/>
  <c r="AA25" i="32"/>
  <c r="AB25" i="32"/>
  <c r="AC25" i="32"/>
  <c r="V26" i="32"/>
  <c r="W26" i="32"/>
  <c r="X26" i="32"/>
  <c r="Y26" i="32"/>
  <c r="Z26" i="32"/>
  <c r="AA26" i="32"/>
  <c r="AB26" i="32"/>
  <c r="AC26" i="32"/>
  <c r="V27" i="32"/>
  <c r="W27" i="32"/>
  <c r="X27" i="32"/>
  <c r="Y27" i="32"/>
  <c r="Z27" i="32"/>
  <c r="AA27" i="32"/>
  <c r="AB27" i="32"/>
  <c r="AC27" i="32"/>
  <c r="V28" i="32"/>
  <c r="W28" i="32"/>
  <c r="X28" i="32"/>
  <c r="Y28" i="32"/>
  <c r="Z28" i="32"/>
  <c r="AA28" i="32"/>
  <c r="AB28" i="32"/>
  <c r="AC28" i="32"/>
  <c r="V29" i="32"/>
  <c r="W29" i="32"/>
  <c r="X29" i="32"/>
  <c r="Y29" i="32"/>
  <c r="Z29" i="32"/>
  <c r="AA29" i="32"/>
  <c r="AB29" i="32"/>
  <c r="AC29" i="32"/>
  <c r="V30" i="32"/>
  <c r="W30" i="32"/>
  <c r="X30" i="32"/>
  <c r="Y30" i="32"/>
  <c r="Z30" i="32"/>
  <c r="AA30" i="32"/>
  <c r="AB30" i="32"/>
  <c r="AC30" i="32"/>
  <c r="V31" i="32"/>
  <c r="W31" i="32"/>
  <c r="X31" i="32"/>
  <c r="Y31" i="32"/>
  <c r="Z31" i="32"/>
  <c r="AA31" i="32"/>
  <c r="AB31" i="32"/>
  <c r="AC31" i="32"/>
  <c r="V32" i="32"/>
  <c r="W32" i="32"/>
  <c r="X32" i="32"/>
  <c r="Y32" i="32"/>
  <c r="Z32" i="32"/>
  <c r="AA32" i="32"/>
  <c r="AB32" i="32"/>
  <c r="AC32" i="32"/>
  <c r="V33" i="32"/>
  <c r="W33" i="32"/>
  <c r="X33" i="32"/>
  <c r="Y33" i="32"/>
  <c r="Z33" i="32"/>
  <c r="AA33" i="32"/>
  <c r="AB33" i="32"/>
  <c r="AC33" i="32"/>
  <c r="U34" i="32"/>
  <c r="H10" i="32" l="1"/>
  <c r="E12" i="37" l="1"/>
  <c r="AM12" i="32"/>
  <c r="G2" i="32"/>
  <c r="H6" i="32"/>
  <c r="AB91" i="19"/>
  <c r="Y91" i="19"/>
  <c r="X91" i="19"/>
  <c r="W91" i="19"/>
  <c r="V91" i="19"/>
  <c r="U91" i="19"/>
  <c r="W5" i="32"/>
  <c r="W13" i="32"/>
  <c r="W12" i="32"/>
  <c r="W11" i="32"/>
  <c r="W10" i="32"/>
  <c r="W9" i="32"/>
  <c r="W8" i="32"/>
  <c r="W7" i="32"/>
  <c r="W6" i="32"/>
  <c r="X13" i="32"/>
  <c r="X12" i="32"/>
  <c r="X11" i="32"/>
  <c r="X10" i="32"/>
  <c r="X9" i="32"/>
  <c r="X8" i="32"/>
  <c r="X7" i="32"/>
  <c r="X6" i="32"/>
  <c r="X5" i="32"/>
  <c r="X4" i="32"/>
  <c r="W4" i="32"/>
  <c r="W34" i="32" s="1"/>
  <c r="AC5" i="32"/>
  <c r="AB5" i="32"/>
  <c r="AA5" i="32"/>
  <c r="AC13" i="32"/>
  <c r="AB13" i="32"/>
  <c r="AA13" i="32"/>
  <c r="AC12" i="32"/>
  <c r="AB12" i="32"/>
  <c r="AA12" i="32"/>
  <c r="AC11" i="32"/>
  <c r="AB11" i="32"/>
  <c r="AA11" i="32"/>
  <c r="AC10" i="32"/>
  <c r="AB10" i="32"/>
  <c r="AA10" i="32"/>
  <c r="AC9" i="32"/>
  <c r="AB9" i="32"/>
  <c r="AA9" i="32"/>
  <c r="AC8" i="32"/>
  <c r="AB8" i="32"/>
  <c r="AA8" i="32"/>
  <c r="AC7" i="32"/>
  <c r="AB7" i="32"/>
  <c r="AA7" i="32"/>
  <c r="AC6" i="32"/>
  <c r="AB6" i="32"/>
  <c r="AA6" i="32"/>
  <c r="Z5" i="32"/>
  <c r="Z13" i="32"/>
  <c r="Z12" i="32"/>
  <c r="Z11" i="32"/>
  <c r="Z10" i="32"/>
  <c r="Z9" i="32"/>
  <c r="Z8" i="32"/>
  <c r="Z7" i="32"/>
  <c r="Z6" i="32"/>
  <c r="Y13" i="32"/>
  <c r="Y12" i="32"/>
  <c r="Y11" i="32"/>
  <c r="Y10" i="32"/>
  <c r="Y9" i="32"/>
  <c r="Y8" i="32"/>
  <c r="Y7" i="32"/>
  <c r="Y6" i="32"/>
  <c r="Y5" i="32"/>
  <c r="V7" i="32"/>
  <c r="V5" i="32"/>
  <c r="V13" i="32"/>
  <c r="V12" i="32"/>
  <c r="V11" i="32"/>
  <c r="V9" i="32"/>
  <c r="V8" i="32"/>
  <c r="V6" i="32"/>
  <c r="H5" i="32"/>
  <c r="H7" i="32"/>
  <c r="H8" i="32"/>
  <c r="H9" i="32"/>
  <c r="H11" i="32"/>
  <c r="H12" i="32"/>
  <c r="H13" i="32"/>
  <c r="H14" i="32"/>
  <c r="H15" i="32"/>
  <c r="H16" i="32"/>
  <c r="H17" i="32"/>
  <c r="H18" i="32"/>
  <c r="H19" i="32"/>
  <c r="H20" i="32"/>
  <c r="H21" i="32"/>
  <c r="H22" i="32"/>
  <c r="H23" i="32"/>
  <c r="H24" i="32"/>
  <c r="H25" i="32"/>
  <c r="H26" i="32"/>
  <c r="H27" i="32"/>
  <c r="H28" i="32"/>
  <c r="H29" i="32"/>
  <c r="H30" i="32"/>
  <c r="H31" i="32"/>
  <c r="H32" i="32"/>
  <c r="H33" i="32"/>
  <c r="H4" i="32"/>
  <c r="I33" i="44"/>
  <c r="I32" i="44"/>
  <c r="I31" i="44"/>
  <c r="I30" i="44"/>
  <c r="E42" i="37"/>
  <c r="E40" i="37"/>
  <c r="E35" i="37"/>
  <c r="E33" i="37"/>
  <c r="E28" i="37"/>
  <c r="E26" i="37"/>
  <c r="E21" i="37"/>
  <c r="E19" i="37"/>
  <c r="J7" i="44"/>
  <c r="X34" i="32" l="1"/>
  <c r="H80" i="19" s="1"/>
  <c r="H82" i="19" s="1"/>
  <c r="Z4" i="32"/>
  <c r="Z34" i="32" s="1"/>
  <c r="V4" i="32"/>
  <c r="V34" i="32" s="1"/>
  <c r="N13" i="4"/>
  <c r="P7" i="16"/>
  <c r="S8" i="16"/>
  <c r="P8" i="16"/>
  <c r="Q5" i="16"/>
  <c r="P6" i="16"/>
  <c r="S20" i="16"/>
  <c r="P20" i="16"/>
  <c r="P19" i="16"/>
  <c r="P18" i="16"/>
  <c r="Q17" i="16"/>
  <c r="P14" i="16"/>
  <c r="P13" i="16"/>
  <c r="P12" i="16"/>
  <c r="Q11" i="16"/>
  <c r="S14" i="16"/>
  <c r="M56" i="16"/>
  <c r="L56" i="16"/>
  <c r="K56" i="16"/>
  <c r="J56" i="16"/>
  <c r="I56" i="16"/>
  <c r="H56" i="16"/>
  <c r="G56" i="16"/>
  <c r="G55" i="16"/>
  <c r="W53" i="16"/>
  <c r="U53" i="16"/>
  <c r="P53" i="16"/>
  <c r="O53" i="16"/>
  <c r="N53" i="16"/>
  <c r="J53" i="16"/>
  <c r="I53" i="16"/>
  <c r="H53" i="16"/>
  <c r="G53" i="16"/>
  <c r="O50" i="16"/>
  <c r="R28" i="16"/>
  <c r="V38" i="16"/>
  <c r="T38" i="16"/>
  <c r="R38" i="16"/>
  <c r="E25" i="16"/>
  <c r="R33" i="16"/>
  <c r="T34" i="16"/>
  <c r="T33" i="16"/>
  <c r="T32" i="16"/>
  <c r="T31" i="16"/>
  <c r="R34" i="16"/>
  <c r="R32" i="16"/>
  <c r="R31" i="16"/>
  <c r="G28" i="42"/>
  <c r="I74" i="19"/>
  <c r="Q13" i="4" s="1"/>
  <c r="O13" i="4"/>
  <c r="M37" i="30"/>
  <c r="E37" i="30"/>
  <c r="E35" i="30"/>
  <c r="E33" i="30"/>
  <c r="M35" i="42"/>
  <c r="E35" i="42"/>
  <c r="E33" i="42"/>
  <c r="E31" i="42"/>
  <c r="M35" i="3"/>
  <c r="E35" i="3"/>
  <c r="E33" i="3"/>
  <c r="E31" i="3"/>
  <c r="E28" i="3"/>
  <c r="I30" i="30"/>
  <c r="G30" i="30"/>
  <c r="E30" i="30"/>
  <c r="I28" i="42"/>
  <c r="E28" i="42"/>
  <c r="I28" i="3"/>
  <c r="G28" i="3"/>
  <c r="I18" i="44"/>
  <c r="I20" i="44"/>
  <c r="L20" i="44"/>
  <c r="J21" i="44"/>
  <c r="J22" i="44"/>
  <c r="J23" i="44"/>
  <c r="J24" i="44"/>
  <c r="I19" i="44"/>
  <c r="H85" i="19" l="1"/>
  <c r="H84" i="19"/>
  <c r="Y4" i="32"/>
  <c r="J17" i="44"/>
  <c r="J16" i="44"/>
  <c r="J15" i="44"/>
  <c r="J14" i="44"/>
  <c r="L13" i="44"/>
  <c r="I13" i="44"/>
  <c r="I12" i="44"/>
  <c r="I11" i="44"/>
  <c r="J10" i="44"/>
  <c r="J9" i="44"/>
  <c r="J8" i="44"/>
  <c r="L5" i="1"/>
  <c r="D24" i="1"/>
  <c r="D18" i="1"/>
  <c r="AB4" i="32" l="1"/>
  <c r="Y34" i="32"/>
  <c r="AA4" i="32"/>
  <c r="AA34" i="32" s="1"/>
  <c r="G10" i="1"/>
  <c r="H9" i="1"/>
  <c r="E4" i="19"/>
  <c r="AC4" i="32" s="1"/>
  <c r="E69" i="19"/>
  <c r="E68" i="19"/>
  <c r="D20" i="1" s="1"/>
  <c r="E67" i="19"/>
  <c r="AC13" i="16"/>
  <c r="AC11" i="16"/>
  <c r="AH10" i="30"/>
  <c r="AI37" i="42"/>
  <c r="AK34" i="42"/>
  <c r="AL33" i="42"/>
  <c r="AK32" i="42"/>
  <c r="AL31" i="42"/>
  <c r="AK30" i="42"/>
  <c r="AI22" i="42"/>
  <c r="AI20" i="42"/>
  <c r="AK18" i="42"/>
  <c r="AK17" i="42"/>
  <c r="AK16" i="42"/>
  <c r="AK15" i="42"/>
  <c r="AK14" i="42"/>
  <c r="AJ13" i="42"/>
  <c r="AI12" i="42"/>
  <c r="AI11" i="42"/>
  <c r="AI9" i="42"/>
  <c r="AI7" i="42"/>
  <c r="AI6" i="42"/>
  <c r="AI4" i="42"/>
  <c r="AI3" i="42"/>
  <c r="AI1" i="42"/>
  <c r="AI4" i="3"/>
  <c r="AB34" i="32" l="1"/>
  <c r="AC34" i="32"/>
  <c r="E19" i="1"/>
  <c r="A5" i="32"/>
  <c r="A6" i="32"/>
  <c r="A7" i="32"/>
  <c r="A8" i="32"/>
  <c r="A9" i="32"/>
  <c r="A10" i="32"/>
  <c r="A11" i="32"/>
  <c r="A12" i="32"/>
  <c r="A13" i="32"/>
  <c r="A14" i="32"/>
  <c r="A15" i="32"/>
  <c r="A16" i="32"/>
  <c r="A17" i="32"/>
  <c r="A18" i="32"/>
  <c r="A19" i="32"/>
  <c r="A20" i="32"/>
  <c r="A21" i="32"/>
  <c r="A22" i="32"/>
  <c r="A23" i="32"/>
  <c r="A24" i="32"/>
  <c r="A25" i="32"/>
  <c r="A26" i="32"/>
  <c r="A27" i="32"/>
  <c r="A28" i="32"/>
  <c r="A29" i="32"/>
  <c r="A30" i="32"/>
  <c r="A31" i="32"/>
  <c r="A32" i="32"/>
  <c r="A33" i="32"/>
  <c r="A4" i="32"/>
  <c r="AH3" i="30"/>
  <c r="C91" i="19"/>
  <c r="AQ28" i="16"/>
  <c r="AD27" i="16"/>
  <c r="P25" i="16"/>
  <c r="L25" i="16"/>
  <c r="I25" i="16"/>
  <c r="G25" i="16"/>
  <c r="AC24" i="16"/>
  <c r="AC22" i="16"/>
  <c r="AC19" i="16"/>
  <c r="AC17" i="16"/>
  <c r="AC7" i="16"/>
  <c r="AC5" i="16"/>
  <c r="AX2" i="16"/>
  <c r="AV2" i="16"/>
  <c r="AT2" i="16"/>
  <c r="AB1" i="16"/>
  <c r="G14" i="23"/>
  <c r="C14" i="23"/>
  <c r="C13" i="23"/>
  <c r="O16" i="4"/>
  <c r="N16" i="4"/>
  <c r="O15" i="4"/>
  <c r="N15" i="4"/>
  <c r="O14" i="4"/>
  <c r="N14" i="4"/>
  <c r="H8" i="4"/>
  <c r="H7" i="4"/>
  <c r="AH39" i="30"/>
  <c r="AJ36" i="30"/>
  <c r="AK35" i="30"/>
  <c r="AJ34" i="30"/>
  <c r="AK33" i="30"/>
  <c r="AJ32" i="30"/>
  <c r="AH26" i="30"/>
  <c r="AH24" i="30"/>
  <c r="AH22" i="30"/>
  <c r="AH20" i="30"/>
  <c r="AJ18" i="30"/>
  <c r="AJ17" i="30"/>
  <c r="AJ16" i="30"/>
  <c r="AJ15" i="30"/>
  <c r="AJ14" i="30"/>
  <c r="AI13" i="30"/>
  <c r="AH12" i="30"/>
  <c r="AH11" i="30"/>
  <c r="AH9" i="30"/>
  <c r="AH7" i="30"/>
  <c r="AH6" i="30"/>
  <c r="AH4" i="30"/>
  <c r="AH1" i="30"/>
  <c r="AI37" i="3"/>
  <c r="AK34" i="3"/>
  <c r="AL33" i="3"/>
  <c r="AK32" i="3"/>
  <c r="AL31" i="3"/>
  <c r="AK30" i="3"/>
  <c r="AI22" i="3"/>
  <c r="AI20" i="3"/>
  <c r="AK18" i="3"/>
  <c r="AK17" i="3"/>
  <c r="AK16" i="3"/>
  <c r="AK15" i="3"/>
  <c r="AK14" i="3"/>
  <c r="AJ13" i="3"/>
  <c r="AI12" i="3"/>
  <c r="AI11" i="3"/>
  <c r="AI9" i="3"/>
  <c r="AI7" i="3"/>
  <c r="AI6" i="3"/>
  <c r="AI3" i="3"/>
  <c r="AI1" i="3"/>
  <c r="K12" i="1"/>
  <c r="G12" i="1"/>
  <c r="G11" i="1"/>
  <c r="B51" i="10"/>
  <c r="B50" i="10"/>
  <c r="B49" i="10"/>
  <c r="B48" i="10"/>
  <c r="B47" i="10"/>
  <c r="S91" i="19"/>
  <c r="R91" i="19"/>
  <c r="Q91" i="19"/>
  <c r="P91" i="19"/>
  <c r="N91" i="19"/>
  <c r="L91" i="19"/>
  <c r="K91" i="19"/>
  <c r="J91" i="19"/>
  <c r="G91" i="19"/>
  <c r="F91" i="19"/>
  <c r="E91" i="19"/>
  <c r="D91" i="19"/>
  <c r="I77" i="19"/>
  <c r="Q16" i="4" s="1"/>
  <c r="I76" i="19"/>
  <c r="Q15" i="4" s="1"/>
  <c r="I75" i="19"/>
  <c r="Q14" i="4" s="1"/>
  <c r="E87" i="19" l="1"/>
  <c r="AC36" i="32"/>
  <c r="AM10" i="32"/>
  <c r="E22" i="1" l="1"/>
  <c r="L22" i="1"/>
  <c r="AO6" i="32"/>
  <c r="AO8" i="32"/>
  <c r="AO7" i="32"/>
  <c r="AM13" i="32"/>
  <c r="E21" i="1"/>
  <c r="AO5" i="32"/>
  <c r="D25" i="1" l="1"/>
  <c r="L21" i="1"/>
  <c r="AM9" i="32"/>
  <c r="R37" i="16" l="1"/>
  <c r="AM11" i="32"/>
  <c r="R35" i="16" s="1"/>
  <c r="D23" i="1" l="1"/>
</calcChain>
</file>

<file path=xl/sharedStrings.xml><?xml version="1.0" encoding="utf-8"?>
<sst xmlns="http://schemas.openxmlformats.org/spreadsheetml/2006/main" count="1434" uniqueCount="809">
  <si>
    <t>第１号様式（第８条関係)</t>
    <phoneticPr fontId="12"/>
  </si>
  <si>
    <t>公益財団法人東京都環境公社</t>
    <rPh sb="0" eb="2">
      <t>コウエキ</t>
    </rPh>
    <phoneticPr fontId="12"/>
  </si>
  <si>
    <t>　理事長　殿</t>
    <phoneticPr fontId="12"/>
  </si>
  <si>
    <t>（助成対象事業者）</t>
    <phoneticPr fontId="12"/>
  </si>
  <si>
    <t>住　　　所</t>
    <phoneticPr fontId="12"/>
  </si>
  <si>
    <t>〒</t>
    <phoneticPr fontId="12"/>
  </si>
  <si>
    <t>事業者名又は氏名</t>
    <rPh sb="0" eb="3">
      <t>ジギョウシャ</t>
    </rPh>
    <rPh sb="3" eb="4">
      <t>メイ</t>
    </rPh>
    <rPh sb="4" eb="5">
      <t>マタ</t>
    </rPh>
    <rPh sb="6" eb="8">
      <t>シメイ</t>
    </rPh>
    <phoneticPr fontId="12"/>
  </si>
  <si>
    <t xml:space="preserve"> 設置事業所の住所</t>
    <rPh sb="1" eb="3">
      <t>セッチ</t>
    </rPh>
    <rPh sb="3" eb="6">
      <t>ジギョウショ</t>
    </rPh>
    <rPh sb="7" eb="9">
      <t>ジュウショ</t>
    </rPh>
    <phoneticPr fontId="12"/>
  </si>
  <si>
    <t>郵便番号：</t>
    <rPh sb="0" eb="2">
      <t>ユウビン</t>
    </rPh>
    <rPh sb="2" eb="4">
      <t>バンゴウ</t>
    </rPh>
    <phoneticPr fontId="12"/>
  </si>
  <si>
    <t xml:space="preserve"> 　フリガナ</t>
    <phoneticPr fontId="12"/>
  </si>
  <si>
    <t xml:space="preserve"> 　事業者名（氏名）</t>
    <rPh sb="2" eb="5">
      <t>ジギョウシャ</t>
    </rPh>
    <rPh sb="5" eb="6">
      <t>ナ</t>
    </rPh>
    <rPh sb="7" eb="9">
      <t>シメイ</t>
    </rPh>
    <phoneticPr fontId="12"/>
  </si>
  <si>
    <t xml:space="preserve"> 　代表者氏名</t>
    <rPh sb="5" eb="7">
      <t>シメイ</t>
    </rPh>
    <phoneticPr fontId="12"/>
  </si>
  <si>
    <t>大分類</t>
    <rPh sb="0" eb="3">
      <t>ダイブンルイ</t>
    </rPh>
    <phoneticPr fontId="9"/>
  </si>
  <si>
    <t>中分類</t>
    <rPh sb="0" eb="1">
      <t>チュウ</t>
    </rPh>
    <rPh sb="1" eb="3">
      <t>ブンルイ</t>
    </rPh>
    <phoneticPr fontId="9"/>
  </si>
  <si>
    <t xml:space="preserve"> 　資本金（出資総額）</t>
    <rPh sb="2" eb="5">
      <t>シホンキン</t>
    </rPh>
    <phoneticPr fontId="12"/>
  </si>
  <si>
    <t>円</t>
    <rPh sb="0" eb="1">
      <t>エン</t>
    </rPh>
    <phoneticPr fontId="9"/>
  </si>
  <si>
    <t xml:space="preserve"> 　従業員数</t>
    <phoneticPr fontId="12"/>
  </si>
  <si>
    <t>人</t>
    <rPh sb="0" eb="1">
      <t>ニン</t>
    </rPh>
    <phoneticPr fontId="9"/>
  </si>
  <si>
    <t>備考</t>
    <rPh sb="0" eb="2">
      <t>ビコウ</t>
    </rPh>
    <phoneticPr fontId="9"/>
  </si>
  <si>
    <t>特記事項：助成対象事業者は、申請後、東京都及び公益財団法人東京都環境公社の本助成金に係る適法な全ての指示に従います。</t>
    <rPh sb="0" eb="2">
      <t>トッキ</t>
    </rPh>
    <rPh sb="2" eb="4">
      <t>ジコウ</t>
    </rPh>
    <phoneticPr fontId="12"/>
  </si>
  <si>
    <t>公益財団法人　東京都環境公社</t>
    <rPh sb="0" eb="2">
      <t>コウエキ</t>
    </rPh>
    <rPh sb="2" eb="4">
      <t>ザイダン</t>
    </rPh>
    <rPh sb="4" eb="6">
      <t>ホウジン</t>
    </rPh>
    <phoneticPr fontId="12"/>
  </si>
  <si>
    <t>　理事長　殿</t>
    <rPh sb="1" eb="4">
      <t>リジチョウ</t>
    </rPh>
    <rPh sb="5" eb="6">
      <t>トノ</t>
    </rPh>
    <phoneticPr fontId="12"/>
  </si>
  <si>
    <t>※　この誓約書における「暴力団関係者」とは、次に掲げる者をいう。</t>
    <rPh sb="4" eb="7">
      <t>セイヤクショ</t>
    </rPh>
    <rPh sb="12" eb="15">
      <t>ボウリョクダン</t>
    </rPh>
    <rPh sb="15" eb="18">
      <t>カンケイシャ</t>
    </rPh>
    <phoneticPr fontId="12"/>
  </si>
  <si>
    <t>・暴力団又は暴力団員が実質的に経営を支配する法人等に所属する者</t>
    <rPh sb="1" eb="4">
      <t>ボウリョクダン</t>
    </rPh>
    <rPh sb="4" eb="5">
      <t>マタ</t>
    </rPh>
    <rPh sb="6" eb="9">
      <t>ボウリョクダン</t>
    </rPh>
    <rPh sb="9" eb="10">
      <t>イン</t>
    </rPh>
    <rPh sb="11" eb="14">
      <t>ジッシツテキ</t>
    </rPh>
    <rPh sb="15" eb="17">
      <t>ケイエイ</t>
    </rPh>
    <rPh sb="18" eb="20">
      <t>シハイ</t>
    </rPh>
    <rPh sb="22" eb="24">
      <t>ホウジン</t>
    </rPh>
    <rPh sb="24" eb="25">
      <t>トウ</t>
    </rPh>
    <rPh sb="26" eb="28">
      <t>ショゾク</t>
    </rPh>
    <rPh sb="30" eb="31">
      <t>シャ</t>
    </rPh>
    <phoneticPr fontId="12"/>
  </si>
  <si>
    <t>・暴力団又員を雇用している者</t>
    <rPh sb="1" eb="4">
      <t>ボウリョクダン</t>
    </rPh>
    <rPh sb="4" eb="5">
      <t>マタ</t>
    </rPh>
    <rPh sb="5" eb="6">
      <t>イン</t>
    </rPh>
    <rPh sb="7" eb="9">
      <t>コヨウ</t>
    </rPh>
    <rPh sb="13" eb="14">
      <t>モノ</t>
    </rPh>
    <phoneticPr fontId="12"/>
  </si>
  <si>
    <t>・暴力団又は暴力団員を不当に利用していると認められる者</t>
    <rPh sb="1" eb="4">
      <t>ボウリョクダン</t>
    </rPh>
    <rPh sb="4" eb="5">
      <t>マタ</t>
    </rPh>
    <rPh sb="6" eb="9">
      <t>ボウリョクダン</t>
    </rPh>
    <rPh sb="9" eb="10">
      <t>イン</t>
    </rPh>
    <rPh sb="11" eb="13">
      <t>フトウ</t>
    </rPh>
    <rPh sb="14" eb="16">
      <t>リヨウ</t>
    </rPh>
    <rPh sb="21" eb="22">
      <t>ミト</t>
    </rPh>
    <rPh sb="26" eb="27">
      <t>モノ</t>
    </rPh>
    <phoneticPr fontId="12"/>
  </si>
  <si>
    <t>・暴力団の維持、運営に協力し、又は関与していると認められる者</t>
    <rPh sb="1" eb="4">
      <t>ボウリョクダン</t>
    </rPh>
    <rPh sb="5" eb="7">
      <t>イジ</t>
    </rPh>
    <rPh sb="8" eb="10">
      <t>ウンエイ</t>
    </rPh>
    <rPh sb="11" eb="13">
      <t>キョウリョク</t>
    </rPh>
    <rPh sb="15" eb="16">
      <t>マタ</t>
    </rPh>
    <rPh sb="17" eb="19">
      <t>カンヨ</t>
    </rPh>
    <rPh sb="24" eb="25">
      <t>ミト</t>
    </rPh>
    <rPh sb="29" eb="30">
      <t>モノ</t>
    </rPh>
    <phoneticPr fontId="12"/>
  </si>
  <si>
    <t>・暴力団又は暴力団員と社会的に非難されるべき関係を有していると認められる者</t>
    <rPh sb="1" eb="4">
      <t>ボウリョクダン</t>
    </rPh>
    <rPh sb="4" eb="5">
      <t>マタ</t>
    </rPh>
    <rPh sb="6" eb="9">
      <t>ボウリョクダン</t>
    </rPh>
    <rPh sb="9" eb="10">
      <t>イン</t>
    </rPh>
    <rPh sb="11" eb="14">
      <t>シャカイテキ</t>
    </rPh>
    <rPh sb="15" eb="17">
      <t>ヒナン</t>
    </rPh>
    <rPh sb="22" eb="24">
      <t>カンケイ</t>
    </rPh>
    <rPh sb="25" eb="26">
      <t>ユウ</t>
    </rPh>
    <rPh sb="31" eb="32">
      <t>ミト</t>
    </rPh>
    <rPh sb="36" eb="37">
      <t>シャ</t>
    </rPh>
    <phoneticPr fontId="12"/>
  </si>
  <si>
    <t>以上の事項全てを満たすことを誓約いたします。</t>
    <phoneticPr fontId="9"/>
  </si>
  <si>
    <t>令和</t>
    <phoneticPr fontId="9"/>
  </si>
  <si>
    <t>年</t>
    <rPh sb="0" eb="1">
      <t>ネン</t>
    </rPh>
    <phoneticPr fontId="12"/>
  </si>
  <si>
    <t>月</t>
    <rPh sb="0" eb="1">
      <t>ゲツ</t>
    </rPh>
    <phoneticPr fontId="12"/>
  </si>
  <si>
    <t>日</t>
    <rPh sb="0" eb="1">
      <t>ヒ</t>
    </rPh>
    <phoneticPr fontId="12"/>
  </si>
  <si>
    <t>住所</t>
    <rPh sb="0" eb="2">
      <t>ジュウショ</t>
    </rPh>
    <phoneticPr fontId="12"/>
  </si>
  <si>
    <t>名称</t>
    <rPh sb="0" eb="2">
      <t>メイショウ</t>
    </rPh>
    <phoneticPr fontId="12"/>
  </si>
  <si>
    <t>代表者の職</t>
    <rPh sb="0" eb="3">
      <t>ダイヒョウシャ</t>
    </rPh>
    <rPh sb="4" eb="5">
      <t>ショク</t>
    </rPh>
    <phoneticPr fontId="12"/>
  </si>
  <si>
    <t>氏名</t>
    <rPh sb="0" eb="2">
      <t>シメイ</t>
    </rPh>
    <phoneticPr fontId="9"/>
  </si>
  <si>
    <t>※　法人その他の団体にあっては、主たる事務所の所在地、名称及び代表者の氏名を記入すること。</t>
    <phoneticPr fontId="9"/>
  </si>
  <si>
    <t>（1)</t>
    <phoneticPr fontId="9"/>
  </si>
  <si>
    <t>事業の完了予定日</t>
    <rPh sb="0" eb="2">
      <t>ジギョウ</t>
    </rPh>
    <rPh sb="3" eb="5">
      <t>カンリョウ</t>
    </rPh>
    <rPh sb="5" eb="7">
      <t>ヨテイ</t>
    </rPh>
    <rPh sb="7" eb="8">
      <t>ビ</t>
    </rPh>
    <phoneticPr fontId="12"/>
  </si>
  <si>
    <t>：</t>
    <phoneticPr fontId="9"/>
  </si>
  <si>
    <t>（2)</t>
    <phoneticPr fontId="12"/>
  </si>
  <si>
    <t>事業内訳</t>
    <rPh sb="0" eb="2">
      <t>ジギョウ</t>
    </rPh>
    <rPh sb="2" eb="4">
      <t>ウチワケ</t>
    </rPh>
    <phoneticPr fontId="12"/>
  </si>
  <si>
    <t>　●省エネ型ノンフロン機器の設置区分をプルダウンから選択後、台数を入力</t>
    <rPh sb="14" eb="16">
      <t>セッチ</t>
    </rPh>
    <rPh sb="16" eb="18">
      <t>クブン</t>
    </rPh>
    <phoneticPr fontId="9"/>
  </si>
  <si>
    <t>設置区分</t>
    <rPh sb="0" eb="2">
      <t>セッチ</t>
    </rPh>
    <rPh sb="2" eb="4">
      <t>クブン</t>
    </rPh>
    <phoneticPr fontId="9"/>
  </si>
  <si>
    <t>（3)</t>
    <phoneticPr fontId="12"/>
  </si>
  <si>
    <t>備考</t>
    <rPh sb="0" eb="2">
      <t>ビコウ</t>
    </rPh>
    <phoneticPr fontId="12"/>
  </si>
  <si>
    <t>３．導入機器の概要</t>
    <rPh sb="2" eb="4">
      <t>ドウニュウ</t>
    </rPh>
    <rPh sb="4" eb="6">
      <t>キキ</t>
    </rPh>
    <rPh sb="7" eb="9">
      <t>ガイヨウ</t>
    </rPh>
    <phoneticPr fontId="12"/>
  </si>
  <si>
    <t>　※様式が不足する場合は適宜追加すること。</t>
    <rPh sb="2" eb="4">
      <t>ヨウシキ</t>
    </rPh>
    <rPh sb="5" eb="7">
      <t>フソク</t>
    </rPh>
    <rPh sb="9" eb="11">
      <t>バアイ</t>
    </rPh>
    <rPh sb="12" eb="14">
      <t>テキギ</t>
    </rPh>
    <rPh sb="14" eb="16">
      <t>ツイカ</t>
    </rPh>
    <phoneticPr fontId="12"/>
  </si>
  <si>
    <t>製造者名（メーカー名）</t>
    <rPh sb="0" eb="3">
      <t>セイゾウシャ</t>
    </rPh>
    <rPh sb="3" eb="4">
      <t>メイ</t>
    </rPh>
    <rPh sb="9" eb="10">
      <t>メイ</t>
    </rPh>
    <phoneticPr fontId="12"/>
  </si>
  <si>
    <t>品番又は型式</t>
    <rPh sb="0" eb="2">
      <t>ヒンバン</t>
    </rPh>
    <rPh sb="2" eb="3">
      <t>マタ</t>
    </rPh>
    <rPh sb="4" eb="6">
      <t>カタシキ</t>
    </rPh>
    <phoneticPr fontId="12"/>
  </si>
  <si>
    <t>使用冷媒</t>
    <rPh sb="0" eb="2">
      <t>シヨウ</t>
    </rPh>
    <rPh sb="2" eb="4">
      <t>レイバイ</t>
    </rPh>
    <phoneticPr fontId="12"/>
  </si>
  <si>
    <t>台</t>
    <rPh sb="0" eb="1">
      <t>ダイ</t>
    </rPh>
    <phoneticPr fontId="9"/>
  </si>
  <si>
    <t>冷凍冷蔵ユニット</t>
    <rPh sb="0" eb="2">
      <t>レイトウ</t>
    </rPh>
    <rPh sb="2" eb="4">
      <t>レイゾウ</t>
    </rPh>
    <phoneticPr fontId="9"/>
  </si>
  <si>
    <t>別置型ショーケース</t>
    <rPh sb="0" eb="2">
      <t>ベッチ</t>
    </rPh>
    <rPh sb="2" eb="3">
      <t>ガタ</t>
    </rPh>
    <phoneticPr fontId="9"/>
  </si>
  <si>
    <t>日</t>
    <rPh sb="0" eb="1">
      <t>ニチ</t>
    </rPh>
    <phoneticPr fontId="12"/>
  </si>
  <si>
    <t>令和</t>
    <rPh sb="0" eb="2">
      <t>レイワ</t>
    </rPh>
    <phoneticPr fontId="9"/>
  </si>
  <si>
    <t>Ａ農業・林業</t>
    <phoneticPr fontId="12"/>
  </si>
  <si>
    <t>01農業</t>
  </si>
  <si>
    <t>02林業</t>
  </si>
  <si>
    <t>Ｂ漁業</t>
    <phoneticPr fontId="12"/>
  </si>
  <si>
    <t>03漁業（水産養殖業を除く）</t>
  </si>
  <si>
    <t>04水産養殖業</t>
  </si>
  <si>
    <t>Ｃ鉱業・採石業・砂利採取業</t>
    <phoneticPr fontId="12"/>
  </si>
  <si>
    <t>05鉱業，採石業，砂利採取業</t>
  </si>
  <si>
    <t>Ｄ建設業</t>
    <phoneticPr fontId="12"/>
  </si>
  <si>
    <t>06総合工事業</t>
  </si>
  <si>
    <t>07職別工事業(設備工事業を除く)</t>
  </si>
  <si>
    <t>08設備工事業</t>
  </si>
  <si>
    <t>Ｅ製造業</t>
    <phoneticPr fontId="12"/>
  </si>
  <si>
    <t>09食料品製造業</t>
  </si>
  <si>
    <t>10飲料・たばこ・飼料製造業</t>
  </si>
  <si>
    <t>11繊維工業</t>
  </si>
  <si>
    <t>12木材・木製品製造業（家具を除く）</t>
  </si>
  <si>
    <t>13家具・装備品製造業</t>
  </si>
  <si>
    <t>14パルプ・紙・紙加工品製造業</t>
  </si>
  <si>
    <t>15印刷・同関連業</t>
  </si>
  <si>
    <t>16化学工業</t>
  </si>
  <si>
    <t>17石油製品・石炭製品製造業</t>
  </si>
  <si>
    <t>18プラスチック製品製造業（別掲を除く）</t>
  </si>
  <si>
    <t>19ゴム製品製造業</t>
  </si>
  <si>
    <t>20なめし革・同製品・毛皮製造業</t>
  </si>
  <si>
    <t>21窯業・土石製品製造業</t>
  </si>
  <si>
    <t>22鉄鋼業</t>
  </si>
  <si>
    <t>23非鉄金属製造業</t>
  </si>
  <si>
    <t>24金属製品製造業</t>
  </si>
  <si>
    <t>25はん用機械器具製造業</t>
  </si>
  <si>
    <t>26生産用機械器具製造業</t>
  </si>
  <si>
    <t>27業務用機械器具製造業</t>
  </si>
  <si>
    <t>28電子部品・デバイス・電子回路製造業</t>
  </si>
  <si>
    <t>29電気機械器具製造業</t>
  </si>
  <si>
    <t>30情報通信機械器具製造業</t>
  </si>
  <si>
    <t>31輸送用機械器具製造業</t>
  </si>
  <si>
    <t>32その他の製造業</t>
  </si>
  <si>
    <t>Ｆ電気・ガス・熱供給・水道業</t>
    <phoneticPr fontId="12"/>
  </si>
  <si>
    <t>33電気業</t>
  </si>
  <si>
    <t>34ガス業</t>
  </si>
  <si>
    <t>35熱供給業</t>
  </si>
  <si>
    <t>36水道業</t>
  </si>
  <si>
    <t>Ｇ情報通信業</t>
    <phoneticPr fontId="12"/>
  </si>
  <si>
    <t>37通信業</t>
  </si>
  <si>
    <t>38放送業</t>
  </si>
  <si>
    <t>39情報サービス業</t>
  </si>
  <si>
    <t>40インターネット附随サービス業</t>
  </si>
  <si>
    <t>41映像・音声・文字情報制作業</t>
  </si>
  <si>
    <t>Ｈ運輸業・郵便業</t>
    <phoneticPr fontId="12"/>
  </si>
  <si>
    <t>42鉄道業</t>
  </si>
  <si>
    <t>43道路旅客運送業</t>
  </si>
  <si>
    <t>44道路貨物運送業</t>
  </si>
  <si>
    <t>45水運業</t>
  </si>
  <si>
    <t>46航空運輸業</t>
  </si>
  <si>
    <t>47倉庫業</t>
  </si>
  <si>
    <t>48運輸に附帯するサービス業</t>
  </si>
  <si>
    <t>49郵便業（信書便事業を含む）</t>
  </si>
  <si>
    <t>Ｉ卸売業・小売業</t>
    <phoneticPr fontId="12"/>
  </si>
  <si>
    <t>50各種商品卸売業</t>
  </si>
  <si>
    <t>51繊維・衣服等卸売業</t>
  </si>
  <si>
    <t>52飲食料品卸売業</t>
  </si>
  <si>
    <t>53建築材料，鉱物・金属材料等卸売業</t>
  </si>
  <si>
    <t>54機械器具卸売業</t>
  </si>
  <si>
    <t>55その他の卸売業</t>
  </si>
  <si>
    <t>56各種商品小売業</t>
  </si>
  <si>
    <t>57織物・衣服・身の回り品小売業</t>
  </si>
  <si>
    <t>58飲食料品小売業</t>
  </si>
  <si>
    <t>59機械器具小売業</t>
  </si>
  <si>
    <t>60その他の小売業</t>
  </si>
  <si>
    <t>61無店舗小売業</t>
  </si>
  <si>
    <t>Ｊ金融業・保険業</t>
    <phoneticPr fontId="12"/>
  </si>
  <si>
    <t>62銀行業</t>
  </si>
  <si>
    <t>63協同組織金融業</t>
  </si>
  <si>
    <t>64貸金業，クレジットカード業等非預金信用機関</t>
  </si>
  <si>
    <t>65金融商品取引業，商品先物取引業</t>
  </si>
  <si>
    <t>66補助的金融業等</t>
  </si>
  <si>
    <t>67保険業（保険媒介代理業，保険サービス業を含む）</t>
  </si>
  <si>
    <t>Ｋ不動産業・物品賃貸業</t>
    <phoneticPr fontId="12"/>
  </si>
  <si>
    <t>68不動産取引業</t>
  </si>
  <si>
    <t>69不動産賃貸業・管理業</t>
  </si>
  <si>
    <t>70物品賃貸業</t>
  </si>
  <si>
    <t>Ｌ学術研究・専門・技術サービス業</t>
    <phoneticPr fontId="12"/>
  </si>
  <si>
    <t>71学術・開発研究機関</t>
  </si>
  <si>
    <t>72専門サービス業（他に分類されないもの）</t>
  </si>
  <si>
    <t>73広告業</t>
  </si>
  <si>
    <t>74技術サービス業（他に分類されないもの）</t>
  </si>
  <si>
    <t>Ｍ宿泊業・飲食サービス業</t>
    <phoneticPr fontId="12"/>
  </si>
  <si>
    <t>75宿泊業</t>
  </si>
  <si>
    <t>76飲食店</t>
  </si>
  <si>
    <t>77持ち帰り・配達飲食サービス業</t>
  </si>
  <si>
    <t>Ｎ生活関連サービス業・娯楽業</t>
    <phoneticPr fontId="12"/>
  </si>
  <si>
    <t>78洗濯・理容・美容・浴場業</t>
  </si>
  <si>
    <t>79その他の生活関連サービス業</t>
  </si>
  <si>
    <t>80娯楽業</t>
  </si>
  <si>
    <t>Ｏ教育・学習支援業</t>
    <phoneticPr fontId="12"/>
  </si>
  <si>
    <t>81学校教育</t>
  </si>
  <si>
    <t>82その他の教育，学習支援業</t>
  </si>
  <si>
    <t>Ｐ医療・福祉</t>
    <phoneticPr fontId="12"/>
  </si>
  <si>
    <t>83医療業</t>
  </si>
  <si>
    <t>84保健衛生</t>
  </si>
  <si>
    <t>85社会保険・社会福祉・介護事業</t>
  </si>
  <si>
    <t>Ｑ複合サービス事業</t>
    <phoneticPr fontId="12"/>
  </si>
  <si>
    <t>86郵便局</t>
  </si>
  <si>
    <t>87協同組合（他に分類されないもの）</t>
  </si>
  <si>
    <t>Ｒサービス業【他に分類されないもの】</t>
    <phoneticPr fontId="12"/>
  </si>
  <si>
    <t>88廃棄物処理業</t>
  </si>
  <si>
    <t>89自動車整備業</t>
  </si>
  <si>
    <t>90機械等修理業（別掲を除く）</t>
  </si>
  <si>
    <t>91職業紹介・労働者派遣業</t>
  </si>
  <si>
    <t>92その他の事業サービス業</t>
  </si>
  <si>
    <t>93政治・経済・文化団体</t>
  </si>
  <si>
    <t>94宗教</t>
  </si>
  <si>
    <t>95その他のサービス業</t>
  </si>
  <si>
    <t>96外国公務</t>
  </si>
  <si>
    <t>Ｓ公務【他に分類されるものを除く】</t>
    <phoneticPr fontId="12"/>
  </si>
  <si>
    <t>97国家公務</t>
  </si>
  <si>
    <t>98地方公務</t>
  </si>
  <si>
    <t>Ｔ分類不能の産業</t>
    <phoneticPr fontId="12"/>
  </si>
  <si>
    <t>99　分類不能の産業</t>
  </si>
  <si>
    <t>助成対象事業者</t>
    <rPh sb="0" eb="2">
      <t>ジョセイ</t>
    </rPh>
    <rPh sb="2" eb="4">
      <t>タイショウ</t>
    </rPh>
    <rPh sb="4" eb="7">
      <t>ジギョウシャ</t>
    </rPh>
    <phoneticPr fontId="9"/>
  </si>
  <si>
    <t>様式</t>
    <rPh sb="0" eb="2">
      <t>ヨウシキ</t>
    </rPh>
    <phoneticPr fontId="9"/>
  </si>
  <si>
    <t>Ver情報</t>
    <rPh sb="3" eb="5">
      <t>ジョウホウ</t>
    </rPh>
    <phoneticPr fontId="9"/>
  </si>
  <si>
    <t>第１号</t>
    <rPh sb="0" eb="1">
      <t>ダイ</t>
    </rPh>
    <rPh sb="2" eb="3">
      <t>ゴウ</t>
    </rPh>
    <phoneticPr fontId="9"/>
  </si>
  <si>
    <t>Ver.5</t>
  </si>
  <si>
    <t>第１号別紙</t>
    <rPh sb="0" eb="1">
      <t>ダイ</t>
    </rPh>
    <rPh sb="2" eb="3">
      <t>ゴウ</t>
    </rPh>
    <rPh sb="3" eb="5">
      <t>ベッシ</t>
    </rPh>
    <phoneticPr fontId="9"/>
  </si>
  <si>
    <t>Ver.3</t>
    <phoneticPr fontId="9"/>
  </si>
  <si>
    <t>第２号</t>
    <rPh sb="0" eb="1">
      <t>ダイ</t>
    </rPh>
    <rPh sb="2" eb="3">
      <t>ゴウ</t>
    </rPh>
    <phoneticPr fontId="9"/>
  </si>
  <si>
    <t>Ver.4</t>
  </si>
  <si>
    <t>換気設備</t>
    <rPh sb="0" eb="2">
      <t>カンキ</t>
    </rPh>
    <rPh sb="2" eb="4">
      <t>セツビ</t>
    </rPh>
    <phoneticPr fontId="9"/>
  </si>
  <si>
    <t>導入区分</t>
    <rPh sb="0" eb="2">
      <t>ドウニュウ</t>
    </rPh>
    <rPh sb="2" eb="4">
      <t>クブン</t>
    </rPh>
    <phoneticPr fontId="9"/>
  </si>
  <si>
    <t>ア　高効率換気設備</t>
    <phoneticPr fontId="9"/>
  </si>
  <si>
    <t>無し</t>
    <rPh sb="0" eb="1">
      <t>ナ</t>
    </rPh>
    <phoneticPr fontId="9"/>
  </si>
  <si>
    <t>イ　熱交換型換気設備</t>
    <rPh sb="2" eb="3">
      <t>ネツ</t>
    </rPh>
    <rPh sb="3" eb="6">
      <t>コウカンガタ</t>
    </rPh>
    <rPh sb="6" eb="8">
      <t>カンキ</t>
    </rPh>
    <rPh sb="8" eb="10">
      <t>セツビ</t>
    </rPh>
    <phoneticPr fontId="9"/>
  </si>
  <si>
    <t>更新</t>
    <rPh sb="0" eb="2">
      <t>コウシン</t>
    </rPh>
    <phoneticPr fontId="9"/>
  </si>
  <si>
    <t>ウ　換気・空調一体型設備</t>
    <rPh sb="2" eb="4">
      <t>カンキ</t>
    </rPh>
    <rPh sb="5" eb="7">
      <t>クウチョウ</t>
    </rPh>
    <rPh sb="7" eb="10">
      <t>イッタイガタ</t>
    </rPh>
    <rPh sb="10" eb="12">
      <t>セツビ</t>
    </rPh>
    <phoneticPr fontId="9"/>
  </si>
  <si>
    <t>増設</t>
    <rPh sb="0" eb="2">
      <t>ゾウセツ</t>
    </rPh>
    <phoneticPr fontId="9"/>
  </si>
  <si>
    <t>新設</t>
    <rPh sb="0" eb="2">
      <t>シンセツ</t>
    </rPh>
    <phoneticPr fontId="9"/>
  </si>
  <si>
    <t>高効率空調設備</t>
    <rPh sb="0" eb="3">
      <t>コウコウリツ</t>
    </rPh>
    <rPh sb="3" eb="5">
      <t>クウチョウ</t>
    </rPh>
    <rPh sb="5" eb="7">
      <t>セツビ</t>
    </rPh>
    <phoneticPr fontId="9"/>
  </si>
  <si>
    <t>更新・増設</t>
    <rPh sb="0" eb="2">
      <t>コウシン</t>
    </rPh>
    <rPh sb="3" eb="5">
      <t>ゾウセツ</t>
    </rPh>
    <phoneticPr fontId="9"/>
  </si>
  <si>
    <t>ア　電気式パッケージ形空調機</t>
    <phoneticPr fontId="9"/>
  </si>
  <si>
    <t>更新・新設</t>
    <rPh sb="0" eb="2">
      <t>コウシン</t>
    </rPh>
    <rPh sb="3" eb="5">
      <t>シンセツ</t>
    </rPh>
    <phoneticPr fontId="9"/>
  </si>
  <si>
    <t>イ　ガスヒートポンプ式空調機</t>
    <phoneticPr fontId="9"/>
  </si>
  <si>
    <t>更新・増設・新設</t>
    <rPh sb="0" eb="2">
      <t>コウシン</t>
    </rPh>
    <rPh sb="3" eb="5">
      <t>ゾウセツ</t>
    </rPh>
    <rPh sb="6" eb="8">
      <t>シンセツ</t>
    </rPh>
    <phoneticPr fontId="9"/>
  </si>
  <si>
    <t>ウ　中央熱源式空調機</t>
    <rPh sb="2" eb="4">
      <t>チュウオウ</t>
    </rPh>
    <rPh sb="4" eb="6">
      <t>ネツゲン</t>
    </rPh>
    <rPh sb="6" eb="7">
      <t>シキ</t>
    </rPh>
    <rPh sb="7" eb="10">
      <t>クウチョウキ</t>
    </rPh>
    <phoneticPr fontId="9"/>
  </si>
  <si>
    <t>エ　ルームエアコン</t>
    <phoneticPr fontId="9"/>
  </si>
  <si>
    <t>継続</t>
    <rPh sb="0" eb="2">
      <t>ケイゾク</t>
    </rPh>
    <phoneticPr fontId="9"/>
  </si>
  <si>
    <t>2022/3/1</t>
  </si>
  <si>
    <t>ｍ</t>
  </si>
  <si>
    <t>2022/4/1</t>
  </si>
  <si>
    <t>kg</t>
  </si>
  <si>
    <t>2022/10/30</t>
  </si>
  <si>
    <t>有り</t>
    <rPh sb="0" eb="1">
      <t>ア</t>
    </rPh>
    <phoneticPr fontId="9"/>
  </si>
  <si>
    <t>2023/10/30</t>
  </si>
  <si>
    <t>2023/11/30</t>
  </si>
  <si>
    <t>=$B$11:$I$42,$B$51:$I$82,$B$91:$I$122,$B$131:$I$162,$B$171:$I$202,$B$211:$I$242,$B$251:$I$282,$B$291:$I$322,$B$331:$I$362,$B$371:$I$402</t>
    <phoneticPr fontId="9"/>
  </si>
  <si>
    <t>←自動入力</t>
    <rPh sb="1" eb="5">
      <t>ジドウニュウリョク</t>
    </rPh>
    <phoneticPr fontId="9"/>
  </si>
  <si>
    <t>年</t>
    <rPh sb="0" eb="1">
      <t>ネン</t>
    </rPh>
    <phoneticPr fontId="34"/>
  </si>
  <si>
    <t>月</t>
    <rPh sb="0" eb="1">
      <t>ガツ</t>
    </rPh>
    <phoneticPr fontId="34"/>
  </si>
  <si>
    <t>公益財団法人 東京都環境公社</t>
    <rPh sb="0" eb="2">
      <t>コウエキ</t>
    </rPh>
    <phoneticPr fontId="12"/>
  </si>
  <si>
    <t>住　　所</t>
  </si>
  <si>
    <t>名　　称</t>
    <rPh sb="0" eb="1">
      <t>メイ</t>
    </rPh>
    <rPh sb="3" eb="4">
      <t>ショウ</t>
    </rPh>
    <phoneticPr fontId="12"/>
  </si>
  <si>
    <t>代表者の職・氏名</t>
    <rPh sb="0" eb="3">
      <t>ダイヒョウシャ</t>
    </rPh>
    <rPh sb="4" eb="5">
      <t>ショク</t>
    </rPh>
    <rPh sb="6" eb="8">
      <t>シメイ</t>
    </rPh>
    <phoneticPr fontId="12"/>
  </si>
  <si>
    <t>日付</t>
    <rPh sb="0" eb="1">
      <t>ニチ</t>
    </rPh>
    <rPh sb="1" eb="2">
      <t>ヅケ</t>
    </rPh>
    <phoneticPr fontId="34"/>
  </si>
  <si>
    <t>記</t>
    <rPh sb="0" eb="1">
      <t>キ</t>
    </rPh>
    <phoneticPr fontId="34"/>
  </si>
  <si>
    <t>交付決定番号</t>
    <rPh sb="0" eb="2">
      <t>コウフ</t>
    </rPh>
    <rPh sb="2" eb="4">
      <t>ケッテイ</t>
    </rPh>
    <rPh sb="4" eb="6">
      <t>バンゴウ</t>
    </rPh>
    <phoneticPr fontId="34"/>
  </si>
  <si>
    <t>住所</t>
    <rPh sb="0" eb="2">
      <t>ジュウショ</t>
    </rPh>
    <phoneticPr fontId="34"/>
  </si>
  <si>
    <t>所属部署</t>
    <rPh sb="0" eb="2">
      <t>ショゾク</t>
    </rPh>
    <rPh sb="2" eb="4">
      <t>ブショ</t>
    </rPh>
    <phoneticPr fontId="34"/>
  </si>
  <si>
    <t>氏名</t>
    <rPh sb="0" eb="2">
      <t>シメイ</t>
    </rPh>
    <phoneticPr fontId="34"/>
  </si>
  <si>
    <t>令和</t>
    <rPh sb="0" eb="2">
      <t>レイワ</t>
    </rPh>
    <phoneticPr fontId="12"/>
  </si>
  <si>
    <t>号で交付決定の通知を受けた</t>
    <rPh sb="7" eb="9">
      <t>ツウチ</t>
    </rPh>
    <rPh sb="10" eb="11">
      <t>ウ</t>
    </rPh>
    <phoneticPr fontId="34"/>
  </si>
  <si>
    <t>金</t>
    <rPh sb="0" eb="1">
      <t>キン</t>
    </rPh>
    <phoneticPr fontId="12"/>
  </si>
  <si>
    <t>第11号様式（第20条関係）</t>
    <phoneticPr fontId="12"/>
  </si>
  <si>
    <t>年</t>
  </si>
  <si>
    <t>（助成事業者）</t>
    <rPh sb="1" eb="3">
      <t>ジョセイ</t>
    </rPh>
    <rPh sb="3" eb="5">
      <t>ジギョウ</t>
    </rPh>
    <rPh sb="5" eb="6">
      <t>シャ</t>
    </rPh>
    <phoneticPr fontId="34"/>
  </si>
  <si>
    <t>理事長 殿</t>
    <phoneticPr fontId="34"/>
  </si>
  <si>
    <t>省エネ型ノンフロン機器の種類</t>
    <rPh sb="0" eb="1">
      <t>ショウ</t>
    </rPh>
    <rPh sb="3" eb="4">
      <t>ガタ</t>
    </rPh>
    <rPh sb="9" eb="11">
      <t>キキ</t>
    </rPh>
    <rPh sb="12" eb="14">
      <t>シュルイ</t>
    </rPh>
    <phoneticPr fontId="34"/>
  </si>
  <si>
    <t>完了年月日</t>
    <phoneticPr fontId="12"/>
  </si>
  <si>
    <t>(2) 助成金実績報告額</t>
    <rPh sb="7" eb="9">
      <t>ジッセキ</t>
    </rPh>
    <rPh sb="9" eb="11">
      <t>ホウコク</t>
    </rPh>
    <rPh sb="11" eb="12">
      <t>ガク</t>
    </rPh>
    <phoneticPr fontId="12"/>
  </si>
  <si>
    <t>事業完了予定日</t>
    <rPh sb="2" eb="4">
      <t>カンリョウ</t>
    </rPh>
    <rPh sb="4" eb="6">
      <t>ヨテイ</t>
    </rPh>
    <rPh sb="6" eb="7">
      <t>ビ</t>
    </rPh>
    <phoneticPr fontId="12"/>
  </si>
  <si>
    <t>:</t>
    <phoneticPr fontId="12"/>
  </si>
  <si>
    <t>月</t>
    <rPh sb="0" eb="1">
      <t>ガツ</t>
    </rPh>
    <phoneticPr fontId="12"/>
  </si>
  <si>
    <t>添付書類</t>
  </si>
  <si>
    <t>・領収書（写し）</t>
    <rPh sb="1" eb="4">
      <t>リョウシュウショ</t>
    </rPh>
    <rPh sb="5" eb="6">
      <t>ウツ</t>
    </rPh>
    <phoneticPr fontId="34"/>
  </si>
  <si>
    <t>・助成対象機器が設置されたことを示す写真</t>
    <rPh sb="1" eb="3">
      <t>ジョセイ</t>
    </rPh>
    <rPh sb="3" eb="5">
      <t>タイショウ</t>
    </rPh>
    <rPh sb="5" eb="7">
      <t>キキ</t>
    </rPh>
    <rPh sb="8" eb="10">
      <t>セッチ</t>
    </rPh>
    <rPh sb="16" eb="17">
      <t>シメ</t>
    </rPh>
    <rPh sb="18" eb="20">
      <t>シャシン</t>
    </rPh>
    <phoneticPr fontId="34"/>
  </si>
  <si>
    <t>・</t>
    <phoneticPr fontId="34"/>
  </si>
  <si>
    <t>助成金交付請求額</t>
    <rPh sb="3" eb="5">
      <t>コウフ</t>
    </rPh>
    <rPh sb="5" eb="7">
      <t>セイキュウ</t>
    </rPh>
    <rPh sb="7" eb="8">
      <t>ガク</t>
    </rPh>
    <phoneticPr fontId="12"/>
  </si>
  <si>
    <t>円</t>
    <rPh sb="0" eb="1">
      <t>エン</t>
    </rPh>
    <phoneticPr fontId="34"/>
  </si>
  <si>
    <t>（助成金振込先）</t>
    <rPh sb="4" eb="6">
      <t>フリコミ</t>
    </rPh>
    <rPh sb="6" eb="7">
      <t>サキ</t>
    </rPh>
    <phoneticPr fontId="34"/>
  </si>
  <si>
    <t>金融機関コード</t>
    <rPh sb="0" eb="2">
      <t>キンユウ</t>
    </rPh>
    <rPh sb="2" eb="4">
      <t>キカン</t>
    </rPh>
    <phoneticPr fontId="12"/>
  </si>
  <si>
    <t>支店コード</t>
    <rPh sb="0" eb="2">
      <t>シテン</t>
    </rPh>
    <phoneticPr fontId="12"/>
  </si>
  <si>
    <t>口座名義（※）
（カタカナ）</t>
    <rPh sb="0" eb="2">
      <t>コウザ</t>
    </rPh>
    <rPh sb="2" eb="4">
      <t>メイギ</t>
    </rPh>
    <phoneticPr fontId="12"/>
  </si>
  <si>
    <t>※必ずカタカナで記入してください。</t>
    <rPh sb="1" eb="2">
      <t>カナラ</t>
    </rPh>
    <rPh sb="8" eb="10">
      <t>キニュウ</t>
    </rPh>
    <phoneticPr fontId="12"/>
  </si>
  <si>
    <t>口座番号
（右詰）</t>
    <rPh sb="0" eb="2">
      <t>コウザ</t>
    </rPh>
    <rPh sb="2" eb="4">
      <t>バンゴウ</t>
    </rPh>
    <rPh sb="6" eb="7">
      <t>ミギ</t>
    </rPh>
    <rPh sb="7" eb="8">
      <t>ツ</t>
    </rPh>
    <phoneticPr fontId="12"/>
  </si>
  <si>
    <t>　</t>
    <phoneticPr fontId="12"/>
  </si>
  <si>
    <t>（注）振込口座が確認できる資料（通帳等の写し）を添付すること。</t>
    <rPh sb="1" eb="2">
      <t>チュウ</t>
    </rPh>
    <rPh sb="3" eb="5">
      <t>フリコミ</t>
    </rPh>
    <rPh sb="5" eb="7">
      <t>コウザ</t>
    </rPh>
    <rPh sb="8" eb="10">
      <t>カクニン</t>
    </rPh>
    <rPh sb="13" eb="15">
      <t>シリョウ</t>
    </rPh>
    <rPh sb="16" eb="18">
      <t>ツウチョウ</t>
    </rPh>
    <rPh sb="18" eb="19">
      <t>トウ</t>
    </rPh>
    <rPh sb="20" eb="21">
      <t>ウツ</t>
    </rPh>
    <rPh sb="24" eb="26">
      <t>テンプ</t>
    </rPh>
    <phoneticPr fontId="34"/>
  </si>
  <si>
    <t>申請日</t>
    <rPh sb="0" eb="3">
      <t>シンセイビ</t>
    </rPh>
    <phoneticPr fontId="9"/>
  </si>
  <si>
    <t>名称</t>
    <rPh sb="0" eb="2">
      <t>メイショウ</t>
    </rPh>
    <phoneticPr fontId="9"/>
  </si>
  <si>
    <t>代表者名</t>
    <rPh sb="0" eb="3">
      <t>ダイヒョウシャ</t>
    </rPh>
    <rPh sb="3" eb="4">
      <t>メイ</t>
    </rPh>
    <phoneticPr fontId="9"/>
  </si>
  <si>
    <t>フリガナ</t>
    <phoneticPr fontId="9"/>
  </si>
  <si>
    <t>設置事業所名</t>
    <rPh sb="0" eb="5">
      <t>セッチジギョウショ</t>
    </rPh>
    <rPh sb="5" eb="6">
      <t>メイ</t>
    </rPh>
    <phoneticPr fontId="9"/>
  </si>
  <si>
    <t>郵便番号</t>
    <rPh sb="0" eb="4">
      <t>ユウビンバンゴウ</t>
    </rPh>
    <phoneticPr fontId="9"/>
  </si>
  <si>
    <t>〒</t>
    <phoneticPr fontId="9"/>
  </si>
  <si>
    <t>住所</t>
    <rPh sb="0" eb="2">
      <t>ジュウショ</t>
    </rPh>
    <phoneticPr fontId="9"/>
  </si>
  <si>
    <t>電話番号</t>
    <rPh sb="0" eb="4">
      <t>デンワバンゴウ</t>
    </rPh>
    <phoneticPr fontId="9"/>
  </si>
  <si>
    <t>事業所電話番号</t>
    <rPh sb="0" eb="3">
      <t>ジギョウショ</t>
    </rPh>
    <rPh sb="3" eb="7">
      <t>デンワバンゴウ</t>
    </rPh>
    <phoneticPr fontId="9"/>
  </si>
  <si>
    <t>事業者電話番号</t>
    <rPh sb="0" eb="3">
      <t>ジギョウシャ</t>
    </rPh>
    <rPh sb="3" eb="7">
      <t>デンワバンゴウ</t>
    </rPh>
    <phoneticPr fontId="9"/>
  </si>
  <si>
    <t>所属部署</t>
    <rPh sb="0" eb="4">
      <t>ショゾクブショ</t>
    </rPh>
    <phoneticPr fontId="9"/>
  </si>
  <si>
    <t>申請事業者</t>
    <rPh sb="0" eb="5">
      <t>シンセイジギョウシャ</t>
    </rPh>
    <phoneticPr fontId="9"/>
  </si>
  <si>
    <t>設置場所</t>
    <rPh sb="0" eb="4">
      <t>セッチバショ</t>
    </rPh>
    <phoneticPr fontId="9"/>
  </si>
  <si>
    <t>【基本入力事項】</t>
    <rPh sb="1" eb="5">
      <t>キホンニュウリョク</t>
    </rPh>
    <rPh sb="5" eb="7">
      <t>ジコウ</t>
    </rPh>
    <phoneticPr fontId="9"/>
  </si>
  <si>
    <t>設置事業所所在地</t>
    <rPh sb="0" eb="2">
      <t>セッチ</t>
    </rPh>
    <rPh sb="2" eb="5">
      <t>ジギョウショ</t>
    </rPh>
    <rPh sb="5" eb="8">
      <t>ショザイチ</t>
    </rPh>
    <phoneticPr fontId="9"/>
  </si>
  <si>
    <t>事業内訳</t>
    <rPh sb="0" eb="4">
      <t>ジギョウウチワケ</t>
    </rPh>
    <phoneticPr fontId="9"/>
  </si>
  <si>
    <t>内蔵型ショーケース</t>
    <rPh sb="0" eb="3">
      <t>ナイゾウガタ</t>
    </rPh>
    <phoneticPr fontId="9"/>
  </si>
  <si>
    <t>冷凍冷蔵用・空調用チリングユニット</t>
    <rPh sb="0" eb="2">
      <t>レイトウ</t>
    </rPh>
    <rPh sb="2" eb="5">
      <t>レイゾウヨウ</t>
    </rPh>
    <rPh sb="6" eb="9">
      <t>クウチョウヨウ</t>
    </rPh>
    <phoneticPr fontId="9"/>
  </si>
  <si>
    <t>機器</t>
    <rPh sb="0" eb="2">
      <t>キキ</t>
    </rPh>
    <phoneticPr fontId="9"/>
  </si>
  <si>
    <t>代表取締役</t>
  </si>
  <si>
    <t>20××</t>
  </si>
  <si>
    <t>××</t>
  </si>
  <si>
    <t>月</t>
  </si>
  <si>
    <t>日</t>
  </si>
  <si>
    <t>台</t>
  </si>
  <si>
    <t>別置型ショーケース</t>
  </si>
  <si>
    <t>冷凍冷蔵用・空調用チリングユニット</t>
  </si>
  <si>
    <t>冷凍冷蔵ユニット</t>
  </si>
  <si>
    <t>万円</t>
    <rPh sb="0" eb="2">
      <t>マンエン</t>
    </rPh>
    <phoneticPr fontId="34"/>
  </si>
  <si>
    <t>株式会社〇〇</t>
  </si>
  <si>
    <t>111-2222</t>
    <phoneticPr fontId="9"/>
  </si>
  <si>
    <t>東京都新宿区西新宿ｘｘｘ-ｘｘｘ</t>
  </si>
  <si>
    <t>Ｉ卸売業・小売業</t>
  </si>
  <si>
    <t>環境　太郎</t>
  </si>
  <si>
    <t xml:space="preserve">  省エネ型ノンフロン機器普及促進事業助成金交付要綱（令和４年12月14日付４都環公地温第2308号）第８条第１項の規定に基づき、助成金の交付について関係書類を添えて、次のとおり申請します。</t>
    <rPh sb="2" eb="3">
      <t>ショウ</t>
    </rPh>
    <rPh sb="5" eb="6">
      <t>ガタ</t>
    </rPh>
    <rPh sb="11" eb="13">
      <t>キキ</t>
    </rPh>
    <rPh sb="13" eb="15">
      <t>フキュウ</t>
    </rPh>
    <rPh sb="15" eb="17">
      <t>ソクシン</t>
    </rPh>
    <rPh sb="43" eb="44">
      <t>オン</t>
    </rPh>
    <phoneticPr fontId="12"/>
  </si>
  <si>
    <t>１　省エネ型ノンフロン機器普及促進事業助成金交付要綱（令和４年12月14日付４都環公地温第2308号。以下「交付要綱」という。）第８条の規定に基づく助成金の交付の申請を行うに当たり、当該申請により助成金等の交付を受けようとする者（法人その他の団体にあっては、代表者、役員又は使用人その他の従業員若しくは構成員を含む。）は交付要綱第３条に規定する助成対象事業者に該当し、将来にわたっても該当するよう法令等を遵守いたします。
　 また、東京都暴力団排除条例第２条第２号に規定する暴力団（以下「暴力団」という。）、同条第３号に規定する暴力団員又は同条第４号に規定する暴力団関係者（以下「暴力団員等」という。）に該当せず、かつ、将来にわたっても該当しないことをここに誓約いたします。</t>
    <rPh sb="2" eb="3">
      <t>ショウ</t>
    </rPh>
    <rPh sb="5" eb="6">
      <t>ガタ</t>
    </rPh>
    <rPh sb="11" eb="13">
      <t>キキ</t>
    </rPh>
    <rPh sb="13" eb="15">
      <t>フキュウ</t>
    </rPh>
    <rPh sb="15" eb="17">
      <t>ソクシン</t>
    </rPh>
    <rPh sb="17" eb="19">
      <t>ジギョウ</t>
    </rPh>
    <phoneticPr fontId="12"/>
  </si>
  <si>
    <t>→⑥第１号様式の３(内蔵型)の赤いシートを入力</t>
    <rPh sb="15" eb="16">
      <t>アカ</t>
    </rPh>
    <rPh sb="21" eb="23">
      <t>ニュウリョク</t>
    </rPh>
    <phoneticPr fontId="9"/>
  </si>
  <si>
    <t xml:space="preserve">事業について事業が完了したので、省エネ型ノンフロン機器普及促進事業助成金交付要綱（令和４年12月14日付４都環公地温第2308号）第20条第１項の規定に基づき、下記のとおり報告します。
</t>
    <rPh sb="6" eb="8">
      <t>ジギョウ</t>
    </rPh>
    <rPh sb="9" eb="11">
      <t>カンリョウ</t>
    </rPh>
    <rPh sb="78" eb="80">
      <t>カキ</t>
    </rPh>
    <rPh sb="84" eb="86">
      <t>ホウコク</t>
    </rPh>
    <phoneticPr fontId="12"/>
  </si>
  <si>
    <t xml:space="preserve">事業について事業が完了したので、省エネ型ノンフロン機器普及促進事業助成金交付要綱（令和４年12月14日付４都環公地温第2308号）第20条第１項の規定に基づき、下記のとおり報告します。
</t>
    <rPh sb="6" eb="8">
      <t>ジギョウ</t>
    </rPh>
    <rPh sb="9" eb="11">
      <t>カンリョウ</t>
    </rPh>
    <rPh sb="80" eb="82">
      <t>カキ</t>
    </rPh>
    <rPh sb="86" eb="88">
      <t>ホウコク</t>
    </rPh>
    <phoneticPr fontId="12"/>
  </si>
  <si>
    <t>事業完了日</t>
    <rPh sb="2" eb="3">
      <t>カン</t>
    </rPh>
    <rPh sb="3" eb="4">
      <t>ビ</t>
    </rPh>
    <phoneticPr fontId="12"/>
  </si>
  <si>
    <t>役職・代表者氏名</t>
    <rPh sb="0" eb="2">
      <t>ヤクショク</t>
    </rPh>
    <rPh sb="3" eb="6">
      <t>ダイヒョウシャ</t>
    </rPh>
    <rPh sb="6" eb="8">
      <t>シメイ</t>
    </rPh>
    <phoneticPr fontId="12"/>
  </si>
  <si>
    <t>円（税抜）</t>
    <rPh sb="0" eb="1">
      <t>エン</t>
    </rPh>
    <rPh sb="2" eb="4">
      <t>ゼイヌキ</t>
    </rPh>
    <phoneticPr fontId="34"/>
  </si>
  <si>
    <t>第２号様式（第10条関係）</t>
  </si>
  <si>
    <t>様</t>
    <rPh sb="0" eb="1">
      <t>サマ</t>
    </rPh>
    <phoneticPr fontId="34"/>
  </si>
  <si>
    <t>公益財団法人　東京都環境公社</t>
    <phoneticPr fontId="34"/>
  </si>
  <si>
    <t>理　事　長</t>
    <phoneticPr fontId="34"/>
  </si>
  <si>
    <t>助成金交付決定通知書</t>
    <phoneticPr fontId="34"/>
  </si>
  <si>
    <t>１</t>
    <phoneticPr fontId="34"/>
  </si>
  <si>
    <t>交付決定番号</t>
    <rPh sb="0" eb="4">
      <t>コウフケッテイ</t>
    </rPh>
    <phoneticPr fontId="34"/>
  </si>
  <si>
    <t>２</t>
    <phoneticPr fontId="34"/>
  </si>
  <si>
    <t>交付決定日</t>
    <rPh sb="0" eb="5">
      <t>コウフケッテイビ</t>
    </rPh>
    <phoneticPr fontId="34"/>
  </si>
  <si>
    <t>記</t>
    <rPh sb="0" eb="1">
      <t>シル</t>
    </rPh>
    <phoneticPr fontId="9"/>
  </si>
  <si>
    <t>NF</t>
    <phoneticPr fontId="9"/>
  </si>
  <si>
    <t>号</t>
    <rPh sb="0" eb="1">
      <t>ゴウ</t>
    </rPh>
    <phoneticPr fontId="9"/>
  </si>
  <si>
    <t>日</t>
    <rPh sb="0" eb="1">
      <t>ニチ</t>
    </rPh>
    <phoneticPr fontId="9"/>
  </si>
  <si>
    <t>月</t>
    <rPh sb="0" eb="1">
      <t>ガツ</t>
    </rPh>
    <phoneticPr fontId="9"/>
  </si>
  <si>
    <t>年</t>
    <rPh sb="0" eb="1">
      <t>ネン</t>
    </rPh>
    <phoneticPr fontId="9"/>
  </si>
  <si>
    <r>
      <t>(1) 助成対象経費（税抜）
　　※</t>
    </r>
    <r>
      <rPr>
        <sz val="10"/>
        <color theme="1"/>
        <rFont val="ＭＳ Ｐ明朝"/>
        <family val="1"/>
        <charset val="128"/>
      </rPr>
      <t>領収書に記載の機器の価格</t>
    </r>
    <rPh sb="11" eb="12">
      <t>ゼイ</t>
    </rPh>
    <rPh sb="12" eb="13">
      <t>ヌ</t>
    </rPh>
    <rPh sb="18" eb="21">
      <t>リョウシュウショ</t>
    </rPh>
    <rPh sb="22" eb="24">
      <t>キサイ</t>
    </rPh>
    <rPh sb="25" eb="27">
      <t>キキ</t>
    </rPh>
    <rPh sb="28" eb="30">
      <t>カカク</t>
    </rPh>
    <phoneticPr fontId="12"/>
  </si>
  <si>
    <t>内蔵型ショーケース</t>
    <phoneticPr fontId="9"/>
  </si>
  <si>
    <t>預金種類
（該当項目に✔）</t>
    <rPh sb="0" eb="2">
      <t>ヨキン</t>
    </rPh>
    <rPh sb="2" eb="4">
      <t>シュルイ</t>
    </rPh>
    <rPh sb="6" eb="8">
      <t>ガイトウ</t>
    </rPh>
    <rPh sb="8" eb="10">
      <t>コウモク</t>
    </rPh>
    <phoneticPr fontId="12"/>
  </si>
  <si>
    <t>普通</t>
    <rPh sb="0" eb="2">
      <t>フツウ</t>
    </rPh>
    <phoneticPr fontId="12"/>
  </si>
  <si>
    <t>当座</t>
    <rPh sb="0" eb="2">
      <t>トウザ</t>
    </rPh>
    <phoneticPr fontId="9"/>
  </si>
  <si>
    <t>助成金交付請求額</t>
    <phoneticPr fontId="9"/>
  </si>
  <si>
    <t>事業
者名</t>
    <rPh sb="0" eb="2">
      <t>ジギョウ</t>
    </rPh>
    <rPh sb="3" eb="4">
      <t>シャ</t>
    </rPh>
    <rPh sb="4" eb="5">
      <t>メイ</t>
    </rPh>
    <phoneticPr fontId="9"/>
  </si>
  <si>
    <t>■記載方法に関する注意事項
・口座名義人は、申請者と同一名義であること
・口座名義は、カタカナで記入
・口座名義は、通帳等に記載のとおりに記入
・口座名義が枠内（30文字）を超える場合は、名義名称の冒頭から30文字までを記入
■振込口座が確認できる資料に関する注意事項
・銀行名、支店名、預金種別、口座番号、口座名義人が読み取れる内容であること
・当座預金で通帳がない場合は、小切手帳や取引明細書、当座勘定照合等の写しを添付
・ネット銀行で通帳がない場合は、インターネット画面を印刷したものを添付</t>
    <rPh sb="58" eb="60">
      <t>ツウチョウ</t>
    </rPh>
    <rPh sb="60" eb="61">
      <t>トウ</t>
    </rPh>
    <rPh sb="69" eb="71">
      <t>キニュウ</t>
    </rPh>
    <phoneticPr fontId="9"/>
  </si>
  <si>
    <t xml:space="preserve"> </t>
    <phoneticPr fontId="9"/>
  </si>
  <si>
    <t>　●●　●●</t>
    <phoneticPr fontId="34"/>
  </si>
  <si>
    <t>事業者種別</t>
    <rPh sb="0" eb="3">
      <t>ジギョウシャ</t>
    </rPh>
    <rPh sb="3" eb="5">
      <t>シュベツ</t>
    </rPh>
    <phoneticPr fontId="9"/>
  </si>
  <si>
    <t>手続代行担当者連絡先</t>
    <rPh sb="0" eb="2">
      <t>テツヅ</t>
    </rPh>
    <rPh sb="2" eb="4">
      <t>ダイコウ</t>
    </rPh>
    <rPh sb="4" eb="7">
      <t>タントウシャ</t>
    </rPh>
    <rPh sb="7" eb="10">
      <t>レンラクサキ</t>
    </rPh>
    <phoneticPr fontId="9"/>
  </si>
  <si>
    <t>フリガナ</t>
    <phoneticPr fontId="34"/>
  </si>
  <si>
    <t>会社名</t>
    <rPh sb="0" eb="3">
      <t>カイシャメイ</t>
    </rPh>
    <phoneticPr fontId="34"/>
  </si>
  <si>
    <t>〒</t>
    <phoneticPr fontId="34"/>
  </si>
  <si>
    <t>役職</t>
    <rPh sb="0" eb="2">
      <t>ヤクショク</t>
    </rPh>
    <phoneticPr fontId="34"/>
  </si>
  <si>
    <t>電話番号</t>
    <rPh sb="0" eb="2">
      <t>デンワ</t>
    </rPh>
    <rPh sb="2" eb="4">
      <t>バンゴウ</t>
    </rPh>
    <phoneticPr fontId="34"/>
  </si>
  <si>
    <t>E-mail</t>
    <phoneticPr fontId="34"/>
  </si>
  <si>
    <t>名称</t>
    <rPh sb="0" eb="2">
      <t>メイショウ</t>
    </rPh>
    <phoneticPr fontId="34"/>
  </si>
  <si>
    <t>登記された
本社住所</t>
    <rPh sb="0" eb="2">
      <t>トウキ</t>
    </rPh>
    <rPh sb="6" eb="8">
      <t>ホンシャ</t>
    </rPh>
    <rPh sb="8" eb="10">
      <t>ジュウショ</t>
    </rPh>
    <phoneticPr fontId="34"/>
  </si>
  <si>
    <t>備考</t>
    <rPh sb="0" eb="2">
      <t>ビコウ</t>
    </rPh>
    <phoneticPr fontId="9"/>
  </si>
  <si>
    <t>※特記事項がある場合に記入</t>
    <rPh sb="1" eb="5">
      <t>トッキジコウ</t>
    </rPh>
    <rPh sb="8" eb="10">
      <t>バアイ</t>
    </rPh>
    <rPh sb="11" eb="13">
      <t>キニュウ</t>
    </rPh>
    <phoneticPr fontId="9"/>
  </si>
  <si>
    <r>
      <t>事業開始予定日</t>
    </r>
    <r>
      <rPr>
        <sz val="14"/>
        <color rgb="FFFF0000"/>
        <rFont val="游ゴシック"/>
        <family val="3"/>
        <charset val="128"/>
        <scheme val="minor"/>
      </rPr>
      <t>※1</t>
    </r>
    <rPh sb="0" eb="2">
      <t>ジギョウ</t>
    </rPh>
    <rPh sb="2" eb="4">
      <t>カイシ</t>
    </rPh>
    <rPh sb="4" eb="7">
      <t>ヨテイビ</t>
    </rPh>
    <phoneticPr fontId="9"/>
  </si>
  <si>
    <r>
      <t xml:space="preserve"> 　資本金（出資総額）</t>
    </r>
    <r>
      <rPr>
        <b/>
        <sz val="14"/>
        <color rgb="FFFF0000"/>
        <rFont val="游ゴシック"/>
        <family val="3"/>
        <charset val="128"/>
        <scheme val="minor"/>
      </rPr>
      <t>個人事業主は記入不要</t>
    </r>
    <rPh sb="2" eb="5">
      <t>シホンキン</t>
    </rPh>
    <phoneticPr fontId="12"/>
  </si>
  <si>
    <r>
      <t xml:space="preserve"> 　従業員数　　</t>
    </r>
    <r>
      <rPr>
        <b/>
        <sz val="14"/>
        <color rgb="FFFF0000"/>
        <rFont val="游ゴシック"/>
        <family val="3"/>
        <charset val="128"/>
        <scheme val="minor"/>
      </rPr>
      <t>個人事業主は記入不要</t>
    </r>
    <phoneticPr fontId="12"/>
  </si>
  <si>
    <r>
      <rPr>
        <sz val="12"/>
        <color theme="1"/>
        <rFont val="游ゴシック"/>
        <family val="3"/>
        <charset val="128"/>
        <scheme val="minor"/>
      </rPr>
      <t>役職名</t>
    </r>
    <r>
      <rPr>
        <sz val="11"/>
        <color theme="1"/>
        <rFont val="游ゴシック"/>
        <family val="3"/>
        <charset val="128"/>
        <scheme val="minor"/>
      </rPr>
      <t xml:space="preserve">
</t>
    </r>
    <r>
      <rPr>
        <b/>
        <sz val="10"/>
        <color rgb="FFFF0000"/>
        <rFont val="游ゴシック"/>
        <family val="3"/>
        <charset val="128"/>
        <scheme val="minor"/>
      </rPr>
      <t>個人事業主は記入不要</t>
    </r>
    <rPh sb="0" eb="3">
      <t>ヤクショクメイ</t>
    </rPh>
    <rPh sb="4" eb="9">
      <t>コジンジギョウヌシ</t>
    </rPh>
    <rPh sb="10" eb="14">
      <t>キニュウフヨウ</t>
    </rPh>
    <phoneticPr fontId="9"/>
  </si>
  <si>
    <t>担当者連絡先
※助成対象事業者に属し
当事業について連絡可能
である担当者を記載</t>
    <rPh sb="0" eb="3">
      <t>タントウシャ</t>
    </rPh>
    <rPh sb="3" eb="6">
      <t>レンラクサキ</t>
    </rPh>
    <rPh sb="8" eb="12">
      <t>ジョセイタイショウ</t>
    </rPh>
    <rPh sb="12" eb="15">
      <t>ジギョウシャ</t>
    </rPh>
    <rPh sb="16" eb="17">
      <t>ゾク</t>
    </rPh>
    <rPh sb="19" eb="22">
      <t>トウジギョウ</t>
    </rPh>
    <rPh sb="26" eb="28">
      <t>レンラク</t>
    </rPh>
    <rPh sb="28" eb="30">
      <t>カノウ</t>
    </rPh>
    <rPh sb="34" eb="36">
      <t>タントウ</t>
    </rPh>
    <rPh sb="36" eb="37">
      <t>シャ</t>
    </rPh>
    <rPh sb="38" eb="40">
      <t>キサイ</t>
    </rPh>
    <phoneticPr fontId="9"/>
  </si>
  <si>
    <r>
      <t xml:space="preserve">　助成対象経費内訳
</t>
    </r>
    <r>
      <rPr>
        <sz val="9"/>
        <color theme="1"/>
        <rFont val="ＭＳ 明朝"/>
        <family val="1"/>
        <charset val="128"/>
      </rPr>
      <t>（消費税及び地方消費税を除く。）</t>
    </r>
    <rPh sb="1" eb="3">
      <t>ジョセイ</t>
    </rPh>
    <rPh sb="3" eb="5">
      <t>タイショウ</t>
    </rPh>
    <rPh sb="5" eb="7">
      <t>ケイヒ</t>
    </rPh>
    <rPh sb="7" eb="9">
      <t>ウチワケ</t>
    </rPh>
    <rPh sb="11" eb="14">
      <t>ショウヒゼイ</t>
    </rPh>
    <rPh sb="14" eb="15">
      <t>オヨ</t>
    </rPh>
    <rPh sb="16" eb="18">
      <t>チホウ</t>
    </rPh>
    <rPh sb="18" eb="21">
      <t>ショウヒゼイ</t>
    </rPh>
    <rPh sb="22" eb="23">
      <t>ノゾ</t>
    </rPh>
    <phoneticPr fontId="12"/>
  </si>
  <si>
    <r>
      <t xml:space="preserve">　助成金交付申請額
</t>
    </r>
    <r>
      <rPr>
        <sz val="9"/>
        <color theme="1"/>
        <rFont val="ＭＳ 明朝"/>
        <family val="1"/>
        <charset val="128"/>
      </rPr>
      <t>（消費税及び地方消費税を除く。）</t>
    </r>
    <phoneticPr fontId="12"/>
  </si>
  <si>
    <t>(1) 助成対象経費（税抜）</t>
    <rPh sb="11" eb="12">
      <t>ゼイ</t>
    </rPh>
    <rPh sb="12" eb="13">
      <t>ヌ</t>
    </rPh>
    <phoneticPr fontId="12"/>
  </si>
  <si>
    <t>R-290　プロパン（C3H8）</t>
    <phoneticPr fontId="9"/>
  </si>
  <si>
    <t>R-600a　イソブタン（C4H10）</t>
    <phoneticPr fontId="9"/>
  </si>
  <si>
    <t>（手続代行事業者）</t>
    <rPh sb="1" eb="3">
      <t>テツヅキ</t>
    </rPh>
    <rPh sb="3" eb="5">
      <t>ダイコウ</t>
    </rPh>
    <rPh sb="5" eb="7">
      <t>ジギョウ</t>
    </rPh>
    <rPh sb="7" eb="8">
      <t>シャ</t>
    </rPh>
    <phoneticPr fontId="34"/>
  </si>
  <si>
    <t>〒</t>
  </si>
  <si>
    <t>111-2222</t>
  </si>
  <si>
    <t>111-0000</t>
  </si>
  <si>
    <t>東京都新宿区○○○○丁目●●ビル</t>
  </si>
  <si>
    <t>△△△株式会社</t>
  </si>
  <si>
    <t>付論　〇〇</t>
  </si>
  <si>
    <t>〇</t>
    <phoneticPr fontId="9"/>
  </si>
  <si>
    <t>個人事業主</t>
    <rPh sb="0" eb="2">
      <t>コジン</t>
    </rPh>
    <rPh sb="2" eb="5">
      <t>ジギョウヌシ</t>
    </rPh>
    <phoneticPr fontId="9"/>
  </si>
  <si>
    <t>助成金交付申請額</t>
    <phoneticPr fontId="12"/>
  </si>
  <si>
    <t>①設備費</t>
    <rPh sb="1" eb="4">
      <t>セツビヒ</t>
    </rPh>
    <phoneticPr fontId="9"/>
  </si>
  <si>
    <t>②工事費</t>
    <rPh sb="1" eb="4">
      <t>コウジヒ</t>
    </rPh>
    <phoneticPr fontId="9"/>
  </si>
  <si>
    <t>③業務費</t>
    <rPh sb="1" eb="4">
      <t>ギョウムヒ</t>
    </rPh>
    <phoneticPr fontId="9"/>
  </si>
  <si>
    <t>助成対象経費</t>
    <rPh sb="0" eb="6">
      <t>ジョセイタイショウケイヒ</t>
    </rPh>
    <phoneticPr fontId="9"/>
  </si>
  <si>
    <r>
      <t xml:space="preserve">この事業に係る合計費用
</t>
    </r>
    <r>
      <rPr>
        <b/>
        <sz val="14"/>
        <color theme="1"/>
        <rFont val="游ゴシック"/>
        <family val="3"/>
        <charset val="128"/>
        <scheme val="minor"/>
      </rPr>
      <t>（見積書に記載の税抜合計金額）</t>
    </r>
    <rPh sb="2" eb="4">
      <t>ジギョウ</t>
    </rPh>
    <rPh sb="5" eb="6">
      <t>カカ</t>
    </rPh>
    <rPh sb="7" eb="11">
      <t>ゴウケイヒヨウ</t>
    </rPh>
    <rPh sb="13" eb="16">
      <t>ミツモリショ</t>
    </rPh>
    <rPh sb="17" eb="19">
      <t>キサイ</t>
    </rPh>
    <rPh sb="20" eb="22">
      <t>ゼイヌキ</t>
    </rPh>
    <rPh sb="22" eb="26">
      <t>ゴウケイキンガク</t>
    </rPh>
    <phoneticPr fontId="9"/>
  </si>
  <si>
    <t>設備5</t>
    <rPh sb="0" eb="2">
      <t>セツビ</t>
    </rPh>
    <phoneticPr fontId="9"/>
  </si>
  <si>
    <t xml:space="preserve">　①　設備費・・・機器（設備）の費用
　②　工事費・・・工事に係る材料費、労務費、共通仮設費、現場管理費、一般管理費
　③　業務費・・・設備に係る調査、設計、試験及び検証等に要する費用をいう。 </t>
    <rPh sb="3" eb="6">
      <t>セツビヒ</t>
    </rPh>
    <rPh sb="22" eb="25">
      <t>コウジヒ</t>
    </rPh>
    <rPh sb="62" eb="65">
      <t>ギョウムヒ</t>
    </rPh>
    <phoneticPr fontId="9"/>
  </si>
  <si>
    <t>↓選択してください</t>
    <rPh sb="1" eb="3">
      <t>センタク</t>
    </rPh>
    <phoneticPr fontId="9"/>
  </si>
  <si>
    <t>手続内容</t>
    <rPh sb="0" eb="2">
      <t>テツヅ</t>
    </rPh>
    <rPh sb="2" eb="4">
      <t>ナイヨウ</t>
    </rPh>
    <phoneticPr fontId="9"/>
  </si>
  <si>
    <t>・設備１</t>
    <rPh sb="1" eb="3">
      <t>セツビ</t>
    </rPh>
    <phoneticPr fontId="9"/>
  </si>
  <si>
    <t>交付申請</t>
  </si>
  <si>
    <t>新規</t>
    <rPh sb="0" eb="2">
      <t>シンキ</t>
    </rPh>
    <phoneticPr fontId="9"/>
  </si>
  <si>
    <t>新規台数</t>
    <rPh sb="0" eb="4">
      <t>シンキダイスウ</t>
    </rPh>
    <phoneticPr fontId="34"/>
  </si>
  <si>
    <t>更新台数</t>
    <rPh sb="0" eb="2">
      <t>コウシン</t>
    </rPh>
    <rPh sb="2" eb="4">
      <t>ダイスウ</t>
    </rPh>
    <phoneticPr fontId="34"/>
  </si>
  <si>
    <t>合計台数</t>
    <rPh sb="0" eb="2">
      <t>ゴウケイ</t>
    </rPh>
    <rPh sb="2" eb="4">
      <t>ダイスウ</t>
    </rPh>
    <phoneticPr fontId="9"/>
  </si>
  <si>
    <t>単価</t>
    <rPh sb="0" eb="2">
      <t>タンカ</t>
    </rPh>
    <phoneticPr fontId="9"/>
  </si>
  <si>
    <t>数量</t>
    <rPh sb="0" eb="2">
      <t>スウリョウ</t>
    </rPh>
    <phoneticPr fontId="9"/>
  </si>
  <si>
    <t>整理
No.</t>
    <rPh sb="0" eb="2">
      <t>セイリ</t>
    </rPh>
    <phoneticPr fontId="9"/>
  </si>
  <si>
    <t>単位</t>
    <rPh sb="0" eb="2">
      <t>タンイ</t>
    </rPh>
    <phoneticPr fontId="9"/>
  </si>
  <si>
    <t xml:space="preserve">金額[税抜]
（円） </t>
    <rPh sb="0" eb="2">
      <t>キンガク</t>
    </rPh>
    <rPh sb="3" eb="5">
      <t>ゼイヌ</t>
    </rPh>
    <rPh sb="8" eb="9">
      <t>エン</t>
    </rPh>
    <phoneticPr fontId="9"/>
  </si>
  <si>
    <t>区分</t>
    <rPh sb="0" eb="2">
      <t>クブン</t>
    </rPh>
    <phoneticPr fontId="9"/>
  </si>
  <si>
    <t>助成対象経費</t>
    <rPh sb="0" eb="2">
      <t>ジョセイ</t>
    </rPh>
    <rPh sb="2" eb="4">
      <t>タイショウ</t>
    </rPh>
    <rPh sb="4" eb="6">
      <t>ケイヒ</t>
    </rPh>
    <phoneticPr fontId="9"/>
  </si>
  <si>
    <t>機器</t>
    <rPh sb="0" eb="2">
      <t>キキ</t>
    </rPh>
    <phoneticPr fontId="9"/>
  </si>
  <si>
    <t>1式</t>
    <rPh sb="1" eb="2">
      <t>シキ</t>
    </rPh>
    <phoneticPr fontId="9"/>
  </si>
  <si>
    <t>数量</t>
    <rPh sb="0" eb="2">
      <t>スウリョウ</t>
    </rPh>
    <phoneticPr fontId="9"/>
  </si>
  <si>
    <t>金額（円）</t>
    <rPh sb="0" eb="2">
      <t>キンガク</t>
    </rPh>
    <rPh sb="3" eb="4">
      <t>エン</t>
    </rPh>
    <phoneticPr fontId="9"/>
  </si>
  <si>
    <t>費用区分</t>
    <rPh sb="0" eb="4">
      <t>ヒヨウクブン</t>
    </rPh>
    <phoneticPr fontId="9"/>
  </si>
  <si>
    <t>経費</t>
    <rPh sb="0" eb="2">
      <t>ケイヒ</t>
    </rPh>
    <phoneticPr fontId="9"/>
  </si>
  <si>
    <t>費用種別</t>
    <rPh sb="0" eb="2">
      <t>ヒヨウ</t>
    </rPh>
    <rPh sb="2" eb="4">
      <t>シュベツ</t>
    </rPh>
    <phoneticPr fontId="9"/>
  </si>
  <si>
    <t>設備費</t>
    <rPh sb="0" eb="3">
      <t>セツビヒ</t>
    </rPh>
    <phoneticPr fontId="9"/>
  </si>
  <si>
    <t>工事費</t>
    <rPh sb="0" eb="3">
      <t>コウジヒ</t>
    </rPh>
    <phoneticPr fontId="9"/>
  </si>
  <si>
    <t>業務費</t>
    <rPh sb="0" eb="3">
      <t>ギョウムヒ</t>
    </rPh>
    <phoneticPr fontId="9"/>
  </si>
  <si>
    <t>▲助成対象外経費</t>
    <rPh sb="1" eb="6">
      <t>ジョセイタイショウガイ</t>
    </rPh>
    <rPh sb="6" eb="8">
      <t>ケイヒ</t>
    </rPh>
    <phoneticPr fontId="9"/>
  </si>
  <si>
    <t>台</t>
    <rPh sb="0" eb="1">
      <t>ダイ</t>
    </rPh>
    <phoneticPr fontId="6"/>
  </si>
  <si>
    <t>機（器）</t>
    <rPh sb="0" eb="1">
      <t>キ</t>
    </rPh>
    <rPh sb="2" eb="3">
      <t>キ</t>
    </rPh>
    <phoneticPr fontId="6"/>
  </si>
  <si>
    <t>個</t>
    <rPh sb="0" eb="1">
      <t>コ</t>
    </rPh>
    <phoneticPr fontId="6"/>
  </si>
  <si>
    <t>本</t>
    <rPh sb="0" eb="1">
      <t>ホン</t>
    </rPh>
    <phoneticPr fontId="6"/>
  </si>
  <si>
    <t>枚</t>
    <rPh sb="0" eb="1">
      <t>マイ</t>
    </rPh>
    <phoneticPr fontId="6"/>
  </si>
  <si>
    <t>人工</t>
    <rPh sb="0" eb="2">
      <t>ニンク</t>
    </rPh>
    <phoneticPr fontId="6"/>
  </si>
  <si>
    <t>箇所</t>
    <rPh sb="0" eb="2">
      <t>カショ</t>
    </rPh>
    <phoneticPr fontId="6"/>
  </si>
  <si>
    <t>日</t>
    <rPh sb="0" eb="1">
      <t>ニチ</t>
    </rPh>
    <phoneticPr fontId="6"/>
  </si>
  <si>
    <t>時間</t>
    <rPh sb="0" eb="2">
      <t>ジカン</t>
    </rPh>
    <phoneticPr fontId="6"/>
  </si>
  <si>
    <t>式</t>
    <rPh sb="0" eb="1">
      <t>シキ</t>
    </rPh>
    <phoneticPr fontId="6"/>
  </si>
  <si>
    <t>m2</t>
  </si>
  <si>
    <t>m3</t>
  </si>
  <si>
    <t>単位</t>
    <rPh sb="0" eb="2">
      <t>タンイ</t>
    </rPh>
    <phoneticPr fontId="9"/>
  </si>
  <si>
    <t>▲助成対象外経費</t>
    <rPh sb="1" eb="3">
      <t>ジョセイ</t>
    </rPh>
    <rPh sb="3" eb="5">
      <t>タイショウ</t>
    </rPh>
    <rPh sb="5" eb="6">
      <t>ガイ</t>
    </rPh>
    <rPh sb="6" eb="8">
      <t>ケイヒ</t>
    </rPh>
    <phoneticPr fontId="9"/>
  </si>
  <si>
    <t>：プルダウンで選択してください。</t>
    <rPh sb="7" eb="9">
      <t>センタク</t>
    </rPh>
    <phoneticPr fontId="9"/>
  </si>
  <si>
    <t>台数</t>
    <rPh sb="0" eb="2">
      <t>ダイスウ</t>
    </rPh>
    <phoneticPr fontId="9"/>
  </si>
  <si>
    <t>機器種別</t>
    <rPh sb="0" eb="2">
      <t>キキ</t>
    </rPh>
    <rPh sb="2" eb="4">
      <t>シュベツ</t>
    </rPh>
    <phoneticPr fontId="9"/>
  </si>
  <si>
    <t>耐用年数</t>
    <phoneticPr fontId="9"/>
  </si>
  <si>
    <t>工事費</t>
    <rPh sb="0" eb="2">
      <t>コウジ</t>
    </rPh>
    <rPh sb="2" eb="3">
      <t>ヒ</t>
    </rPh>
    <phoneticPr fontId="9"/>
  </si>
  <si>
    <t>助成対象経費小計</t>
    <rPh sb="0" eb="6">
      <t>ジョセイタイショウケイヒ</t>
    </rPh>
    <rPh sb="6" eb="8">
      <t>ショウケイ</t>
    </rPh>
    <phoneticPr fontId="9"/>
  </si>
  <si>
    <t>国等補助金による助成額</t>
    <rPh sb="0" eb="2">
      <t>クニトウ</t>
    </rPh>
    <rPh sb="2" eb="5">
      <t>ホジョキン</t>
    </rPh>
    <rPh sb="8" eb="11">
      <t>ジョセイガク</t>
    </rPh>
    <phoneticPr fontId="9"/>
  </si>
  <si>
    <t>助成対象経費合計</t>
    <rPh sb="0" eb="4">
      <t>ジョセイタイショウ</t>
    </rPh>
    <rPh sb="4" eb="6">
      <t>ケイヒ</t>
    </rPh>
    <rPh sb="6" eb="8">
      <t>ゴウケイ</t>
    </rPh>
    <phoneticPr fontId="9"/>
  </si>
  <si>
    <t>：見積書や、国等補助金に係る交付決定通知書の内容をもとに記入してください。</t>
    <rPh sb="1" eb="4">
      <t>ミツモリショ</t>
    </rPh>
    <rPh sb="6" eb="8">
      <t>クニトウ</t>
    </rPh>
    <rPh sb="8" eb="11">
      <t>ホジョキン</t>
    </rPh>
    <rPh sb="12" eb="13">
      <t>カカ</t>
    </rPh>
    <rPh sb="14" eb="18">
      <t>コウフケッテイ</t>
    </rPh>
    <rPh sb="18" eb="20">
      <t>ツウチ</t>
    </rPh>
    <rPh sb="20" eb="21">
      <t>ショ</t>
    </rPh>
    <rPh sb="22" eb="24">
      <t>ナイヨウ</t>
    </rPh>
    <rPh sb="28" eb="30">
      <t>キニュウ</t>
    </rPh>
    <phoneticPr fontId="9"/>
  </si>
  <si>
    <t>：入力不要（関数設定済み）</t>
    <rPh sb="1" eb="3">
      <t>ニュウリョク</t>
    </rPh>
    <rPh sb="3" eb="5">
      <t>フヨウ</t>
    </rPh>
    <rPh sb="6" eb="8">
      <t>カンスウ</t>
    </rPh>
    <rPh sb="8" eb="10">
      <t>セッテイ</t>
    </rPh>
    <rPh sb="10" eb="11">
      <t>ズ</t>
    </rPh>
    <phoneticPr fontId="9"/>
  </si>
  <si>
    <t>凡例</t>
    <rPh sb="0" eb="2">
      <t>ハンレイ</t>
    </rPh>
    <phoneticPr fontId="9"/>
  </si>
  <si>
    <t>グレーセル</t>
    <phoneticPr fontId="9"/>
  </si>
  <si>
    <t>別置型ショーケース　</t>
  </si>
  <si>
    <t>共同申請者</t>
    <rPh sb="0" eb="2">
      <t>キョウドウ</t>
    </rPh>
    <rPh sb="2" eb="4">
      <t>シンセイ</t>
    </rPh>
    <rPh sb="4" eb="5">
      <t>シャ</t>
    </rPh>
    <phoneticPr fontId="34"/>
  </si>
  <si>
    <t>（共同申請者）</t>
    <rPh sb="1" eb="3">
      <t>キョウドウ</t>
    </rPh>
    <rPh sb="3" eb="6">
      <t>シンセイシャ</t>
    </rPh>
    <phoneticPr fontId="34"/>
  </si>
  <si>
    <t>株式会社□□</t>
  </si>
  <si>
    <t>東京都新宿区南新宿ｘｘｘ-ｘｘｘ</t>
  </si>
  <si>
    <t>共同　申請</t>
  </si>
  <si>
    <t>青色セル</t>
    <rPh sb="0" eb="1">
      <t>アオ</t>
    </rPh>
    <rPh sb="1" eb="2">
      <t>イロ</t>
    </rPh>
    <phoneticPr fontId="9"/>
  </si>
  <si>
    <t>赤色セル</t>
    <rPh sb="0" eb="2">
      <t>アカイロ</t>
    </rPh>
    <phoneticPr fontId="9"/>
  </si>
  <si>
    <t>【第二面】</t>
    <rPh sb="1" eb="4">
      <t>ダイニメン</t>
    </rPh>
    <phoneticPr fontId="9"/>
  </si>
  <si>
    <r>
      <t>事業の完了予定日</t>
    </r>
    <r>
      <rPr>
        <b/>
        <sz val="14"/>
        <color rgb="FFFF0000"/>
        <rFont val="游ゴシック"/>
        <family val="3"/>
        <charset val="128"/>
        <scheme val="minor"/>
      </rPr>
      <t>（入力必須）</t>
    </r>
    <r>
      <rPr>
        <sz val="14"/>
        <color theme="1"/>
        <rFont val="游ゴシック"/>
        <family val="3"/>
        <charset val="128"/>
        <scheme val="minor"/>
      </rPr>
      <t>　※２</t>
    </r>
    <rPh sb="0" eb="2">
      <t>ジギョウ</t>
    </rPh>
    <rPh sb="3" eb="8">
      <t>カンリョウヨテイビ</t>
    </rPh>
    <rPh sb="9" eb="11">
      <t>ニュウリョク</t>
    </rPh>
    <rPh sb="11" eb="13">
      <t>ヒッス</t>
    </rPh>
    <phoneticPr fontId="9"/>
  </si>
  <si>
    <r>
      <t>事業者名</t>
    </r>
    <r>
      <rPr>
        <sz val="14"/>
        <color rgb="FFFF0000"/>
        <rFont val="游ゴシック"/>
        <family val="3"/>
        <charset val="128"/>
        <scheme val="minor"/>
      </rPr>
      <t>※3</t>
    </r>
    <r>
      <rPr>
        <sz val="14"/>
        <color theme="1"/>
        <rFont val="游ゴシック"/>
        <family val="3"/>
        <charset val="128"/>
        <scheme val="minor"/>
      </rPr>
      <t xml:space="preserve">
</t>
    </r>
    <r>
      <rPr>
        <sz val="12"/>
        <color theme="1"/>
        <rFont val="游ゴシック"/>
        <family val="3"/>
        <charset val="128"/>
        <scheme val="minor"/>
      </rPr>
      <t>（</t>
    </r>
    <r>
      <rPr>
        <b/>
        <sz val="12"/>
        <color theme="1"/>
        <rFont val="游ゴシック"/>
        <family val="3"/>
        <charset val="128"/>
        <scheme val="minor"/>
      </rPr>
      <t>法人は企業名
個人事業主は</t>
    </r>
    <r>
      <rPr>
        <b/>
        <u/>
        <sz val="12"/>
        <color theme="1"/>
        <rFont val="游ゴシック"/>
        <family val="3"/>
        <charset val="128"/>
        <scheme val="minor"/>
      </rPr>
      <t>個人氏名</t>
    </r>
    <r>
      <rPr>
        <b/>
        <sz val="12"/>
        <color theme="1"/>
        <rFont val="游ゴシック"/>
        <family val="3"/>
        <charset val="128"/>
        <scheme val="minor"/>
      </rPr>
      <t>を記載</t>
    </r>
    <r>
      <rPr>
        <sz val="12"/>
        <color theme="1"/>
        <rFont val="游ゴシック"/>
        <family val="3"/>
        <charset val="128"/>
        <scheme val="minor"/>
      </rPr>
      <t>）</t>
    </r>
    <phoneticPr fontId="9"/>
  </si>
  <si>
    <r>
      <t>事業者所在地</t>
    </r>
    <r>
      <rPr>
        <sz val="14"/>
        <color rgb="FFFF0000"/>
        <rFont val="游ゴシック"/>
        <family val="3"/>
        <charset val="128"/>
        <scheme val="minor"/>
      </rPr>
      <t xml:space="preserve">※3
</t>
    </r>
    <r>
      <rPr>
        <b/>
        <u/>
        <sz val="14"/>
        <color theme="1"/>
        <rFont val="游ゴシック"/>
        <family val="3"/>
        <charset val="128"/>
        <scheme val="minor"/>
      </rPr>
      <t>都道府県名より記載</t>
    </r>
    <rPh sb="0" eb="3">
      <t>ジギョウシャ</t>
    </rPh>
    <rPh sb="3" eb="6">
      <t>ショザイチ</t>
    </rPh>
    <rPh sb="9" eb="14">
      <t>トドウフケンメイ</t>
    </rPh>
    <rPh sb="16" eb="18">
      <t>キサイ</t>
    </rPh>
    <phoneticPr fontId="9"/>
  </si>
  <si>
    <r>
      <t>　日本標準産業分類
　による業種</t>
    </r>
    <r>
      <rPr>
        <sz val="14"/>
        <color rgb="FFFF0000"/>
        <rFont val="游ゴシック"/>
        <family val="3"/>
        <charset val="128"/>
        <scheme val="minor"/>
      </rPr>
      <t>※4</t>
    </r>
    <phoneticPr fontId="9"/>
  </si>
  <si>
    <r>
      <t>事業者名</t>
    </r>
    <r>
      <rPr>
        <sz val="14"/>
        <color rgb="FFFF0000"/>
        <rFont val="游ゴシック"/>
        <family val="3"/>
        <charset val="128"/>
        <scheme val="minor"/>
      </rPr>
      <t>※5</t>
    </r>
    <r>
      <rPr>
        <sz val="14"/>
        <color theme="1"/>
        <rFont val="游ゴシック"/>
        <family val="3"/>
        <charset val="128"/>
        <scheme val="minor"/>
      </rPr>
      <t xml:space="preserve">
</t>
    </r>
    <r>
      <rPr>
        <sz val="12"/>
        <color theme="1"/>
        <rFont val="游ゴシック"/>
        <family val="3"/>
        <charset val="128"/>
        <scheme val="minor"/>
      </rPr>
      <t>（</t>
    </r>
    <r>
      <rPr>
        <b/>
        <sz val="12"/>
        <color theme="1"/>
        <rFont val="游ゴシック"/>
        <family val="3"/>
        <charset val="128"/>
        <scheme val="minor"/>
      </rPr>
      <t>法人は企業名
個人事業主は</t>
    </r>
    <r>
      <rPr>
        <b/>
        <u/>
        <sz val="12"/>
        <color theme="1"/>
        <rFont val="游ゴシック"/>
        <family val="3"/>
        <charset val="128"/>
        <scheme val="minor"/>
      </rPr>
      <t>個人氏名</t>
    </r>
    <r>
      <rPr>
        <b/>
        <sz val="12"/>
        <color theme="1"/>
        <rFont val="游ゴシック"/>
        <family val="3"/>
        <charset val="128"/>
        <scheme val="minor"/>
      </rPr>
      <t>を記載</t>
    </r>
    <r>
      <rPr>
        <sz val="12"/>
        <color theme="1"/>
        <rFont val="游ゴシック"/>
        <family val="3"/>
        <charset val="128"/>
        <scheme val="minor"/>
      </rPr>
      <t>）</t>
    </r>
    <rPh sb="0" eb="4">
      <t>ジギョウシャメイ</t>
    </rPh>
    <rPh sb="8" eb="10">
      <t>ホウジン</t>
    </rPh>
    <rPh sb="11" eb="13">
      <t>キギョウ</t>
    </rPh>
    <rPh sb="13" eb="14">
      <t>メイ</t>
    </rPh>
    <rPh sb="15" eb="20">
      <t>コジンジギョウヌシ</t>
    </rPh>
    <rPh sb="21" eb="25">
      <t>コジンシメイ</t>
    </rPh>
    <rPh sb="26" eb="28">
      <t>キサイ</t>
    </rPh>
    <phoneticPr fontId="9"/>
  </si>
  <si>
    <r>
      <t>事業者所在地</t>
    </r>
    <r>
      <rPr>
        <sz val="14"/>
        <color rgb="FFFF0000"/>
        <rFont val="游ゴシック"/>
        <family val="3"/>
        <charset val="128"/>
        <scheme val="minor"/>
      </rPr>
      <t xml:space="preserve">※5
</t>
    </r>
    <r>
      <rPr>
        <b/>
        <u/>
        <sz val="14"/>
        <color theme="1"/>
        <rFont val="游ゴシック"/>
        <family val="3"/>
        <charset val="128"/>
        <scheme val="minor"/>
      </rPr>
      <t>都道府県名より記載</t>
    </r>
    <rPh sb="0" eb="3">
      <t>ジギョウシャ</t>
    </rPh>
    <rPh sb="3" eb="6">
      <t>ショザイチ</t>
    </rPh>
    <rPh sb="9" eb="14">
      <t>トドウフケンメイ</t>
    </rPh>
    <rPh sb="16" eb="18">
      <t>キサイ</t>
    </rPh>
    <phoneticPr fontId="9"/>
  </si>
  <si>
    <t>手続代行者</t>
    <phoneticPr fontId="9"/>
  </si>
  <si>
    <r>
      <t>内蔵型ショーケース　</t>
    </r>
    <r>
      <rPr>
        <sz val="14"/>
        <color rgb="FFFF0000"/>
        <rFont val="游ゴシック"/>
        <family val="3"/>
        <charset val="128"/>
        <scheme val="minor"/>
      </rPr>
      <t>※６</t>
    </r>
    <rPh sb="0" eb="3">
      <t>ナイゾウガタ</t>
    </rPh>
    <phoneticPr fontId="9"/>
  </si>
  <si>
    <r>
      <t>別置型ショーケース　</t>
    </r>
    <r>
      <rPr>
        <sz val="14"/>
        <color rgb="FFFF0000"/>
        <rFont val="游ゴシック"/>
        <family val="3"/>
        <charset val="128"/>
        <scheme val="minor"/>
      </rPr>
      <t>※７</t>
    </r>
    <rPh sb="0" eb="2">
      <t>ベッチ</t>
    </rPh>
    <rPh sb="2" eb="3">
      <t>ガタ</t>
    </rPh>
    <phoneticPr fontId="9"/>
  </si>
  <si>
    <r>
      <t>冷凍冷蔵用・空調用チリングユニット　</t>
    </r>
    <r>
      <rPr>
        <sz val="14"/>
        <color rgb="FFFF0000"/>
        <rFont val="游ゴシック"/>
        <family val="3"/>
        <charset val="128"/>
        <scheme val="minor"/>
      </rPr>
      <t>※７</t>
    </r>
    <rPh sb="0" eb="2">
      <t>レイトウ</t>
    </rPh>
    <rPh sb="2" eb="5">
      <t>レイゾウヨウ</t>
    </rPh>
    <rPh sb="6" eb="9">
      <t>クウチョウヨウ</t>
    </rPh>
    <phoneticPr fontId="9"/>
  </si>
  <si>
    <r>
      <t>冷凍冷蔵ユニット　</t>
    </r>
    <r>
      <rPr>
        <sz val="14"/>
        <color rgb="FFFF0000"/>
        <rFont val="游ゴシック"/>
        <family val="3"/>
        <charset val="128"/>
        <scheme val="minor"/>
      </rPr>
      <t>※７</t>
    </r>
    <rPh sb="0" eb="2">
      <t>レイトウ</t>
    </rPh>
    <rPh sb="2" eb="4">
      <t>レイゾウ</t>
    </rPh>
    <phoneticPr fontId="9"/>
  </si>
  <si>
    <t>運搬据付費</t>
    <rPh sb="0" eb="2">
      <t>ウンパン</t>
    </rPh>
    <rPh sb="2" eb="4">
      <t>スエツケ</t>
    </rPh>
    <rPh sb="4" eb="5">
      <t>ヒ</t>
    </rPh>
    <phoneticPr fontId="9"/>
  </si>
  <si>
    <t>助成金交付申請額　※</t>
    <rPh sb="0" eb="3">
      <t>ジョセイキン</t>
    </rPh>
    <rPh sb="3" eb="5">
      <t>コウフ</t>
    </rPh>
    <rPh sb="5" eb="7">
      <t>シンセイ</t>
    </rPh>
    <rPh sb="7" eb="8">
      <t>ガク</t>
    </rPh>
    <phoneticPr fontId="9"/>
  </si>
  <si>
    <t>小計</t>
    <rPh sb="0" eb="2">
      <t>ショウケイ</t>
    </rPh>
    <phoneticPr fontId="9"/>
  </si>
  <si>
    <t>省エネ型ノンフロン機器普及促進事業
助成事業実績報告書兼助成金交付請求書</t>
    <rPh sb="0" eb="17">
      <t>ノンフロン</t>
    </rPh>
    <rPh sb="18" eb="22">
      <t>ジョセイジギョウ</t>
    </rPh>
    <rPh sb="22" eb="24">
      <t>ジッセキ</t>
    </rPh>
    <rPh sb="24" eb="27">
      <t>ホウコクショ</t>
    </rPh>
    <rPh sb="27" eb="28">
      <t>ケン</t>
    </rPh>
    <phoneticPr fontId="12"/>
  </si>
  <si>
    <t>省エネ型ノンフロン機器普及促進事業
誓　約　書</t>
    <rPh sb="0" eb="17">
      <t>ノンフロン</t>
    </rPh>
    <rPh sb="18" eb="19">
      <t>チカイ</t>
    </rPh>
    <rPh sb="20" eb="21">
      <t>ヤク</t>
    </rPh>
    <rPh sb="22" eb="23">
      <t>ショ</t>
    </rPh>
    <phoneticPr fontId="12"/>
  </si>
  <si>
    <t>省エネ型ノンフロン機器普及促進事業
助成事業実施計画書</t>
    <rPh sb="0" eb="17">
      <t>ノンフロン</t>
    </rPh>
    <phoneticPr fontId="12"/>
  </si>
  <si>
    <t>〇省エネ型ノンフロン機器普及促進事業　助成事業経費内訳明細表</t>
    <rPh sb="1" eb="18">
      <t>ノンフロン</t>
    </rPh>
    <phoneticPr fontId="9"/>
  </si>
  <si>
    <t>別置型ショーケース</t>
    <phoneticPr fontId="9"/>
  </si>
  <si>
    <t>冷凍冷蔵用・空調用チリングユニット</t>
    <phoneticPr fontId="9"/>
  </si>
  <si>
    <t>冷凍冷蔵ユニット</t>
    <phoneticPr fontId="9"/>
  </si>
  <si>
    <t>【別紙】助成対象経費の算出</t>
    <rPh sb="1" eb="3">
      <t>ベッシ</t>
    </rPh>
    <rPh sb="4" eb="8">
      <t>ジョセイタイショウ</t>
    </rPh>
    <rPh sb="8" eb="10">
      <t>ケイヒ</t>
    </rPh>
    <rPh sb="11" eb="13">
      <t>サンシュツ</t>
    </rPh>
    <phoneticPr fontId="9"/>
  </si>
  <si>
    <t>☐</t>
    <phoneticPr fontId="9"/>
  </si>
  <si>
    <t>６　本事業に係る通知等を、原則、公社が指定する電子情報処理組織を使用する方法にて受信することに同意いたします。</t>
    <phoneticPr fontId="9"/>
  </si>
  <si>
    <t>※　助成金交付申請額（助成金額）には、機器１台あたりの上限（大企業：1,600万、中小企業等：2,200万）がございます。</t>
    <rPh sb="2" eb="5">
      <t>ジョセイキン</t>
    </rPh>
    <rPh sb="5" eb="7">
      <t>コウフ</t>
    </rPh>
    <rPh sb="7" eb="9">
      <t>シンセイ</t>
    </rPh>
    <rPh sb="9" eb="10">
      <t>ガク</t>
    </rPh>
    <rPh sb="19" eb="21">
      <t>キキ</t>
    </rPh>
    <rPh sb="22" eb="23">
      <t>ダイ</t>
    </rPh>
    <rPh sb="27" eb="29">
      <t>ジョウゲン</t>
    </rPh>
    <rPh sb="39" eb="40">
      <t>マン</t>
    </rPh>
    <rPh sb="52" eb="53">
      <t>マン</t>
    </rPh>
    <phoneticPr fontId="9"/>
  </si>
  <si>
    <t>費用
区分</t>
    <rPh sb="0" eb="2">
      <t>ヒヨウ</t>
    </rPh>
    <rPh sb="3" eb="5">
      <t>クブン</t>
    </rPh>
    <phoneticPr fontId="9"/>
  </si>
  <si>
    <r>
      <t xml:space="preserve">備考
</t>
    </r>
    <r>
      <rPr>
        <sz val="9"/>
        <color rgb="FFFF0000"/>
        <rFont val="ＭＳ Ｐゴシック"/>
        <family val="3"/>
        <charset val="128"/>
      </rPr>
      <t>※見積書上で
該当する通し番号等</t>
    </r>
    <rPh sb="0" eb="2">
      <t>ビコウ</t>
    </rPh>
    <rPh sb="4" eb="6">
      <t>ミツ</t>
    </rPh>
    <rPh sb="6" eb="7">
      <t>ショ</t>
    </rPh>
    <rPh sb="7" eb="8">
      <t>ジョウ</t>
    </rPh>
    <rPh sb="10" eb="12">
      <t>ガイトウ</t>
    </rPh>
    <rPh sb="14" eb="15">
      <t>トオ</t>
    </rPh>
    <rPh sb="16" eb="18">
      <t>バンゴウ</t>
    </rPh>
    <rPh sb="18" eb="19">
      <t>トウ</t>
    </rPh>
    <phoneticPr fontId="9"/>
  </si>
  <si>
    <t>合計</t>
    <rPh sb="0" eb="2">
      <t>ゴウケイ</t>
    </rPh>
    <phoneticPr fontId="9"/>
  </si>
  <si>
    <t>（１）省エネ型ノンフロン機器の導入目標等の設定と公表</t>
    <rPh sb="3" eb="4">
      <t>ショウ</t>
    </rPh>
    <rPh sb="6" eb="7">
      <t>ガタ</t>
    </rPh>
    <rPh sb="12" eb="14">
      <t>キキ</t>
    </rPh>
    <rPh sb="15" eb="17">
      <t>ドウニュウ</t>
    </rPh>
    <rPh sb="17" eb="19">
      <t>モクヒョウ</t>
    </rPh>
    <rPh sb="19" eb="20">
      <t>トウ</t>
    </rPh>
    <rPh sb="21" eb="23">
      <t>セッテイ</t>
    </rPh>
    <rPh sb="24" eb="26">
      <t>コウヒョウ</t>
    </rPh>
    <phoneticPr fontId="9"/>
  </si>
  <si>
    <t xml:space="preserve">（２）省エネ型ノンフロン機器の導入効果の周知 </t>
    <phoneticPr fontId="9"/>
  </si>
  <si>
    <t>ｘ</t>
    <phoneticPr fontId="9"/>
  </si>
  <si>
    <t>【公社書式】</t>
    <rPh sb="1" eb="3">
      <t>コウシャ</t>
    </rPh>
    <rPh sb="3" eb="5">
      <t>ショシキ</t>
    </rPh>
    <phoneticPr fontId="9"/>
  </si>
  <si>
    <t>【公社様式】</t>
    <rPh sb="1" eb="3">
      <t>コウシャ</t>
    </rPh>
    <rPh sb="3" eb="5">
      <t>ヨウシキ</t>
    </rPh>
    <phoneticPr fontId="9"/>
  </si>
  <si>
    <t>運搬据付費
（税抜）</t>
    <rPh sb="0" eb="5">
      <t>ウンパンスエツケヒ</t>
    </rPh>
    <phoneticPr fontId="9"/>
  </si>
  <si>
    <t>【大企業以外】
業務費（税抜）</t>
    <rPh sb="1" eb="4">
      <t>ダイキギョウ</t>
    </rPh>
    <rPh sb="4" eb="6">
      <t>イガイ</t>
    </rPh>
    <rPh sb="8" eb="11">
      <t>ギョウムヒ</t>
    </rPh>
    <rPh sb="12" eb="14">
      <t>ゼイヌキ</t>
    </rPh>
    <phoneticPr fontId="9"/>
  </si>
  <si>
    <t>【内蔵型以外】
工事費（税抜）</t>
    <rPh sb="1" eb="6">
      <t>ナイゾウガタイガイ</t>
    </rPh>
    <rPh sb="8" eb="11">
      <t>コウジヒ</t>
    </rPh>
    <rPh sb="12" eb="14">
      <t>ゼイヌ</t>
    </rPh>
    <phoneticPr fontId="9"/>
  </si>
  <si>
    <t>設備費
（税抜）　</t>
    <rPh sb="0" eb="3">
      <t>セツビヒ</t>
    </rPh>
    <rPh sb="5" eb="7">
      <t>ゼイヌ</t>
    </rPh>
    <phoneticPr fontId="9"/>
  </si>
  <si>
    <t>７　本事業に係る通知等を、原則、公社が指定する電子情報処理組織を使用する方法にて受信することに同意いたします。</t>
    <phoneticPr fontId="9"/>
  </si>
  <si>
    <t>法人区分</t>
    <rPh sb="0" eb="4">
      <t>ホウジンクブン</t>
    </rPh>
    <phoneticPr fontId="9"/>
  </si>
  <si>
    <t>【共同申請者用】</t>
    <rPh sb="1" eb="5">
      <t>キョウドウシンセイ</t>
    </rPh>
    <rPh sb="5" eb="6">
      <t>シャ</t>
    </rPh>
    <rPh sb="6" eb="7">
      <t>ヨウ</t>
    </rPh>
    <phoneticPr fontId="9"/>
  </si>
  <si>
    <t>【助成対象事業者用】</t>
    <rPh sb="1" eb="5">
      <t>ジョセイタイショウ</t>
    </rPh>
    <rPh sb="5" eb="8">
      <t>ジギョウシャ</t>
    </rPh>
    <rPh sb="8" eb="9">
      <t>ヨウ</t>
    </rPh>
    <phoneticPr fontId="9"/>
  </si>
  <si>
    <t>合計
台数</t>
    <rPh sb="0" eb="2">
      <t>ゴウケイ</t>
    </rPh>
    <rPh sb="3" eb="5">
      <t>ダイスウ</t>
    </rPh>
    <phoneticPr fontId="9"/>
  </si>
  <si>
    <t>耐用年数
※２</t>
    <rPh sb="0" eb="4">
      <t>タイヨウネンスウ</t>
    </rPh>
    <phoneticPr fontId="9"/>
  </si>
  <si>
    <t>冷媒回収
の有無
※３</t>
    <rPh sb="0" eb="4">
      <t>レイバイカイシュウ</t>
    </rPh>
    <rPh sb="6" eb="8">
      <t>ウム</t>
    </rPh>
    <phoneticPr fontId="9"/>
  </si>
  <si>
    <t>台数</t>
    <rPh sb="0" eb="2">
      <t>ダイスウ</t>
    </rPh>
    <phoneticPr fontId="12"/>
  </si>
  <si>
    <t>都環公技技第</t>
    <rPh sb="0" eb="1">
      <t>ト</t>
    </rPh>
    <rPh sb="1" eb="2">
      <t>ワ</t>
    </rPh>
    <rPh sb="2" eb="3">
      <t>コウ</t>
    </rPh>
    <rPh sb="5" eb="6">
      <t>ダイ</t>
    </rPh>
    <phoneticPr fontId="34"/>
  </si>
  <si>
    <t>事業の名称</t>
    <rPh sb="0" eb="2">
      <t>ジギョウ</t>
    </rPh>
    <rPh sb="3" eb="5">
      <t>メイショウ</t>
    </rPh>
    <phoneticPr fontId="9"/>
  </si>
  <si>
    <t>※３ 本助成事業における機器の新規・更新設置に伴い、冷媒の回収が発生する場合は台数を記載し、適宜その内訳を備考にて補足すること</t>
    <phoneticPr fontId="9"/>
  </si>
  <si>
    <t>※２ 減価償却資産の耐用年数等に関する省令（昭和50年大蔵省令第15号）に定める法定耐用年数を記入すること。</t>
    <rPh sb="47" eb="49">
      <t>キニュウ</t>
    </rPh>
    <phoneticPr fontId="9"/>
  </si>
  <si>
    <t>助成金実績報告額</t>
    <rPh sb="0" eb="3">
      <t>ジョセイキン</t>
    </rPh>
    <rPh sb="3" eb="5">
      <t>ジッセキ</t>
    </rPh>
    <rPh sb="5" eb="7">
      <t>ホウコク</t>
    </rPh>
    <rPh sb="7" eb="8">
      <t>ガク</t>
    </rPh>
    <phoneticPr fontId="9"/>
  </si>
  <si>
    <t>代表者職・氏名</t>
    <rPh sb="0" eb="3">
      <t>ダイヒョウシャ</t>
    </rPh>
    <rPh sb="3" eb="4">
      <t>ショク</t>
    </rPh>
    <rPh sb="5" eb="7">
      <t>シメイ</t>
    </rPh>
    <phoneticPr fontId="9"/>
  </si>
  <si>
    <t>担当者</t>
    <rPh sb="0" eb="3">
      <t>タントウシャ</t>
    </rPh>
    <phoneticPr fontId="9"/>
  </si>
  <si>
    <t>部課名</t>
    <rPh sb="0" eb="2">
      <t>ブカ</t>
    </rPh>
    <rPh sb="2" eb="3">
      <t>メイ</t>
    </rPh>
    <phoneticPr fontId="9"/>
  </si>
  <si>
    <t>電話番号</t>
    <rPh sb="0" eb="2">
      <t>デンワ</t>
    </rPh>
    <rPh sb="2" eb="4">
      <t>バンゴウ</t>
    </rPh>
    <phoneticPr fontId="9"/>
  </si>
  <si>
    <t>E-mail</t>
    <phoneticPr fontId="12"/>
  </si>
  <si>
    <t>共同申請者</t>
    <rPh sb="0" eb="2">
      <t>キョウドウ</t>
    </rPh>
    <rPh sb="2" eb="5">
      <t>シンセイシャ</t>
    </rPh>
    <phoneticPr fontId="12"/>
  </si>
  <si>
    <t>手続代行事業者</t>
    <rPh sb="0" eb="2">
      <t>テツヅキ</t>
    </rPh>
    <rPh sb="2" eb="4">
      <t>ダイコウ</t>
    </rPh>
    <rPh sb="4" eb="7">
      <t>ジギョウシャ</t>
    </rPh>
    <phoneticPr fontId="12"/>
  </si>
  <si>
    <t>※共同申請者、手続代行事業者は、必要な場合に記載してください。</t>
    <rPh sb="1" eb="3">
      <t>キョウドウ</t>
    </rPh>
    <rPh sb="3" eb="6">
      <t>シンセイシャ</t>
    </rPh>
    <rPh sb="7" eb="9">
      <t>テツヅキ</t>
    </rPh>
    <rPh sb="9" eb="11">
      <t>ダイコウ</t>
    </rPh>
    <rPh sb="11" eb="13">
      <t>ジギョウ</t>
    </rPh>
    <rPh sb="13" eb="14">
      <t>シャ</t>
    </rPh>
    <rPh sb="16" eb="18">
      <t>ヒツヨウ</t>
    </rPh>
    <rPh sb="19" eb="21">
      <t>バアイ</t>
    </rPh>
    <rPh sb="22" eb="24">
      <t>キサイ</t>
    </rPh>
    <phoneticPr fontId="9"/>
  </si>
  <si>
    <t>【助成事業の要件（大企業、中小企業等共通事項】</t>
    <rPh sb="1" eb="3">
      <t>ジョセイ</t>
    </rPh>
    <rPh sb="3" eb="5">
      <t>ジギョウ</t>
    </rPh>
    <rPh sb="6" eb="8">
      <t>ヨウケン</t>
    </rPh>
    <rPh sb="18" eb="20">
      <t>キョウツウ</t>
    </rPh>
    <rPh sb="20" eb="22">
      <t>ジコウ</t>
    </rPh>
    <phoneticPr fontId="12"/>
  </si>
  <si>
    <t>※　□にチェックしてください。</t>
    <phoneticPr fontId="9"/>
  </si>
  <si>
    <t>・</t>
    <phoneticPr fontId="9"/>
  </si>
  <si>
    <t>●本助成金申請にあたって以下の２点をあらかじめ承諾します。</t>
    <rPh sb="1" eb="5">
      <t>ホンジョセイキン</t>
    </rPh>
    <rPh sb="5" eb="7">
      <t>シンセイ</t>
    </rPh>
    <rPh sb="12" eb="14">
      <t>イカ</t>
    </rPh>
    <rPh sb="16" eb="17">
      <t>テン</t>
    </rPh>
    <rPh sb="23" eb="25">
      <t>ショウダク</t>
    </rPh>
    <phoneticPr fontId="9"/>
  </si>
  <si>
    <t>第１号様式の１（第８条関係）</t>
    <phoneticPr fontId="9"/>
  </si>
  <si>
    <t>※１ 工事が生じる場合では、交付決定日を想定して工事の予定日等を計画すること。</t>
    <rPh sb="3" eb="5">
      <t>コウジ</t>
    </rPh>
    <rPh sb="6" eb="7">
      <t>ショウ</t>
    </rPh>
    <rPh sb="9" eb="11">
      <t>バアイ</t>
    </rPh>
    <rPh sb="24" eb="26">
      <t>コウジ</t>
    </rPh>
    <phoneticPr fontId="12"/>
  </si>
  <si>
    <t>４．[大企業の要件]</t>
    <rPh sb="3" eb="6">
      <t>ダイキギョウ</t>
    </rPh>
    <rPh sb="7" eb="9">
      <t>ヨウケン</t>
    </rPh>
    <phoneticPr fontId="9"/>
  </si>
  <si>
    <t>東京都「省エネ型ノンフロン機器普及促進事業」による補助金を活用して省エネ型ノンフロン機器を導入したことを、対外的に広く発信すること。</t>
    <phoneticPr fontId="9"/>
  </si>
  <si>
    <t>（発信事例）</t>
    <phoneticPr fontId="9"/>
  </si>
  <si>
    <t>・ホームページやCSR報告書、情報誌への掲載等の媒体により発信（本補助金事業のHP「https://www.tokyokankyo.jp/apply/nonfuron/」のリンクやQRコード等を記載すること）</t>
    <phoneticPr fontId="9"/>
  </si>
  <si>
    <t>第１号様式の４（第８条関係）</t>
    <rPh sb="8" eb="9">
      <t>ダイ</t>
    </rPh>
    <rPh sb="10" eb="13">
      <t>ジョウカンケイ</t>
    </rPh>
    <phoneticPr fontId="12"/>
  </si>
  <si>
    <t>本助成金の申請に当たって以下の2点を実施し、実績報告時に実施結果を報告します。</t>
    <phoneticPr fontId="9"/>
  </si>
  <si>
    <t>公社又は東京都から依頼があった場合には、現場調査、本事業の効果分析等のためのデータ提供、アンケート調査その他必要な事項に協力すること。</t>
    <rPh sb="0" eb="2">
      <t>コウシャ</t>
    </rPh>
    <rPh sb="2" eb="3">
      <t>マタ</t>
    </rPh>
    <rPh sb="4" eb="7">
      <t>トウキョウト</t>
    </rPh>
    <phoneticPr fontId="9"/>
  </si>
  <si>
    <t>　日本標準産業分類
　による業種※</t>
    <rPh sb="1" eb="3">
      <t>ニホン</t>
    </rPh>
    <rPh sb="3" eb="5">
      <t>ヒョウジュン</t>
    </rPh>
    <rPh sb="5" eb="7">
      <t>サンギョウ</t>
    </rPh>
    <rPh sb="7" eb="9">
      <t>ブンルイ</t>
    </rPh>
    <phoneticPr fontId="12"/>
  </si>
  <si>
    <t>事業の
実施予定</t>
    <rPh sb="4" eb="6">
      <t>ジッシ</t>
    </rPh>
    <rPh sb="6" eb="8">
      <t>ヨテイ</t>
    </rPh>
    <phoneticPr fontId="12"/>
  </si>
  <si>
    <t>・設備２</t>
    <rPh sb="1" eb="3">
      <t>セツビ</t>
    </rPh>
    <phoneticPr fontId="9"/>
  </si>
  <si>
    <t>・設備３</t>
    <rPh sb="1" eb="3">
      <t>セツビ</t>
    </rPh>
    <phoneticPr fontId="9"/>
  </si>
  <si>
    <t>・設備４</t>
    <rPh sb="1" eb="3">
      <t>セツビ</t>
    </rPh>
    <phoneticPr fontId="9"/>
  </si>
  <si>
    <t>・設備５</t>
    <rPh sb="1" eb="3">
      <t>セツビ</t>
    </rPh>
    <phoneticPr fontId="9"/>
  </si>
  <si>
    <t>　※すべての導入機器のカタログを添付すること。</t>
    <rPh sb="6" eb="8">
      <t>ドウニュウ</t>
    </rPh>
    <rPh sb="8" eb="10">
      <t>キキ</t>
    </rPh>
    <rPh sb="16" eb="18">
      <t>テンプ</t>
    </rPh>
    <phoneticPr fontId="9"/>
  </si>
  <si>
    <t>・公社又は東京都のホームページ上で導入事例紹介</t>
    <rPh sb="1" eb="3">
      <t>コウシャ</t>
    </rPh>
    <rPh sb="3" eb="4">
      <t>マタ</t>
    </rPh>
    <rPh sb="5" eb="8">
      <t>トウキョウト</t>
    </rPh>
    <phoneticPr fontId="9"/>
  </si>
  <si>
    <t>連絡先（事務担当者）</t>
    <rPh sb="0" eb="3">
      <t>レンラクサキ</t>
    </rPh>
    <rPh sb="4" eb="6">
      <t>ジム</t>
    </rPh>
    <rPh sb="6" eb="9">
      <t>タントウシャ</t>
    </rPh>
    <phoneticPr fontId="12"/>
  </si>
  <si>
    <t>以下に、本助成事業の事務担当者の連絡先を記入してください。</t>
    <rPh sb="4" eb="5">
      <t>ホン</t>
    </rPh>
    <rPh sb="7" eb="9">
      <t>ジギョウ</t>
    </rPh>
    <rPh sb="10" eb="15">
      <t>ジムタントウシャ</t>
    </rPh>
    <rPh sb="20" eb="22">
      <t>キニュウ</t>
    </rPh>
    <phoneticPr fontId="9"/>
  </si>
  <si>
    <t>以下に助成対象事業者の担当者情報、共同申請者、手続代行事業者を記入してください。</t>
    <rPh sb="0" eb="2">
      <t>イカ</t>
    </rPh>
    <rPh sb="3" eb="7">
      <t>ジョセイタイショウ</t>
    </rPh>
    <rPh sb="7" eb="10">
      <t>ジギョウシャ</t>
    </rPh>
    <rPh sb="11" eb="14">
      <t>タントウシャ</t>
    </rPh>
    <rPh sb="14" eb="16">
      <t>ジョウホウ</t>
    </rPh>
    <rPh sb="17" eb="19">
      <t>キョウドウ</t>
    </rPh>
    <rPh sb="19" eb="22">
      <t>シンセイシャ</t>
    </rPh>
    <rPh sb="23" eb="25">
      <t>テツヅキ</t>
    </rPh>
    <rPh sb="25" eb="27">
      <t>ダイコウ</t>
    </rPh>
    <rPh sb="27" eb="29">
      <t>ジギョウ</t>
    </rPh>
    <rPh sb="29" eb="30">
      <t>シャ</t>
    </rPh>
    <rPh sb="31" eb="33">
      <t>キニュウ</t>
    </rPh>
    <phoneticPr fontId="9"/>
  </si>
  <si>
    <t>助成対象事業者</t>
    <rPh sb="0" eb="4">
      <t>ジョセイタイショウ</t>
    </rPh>
    <rPh sb="4" eb="5">
      <t>ゴト</t>
    </rPh>
    <phoneticPr fontId="9"/>
  </si>
  <si>
    <t>※ 業種は、売上高が最も大きな業種を記載すること。</t>
    <phoneticPr fontId="9"/>
  </si>
  <si>
    <t>２　東京都暴力団排除条例第２条第２号に規定する暴力団（以下「暴力団」という。）、同条第３号に規定する暴力団員又は同条第４号に規定する暴力団関係者（以下「暴力団員等」という。）に該当せず、かつ、将来にわたっても該当しないことをここに誓約いたします。</t>
    <phoneticPr fontId="12"/>
  </si>
  <si>
    <t>公社又は東京都が、省エネ型ノンフロン機器導入啓発のため、指定する媒体（ホームページ等）で導入事例（事業者名や導入店舗等）として掲載すること。</t>
    <phoneticPr fontId="9"/>
  </si>
  <si>
    <t>2030年までの省エネ型ノンフロン機器の導入目標等※を設定した上で、ホームページやCSR報告書、情報誌への掲載等の媒体により外部に公表すること。
※東京都は、東京都環境基本計画で次の2030年目標を掲げています。
　・都内の温室効果ガス排出量（2000年比）50％削減（カーボンハーフ）
　・フロン（HFCs）排出量（2014年度比）65％削減</t>
    <rPh sb="74" eb="76">
      <t>トウキョウ</t>
    </rPh>
    <rPh sb="76" eb="77">
      <t>ト</t>
    </rPh>
    <rPh sb="79" eb="81">
      <t>トウキョウ</t>
    </rPh>
    <rPh sb="81" eb="82">
      <t>ト</t>
    </rPh>
    <rPh sb="82" eb="84">
      <t>カンキョウ</t>
    </rPh>
    <rPh sb="84" eb="86">
      <t>キホン</t>
    </rPh>
    <rPh sb="86" eb="88">
      <t>ケイカク</t>
    </rPh>
    <rPh sb="89" eb="90">
      <t>ツギ</t>
    </rPh>
    <rPh sb="95" eb="96">
      <t>ネン</t>
    </rPh>
    <rPh sb="96" eb="98">
      <t>モクヒョウ</t>
    </rPh>
    <rPh sb="99" eb="100">
      <t>カカ</t>
    </rPh>
    <rPh sb="109" eb="111">
      <t>トナイ</t>
    </rPh>
    <rPh sb="112" eb="114">
      <t>オンシツ</t>
    </rPh>
    <rPh sb="114" eb="116">
      <t>コウカ</t>
    </rPh>
    <rPh sb="118" eb="120">
      <t>ハイシュツ</t>
    </rPh>
    <rPh sb="120" eb="121">
      <t>リョウ</t>
    </rPh>
    <rPh sb="126" eb="127">
      <t>ネン</t>
    </rPh>
    <rPh sb="127" eb="128">
      <t>ヒ</t>
    </rPh>
    <rPh sb="132" eb="134">
      <t>サクゲン</t>
    </rPh>
    <phoneticPr fontId="9"/>
  </si>
  <si>
    <t>（次の３項目を必ず記載すること）</t>
    <rPh sb="1" eb="2">
      <t>ツギ</t>
    </rPh>
    <rPh sb="4" eb="6">
      <t>コウモク</t>
    </rPh>
    <rPh sb="7" eb="8">
      <t>カナラ</t>
    </rPh>
    <rPh sb="9" eb="11">
      <t>キサイ</t>
    </rPh>
    <phoneticPr fontId="2"/>
  </si>
  <si>
    <t>・フロン類算定漏えい量の実績と2030年の数値目標</t>
    <rPh sb="19" eb="20">
      <t>ネン</t>
    </rPh>
    <phoneticPr fontId="9"/>
  </si>
  <si>
    <r>
      <t>　例：△年度のフロン類算定漏えい量は△t-CO2であった。2030年までに△t-CO</t>
    </r>
    <r>
      <rPr>
        <vertAlign val="subscript"/>
        <sz val="11"/>
        <rFont val="ＭＳ 明朝"/>
        <family val="1"/>
        <charset val="128"/>
      </rPr>
      <t>2</t>
    </r>
    <r>
      <rPr>
        <sz val="11"/>
        <rFont val="ＭＳ 明朝"/>
        <family val="1"/>
        <charset val="128"/>
      </rPr>
      <t>を目標にフロン類の排出削減に取組む。</t>
    </r>
    <rPh sb="10" eb="11">
      <t>ルイ</t>
    </rPh>
    <rPh sb="33" eb="34">
      <t>ネン</t>
    </rPh>
    <rPh sb="50" eb="51">
      <t>ルイ</t>
    </rPh>
    <phoneticPr fontId="9"/>
  </si>
  <si>
    <t>・2030年までの省エネ型ノンフロン機器の導入の数値目標
　例：新店舗の店舗数の△％以上に省エネ型ノンフロン機器を導入する。</t>
    <rPh sb="5" eb="6">
      <t>ネン</t>
    </rPh>
    <phoneticPr fontId="9"/>
  </si>
  <si>
    <t>・省エネ型ノンフロン機器の導入以外に、フロン類算定漏えい量の目標達成に向けた取組</t>
    <rPh sb="30" eb="32">
      <t>モクヒョウ</t>
    </rPh>
    <rPh sb="32" eb="34">
      <t>タッセイ</t>
    </rPh>
    <phoneticPr fontId="9"/>
  </si>
  <si>
    <t>　例：フロン類の漏洩検知システムを導入し、漏洩防止に努める。</t>
    <rPh sb="6" eb="7">
      <t>ルイ</t>
    </rPh>
    <rPh sb="8" eb="10">
      <t>ロウエイ</t>
    </rPh>
    <rPh sb="10" eb="12">
      <t>ケンチ</t>
    </rPh>
    <rPh sb="17" eb="19">
      <t>ドウニュウ</t>
    </rPh>
    <rPh sb="21" eb="23">
      <t>ロウエイ</t>
    </rPh>
    <rPh sb="23" eb="25">
      <t>ボウシ</t>
    </rPh>
    <rPh sb="26" eb="27">
      <t>ツト</t>
    </rPh>
    <phoneticPr fontId="9"/>
  </si>
  <si>
    <t>大企業</t>
  </si>
  <si>
    <t>独立行政法人</t>
    <phoneticPr fontId="9"/>
  </si>
  <si>
    <t>地方独立行政法人</t>
    <phoneticPr fontId="9"/>
  </si>
  <si>
    <t>国立大学法人</t>
    <phoneticPr fontId="9"/>
  </si>
  <si>
    <t>公立大学法人</t>
    <phoneticPr fontId="9"/>
  </si>
  <si>
    <t>学校法人</t>
  </si>
  <si>
    <t>一般社団法人</t>
    <phoneticPr fontId="9"/>
  </si>
  <si>
    <t>一般財団法人</t>
    <phoneticPr fontId="9"/>
  </si>
  <si>
    <t>公益社団法人</t>
    <phoneticPr fontId="9"/>
  </si>
  <si>
    <t>公益財団法人</t>
    <phoneticPr fontId="9"/>
  </si>
  <si>
    <t>医療法人</t>
    <phoneticPr fontId="9"/>
  </si>
  <si>
    <t>社会福祉法人</t>
    <phoneticPr fontId="9"/>
  </si>
  <si>
    <t>協同組合</t>
    <phoneticPr fontId="9"/>
  </si>
  <si>
    <t>特殊法人</t>
  </si>
  <si>
    <t>その他公社が認める法人</t>
    <rPh sb="2" eb="3">
      <t>タ</t>
    </rPh>
    <rPh sb="3" eb="5">
      <t>コウシャ</t>
    </rPh>
    <rPh sb="6" eb="7">
      <t>ミト</t>
    </rPh>
    <rPh sb="9" eb="11">
      <t>ホウジン</t>
    </rPh>
    <phoneticPr fontId="9"/>
  </si>
  <si>
    <t>大企業</t>
    <phoneticPr fontId="9"/>
  </si>
  <si>
    <t>中小企業</t>
    <phoneticPr fontId="9"/>
  </si>
  <si>
    <t>人</t>
    <rPh sb="0" eb="1">
      <t>ニン</t>
    </rPh>
    <phoneticPr fontId="9"/>
  </si>
  <si>
    <t>代表取締役社長</t>
  </si>
  <si>
    <t>代表取締役社長</t>
    <phoneticPr fontId="9"/>
  </si>
  <si>
    <t>シゼンレイバイタロウ</t>
    <phoneticPr fontId="9"/>
  </si>
  <si>
    <t>03-1000-1000</t>
    <phoneticPr fontId="9"/>
  </si>
  <si>
    <t>shinsei-taro@nre.jp</t>
    <phoneticPr fontId="9"/>
  </si>
  <si>
    <t>申請　太郎</t>
    <rPh sb="0" eb="2">
      <t>シンセイ</t>
    </rPh>
    <rPh sb="3" eb="5">
      <t>タロウ</t>
    </rPh>
    <phoneticPr fontId="9"/>
  </si>
  <si>
    <t>シゼンレイバイジロウ</t>
    <phoneticPr fontId="9"/>
  </si>
  <si>
    <t>共同申請　次郎</t>
    <rPh sb="0" eb="2">
      <t>キョウドウ</t>
    </rPh>
    <rPh sb="2" eb="4">
      <t>シンセイ</t>
    </rPh>
    <rPh sb="5" eb="7">
      <t>ジロウ</t>
    </rPh>
    <phoneticPr fontId="9"/>
  </si>
  <si>
    <t>shinsei-jiro@ja-nre.jp</t>
  </si>
  <si>
    <t>共同申請者に係る特記事項を記入</t>
    <rPh sb="0" eb="2">
      <t>キョウドウ</t>
    </rPh>
    <rPh sb="2" eb="4">
      <t>シンセイ</t>
    </rPh>
    <rPh sb="4" eb="5">
      <t>シャ</t>
    </rPh>
    <rPh sb="6" eb="7">
      <t>カカ</t>
    </rPh>
    <rPh sb="8" eb="12">
      <t>トッキジコウ</t>
    </rPh>
    <rPh sb="13" eb="15">
      <t>キニュウ</t>
    </rPh>
    <phoneticPr fontId="9"/>
  </si>
  <si>
    <t>代表者名</t>
    <rPh sb="0" eb="3">
      <t>ダイヒョウシャ</t>
    </rPh>
    <rPh sb="3" eb="4">
      <t>メイ</t>
    </rPh>
    <phoneticPr fontId="34"/>
  </si>
  <si>
    <t>シゼンレイバイサブロウ</t>
    <phoneticPr fontId="9"/>
  </si>
  <si>
    <t>E-mail</t>
    <phoneticPr fontId="9"/>
  </si>
  <si>
    <t>キョウドウシンセイジロウ</t>
    <phoneticPr fontId="9"/>
  </si>
  <si>
    <t>代行申請　三郎</t>
    <rPh sb="0" eb="2">
      <t>ダイコウ</t>
    </rPh>
    <rPh sb="2" eb="4">
      <t>シンセイ</t>
    </rPh>
    <rPh sb="5" eb="7">
      <t>サブロウ</t>
    </rPh>
    <phoneticPr fontId="9"/>
  </si>
  <si>
    <t>ダイコウシンセイサブロウ</t>
    <phoneticPr fontId="9"/>
  </si>
  <si>
    <t>代行申請者に係る特記事項を記入</t>
    <rPh sb="0" eb="2">
      <t>ダイコウ</t>
    </rPh>
    <rPh sb="2" eb="4">
      <t>シンセイ</t>
    </rPh>
    <rPh sb="4" eb="5">
      <t>シャ</t>
    </rPh>
    <rPh sb="6" eb="7">
      <t>カカ</t>
    </rPh>
    <rPh sb="8" eb="12">
      <t>トッキジコウ</t>
    </rPh>
    <rPh sb="13" eb="15">
      <t>キニュウ</t>
    </rPh>
    <phoneticPr fontId="9"/>
  </si>
  <si>
    <t>④運搬据付費</t>
    <phoneticPr fontId="9"/>
  </si>
  <si>
    <t>助成対象経費小計</t>
    <rPh sb="0" eb="4">
      <t>ジョセイタイショウ</t>
    </rPh>
    <rPh sb="4" eb="6">
      <t>ケイヒ</t>
    </rPh>
    <rPh sb="6" eb="8">
      <t>ショウケイ</t>
    </rPh>
    <phoneticPr fontId="9"/>
  </si>
  <si>
    <t>他助成金等交付決定金額</t>
    <phoneticPr fontId="9"/>
  </si>
  <si>
    <t>助成率</t>
    <rPh sb="0" eb="3">
      <t>ジョセイリツ</t>
    </rPh>
    <phoneticPr fontId="9"/>
  </si>
  <si>
    <t>【自動計算】助成事業経費内訳</t>
    <rPh sb="1" eb="3">
      <t>ジドウ</t>
    </rPh>
    <rPh sb="3" eb="5">
      <t>ケイサン</t>
    </rPh>
    <rPh sb="6" eb="10">
      <t>ジョセイジギョウ</t>
    </rPh>
    <rPh sb="10" eb="12">
      <t>ケイヒ</t>
    </rPh>
    <rPh sb="12" eb="14">
      <t>ウチワケ</t>
    </rPh>
    <phoneticPr fontId="9"/>
  </si>
  <si>
    <r>
      <t xml:space="preserve">業務費
</t>
    </r>
    <r>
      <rPr>
        <sz val="11"/>
        <color rgb="FFFF0000"/>
        <rFont val="ＭＳ Ｐゴシック"/>
        <family val="3"/>
        <charset val="128"/>
      </rPr>
      <t>※大企業
以外</t>
    </r>
    <rPh sb="0" eb="3">
      <t>ギョウムヒ</t>
    </rPh>
    <rPh sb="5" eb="8">
      <t>ダイキギョウ</t>
    </rPh>
    <rPh sb="9" eb="11">
      <t>イガイ</t>
    </rPh>
    <phoneticPr fontId="9"/>
  </si>
  <si>
    <r>
      <t xml:space="preserve">工事費
</t>
    </r>
    <r>
      <rPr>
        <sz val="11"/>
        <color rgb="FFFF0000"/>
        <rFont val="ＭＳ Ｐゴシック"/>
        <family val="3"/>
        <charset val="128"/>
      </rPr>
      <t>※内蔵型
以外</t>
    </r>
    <rPh sb="0" eb="3">
      <t>コウジヒ</t>
    </rPh>
    <rPh sb="5" eb="7">
      <t>ナイゾウ</t>
    </rPh>
    <rPh sb="7" eb="8">
      <t>ガタ</t>
    </rPh>
    <rPh sb="9" eb="11">
      <t>イガイ</t>
    </rPh>
    <phoneticPr fontId="9"/>
  </si>
  <si>
    <r>
      <t xml:space="preserve">運搬据付費
</t>
    </r>
    <r>
      <rPr>
        <sz val="9"/>
        <color rgb="FFFF0000"/>
        <rFont val="ＭＳ Ｐゴシック"/>
        <family val="3"/>
        <charset val="128"/>
      </rPr>
      <t>※設備費の30％が上限</t>
    </r>
    <rPh sb="0" eb="2">
      <t>ウンパン</t>
    </rPh>
    <rPh sb="2" eb="5">
      <t>スエツケヒ</t>
    </rPh>
    <phoneticPr fontId="9"/>
  </si>
  <si>
    <t>【手続代行者用】</t>
    <rPh sb="1" eb="3">
      <t>テツヅ</t>
    </rPh>
    <rPh sb="3" eb="6">
      <t>ダイコウシャ</t>
    </rPh>
    <rPh sb="6" eb="7">
      <t>ヨウ</t>
    </rPh>
    <phoneticPr fontId="9"/>
  </si>
  <si>
    <t>本申請に係る連絡先担当者</t>
    <rPh sb="0" eb="1">
      <t>ホン</t>
    </rPh>
    <rPh sb="1" eb="3">
      <t>シンセイ</t>
    </rPh>
    <rPh sb="4" eb="5">
      <t>カカ</t>
    </rPh>
    <rPh sb="6" eb="8">
      <t>レンラク</t>
    </rPh>
    <rPh sb="8" eb="9">
      <t>サキ</t>
    </rPh>
    <rPh sb="9" eb="12">
      <t>タントウシャ</t>
    </rPh>
    <phoneticPr fontId="9"/>
  </si>
  <si>
    <t>連絡先種別</t>
    <rPh sb="0" eb="2">
      <t>レンラク</t>
    </rPh>
    <rPh sb="2" eb="3">
      <t>サキ</t>
    </rPh>
    <rPh sb="3" eb="5">
      <t>シュベツ</t>
    </rPh>
    <phoneticPr fontId="9"/>
  </si>
  <si>
    <t>①設備別 費用区分表</t>
    <rPh sb="1" eb="3">
      <t>セツビ</t>
    </rPh>
    <rPh sb="3" eb="4">
      <t>ベツ</t>
    </rPh>
    <rPh sb="5" eb="9">
      <t>ヒヨウクブン</t>
    </rPh>
    <rPh sb="9" eb="10">
      <t>ヒョウ</t>
    </rPh>
    <phoneticPr fontId="9"/>
  </si>
  <si>
    <t>設備1</t>
    <rPh sb="0" eb="2">
      <t>セツビ</t>
    </rPh>
    <phoneticPr fontId="9"/>
  </si>
  <si>
    <t>設備2</t>
    <rPh sb="0" eb="2">
      <t>セツビ</t>
    </rPh>
    <phoneticPr fontId="9"/>
  </si>
  <si>
    <t>設備3</t>
    <rPh sb="0" eb="2">
      <t>セツビ</t>
    </rPh>
    <phoneticPr fontId="9"/>
  </si>
  <si>
    <t>設備4</t>
    <rPh sb="0" eb="2">
      <t>セツビ</t>
    </rPh>
    <phoneticPr fontId="9"/>
  </si>
  <si>
    <t>設備6</t>
    <rPh sb="0" eb="2">
      <t>セツビ</t>
    </rPh>
    <phoneticPr fontId="9"/>
  </si>
  <si>
    <t>設備7</t>
    <rPh sb="0" eb="2">
      <t>セツビ</t>
    </rPh>
    <phoneticPr fontId="9"/>
  </si>
  <si>
    <t>設備8</t>
    <rPh sb="0" eb="2">
      <t>セツビ</t>
    </rPh>
    <phoneticPr fontId="9"/>
  </si>
  <si>
    <t>設備9</t>
    <rPh sb="0" eb="2">
      <t>セツビ</t>
    </rPh>
    <phoneticPr fontId="9"/>
  </si>
  <si>
    <t>設備10</t>
    <rPh sb="0" eb="2">
      <t>セツビ</t>
    </rPh>
    <phoneticPr fontId="9"/>
  </si>
  <si>
    <t>設備種別</t>
    <rPh sb="0" eb="2">
      <t>セツビ</t>
    </rPh>
    <rPh sb="2" eb="4">
      <t>シュベツ</t>
    </rPh>
    <phoneticPr fontId="9"/>
  </si>
  <si>
    <t>設備
台数</t>
    <rPh sb="0" eb="2">
      <t>セツビ</t>
    </rPh>
    <phoneticPr fontId="9"/>
  </si>
  <si>
    <t>※　同一品番・型式の設備は、同一の設備番号としてください。</t>
    <rPh sb="4" eb="6">
      <t>ヒンバン</t>
    </rPh>
    <rPh sb="7" eb="9">
      <t>カタシキ</t>
    </rPh>
    <rPh sb="10" eb="12">
      <t>セツビ</t>
    </rPh>
    <rPh sb="17" eb="19">
      <t>セツビ</t>
    </rPh>
    <phoneticPr fontId="9"/>
  </si>
  <si>
    <t>RFJー12345</t>
    <phoneticPr fontId="9"/>
  </si>
  <si>
    <t>1</t>
    <phoneticPr fontId="9"/>
  </si>
  <si>
    <t>2</t>
    <phoneticPr fontId="9"/>
  </si>
  <si>
    <t>3</t>
    <phoneticPr fontId="9"/>
  </si>
  <si>
    <t>4</t>
    <phoneticPr fontId="9"/>
  </si>
  <si>
    <t>5</t>
    <phoneticPr fontId="9"/>
  </si>
  <si>
    <t>6</t>
    <phoneticPr fontId="9"/>
  </si>
  <si>
    <t>7</t>
    <phoneticPr fontId="9"/>
  </si>
  <si>
    <t>交付申請</t>
    <rPh sb="0" eb="2">
      <t>コウフ</t>
    </rPh>
    <rPh sb="2" eb="4">
      <t>シンセイ</t>
    </rPh>
    <phoneticPr fontId="9"/>
  </si>
  <si>
    <t>申請種別</t>
    <rPh sb="0" eb="2">
      <t>シンセイ</t>
    </rPh>
    <rPh sb="2" eb="4">
      <t>シュベツ</t>
    </rPh>
    <phoneticPr fontId="9"/>
  </si>
  <si>
    <t>☑</t>
  </si>
  <si>
    <t>事業計画変更申請</t>
    <phoneticPr fontId="9"/>
  </si>
  <si>
    <t>実績報告兼交付請求</t>
    <rPh sb="0" eb="2">
      <t>ジッセキ</t>
    </rPh>
    <rPh sb="2" eb="4">
      <t>ホウコク</t>
    </rPh>
    <rPh sb="4" eb="5">
      <t>ケン</t>
    </rPh>
    <rPh sb="5" eb="7">
      <t>コウフ</t>
    </rPh>
    <rPh sb="7" eb="9">
      <t>セイキュウ</t>
    </rPh>
    <phoneticPr fontId="9"/>
  </si>
  <si>
    <t>受付簿転記用</t>
    <rPh sb="0" eb="3">
      <t>ウケツケボ</t>
    </rPh>
    <rPh sb="3" eb="6">
      <t>テンキヨウ</t>
    </rPh>
    <phoneticPr fontId="9"/>
  </si>
  <si>
    <t>株式会社●●● 東京支店 ノンフロン事業</t>
    <rPh sb="0" eb="4">
      <t>カブシキガイシャ</t>
    </rPh>
    <rPh sb="8" eb="10">
      <t>トウキョウ</t>
    </rPh>
    <rPh sb="10" eb="12">
      <t>シテン</t>
    </rPh>
    <rPh sb="18" eb="20">
      <t>ジギョウ</t>
    </rPh>
    <phoneticPr fontId="9"/>
  </si>
  <si>
    <t>株式会社●●●</t>
    <phoneticPr fontId="9"/>
  </si>
  <si>
    <t>カブシキガイシャマルマルマル</t>
    <phoneticPr fontId="9"/>
  </si>
  <si>
    <t>東京都新宿区西新宿ｘｘｘ-ｘｘｘ</t>
    <phoneticPr fontId="9"/>
  </si>
  <si>
    <t>自然冷媒　太郎</t>
    <rPh sb="0" eb="4">
      <t>シゼンレイバイ</t>
    </rPh>
    <rPh sb="5" eb="7">
      <t>タロウ</t>
    </rPh>
    <phoneticPr fontId="9"/>
  </si>
  <si>
    <t>総務部</t>
    <rPh sb="0" eb="3">
      <t>ソウムブ</t>
    </rPh>
    <phoneticPr fontId="9"/>
  </si>
  <si>
    <t>シンセイタロウ</t>
    <phoneticPr fontId="9"/>
  </si>
  <si>
    <t>サンカクカブシキガイシャ</t>
    <phoneticPr fontId="9"/>
  </si>
  <si>
    <t>▲株式会社</t>
    <phoneticPr fontId="9"/>
  </si>
  <si>
    <t>222-3333</t>
  </si>
  <si>
    <t>222-3333</t>
    <phoneticPr fontId="9"/>
  </si>
  <si>
    <t>自然冷媒　次郎</t>
    <rPh sb="0" eb="4">
      <t>シゼンレイバイ</t>
    </rPh>
    <rPh sb="5" eb="7">
      <t>ジロウ</t>
    </rPh>
    <phoneticPr fontId="9"/>
  </si>
  <si>
    <t>東京都墨田区錦糸ｘｘｘ-ｘｘｘ</t>
    <rPh sb="3" eb="5">
      <t>スミダ</t>
    </rPh>
    <rPh sb="6" eb="8">
      <t>キンシ</t>
    </rPh>
    <phoneticPr fontId="9"/>
  </si>
  <si>
    <t>東京都墨田区錦糸ｘｘｘ-ｘｘｘ</t>
    <phoneticPr fontId="9"/>
  </si>
  <si>
    <t>CS部</t>
    <rPh sb="2" eb="3">
      <t>ブ</t>
    </rPh>
    <phoneticPr fontId="9"/>
  </si>
  <si>
    <t>03-2000-2000</t>
    <phoneticPr fontId="9"/>
  </si>
  <si>
    <t>03-3000-3000</t>
    <phoneticPr fontId="9"/>
  </si>
  <si>
    <t>kyodoshinsei-jiro@ja-nre.jp</t>
    <phoneticPr fontId="9"/>
  </si>
  <si>
    <t>株式会社□□</t>
    <phoneticPr fontId="9"/>
  </si>
  <si>
    <t>カブシキカイシャシカクシカク</t>
    <phoneticPr fontId="9"/>
  </si>
  <si>
    <t>333-4444</t>
    <phoneticPr fontId="9"/>
  </si>
  <si>
    <t>東京都千代田区千代田ｘｘｘ-ｘｘｘ</t>
    <phoneticPr fontId="9"/>
  </si>
  <si>
    <t>代行申請　三郎</t>
    <phoneticPr fontId="9"/>
  </si>
  <si>
    <t>株式会社●●● 東京支店</t>
    <phoneticPr fontId="9"/>
  </si>
  <si>
    <t>省エネ型ノンフロン機器普及促進事業
助成金交付申請書</t>
    <rPh sb="0" eb="17">
      <t>ノンフロン</t>
    </rPh>
    <rPh sb="18" eb="20">
      <t>ジョセイ</t>
    </rPh>
    <rPh sb="20" eb="21">
      <t>キン</t>
    </rPh>
    <rPh sb="21" eb="23">
      <t>コウフ</t>
    </rPh>
    <rPh sb="23" eb="26">
      <t>シンセイショ</t>
    </rPh>
    <phoneticPr fontId="12"/>
  </si>
  <si>
    <t xml:space="preserve"> 事業の名称</t>
    <rPh sb="1" eb="3">
      <t>ジギョウ</t>
    </rPh>
    <rPh sb="4" eb="6">
      <t>メイショウ</t>
    </rPh>
    <phoneticPr fontId="9"/>
  </si>
  <si>
    <r>
      <t xml:space="preserve">　助成対象経費合計
</t>
    </r>
    <r>
      <rPr>
        <sz val="9"/>
        <color theme="1"/>
        <rFont val="ＭＳ 明朝"/>
        <family val="1"/>
        <charset val="128"/>
      </rPr>
      <t>（消費税及び地方消費税を除く。）</t>
    </r>
    <rPh sb="1" eb="7">
      <t>ジョセイタイショウケイヒ</t>
    </rPh>
    <rPh sb="7" eb="9">
      <t>ゴウケイ</t>
    </rPh>
    <phoneticPr fontId="9"/>
  </si>
  <si>
    <r>
      <t xml:space="preserve">　他助成金等交付決定金額
</t>
    </r>
    <r>
      <rPr>
        <sz val="9"/>
        <color theme="1"/>
        <rFont val="ＭＳ 明朝"/>
        <family val="1"/>
        <charset val="128"/>
      </rPr>
      <t>（消費税及び地方消費税を除く。）</t>
    </r>
    <rPh sb="1" eb="2">
      <t>タ</t>
    </rPh>
    <rPh sb="2" eb="5">
      <t>ジョセイ</t>
    </rPh>
    <rPh sb="5" eb="6">
      <t>トウ</t>
    </rPh>
    <rPh sb="6" eb="8">
      <t>コウフ</t>
    </rPh>
    <rPh sb="8" eb="10">
      <t>ケッテイ</t>
    </rPh>
    <rPh sb="10" eb="12">
      <t>キンガク</t>
    </rPh>
    <phoneticPr fontId="9"/>
  </si>
  <si>
    <t>第１号様式の２（第８条関係）</t>
    <rPh sb="0" eb="1">
      <t>ダイ</t>
    </rPh>
    <rPh sb="2" eb="5">
      <t>ゴウヨウシキ</t>
    </rPh>
    <rPh sb="8" eb="9">
      <t>ダイ</t>
    </rPh>
    <rPh sb="10" eb="11">
      <t>ジョウ</t>
    </rPh>
    <rPh sb="11" eb="13">
      <t>カンケイ</t>
    </rPh>
    <phoneticPr fontId="12"/>
  </si>
  <si>
    <t>助成対象事業者に関する情報(リース等の場合はリース等使用者の情報を記載すること）</t>
    <rPh sb="17" eb="18">
      <t>トウ</t>
    </rPh>
    <rPh sb="19" eb="21">
      <t>バアイ</t>
    </rPh>
    <rPh sb="25" eb="26">
      <t>トウ</t>
    </rPh>
    <rPh sb="26" eb="29">
      <t>シヨウシャ</t>
    </rPh>
    <rPh sb="30" eb="32">
      <t>ジョウホウ</t>
    </rPh>
    <rPh sb="33" eb="35">
      <t>キサイ</t>
    </rPh>
    <phoneticPr fontId="9"/>
  </si>
  <si>
    <t>第１号様式の３（第８条関係)</t>
    <rPh sb="0" eb="1">
      <t>ダイ</t>
    </rPh>
    <rPh sb="2" eb="3">
      <t>ゴウ</t>
    </rPh>
    <rPh sb="3" eb="5">
      <t>ヨウシキ</t>
    </rPh>
    <phoneticPr fontId="12"/>
  </si>
  <si>
    <t>３　この誓約に違反又は相違があり、交付要綱第23条の規定により助成金交付決定の全部又は一部の取消しを受けた場合において、交付要綱第24条に規定する助成金の返還を請求されたときは、これに異議なく応じることを誓約いたします。</t>
    <phoneticPr fontId="12"/>
  </si>
  <si>
    <t>４　貴公社理事長又は東京都が必要と認めた場合には、暴力団関係者であるか否かの確認のため、警視庁へ照会がなされることに同意いたします。</t>
    <phoneticPr fontId="12"/>
  </si>
  <si>
    <t>５　省エネ型ノンフロン機器普及促進事業助成金交付要綱、その他法令の規程を遵守することを誓約いたします。</t>
    <rPh sb="2" eb="3">
      <t>ショウ</t>
    </rPh>
    <rPh sb="5" eb="6">
      <t>ガタ</t>
    </rPh>
    <rPh sb="11" eb="13">
      <t>キキ</t>
    </rPh>
    <rPh sb="13" eb="15">
      <t>フキュウ</t>
    </rPh>
    <rPh sb="15" eb="17">
      <t>ソクシン</t>
    </rPh>
    <rPh sb="17" eb="19">
      <t>ジギョウ</t>
    </rPh>
    <rPh sb="19" eb="21">
      <t>ジョセイ</t>
    </rPh>
    <rPh sb="21" eb="22">
      <t>キン</t>
    </rPh>
    <rPh sb="22" eb="24">
      <t>コウフ</t>
    </rPh>
    <rPh sb="24" eb="26">
      <t>ヨウコウ</t>
    </rPh>
    <rPh sb="43" eb="45">
      <t>セイヤク</t>
    </rPh>
    <phoneticPr fontId="9"/>
  </si>
  <si>
    <t>６　本申請書は、事実に基づき、申請者の不利益にならない範囲において訂正される可能性があることについて同意いたします。</t>
    <phoneticPr fontId="9"/>
  </si>
  <si>
    <t>５　省エネ型ノンフロン機器普及促進事業助成金交付要綱、その他法令の規程を遵守することを誓約いたします。</t>
    <phoneticPr fontId="9"/>
  </si>
  <si>
    <t xml:space="preserve">７　手続代行者が行う手続に関し、公社が必要に応じて調査を実施することについて同意いたします。 </t>
    <rPh sb="2" eb="4">
      <t>テツヅキ</t>
    </rPh>
    <rPh sb="13" eb="14">
      <t>カン</t>
    </rPh>
    <rPh sb="16" eb="18">
      <t>コウシャ</t>
    </rPh>
    <rPh sb="19" eb="21">
      <t>ヒツヨウ</t>
    </rPh>
    <rPh sb="22" eb="23">
      <t>オウ</t>
    </rPh>
    <rPh sb="38" eb="40">
      <t>ドウイ</t>
    </rPh>
    <phoneticPr fontId="34"/>
  </si>
  <si>
    <t xml:space="preserve">８　手続代行者が手続を虚偽その他不正の手段により行った疑いがあることが判明した場合は、調査を実施し、この要綱の規定に従って手続を遂行していないと認められたときは、当該手続代行者に対し、本事業の代行の停止を求めたときは、これに異議なく応じることに同意いたします。        </t>
    <rPh sb="2" eb="3">
      <t>テ</t>
    </rPh>
    <rPh sb="34" eb="36">
      <t>ハンメイ</t>
    </rPh>
    <phoneticPr fontId="34"/>
  </si>
  <si>
    <r>
      <rPr>
        <sz val="11"/>
        <color theme="1"/>
        <rFont val="ＭＳ Ｐ明朝"/>
        <family val="1"/>
        <charset val="128"/>
      </rPr>
      <t>１.　</t>
    </r>
    <r>
      <rPr>
        <sz val="11"/>
        <color theme="1"/>
        <rFont val="ＭＳ 明朝"/>
        <family val="1"/>
        <charset val="128"/>
      </rPr>
      <t>事業期間や内訳</t>
    </r>
    <rPh sb="3" eb="5">
      <t>ジギョウ</t>
    </rPh>
    <rPh sb="5" eb="7">
      <t>キカン</t>
    </rPh>
    <rPh sb="8" eb="10">
      <t>ウチワケ</t>
    </rPh>
    <phoneticPr fontId="12"/>
  </si>
  <si>
    <t>　事業の開始日 ※１
（事業契約予定日）</t>
    <rPh sb="12" eb="19">
      <t>ジギョウケイヤクヨテイビ</t>
    </rPh>
    <phoneticPr fontId="9"/>
  </si>
  <si>
    <r>
      <rPr>
        <sz val="11"/>
        <color theme="1"/>
        <rFont val="ＭＳ Ｐ明朝"/>
        <family val="1"/>
        <charset val="128"/>
      </rPr>
      <t>２</t>
    </r>
    <r>
      <rPr>
        <sz val="11"/>
        <color theme="1"/>
        <rFont val="Century"/>
        <family val="1"/>
      </rPr>
      <t>.</t>
    </r>
    <r>
      <rPr>
        <sz val="11"/>
        <color theme="1"/>
        <rFont val="ＭＳ Ｐ明朝"/>
        <family val="1"/>
        <charset val="128"/>
      </rPr>
      <t>　設置工事の施行図面及び工程表　（添付書類名を記載）</t>
    </r>
    <rPh sb="3" eb="5">
      <t>セッチ</t>
    </rPh>
    <rPh sb="5" eb="7">
      <t>コウジ</t>
    </rPh>
    <rPh sb="8" eb="10">
      <t>セコウ</t>
    </rPh>
    <rPh sb="10" eb="12">
      <t>ズメン</t>
    </rPh>
    <rPh sb="12" eb="13">
      <t>オヨ</t>
    </rPh>
    <rPh sb="14" eb="17">
      <t>コウテイヒョウ</t>
    </rPh>
    <rPh sb="19" eb="21">
      <t>テンプ</t>
    </rPh>
    <rPh sb="21" eb="23">
      <t>ショルイ</t>
    </rPh>
    <rPh sb="23" eb="24">
      <t>ナ</t>
    </rPh>
    <rPh sb="25" eb="27">
      <t>キサイ</t>
    </rPh>
    <phoneticPr fontId="9"/>
  </si>
  <si>
    <r>
      <t xml:space="preserve">省エネ型ノンフロン機器の台数
及び耐用年数（※）
</t>
    </r>
    <r>
      <rPr>
        <sz val="8"/>
        <color theme="1"/>
        <rFont val="ＭＳ Ｐ明朝"/>
        <family val="1"/>
        <charset val="128"/>
      </rPr>
      <t xml:space="preserve">
※　耐用年数：
減価償却資産の耐用年数等に関する省令
（昭和50年大蔵省令第15号）に定める耐用年数</t>
    </r>
    <rPh sb="0" eb="1">
      <t>ショウ</t>
    </rPh>
    <rPh sb="3" eb="4">
      <t>ガタ</t>
    </rPh>
    <rPh sb="9" eb="11">
      <t>キキ</t>
    </rPh>
    <rPh sb="12" eb="14">
      <t>ダイスウ</t>
    </rPh>
    <rPh sb="15" eb="16">
      <t>オヨ</t>
    </rPh>
    <rPh sb="17" eb="19">
      <t>タイヨウ</t>
    </rPh>
    <rPh sb="19" eb="21">
      <t>ネンスウ</t>
    </rPh>
    <phoneticPr fontId="34"/>
  </si>
  <si>
    <t>総務部</t>
    <rPh sb="0" eb="2">
      <t>ソウム</t>
    </rPh>
    <rPh sb="2" eb="3">
      <t>ブ</t>
    </rPh>
    <phoneticPr fontId="9"/>
  </si>
  <si>
    <t>03-1000-1000</t>
  </si>
  <si>
    <t>冷媒（自然冷媒）</t>
    <rPh sb="0" eb="2">
      <t>レイバイ</t>
    </rPh>
    <rPh sb="3" eb="5">
      <t>シゼン</t>
    </rPh>
    <rPh sb="5" eb="7">
      <t>レイバイ</t>
    </rPh>
    <phoneticPr fontId="9"/>
  </si>
  <si>
    <t>電気工事費</t>
    <rPh sb="0" eb="2">
      <t>デンキ</t>
    </rPh>
    <rPh sb="2" eb="5">
      <t>コウジヒ</t>
    </rPh>
    <phoneticPr fontId="9"/>
  </si>
  <si>
    <t>▲助成対象外経費</t>
    <rPh sb="1" eb="3">
      <t>ジョセイ</t>
    </rPh>
    <rPh sb="3" eb="6">
      <t>タイショウガイ</t>
    </rPh>
    <rPh sb="6" eb="8">
      <t>ケイヒ</t>
    </rPh>
    <phoneticPr fontId="9"/>
  </si>
  <si>
    <t>株式会社××工業</t>
    <rPh sb="6" eb="8">
      <t>コウギョウ</t>
    </rPh>
    <phoneticPr fontId="9"/>
  </si>
  <si>
    <t>A-1</t>
    <phoneticPr fontId="9"/>
  </si>
  <si>
    <t>✓</t>
  </si>
  <si>
    <t>カ）マルマルマル</t>
    <phoneticPr fontId="9"/>
  </si>
  <si>
    <t>GWP（不使用）</t>
    <rPh sb="4" eb="7">
      <t>フシヨウ</t>
    </rPh>
    <phoneticPr fontId="9"/>
  </si>
  <si>
    <t>据付工事費</t>
    <rPh sb="0" eb="2">
      <t>スエツケ</t>
    </rPh>
    <rPh sb="2" eb="4">
      <t>コウジ</t>
    </rPh>
    <rPh sb="4" eb="5">
      <t>ヒ</t>
    </rPh>
    <phoneticPr fontId="9"/>
  </si>
  <si>
    <t>運搬費</t>
    <rPh sb="0" eb="2">
      <t>ウンパン</t>
    </rPh>
    <rPh sb="2" eb="3">
      <t>ヒ</t>
    </rPh>
    <phoneticPr fontId="9"/>
  </si>
  <si>
    <t>設計業務費</t>
    <rPh sb="0" eb="2">
      <t>セッケイ</t>
    </rPh>
    <rPh sb="2" eb="4">
      <t>ギョウム</t>
    </rPh>
    <rPh sb="4" eb="5">
      <t>ヒ</t>
    </rPh>
    <phoneticPr fontId="9"/>
  </si>
  <si>
    <t>●留意事項</t>
    <rPh sb="1" eb="3">
      <t>リュウイ</t>
    </rPh>
    <rPh sb="3" eb="5">
      <t>ジコウ</t>
    </rPh>
    <phoneticPr fontId="9"/>
  </si>
  <si>
    <t>・・・</t>
  </si>
  <si>
    <t>・・・</t>
    <phoneticPr fontId="9"/>
  </si>
  <si>
    <t>申請事業者と共同申請者の関係（契約種別）をご入力ください。</t>
    <rPh sb="0" eb="2">
      <t>シンセイ</t>
    </rPh>
    <rPh sb="2" eb="5">
      <t>ジギョウシャ</t>
    </rPh>
    <rPh sb="6" eb="8">
      <t>キョウドウ</t>
    </rPh>
    <rPh sb="8" eb="10">
      <t>シンセイ</t>
    </rPh>
    <rPh sb="10" eb="11">
      <t>シャ</t>
    </rPh>
    <rPh sb="12" eb="14">
      <t>カンケイ</t>
    </rPh>
    <rPh sb="15" eb="17">
      <t>ケイヤク</t>
    </rPh>
    <rPh sb="17" eb="19">
      <t>シュベツ</t>
    </rPh>
    <rPh sb="22" eb="24">
      <t>ニュウリョク</t>
    </rPh>
    <phoneticPr fontId="9"/>
  </si>
  <si>
    <t>助成対象経費</t>
    <phoneticPr fontId="9"/>
  </si>
  <si>
    <t>【他助成金等交付決定金額】
本申請で助成対象とする設備について、申請時点で、交付決定を受けている他の助成金・補助金がある場合は、その交付決定金額を記載するとともに、「交付決定通知書」に相当する決定通知文書の写しを提出ください。</t>
    <phoneticPr fontId="9"/>
  </si>
  <si>
    <t>　</t>
    <phoneticPr fontId="9"/>
  </si>
  <si>
    <t>【事業者種別】
プルダウンで、申請事業者の種別を選択してください
※　種別により助成率が異なります〔大企業：1/2　その他：2/3〕</t>
    <rPh sb="1" eb="4">
      <t>ジギョウシャ</t>
    </rPh>
    <rPh sb="4" eb="6">
      <t>シュベツ</t>
    </rPh>
    <rPh sb="15" eb="17">
      <t>シンセイ</t>
    </rPh>
    <rPh sb="17" eb="20">
      <t>ジギョウシャ</t>
    </rPh>
    <rPh sb="21" eb="23">
      <t>シュベツ</t>
    </rPh>
    <rPh sb="24" eb="26">
      <t>センタク</t>
    </rPh>
    <rPh sb="35" eb="37">
      <t>シュベツ</t>
    </rPh>
    <rPh sb="40" eb="42">
      <t>ジョセイ</t>
    </rPh>
    <rPh sb="42" eb="43">
      <t>リツ</t>
    </rPh>
    <rPh sb="44" eb="45">
      <t>コト</t>
    </rPh>
    <rPh sb="49" eb="52">
      <t>ダイキギョウ</t>
    </rPh>
    <rPh sb="59" eb="60">
      <t>タ</t>
    </rPh>
    <phoneticPr fontId="9"/>
  </si>
  <si>
    <t>【申請事業者】
法人は履歴事項証明書に記載されている情報を記載してください。
個人事業主は住民票に記載されている情報を記載してください。</t>
    <rPh sb="1" eb="6">
      <t>シンセイジギョウシャ</t>
    </rPh>
    <phoneticPr fontId="9"/>
  </si>
  <si>
    <t>【申請日】西暦、半角英数で記入すること（例：2022/12/24）</t>
    <rPh sb="1" eb="3">
      <t>シンセイ</t>
    </rPh>
    <rPh sb="3" eb="4">
      <t>ヒ</t>
    </rPh>
    <phoneticPr fontId="9"/>
  </si>
  <si>
    <t>【電話番号】ハイフンを含め記載してください（例：03-0000-0000）</t>
    <rPh sb="1" eb="5">
      <t>デンワバンゴウ</t>
    </rPh>
    <rPh sb="11" eb="12">
      <t>フク</t>
    </rPh>
    <rPh sb="13" eb="15">
      <t>キサイ</t>
    </rPh>
    <rPh sb="22" eb="23">
      <t>レイ</t>
    </rPh>
    <phoneticPr fontId="9"/>
  </si>
  <si>
    <t>【業種】売上高が最も大きな業種を記載してください。</t>
    <rPh sb="1" eb="3">
      <t>ギョウシュ</t>
    </rPh>
    <phoneticPr fontId="9"/>
  </si>
  <si>
    <t>【本申請に係る連絡先担当者】
プルダウンで、本申請に係る連絡先担当者を選択してください。</t>
    <rPh sb="22" eb="23">
      <t>ホン</t>
    </rPh>
    <rPh sb="23" eb="25">
      <t>シンセイ</t>
    </rPh>
    <rPh sb="26" eb="27">
      <t>カカ</t>
    </rPh>
    <rPh sb="28" eb="31">
      <t>レンラクサキ</t>
    </rPh>
    <rPh sb="31" eb="34">
      <t>タントウシャ</t>
    </rPh>
    <rPh sb="35" eb="37">
      <t>センタク</t>
    </rPh>
    <phoneticPr fontId="9"/>
  </si>
  <si>
    <t>【事業内容（機器ごとの台数内訳）】
設備の種別ごとに、台数を記入してください。
別置型ショーケースなど、冷凍機（外機）・ショーケース（内機）が別れる設備については、冷凍機（外機）の台数を記入してください。
各設備ごとの台数合計が、シート「」に記載の設備台数と合致するように記入してください。</t>
    <rPh sb="1" eb="5">
      <t>ジギョウナイヨウ</t>
    </rPh>
    <rPh sb="6" eb="8">
      <t>キキ</t>
    </rPh>
    <rPh sb="11" eb="13">
      <t>ダイスウ</t>
    </rPh>
    <rPh sb="13" eb="15">
      <t>ウチワケ</t>
    </rPh>
    <rPh sb="18" eb="20">
      <t>セツビ</t>
    </rPh>
    <rPh sb="21" eb="23">
      <t>シュベツ</t>
    </rPh>
    <rPh sb="27" eb="29">
      <t>ダイスウ</t>
    </rPh>
    <rPh sb="30" eb="32">
      <t>キニュウ</t>
    </rPh>
    <rPh sb="40" eb="43">
      <t>ベッチガタ</t>
    </rPh>
    <rPh sb="52" eb="55">
      <t>レイトウキ</t>
    </rPh>
    <rPh sb="56" eb="58">
      <t>ガイキ</t>
    </rPh>
    <rPh sb="67" eb="69">
      <t>ナイキ</t>
    </rPh>
    <rPh sb="71" eb="72">
      <t>ワカ</t>
    </rPh>
    <rPh sb="74" eb="76">
      <t>セツビ</t>
    </rPh>
    <rPh sb="82" eb="85">
      <t>レイトウキ</t>
    </rPh>
    <rPh sb="86" eb="88">
      <t>ガイキ</t>
    </rPh>
    <rPh sb="90" eb="92">
      <t>ダイスウ</t>
    </rPh>
    <rPh sb="93" eb="95">
      <t>キニュウ</t>
    </rPh>
    <rPh sb="107" eb="109">
      <t>ダイスウ</t>
    </rPh>
    <rPh sb="109" eb="111">
      <t>ゴウケイ</t>
    </rPh>
    <rPh sb="119" eb="121">
      <t>キサイ</t>
    </rPh>
    <rPh sb="122" eb="124">
      <t>セツビ</t>
    </rPh>
    <rPh sb="124" eb="126">
      <t>ダイスウ</t>
    </rPh>
    <rPh sb="127" eb="129">
      <t>ガッチ</t>
    </rPh>
    <rPh sb="133" eb="135">
      <t>キニュウ</t>
    </rPh>
    <phoneticPr fontId="9"/>
  </si>
  <si>
    <t>【助成対象経費】
見積署の情報をもとに、シート「助成対象経費内訳」に記入願います。</t>
    <rPh sb="34" eb="36">
      <t>キニュウ</t>
    </rPh>
    <rPh sb="36" eb="37">
      <t>ネガ</t>
    </rPh>
    <phoneticPr fontId="9"/>
  </si>
  <si>
    <t>　①　設備費・・・機器（設備）の費用
　②　工事費・・・工事に係る材料費、労務費、共通仮設費、現場管理費、一般管理費
　③　業務費・・・設備に係る調査、設計、試験及び検証等に要する費用をいう。
　④   運搬据付費　・・・　機器の運搬、据付に係る費用をいう。</t>
    <rPh sb="3" eb="6">
      <t>セツビヒ</t>
    </rPh>
    <rPh sb="22" eb="25">
      <t>コウジヒ</t>
    </rPh>
    <rPh sb="62" eb="65">
      <t>ギョウムヒ</t>
    </rPh>
    <rPh sb="102" eb="104">
      <t>ウンパン</t>
    </rPh>
    <rPh sb="104" eb="107">
      <t>スエツケヒ</t>
    </rPh>
    <rPh sb="112" eb="114">
      <t>キキ</t>
    </rPh>
    <rPh sb="115" eb="117">
      <t>ウンパン</t>
    </rPh>
    <rPh sb="118" eb="120">
      <t>スエツケ</t>
    </rPh>
    <rPh sb="121" eb="122">
      <t>カカ</t>
    </rPh>
    <rPh sb="123" eb="125">
      <t>ヒヨウ</t>
    </rPh>
    <phoneticPr fontId="9"/>
  </si>
  <si>
    <t>設備
番号</t>
    <rPh sb="0" eb="2">
      <t>セツビ</t>
    </rPh>
    <rPh sb="3" eb="5">
      <t>バンゴウ</t>
    </rPh>
    <phoneticPr fontId="9"/>
  </si>
  <si>
    <t>設備ごとの
合計費用</t>
    <phoneticPr fontId="9"/>
  </si>
  <si>
    <t>設備ごとの
助成対象経費</t>
    <phoneticPr fontId="9"/>
  </si>
  <si>
    <t>・・・</t>
    <phoneticPr fontId="9"/>
  </si>
  <si>
    <t>【助成事業の要件】
内容確認のうえ、プルダウンにてチェックをお願いします。</t>
    <rPh sb="1" eb="5">
      <t>ジョセイジギョウ</t>
    </rPh>
    <rPh sb="6" eb="8">
      <t>ヨウケン</t>
    </rPh>
    <rPh sb="10" eb="12">
      <t>ナイヨウ</t>
    </rPh>
    <rPh sb="12" eb="14">
      <t>カクニン</t>
    </rPh>
    <rPh sb="31" eb="32">
      <t>ネガ</t>
    </rPh>
    <phoneticPr fontId="9"/>
  </si>
  <si>
    <t>●様式入力の流れ</t>
    <rPh sb="1" eb="3">
      <t>ヨウシキ</t>
    </rPh>
    <rPh sb="3" eb="5">
      <t>ニュウリョク</t>
    </rPh>
    <rPh sb="6" eb="7">
      <t>ナガ</t>
    </rPh>
    <phoneticPr fontId="9"/>
  </si>
  <si>
    <t>【基本情報入力シート】 申請者情報</t>
    <rPh sb="1" eb="3">
      <t>キホン</t>
    </rPh>
    <rPh sb="3" eb="5">
      <t>ジョウホウ</t>
    </rPh>
    <rPh sb="5" eb="7">
      <t>ニュウリョク</t>
    </rPh>
    <rPh sb="12" eb="14">
      <t>シンセイ</t>
    </rPh>
    <rPh sb="14" eb="15">
      <t>シャ</t>
    </rPh>
    <rPh sb="15" eb="17">
      <t>ジョウホウ</t>
    </rPh>
    <phoneticPr fontId="9"/>
  </si>
  <si>
    <t>【基本情報入力シート】 事業内容（機器、経費等）</t>
    <rPh sb="12" eb="14">
      <t>ジギョウ</t>
    </rPh>
    <rPh sb="14" eb="16">
      <t>ナイヨウ</t>
    </rPh>
    <rPh sb="17" eb="19">
      <t>キキ</t>
    </rPh>
    <rPh sb="20" eb="22">
      <t>ケイヒ</t>
    </rPh>
    <rPh sb="22" eb="23">
      <t>トウ</t>
    </rPh>
    <phoneticPr fontId="9"/>
  </si>
  <si>
    <t>※　耐用年数について、同一機器種別内で異なる年数の機器がある場合などは別途任意書式を作成のうえ補足してください。</t>
    <phoneticPr fontId="9"/>
  </si>
  <si>
    <t>【耐用年数】
・対象機器の、法定耐用年数を記入してください。
・同一機器種別内で、異なる法定耐用年数の機器がある場合などは、備考で補足いただくか、別途説明文書を作成のうえ補足してください。</t>
    <rPh sb="1" eb="5">
      <t>タイヨウネンスウ</t>
    </rPh>
    <rPh sb="8" eb="10">
      <t>タイショウ</t>
    </rPh>
    <rPh sb="10" eb="12">
      <t>キキ</t>
    </rPh>
    <rPh sb="36" eb="38">
      <t>シュベツ</t>
    </rPh>
    <rPh sb="38" eb="39">
      <t>ナイ</t>
    </rPh>
    <rPh sb="44" eb="46">
      <t>ホウテイ</t>
    </rPh>
    <rPh sb="46" eb="48">
      <t>タイヨウ</t>
    </rPh>
    <rPh sb="62" eb="64">
      <t>ビコウ</t>
    </rPh>
    <rPh sb="65" eb="67">
      <t>ホソク</t>
    </rPh>
    <rPh sb="75" eb="77">
      <t>セツメイ</t>
    </rPh>
    <rPh sb="77" eb="79">
      <t>ブンショ</t>
    </rPh>
    <phoneticPr fontId="9"/>
  </si>
  <si>
    <t>【第１号様式の４①】
・グレーのセルについては、入力シートよりすべて自動転記されます。</t>
    <phoneticPr fontId="9"/>
  </si>
  <si>
    <t>【系統番号】
冷媒系統図上の番号を記載してください。内蔵型ショーケースの場合は記載不要です。</t>
    <rPh sb="1" eb="3">
      <t>ケイトウ</t>
    </rPh>
    <rPh sb="3" eb="5">
      <t>バンゴウ</t>
    </rPh>
    <rPh sb="36" eb="38">
      <t>バアイ</t>
    </rPh>
    <rPh sb="39" eb="41">
      <t>キサイ</t>
    </rPh>
    <rPh sb="41" eb="43">
      <t>フヨウ</t>
    </rPh>
    <phoneticPr fontId="9"/>
  </si>
  <si>
    <t>【使用冷媒】
プルダウンにて使用冷媒の種類を選択してください。「その他」の場合、直接入力してください。</t>
    <rPh sb="1" eb="3">
      <t>シヨウ</t>
    </rPh>
    <rPh sb="3" eb="5">
      <t>レイバイ</t>
    </rPh>
    <rPh sb="14" eb="16">
      <t>シヨウ</t>
    </rPh>
    <rPh sb="16" eb="18">
      <t>レイバイ</t>
    </rPh>
    <rPh sb="19" eb="21">
      <t>シュルイ</t>
    </rPh>
    <rPh sb="22" eb="24">
      <t>センタク</t>
    </rPh>
    <rPh sb="34" eb="35">
      <t>タ</t>
    </rPh>
    <rPh sb="37" eb="38">
      <t>バ</t>
    </rPh>
    <rPh sb="40" eb="42">
      <t>チョクセツ</t>
    </rPh>
    <rPh sb="41" eb="43">
      <t>ニュウリョク</t>
    </rPh>
    <phoneticPr fontId="9"/>
  </si>
  <si>
    <t>【製造者名】
設備の製造メーカーの情報を記載してください。</t>
    <rPh sb="1" eb="5">
      <t>セイゾウシャメイ</t>
    </rPh>
    <rPh sb="7" eb="9">
      <t>セツビ</t>
    </rPh>
    <rPh sb="10" eb="12">
      <t>セイゾウ</t>
    </rPh>
    <rPh sb="17" eb="19">
      <t>ジョウホウ</t>
    </rPh>
    <rPh sb="20" eb="22">
      <t>キサイ</t>
    </rPh>
    <phoneticPr fontId="9"/>
  </si>
  <si>
    <t>【大企業の要件】
大企業の要件について、各項確認のうえ、３か所に、プルダウンにてチェックをお願いします。</t>
    <phoneticPr fontId="9"/>
  </si>
  <si>
    <t>・本様式は「大企業」の場合のみご確認のうえ、ご入力ください。</t>
    <rPh sb="1" eb="4">
      <t>ホンヨウシキ</t>
    </rPh>
    <rPh sb="6" eb="9">
      <t>ダイキギョウ</t>
    </rPh>
    <rPh sb="11" eb="13">
      <t>バアイ</t>
    </rPh>
    <rPh sb="16" eb="18">
      <t>カクニン</t>
    </rPh>
    <rPh sb="23" eb="25">
      <t>ニュウリョク</t>
    </rPh>
    <phoneticPr fontId="9"/>
  </si>
  <si>
    <t>【はじめに】本シートの入力について</t>
    <rPh sb="6" eb="7">
      <t>ホン</t>
    </rPh>
    <rPh sb="11" eb="13">
      <t>ニュウリョク</t>
    </rPh>
    <phoneticPr fontId="9"/>
  </si>
  <si>
    <t>●セルの凡例</t>
    <rPh sb="4" eb="6">
      <t>ハンレイ</t>
    </rPh>
    <phoneticPr fontId="9"/>
  </si>
  <si>
    <t>：青着色セルはプルダウンで選択します。</t>
    <rPh sb="1" eb="4">
      <t>アオチャクショク</t>
    </rPh>
    <rPh sb="13" eb="15">
      <t>センタク</t>
    </rPh>
    <phoneticPr fontId="9"/>
  </si>
  <si>
    <t>：赤着色セルには直接入力します。</t>
    <rPh sb="1" eb="2">
      <t>アカ</t>
    </rPh>
    <rPh sb="2" eb="4">
      <t>チャクショク</t>
    </rPh>
    <rPh sb="8" eb="10">
      <t>チョクセツ</t>
    </rPh>
    <rPh sb="10" eb="12">
      <t>ニュウリョク</t>
    </rPh>
    <phoneticPr fontId="9"/>
  </si>
  <si>
    <t>●様式リスト</t>
    <rPh sb="1" eb="3">
      <t>ヨウシキ</t>
    </rPh>
    <phoneticPr fontId="9"/>
  </si>
  <si>
    <t>・本エクセルファイルに記載の様式は下記のとおりです。</t>
    <rPh sb="1" eb="2">
      <t>ホン</t>
    </rPh>
    <rPh sb="11" eb="13">
      <t>キサイ</t>
    </rPh>
    <rPh sb="14" eb="16">
      <t>ヨウシキ</t>
    </rPh>
    <rPh sb="17" eb="19">
      <t>カキ</t>
    </rPh>
    <phoneticPr fontId="9"/>
  </si>
  <si>
    <t>様式名</t>
    <rPh sb="0" eb="3">
      <t>ヨウシキメイ</t>
    </rPh>
    <phoneticPr fontId="9"/>
  </si>
  <si>
    <t>様式番号</t>
    <rPh sb="0" eb="4">
      <t>ヨウシキバンゴウ</t>
    </rPh>
    <phoneticPr fontId="9"/>
  </si>
  <si>
    <t>別紙番号</t>
    <rPh sb="0" eb="2">
      <t>ベッシ</t>
    </rPh>
    <rPh sb="2" eb="4">
      <t>バンゴウ</t>
    </rPh>
    <phoneticPr fontId="9"/>
  </si>
  <si>
    <t xml:space="preserve">第1号様式 </t>
  </si>
  <si>
    <t>助成金交付申請書</t>
  </si>
  <si>
    <t>の１</t>
    <phoneticPr fontId="34"/>
  </si>
  <si>
    <t>申請者の情報</t>
    <rPh sb="0" eb="2">
      <t>シンセイ</t>
    </rPh>
    <rPh sb="2" eb="3">
      <t>シャ</t>
    </rPh>
    <rPh sb="4" eb="6">
      <t>ジョウホウ</t>
    </rPh>
    <phoneticPr fontId="34"/>
  </si>
  <si>
    <t>の２</t>
    <phoneticPr fontId="34"/>
  </si>
  <si>
    <t>助成金対象事業者に関する情報</t>
    <rPh sb="0" eb="3">
      <t>ジョセイ</t>
    </rPh>
    <rPh sb="3" eb="5">
      <t>タイショウ</t>
    </rPh>
    <rPh sb="5" eb="8">
      <t>ジギョウシャ</t>
    </rPh>
    <rPh sb="9" eb="10">
      <t>カン</t>
    </rPh>
    <rPh sb="12" eb="14">
      <t>ジョウホウ</t>
    </rPh>
    <phoneticPr fontId="34"/>
  </si>
  <si>
    <t>の３（助成対象事業者）</t>
    <rPh sb="3" eb="5">
      <t>ジョセイ</t>
    </rPh>
    <rPh sb="5" eb="7">
      <t>タイショウ</t>
    </rPh>
    <rPh sb="7" eb="10">
      <t>ジギョウシャ</t>
    </rPh>
    <phoneticPr fontId="34"/>
  </si>
  <si>
    <t>誓約書【助成対象事業者用】</t>
    <rPh sb="0" eb="2">
      <t>セイヤク</t>
    </rPh>
    <rPh sb="4" eb="11">
      <t>ジョセイタイショウジギョウシャ</t>
    </rPh>
    <rPh sb="11" eb="12">
      <t>ヨウ</t>
    </rPh>
    <phoneticPr fontId="34"/>
  </si>
  <si>
    <t>の３（共同申請者）</t>
    <rPh sb="3" eb="7">
      <t>キョウドウシンセイ</t>
    </rPh>
    <rPh sb="7" eb="8">
      <t>シャ</t>
    </rPh>
    <phoneticPr fontId="34"/>
  </si>
  <si>
    <t>誓約書【共同申請者用】</t>
    <rPh sb="0" eb="2">
      <t>セイヤク</t>
    </rPh>
    <rPh sb="4" eb="6">
      <t>キョウドウ</t>
    </rPh>
    <rPh sb="6" eb="8">
      <t>シンセイ</t>
    </rPh>
    <rPh sb="8" eb="9">
      <t>シャ</t>
    </rPh>
    <rPh sb="9" eb="10">
      <t>ヨウ</t>
    </rPh>
    <phoneticPr fontId="34"/>
  </si>
  <si>
    <t>の３（代行者）</t>
    <rPh sb="3" eb="6">
      <t>ダイコウシャ</t>
    </rPh>
    <phoneticPr fontId="34"/>
  </si>
  <si>
    <t>誓約書【手続き代行者用】</t>
    <rPh sb="0" eb="3">
      <t>セイヤクショ</t>
    </rPh>
    <rPh sb="4" eb="6">
      <t>テツヅ</t>
    </rPh>
    <rPh sb="7" eb="10">
      <t>ダイコウシャ</t>
    </rPh>
    <rPh sb="10" eb="11">
      <t>ヨウ</t>
    </rPh>
    <phoneticPr fontId="34"/>
  </si>
  <si>
    <t>の４①　(共通)</t>
  </si>
  <si>
    <t>助成事業実施計画書</t>
    <rPh sb="0" eb="6">
      <t>ジョセイジギョウジッシ</t>
    </rPh>
    <rPh sb="6" eb="9">
      <t>ケイカクショ</t>
    </rPh>
    <phoneticPr fontId="34"/>
  </si>
  <si>
    <t>の４②　(共通)</t>
  </si>
  <si>
    <t>の４③（大企業）</t>
    <phoneticPr fontId="34"/>
  </si>
  <si>
    <t>助成事業実施計画書</t>
    <phoneticPr fontId="34"/>
  </si>
  <si>
    <t xml:space="preserve">第4号様式 </t>
  </si>
  <si>
    <t>助成金交付申請撤回届出書</t>
  </si>
  <si>
    <t xml:space="preserve">第5号様式 </t>
  </si>
  <si>
    <t>助成事業計画変更申請書</t>
  </si>
  <si>
    <t xml:space="preserve">第7号様式 </t>
  </si>
  <si>
    <t>事業者情報の変更届出書</t>
  </si>
  <si>
    <t xml:space="preserve">第8号様式 </t>
  </si>
  <si>
    <t>助成事業遅延等報告書</t>
  </si>
  <si>
    <t xml:space="preserve">第9号様式 </t>
  </si>
  <si>
    <t>助成事業廃止申請書</t>
  </si>
  <si>
    <t xml:space="preserve">第11号様式 </t>
    <phoneticPr fontId="34"/>
  </si>
  <si>
    <t>助成事業実績報告書兼助成金交付請求書</t>
    <rPh sb="0" eb="4">
      <t>ジョセイ</t>
    </rPh>
    <rPh sb="4" eb="6">
      <t>ジッセキ</t>
    </rPh>
    <rPh sb="6" eb="9">
      <t>ホウコクショ</t>
    </rPh>
    <rPh sb="9" eb="10">
      <t>ケン</t>
    </rPh>
    <rPh sb="10" eb="18">
      <t>ジョセイキンコウフセイキュウショ</t>
    </rPh>
    <phoneticPr fontId="34"/>
  </si>
  <si>
    <t xml:space="preserve">第14号様式 </t>
  </si>
  <si>
    <t>取得財産等処分承認申請書</t>
  </si>
  <si>
    <t>第16号様式</t>
  </si>
  <si>
    <t>助成事業承継承認申請書</t>
    <phoneticPr fontId="34"/>
  </si>
  <si>
    <t>その他</t>
    <rPh sb="2" eb="3">
      <t>タ</t>
    </rPh>
    <phoneticPr fontId="9"/>
  </si>
  <si>
    <t>はじめに</t>
    <phoneticPr fontId="9"/>
  </si>
  <si>
    <t>ー</t>
  </si>
  <si>
    <t>ー</t>
    <phoneticPr fontId="9"/>
  </si>
  <si>
    <t>入力タイミング</t>
    <rPh sb="0" eb="2">
      <t>ニュウリョク</t>
    </rPh>
    <phoneticPr fontId="9"/>
  </si>
  <si>
    <t>基本情報入力シート</t>
    <rPh sb="0" eb="2">
      <t>キホン</t>
    </rPh>
    <rPh sb="2" eb="4">
      <t>ジョウホウ</t>
    </rPh>
    <rPh sb="4" eb="6">
      <t>ニュウリョク</t>
    </rPh>
    <phoneticPr fontId="9"/>
  </si>
  <si>
    <t>助成対象経費内訳</t>
    <rPh sb="0" eb="4">
      <t>ジョセイタイショウ</t>
    </rPh>
    <rPh sb="4" eb="6">
      <t>ケイヒ</t>
    </rPh>
    <rPh sb="6" eb="8">
      <t>ウチワケ</t>
    </rPh>
    <phoneticPr fontId="9"/>
  </si>
  <si>
    <t>実績報告</t>
    <rPh sb="0" eb="4">
      <t>ジッセキホウコク</t>
    </rPh>
    <phoneticPr fontId="9"/>
  </si>
  <si>
    <t>△</t>
    <phoneticPr fontId="9"/>
  </si>
  <si>
    <t>①　最初に、「基本情報入力シート」「助成対象経費内訳」に申請者情報、助成事業の内容をご入力ください。</t>
    <rPh sb="2" eb="4">
      <t>サイショ</t>
    </rPh>
    <rPh sb="7" eb="9">
      <t>キホン</t>
    </rPh>
    <rPh sb="9" eb="11">
      <t>ニュウリョク</t>
    </rPh>
    <rPh sb="18" eb="22">
      <t>ジョセイタイショウ</t>
    </rPh>
    <rPh sb="22" eb="24">
      <t>ケイヒ</t>
    </rPh>
    <rPh sb="24" eb="26">
      <t>ウチワケ</t>
    </rPh>
    <rPh sb="28" eb="30">
      <t>シンセイ</t>
    </rPh>
    <rPh sb="30" eb="31">
      <t>シャ</t>
    </rPh>
    <rPh sb="31" eb="33">
      <t>ジョウホウ</t>
    </rPh>
    <rPh sb="34" eb="36">
      <t>ジョセイ</t>
    </rPh>
    <rPh sb="36" eb="38">
      <t>ジギョウ</t>
    </rPh>
    <rPh sb="39" eb="41">
      <t>ナイヨウ</t>
    </rPh>
    <rPh sb="43" eb="45">
      <t>ニュウリョク</t>
    </rPh>
    <phoneticPr fontId="9"/>
  </si>
  <si>
    <t>：グレーセルは、基本情報シート、助成対象経費内訳の内容に基づき自動入力されるセルです。</t>
    <rPh sb="8" eb="10">
      <t>キホン</t>
    </rPh>
    <rPh sb="10" eb="12">
      <t>ジョウホウ</t>
    </rPh>
    <rPh sb="16" eb="24">
      <t>ジョセイタイショウケイヒウチワケ</t>
    </rPh>
    <rPh sb="25" eb="27">
      <t>ナイヨウ</t>
    </rPh>
    <rPh sb="28" eb="29">
      <t>モト</t>
    </rPh>
    <rPh sb="31" eb="35">
      <t>ジドウニュウリョク</t>
    </rPh>
    <phoneticPr fontId="34"/>
  </si>
  <si>
    <t>・必要書類未添付の場合は審査に時間を要し、交付決定が遅れますのでご注意ください。</t>
    <phoneticPr fontId="9"/>
  </si>
  <si>
    <t>交付決定後入力シート</t>
    <rPh sb="0" eb="2">
      <t>コウフ</t>
    </rPh>
    <rPh sb="2" eb="4">
      <t>ケッテイ</t>
    </rPh>
    <rPh sb="4" eb="5">
      <t>ゴ</t>
    </rPh>
    <phoneticPr fontId="9"/>
  </si>
  <si>
    <t>都環公技技第</t>
    <rPh sb="2" eb="3">
      <t>コウ</t>
    </rPh>
    <rPh sb="3" eb="5">
      <t>ワザワザ</t>
    </rPh>
    <phoneticPr fontId="9"/>
  </si>
  <si>
    <t>【耐用年数】
・設置した対象機器の法定耐用年数を記入してください。
・同一の機器種別内で、異なる法定耐用年数の機器がある場合などは、備考で補足いただくか、別途説明文書を作成のうえ補足してください。</t>
    <rPh sb="1" eb="3">
      <t>タイヨウ</t>
    </rPh>
    <rPh sb="3" eb="5">
      <t>ネンスウ</t>
    </rPh>
    <rPh sb="8" eb="10">
      <t>セッチ</t>
    </rPh>
    <rPh sb="12" eb="14">
      <t>タイショウ</t>
    </rPh>
    <rPh sb="14" eb="16">
      <t>キキ</t>
    </rPh>
    <rPh sb="17" eb="19">
      <t>ホウテイ</t>
    </rPh>
    <rPh sb="19" eb="21">
      <t>タイヨウ</t>
    </rPh>
    <rPh sb="21" eb="23">
      <t>ネンスウ</t>
    </rPh>
    <rPh sb="24" eb="26">
      <t>キニュウ</t>
    </rPh>
    <rPh sb="35" eb="37">
      <t>ドウイツ</t>
    </rPh>
    <rPh sb="38" eb="40">
      <t>キキ</t>
    </rPh>
    <rPh sb="40" eb="42">
      <t>シュベツ</t>
    </rPh>
    <rPh sb="42" eb="43">
      <t>ナイ</t>
    </rPh>
    <rPh sb="45" eb="46">
      <t>コト</t>
    </rPh>
    <rPh sb="48" eb="50">
      <t>ホウテイ</t>
    </rPh>
    <rPh sb="50" eb="52">
      <t>タイヨウ</t>
    </rPh>
    <rPh sb="52" eb="54">
      <t>ネンスウ</t>
    </rPh>
    <rPh sb="55" eb="57">
      <t>キキ</t>
    </rPh>
    <rPh sb="60" eb="62">
      <t>バアイ</t>
    </rPh>
    <rPh sb="66" eb="68">
      <t>ビコウ</t>
    </rPh>
    <rPh sb="69" eb="71">
      <t>ホソク</t>
    </rPh>
    <rPh sb="77" eb="79">
      <t>ベット</t>
    </rPh>
    <rPh sb="79" eb="81">
      <t>セツメイ</t>
    </rPh>
    <rPh sb="81" eb="83">
      <t>ブンショ</t>
    </rPh>
    <rPh sb="84" eb="86">
      <t>サクセイ</t>
    </rPh>
    <rPh sb="89" eb="91">
      <t>ホソク</t>
    </rPh>
    <phoneticPr fontId="9"/>
  </si>
  <si>
    <t>青色セル：プルダウン選択</t>
    <rPh sb="0" eb="2">
      <t>アオイロ</t>
    </rPh>
    <rPh sb="10" eb="12">
      <t>センタク</t>
    </rPh>
    <phoneticPr fontId="9"/>
  </si>
  <si>
    <t>赤色セル：直接入力</t>
    <rPh sb="0" eb="1">
      <t>アカ</t>
    </rPh>
    <rPh sb="1" eb="2">
      <t>イロ</t>
    </rPh>
    <rPh sb="5" eb="7">
      <t>チョクセツ</t>
    </rPh>
    <rPh sb="7" eb="8">
      <t>ニュウ</t>
    </rPh>
    <phoneticPr fontId="9"/>
  </si>
  <si>
    <t>グレーセル：自動入力</t>
    <rPh sb="6" eb="10">
      <t>ジドウニュウリョク</t>
    </rPh>
    <phoneticPr fontId="34"/>
  </si>
  <si>
    <t>以下、受領した「交付決定通知書」に基づいて「赤色セル」「青色セル」に記入ください。
※交付決定通知書は再発行ができませんので、紛失しないようご留意ください。</t>
    <rPh sb="0" eb="2">
      <t>イカ</t>
    </rPh>
    <rPh sb="3" eb="5">
      <t>ジュリョウ</t>
    </rPh>
    <rPh sb="8" eb="12">
      <t>コウフケッテイ</t>
    </rPh>
    <rPh sb="12" eb="14">
      <t>ツウチ</t>
    </rPh>
    <rPh sb="14" eb="15">
      <t>ショ</t>
    </rPh>
    <rPh sb="17" eb="18">
      <t>モト</t>
    </rPh>
    <rPh sb="22" eb="23">
      <t>アカ</t>
    </rPh>
    <rPh sb="23" eb="24">
      <t>イロ</t>
    </rPh>
    <rPh sb="28" eb="30">
      <t>アオイロ</t>
    </rPh>
    <rPh sb="34" eb="36">
      <t>キニュウ</t>
    </rPh>
    <rPh sb="43" eb="50">
      <t>コウフケッテイツウチショ</t>
    </rPh>
    <rPh sb="51" eb="54">
      <t>サイハッコウ</t>
    </rPh>
    <rPh sb="63" eb="65">
      <t>フンシツ</t>
    </rPh>
    <rPh sb="71" eb="73">
      <t>リュウイ</t>
    </rPh>
    <phoneticPr fontId="9"/>
  </si>
  <si>
    <r>
      <rPr>
        <sz val="16"/>
        <color theme="1"/>
        <rFont val="BIZ UDゴシック"/>
        <family val="3"/>
        <charset val="128"/>
      </rPr>
      <t>【交付決定後入力シート】</t>
    </r>
    <r>
      <rPr>
        <u/>
        <sz val="14"/>
        <color theme="1"/>
        <rFont val="BIZ UDゴシック"/>
        <family val="3"/>
        <charset val="128"/>
      </rPr>
      <t xml:space="preserve">
</t>
    </r>
    <r>
      <rPr>
        <sz val="14"/>
        <color theme="1"/>
        <rFont val="BIZ UDゴシック"/>
        <family val="3"/>
        <charset val="128"/>
      </rPr>
      <t>・こちらのシートは交付決定通知を受け取った後に入力ください
・当申請書以外に必要な添付書類は必ず「提出物チェックリスト」にてご確認の上提出ください。
・必要書類未添付の場合は審査に時間を要し、通知が遅れますのでご注意ください。
・本シートへご入力いただいた内容が様式に反映されますので、本シートへご入力いただいた後、各様式の確認をお願いします。</t>
    </r>
    <rPh sb="1" eb="6">
      <t>コウフケッテイゴ</t>
    </rPh>
    <rPh sb="6" eb="8">
      <t>ニュウリョク</t>
    </rPh>
    <rPh sb="22" eb="24">
      <t>コウフ</t>
    </rPh>
    <rPh sb="24" eb="26">
      <t>ケッテイ</t>
    </rPh>
    <rPh sb="26" eb="28">
      <t>ツウチ</t>
    </rPh>
    <rPh sb="29" eb="30">
      <t>ウ</t>
    </rPh>
    <rPh sb="31" eb="32">
      <t>ト</t>
    </rPh>
    <rPh sb="34" eb="35">
      <t>アト</t>
    </rPh>
    <rPh sb="36" eb="38">
      <t>ニュウリョク</t>
    </rPh>
    <rPh sb="128" eb="129">
      <t>ホン</t>
    </rPh>
    <rPh sb="156" eb="157">
      <t>ホン</t>
    </rPh>
    <phoneticPr fontId="9"/>
  </si>
  <si>
    <t>②　①にて入力した内容は各様式に転記されます。
　　その後、下記の凡例にもとづいて、各様式の未入力となっているセルに必要な情報をご入力ください。</t>
    <rPh sb="5" eb="7">
      <t>ニュウリョク</t>
    </rPh>
    <rPh sb="9" eb="11">
      <t>ナイヨウ</t>
    </rPh>
    <rPh sb="16" eb="18">
      <t>テンキ</t>
    </rPh>
    <rPh sb="30" eb="32">
      <t>カキ</t>
    </rPh>
    <rPh sb="33" eb="35">
      <t>ハンレイ</t>
    </rPh>
    <rPh sb="42" eb="45">
      <t>カクヨウシキ</t>
    </rPh>
    <rPh sb="58" eb="60">
      <t>ヒツヨウ</t>
    </rPh>
    <rPh sb="61" eb="63">
      <t>ジョウホウ</t>
    </rPh>
    <phoneticPr fontId="9"/>
  </si>
  <si>
    <t>通番</t>
    <rPh sb="0" eb="2">
      <t>ツウバン</t>
    </rPh>
    <phoneticPr fontId="9"/>
  </si>
  <si>
    <t>※　品番・型式の異なる複数の設備（本体）を助成対象とし交付申請を行う場合、見積書上で一式計上される費用（工事費、運搬据付費、業務費等）</t>
    <rPh sb="2" eb="4">
      <t>ヒンバン</t>
    </rPh>
    <rPh sb="5" eb="7">
      <t>カタシキ</t>
    </rPh>
    <rPh sb="8" eb="9">
      <t>コト</t>
    </rPh>
    <rPh sb="11" eb="13">
      <t>フクスウ</t>
    </rPh>
    <rPh sb="14" eb="16">
      <t>セツビ</t>
    </rPh>
    <rPh sb="17" eb="19">
      <t>ホンタイ</t>
    </rPh>
    <rPh sb="21" eb="25">
      <t>ジョセイタイショウ</t>
    </rPh>
    <rPh sb="27" eb="29">
      <t>コウフ</t>
    </rPh>
    <rPh sb="29" eb="31">
      <t>シンセイ</t>
    </rPh>
    <rPh sb="32" eb="33">
      <t>オコナ</t>
    </rPh>
    <rPh sb="34" eb="36">
      <t>バアイ</t>
    </rPh>
    <rPh sb="37" eb="40">
      <t>ミツモリショ</t>
    </rPh>
    <rPh sb="40" eb="41">
      <t>ジョウ</t>
    </rPh>
    <rPh sb="42" eb="44">
      <t>イッシキ</t>
    </rPh>
    <rPh sb="44" eb="46">
      <t>ケイジョウ</t>
    </rPh>
    <rPh sb="49" eb="51">
      <t>ヒヨウ</t>
    </rPh>
    <rPh sb="52" eb="55">
      <t>コウジヒ</t>
    </rPh>
    <rPh sb="56" eb="58">
      <t>ウンパン</t>
    </rPh>
    <rPh sb="58" eb="61">
      <t>スエツケヒ</t>
    </rPh>
    <rPh sb="62" eb="64">
      <t>ギョウム</t>
    </rPh>
    <rPh sb="64" eb="65">
      <t>ヒ</t>
    </rPh>
    <rPh sb="65" eb="66">
      <t>トウ</t>
    </rPh>
    <phoneticPr fontId="9"/>
  </si>
  <si>
    <t>については、いずれかの設備番号に振り分けてください。その際、申請書類として添付する見積書（写）に通し番号を設定のうえ、本様式の備考欄に、</t>
    <phoneticPr fontId="9"/>
  </si>
  <si>
    <t>その費用が該当する見積書上の通し番号をご記載ください。　</t>
    <phoneticPr fontId="9"/>
  </si>
  <si>
    <t>a</t>
    <phoneticPr fontId="9"/>
  </si>
  <si>
    <t>・本様式以外に必要な添付書類は、必ず事業HPに公開している「提出物チェックリスト」をご確認の上、ご提出ください。</t>
    <rPh sb="1" eb="2">
      <t>ホン</t>
    </rPh>
    <rPh sb="2" eb="4">
      <t>ヨウシキ</t>
    </rPh>
    <rPh sb="4" eb="6">
      <t>イガイ</t>
    </rPh>
    <rPh sb="18" eb="20">
      <t>ジギョウ</t>
    </rPh>
    <rPh sb="23" eb="25">
      <t>コウカイ</t>
    </rPh>
    <phoneticPr fontId="11"/>
  </si>
  <si>
    <r>
      <t xml:space="preserve"> 　従業員数　　</t>
    </r>
    <r>
      <rPr>
        <b/>
        <sz val="14"/>
        <color rgb="FFFF0000"/>
        <rFont val="游ゴシック"/>
        <family val="3"/>
        <charset val="128"/>
        <scheme val="minor"/>
      </rPr>
      <t>大企業・個人事業主は記入不要</t>
    </r>
    <phoneticPr fontId="12"/>
  </si>
  <si>
    <t>【資本金】個人事業主は記載不要です。
【従業員数】大企業・個人事業主は記載不要です。</t>
    <phoneticPr fontId="9"/>
  </si>
  <si>
    <r>
      <t xml:space="preserve">事業者名
</t>
    </r>
    <r>
      <rPr>
        <sz val="12"/>
        <color theme="1"/>
        <rFont val="游ゴシック"/>
        <family val="3"/>
        <charset val="128"/>
        <scheme val="minor"/>
      </rPr>
      <t>（</t>
    </r>
    <r>
      <rPr>
        <b/>
        <sz val="12"/>
        <color theme="1"/>
        <rFont val="游ゴシック"/>
        <family val="3"/>
        <charset val="128"/>
        <scheme val="minor"/>
      </rPr>
      <t>法人は企業名
個人事業主は</t>
    </r>
    <r>
      <rPr>
        <b/>
        <u/>
        <sz val="12"/>
        <color theme="1"/>
        <rFont val="游ゴシック"/>
        <family val="3"/>
        <charset val="128"/>
        <scheme val="minor"/>
      </rPr>
      <t>個人氏名</t>
    </r>
    <r>
      <rPr>
        <b/>
        <sz val="12"/>
        <color theme="1"/>
        <rFont val="游ゴシック"/>
        <family val="3"/>
        <charset val="128"/>
        <scheme val="minor"/>
      </rPr>
      <t>を記載</t>
    </r>
    <r>
      <rPr>
        <sz val="12"/>
        <color theme="1"/>
        <rFont val="游ゴシック"/>
        <family val="3"/>
        <charset val="128"/>
        <scheme val="minor"/>
      </rPr>
      <t>）</t>
    </r>
    <phoneticPr fontId="9"/>
  </si>
  <si>
    <r>
      <t>事業者所在地</t>
    </r>
    <r>
      <rPr>
        <sz val="14"/>
        <color rgb="FFFF0000"/>
        <rFont val="游ゴシック"/>
        <family val="3"/>
        <charset val="128"/>
        <scheme val="minor"/>
      </rPr>
      <t xml:space="preserve">
</t>
    </r>
    <r>
      <rPr>
        <b/>
        <u/>
        <sz val="14"/>
        <color theme="1"/>
        <rFont val="游ゴシック"/>
        <family val="3"/>
        <charset val="128"/>
        <scheme val="minor"/>
      </rPr>
      <t>都道府県名より記載</t>
    </r>
    <rPh sb="0" eb="3">
      <t>ジギョウシャ</t>
    </rPh>
    <rPh sb="3" eb="6">
      <t>ショザイチ</t>
    </rPh>
    <rPh sb="7" eb="12">
      <t>トドウフケンメイ</t>
    </rPh>
    <rPh sb="14" eb="16">
      <t>キサイ</t>
    </rPh>
    <phoneticPr fontId="9"/>
  </si>
  <si>
    <t>　日本標準産業分類
　による業種</t>
    <phoneticPr fontId="9"/>
  </si>
  <si>
    <t>事業開始予定日</t>
    <rPh sb="0" eb="2">
      <t>ジギョウ</t>
    </rPh>
    <rPh sb="2" eb="4">
      <t>カイシ</t>
    </rPh>
    <rPh sb="4" eb="7">
      <t>ヨテイビ</t>
    </rPh>
    <phoneticPr fontId="9"/>
  </si>
  <si>
    <r>
      <t xml:space="preserve">事業者名
</t>
    </r>
    <r>
      <rPr>
        <sz val="12"/>
        <color theme="1"/>
        <rFont val="游ゴシック"/>
        <family val="3"/>
        <charset val="128"/>
        <scheme val="minor"/>
      </rPr>
      <t>（</t>
    </r>
    <r>
      <rPr>
        <b/>
        <sz val="12"/>
        <color theme="1"/>
        <rFont val="游ゴシック"/>
        <family val="3"/>
        <charset val="128"/>
        <scheme val="minor"/>
      </rPr>
      <t>法人は企業名
個人事業主は</t>
    </r>
    <r>
      <rPr>
        <b/>
        <u/>
        <sz val="12"/>
        <color theme="1"/>
        <rFont val="游ゴシック"/>
        <family val="3"/>
        <charset val="128"/>
        <scheme val="minor"/>
      </rPr>
      <t>個人氏名</t>
    </r>
    <r>
      <rPr>
        <b/>
        <sz val="12"/>
        <color theme="1"/>
        <rFont val="游ゴシック"/>
        <family val="3"/>
        <charset val="128"/>
        <scheme val="minor"/>
      </rPr>
      <t>を記載</t>
    </r>
    <r>
      <rPr>
        <sz val="12"/>
        <color theme="1"/>
        <rFont val="游ゴシック"/>
        <family val="3"/>
        <charset val="128"/>
        <scheme val="minor"/>
      </rPr>
      <t>）</t>
    </r>
    <rPh sb="0" eb="4">
      <t>ジギョウシャメイ</t>
    </rPh>
    <rPh sb="6" eb="8">
      <t>ホウジン</t>
    </rPh>
    <rPh sb="9" eb="11">
      <t>キギョウ</t>
    </rPh>
    <rPh sb="11" eb="12">
      <t>メイ</t>
    </rPh>
    <rPh sb="13" eb="18">
      <t>コジンジギョウヌシ</t>
    </rPh>
    <rPh sb="19" eb="23">
      <t>コジンシメイ</t>
    </rPh>
    <rPh sb="24" eb="26">
      <t>キサイ</t>
    </rPh>
    <phoneticPr fontId="9"/>
  </si>
  <si>
    <t>※　行が不足する場合は、非表示となっている行を再表示してください</t>
    <rPh sb="12" eb="15">
      <t>ヒヒョウジ</t>
    </rPh>
    <rPh sb="21" eb="22">
      <t>ギョウ</t>
    </rPh>
    <rPh sb="23" eb="26">
      <t>サイヒョウジ</t>
    </rPh>
    <phoneticPr fontId="11"/>
  </si>
  <si>
    <t>※　設備番号の行が不足する場合は適宜行を挿入してください</t>
    <rPh sb="2" eb="4">
      <t>セツビ</t>
    </rPh>
    <phoneticPr fontId="9"/>
  </si>
  <si>
    <t>52飲食料品卸売業</t>
    <phoneticPr fontId="9"/>
  </si>
  <si>
    <t>設備が５機種以上の場合、非表示セルを再表示にし、記入してください。</t>
    <rPh sb="0" eb="2">
      <t>セツビ</t>
    </rPh>
    <rPh sb="4" eb="6">
      <t>キシュ</t>
    </rPh>
    <rPh sb="6" eb="8">
      <t>イジョウ</t>
    </rPh>
    <rPh sb="9" eb="11">
      <t>バアイ</t>
    </rPh>
    <rPh sb="12" eb="15">
      <t>ヒヒョウジ</t>
    </rPh>
    <rPh sb="18" eb="21">
      <t>サイヒョウジ</t>
    </rPh>
    <rPh sb="24" eb="26">
      <t>キニュウ</t>
    </rPh>
    <phoneticPr fontId="9"/>
  </si>
  <si>
    <t>【郵便番号】ハイフンを含め記載してください（例：123-1234）</t>
    <rPh sb="1" eb="3">
      <t>ユウビン</t>
    </rPh>
    <rPh sb="3" eb="5">
      <t>バンゴウ</t>
    </rPh>
    <rPh sb="11" eb="12">
      <t>フク</t>
    </rPh>
    <rPh sb="13" eb="15">
      <t>キサイ</t>
    </rPh>
    <rPh sb="22" eb="23">
      <t>レイ</t>
    </rPh>
    <phoneticPr fontId="9"/>
  </si>
  <si>
    <r>
      <t>連絡先（事務担当者）</t>
    </r>
    <r>
      <rPr>
        <b/>
        <sz val="14"/>
        <color rgb="FFFF0000"/>
        <rFont val="游ゴシック"/>
        <family val="3"/>
        <charset val="128"/>
        <scheme val="minor"/>
      </rPr>
      <t>【本申請に係る連絡先担当者】</t>
    </r>
    <phoneticPr fontId="9"/>
  </si>
  <si>
    <t>【導入機器】
内蔵型ショーケース以外の機器の場合は室外機（コンデンシングユニット等）のみ記載ください
室内機（別置型シーケース、クーリングユニット等）の記載は不要です。</t>
    <rPh sb="1" eb="5">
      <t>ドウニュウキキ</t>
    </rPh>
    <rPh sb="7" eb="10">
      <t>ナイゾウガタ</t>
    </rPh>
    <rPh sb="16" eb="18">
      <t>イガイ</t>
    </rPh>
    <rPh sb="19" eb="21">
      <t>キキ</t>
    </rPh>
    <rPh sb="22" eb="24">
      <t>バアイ</t>
    </rPh>
    <rPh sb="25" eb="28">
      <t>シツガイキ</t>
    </rPh>
    <rPh sb="40" eb="41">
      <t>トウ</t>
    </rPh>
    <rPh sb="44" eb="46">
      <t>キサイ</t>
    </rPh>
    <rPh sb="51" eb="54">
      <t>シツナイキ</t>
    </rPh>
    <rPh sb="55" eb="57">
      <t>ベッチ</t>
    </rPh>
    <rPh sb="57" eb="58">
      <t>ガタ</t>
    </rPh>
    <rPh sb="73" eb="74">
      <t>トウ</t>
    </rPh>
    <rPh sb="76" eb="78">
      <t>キサイ</t>
    </rPh>
    <rPh sb="79" eb="81">
      <t>フヨウ</t>
    </rPh>
    <phoneticPr fontId="9"/>
  </si>
  <si>
    <t>共同申請者の有無</t>
    <rPh sb="0" eb="2">
      <t>キョウドウ</t>
    </rPh>
    <rPh sb="2" eb="4">
      <t>シンセイ</t>
    </rPh>
    <rPh sb="4" eb="5">
      <t>シャ</t>
    </rPh>
    <rPh sb="6" eb="8">
      <t>ウム</t>
    </rPh>
    <phoneticPr fontId="9"/>
  </si>
  <si>
    <t>【共同申請者の有無】プルダウンにて有り／無しを選択ください。</t>
    <rPh sb="1" eb="3">
      <t>キョウドウ</t>
    </rPh>
    <rPh sb="3" eb="6">
      <t>シンセイシャ</t>
    </rPh>
    <rPh sb="7" eb="9">
      <t>ウム</t>
    </rPh>
    <rPh sb="17" eb="18">
      <t>ア</t>
    </rPh>
    <rPh sb="20" eb="21">
      <t>ナ</t>
    </rPh>
    <rPh sb="23" eb="25">
      <t>センタク</t>
    </rPh>
    <phoneticPr fontId="9"/>
  </si>
  <si>
    <t>手続代行者の有無</t>
    <rPh sb="0" eb="2">
      <t>テツヅ</t>
    </rPh>
    <rPh sb="2" eb="4">
      <t>ダイコウ</t>
    </rPh>
    <rPh sb="4" eb="5">
      <t>シャ</t>
    </rPh>
    <rPh sb="6" eb="8">
      <t>ウム</t>
    </rPh>
    <phoneticPr fontId="9"/>
  </si>
  <si>
    <t>【手続代行者の有無】プルダウンにて有り／無しを選択ください。</t>
    <rPh sb="1" eb="3">
      <t>テツヅ</t>
    </rPh>
    <rPh sb="3" eb="6">
      <t>ダイコウシャ</t>
    </rPh>
    <rPh sb="7" eb="9">
      <t>ウム</t>
    </rPh>
    <rPh sb="17" eb="18">
      <t>ア</t>
    </rPh>
    <rPh sb="20" eb="21">
      <t>ナ</t>
    </rPh>
    <rPh sb="23" eb="25">
      <t>センタク</t>
    </rPh>
    <phoneticPr fontId="9"/>
  </si>
  <si>
    <t>有り</t>
  </si>
  <si>
    <r>
      <t xml:space="preserve">助成対象となる設備本体の
品番または型式
</t>
    </r>
    <r>
      <rPr>
        <sz val="11"/>
        <color rgb="FFFF0000"/>
        <rFont val="ＭＳ Ｐゴシック"/>
        <family val="3"/>
        <charset val="128"/>
      </rPr>
      <t>※　同一型式は同一設備番号とする</t>
    </r>
    <rPh sb="0" eb="4">
      <t>ジョセイタイショウ</t>
    </rPh>
    <rPh sb="7" eb="9">
      <t>セツビ</t>
    </rPh>
    <rPh sb="9" eb="11">
      <t>ホンタイ</t>
    </rPh>
    <rPh sb="13" eb="15">
      <t>ヒンバン</t>
    </rPh>
    <rPh sb="18" eb="20">
      <t>カタシキ</t>
    </rPh>
    <rPh sb="23" eb="25">
      <t>ドウイツ</t>
    </rPh>
    <rPh sb="25" eb="27">
      <t>カタシキ</t>
    </rPh>
    <rPh sb="28" eb="30">
      <t>ドウイツ</t>
    </rPh>
    <rPh sb="30" eb="32">
      <t>セツビ</t>
    </rPh>
    <rPh sb="32" eb="34">
      <t>バンゴウ</t>
    </rPh>
    <phoneticPr fontId="9"/>
  </si>
  <si>
    <t>2　申請者が提出する助成金に関する申請書、その添付書類、その後の実績報告書兼交付請求書を含めた本申請に係る全ての書類について、いかなる理由があってもその内容に虚偽、不正の記述を行わず、内容に虚偽、不正の記述をした場合には、民事上及び刑事上の法的責任が生ずる可能性があることを認識し、誠実かつ正確な手続きを行うことを誓約いたします。</t>
    <rPh sb="2" eb="5">
      <t>シンセイシャ</t>
    </rPh>
    <phoneticPr fontId="9"/>
  </si>
  <si>
    <t>2　申請者が提出する助成金に関する申請書、その添付書類、その後の実績報告書兼交付請求書を含めた本申請に係る全ての書類について、いかなる理由があってもその内容に虚偽、不正の記述を行わず、内容に虚偽、不正の記述をした場合には、民事上及び刑事上の法的責任が生ずる可能性があることを認識し、誠実かつ正確な手続きを行うことを誓約いたします。</t>
    <phoneticPr fontId="9"/>
  </si>
  <si>
    <t xml:space="preserve">１　省エネ型ノンフロン機器普及促進事業助成金交付要綱（令和４年12月14日付４都環公地温第2308号。以下「交付要綱」という。）第８条の規定に基づき、助成対象事業者から依頼を受け、当該申請に係る手続の代行を行うもの（以下、「手続代行者」という。）が、以下の項目について理解し、遵守することをここに誓約いたします。
</t>
    <phoneticPr fontId="12"/>
  </si>
  <si>
    <t>無し</t>
  </si>
  <si>
    <r>
      <t xml:space="preserve">系統番号
</t>
    </r>
    <r>
      <rPr>
        <sz val="9"/>
        <color theme="1"/>
        <rFont val="ＭＳ 明朝"/>
        <family val="1"/>
        <charset val="128"/>
      </rPr>
      <t>※冷媒系統図等図面の番号を記載すること</t>
    </r>
    <rPh sb="0" eb="2">
      <t>ケイトウ</t>
    </rPh>
    <rPh sb="2" eb="4">
      <t>バンゴウ</t>
    </rPh>
    <rPh sb="6" eb="8">
      <t>レイバイ</t>
    </rPh>
    <rPh sb="8" eb="10">
      <t>ケイトウ</t>
    </rPh>
    <rPh sb="10" eb="11">
      <t>ズ</t>
    </rPh>
    <rPh sb="11" eb="12">
      <t>トウ</t>
    </rPh>
    <rPh sb="12" eb="14">
      <t>ズメン</t>
    </rPh>
    <rPh sb="15" eb="17">
      <t>バンゴウ</t>
    </rPh>
    <rPh sb="18" eb="20">
      <t>キサイ</t>
    </rPh>
    <phoneticPr fontId="9"/>
  </si>
  <si>
    <t>株式会社××工業　冷蔵多段ショーケース</t>
    <rPh sb="0" eb="4">
      <t>カブシキガイシャ</t>
    </rPh>
    <rPh sb="6" eb="8">
      <t>コウギョウ</t>
    </rPh>
    <rPh sb="9" eb="11">
      <t>レイゾウ</t>
    </rPh>
    <rPh sb="11" eb="13">
      <t>タダン</t>
    </rPh>
    <phoneticPr fontId="9"/>
  </si>
  <si>
    <t>株式会社××工業　冷蔵用冷凍機（RFJー12345）</t>
    <rPh sb="9" eb="12">
      <t>レイゾウヨウ</t>
    </rPh>
    <rPh sb="12" eb="15">
      <t>レイトウキ</t>
    </rPh>
    <phoneticPr fontId="9"/>
  </si>
  <si>
    <t>【助成金交付申請額／助成金実績報告額】
エラー（空白／#VALUE!）となる場合は、下記を入力しているかご確認ください。
①入力シート内　：　「事業者種別」
②助成対象経費内訳
・経費明細表（左表）：「設備番号／費用区分／単価／数量」
・費用区分表（右表）：「設備台数」</t>
    <rPh sb="67" eb="68">
      <t>ナイ</t>
    </rPh>
    <phoneticPr fontId="9"/>
  </si>
  <si>
    <t>東京都立川市ｘｘｘ-ｘｘｘ</t>
    <rPh sb="0" eb="3">
      <t>トウキョウト</t>
    </rPh>
    <rPh sb="3" eb="6">
      <t>タチカワシ</t>
    </rPh>
    <phoneticPr fontId="9"/>
  </si>
  <si>
    <t>333-4444</t>
  </si>
  <si>
    <t>費用の内容</t>
    <phoneticPr fontId="9"/>
  </si>
  <si>
    <r>
      <t xml:space="preserve">助成金計算上の算定値
</t>
    </r>
    <r>
      <rPr>
        <sz val="9"/>
        <color theme="1"/>
        <rFont val="ＭＳ Ｐゴシック"/>
        <family val="3"/>
        <charset val="128"/>
      </rPr>
      <t>(助成金の内訳ではありません)</t>
    </r>
    <phoneticPr fontId="9"/>
  </si>
  <si>
    <r>
      <t xml:space="preserve">助成計算金額 </t>
    </r>
    <r>
      <rPr>
        <b/>
        <sz val="11"/>
        <color rgb="FFFF0000"/>
        <rFont val="ＭＳ Ｐゴシック"/>
        <family val="3"/>
        <charset val="128"/>
      </rPr>
      <t>※千円未満切捨</t>
    </r>
    <rPh sb="0" eb="2">
      <t>ジョセイ</t>
    </rPh>
    <rPh sb="2" eb="4">
      <t>ケイサン</t>
    </rPh>
    <rPh sb="8" eb="9">
      <t>セン</t>
    </rPh>
    <rPh sb="10" eb="12">
      <t>ミマン</t>
    </rPh>
    <phoneticPr fontId="9"/>
  </si>
  <si>
    <t>プロパン（R290）</t>
  </si>
  <si>
    <t>イソブタン（R600a）</t>
  </si>
  <si>
    <t>プロピレン（R1270）</t>
  </si>
  <si>
    <t>二酸化炭素（R744）</t>
  </si>
  <si>
    <t>アンモニア（R717）</t>
  </si>
  <si>
    <t>アンモニア／二酸化炭素</t>
    <rPh sb="6" eb="9">
      <t>ニサンカ</t>
    </rPh>
    <rPh sb="9" eb="11">
      <t>タンソ</t>
    </rPh>
    <phoneticPr fontId="20"/>
  </si>
  <si>
    <t>空気</t>
    <rPh sb="0" eb="2">
      <t>クウキ</t>
    </rPh>
    <phoneticPr fontId="20"/>
  </si>
  <si>
    <t>水</t>
    <rPh sb="0" eb="1">
      <t>ミズ</t>
    </rPh>
    <phoneticPr fontId="20"/>
  </si>
  <si>
    <t>その他</t>
    <rPh sb="2" eb="3">
      <t>タ</t>
    </rPh>
    <phoneticPr fontId="20"/>
  </si>
  <si>
    <r>
      <rPr>
        <sz val="11"/>
        <color theme="1"/>
        <rFont val="BIZ UDゴシック"/>
        <family val="3"/>
        <charset val="128"/>
      </rPr>
      <t>【冷媒回収の有無】
・本助成事業の機器の新規・更新設置に伴い、</t>
    </r>
    <r>
      <rPr>
        <sz val="11"/>
        <color rgb="FFFF0000"/>
        <rFont val="BIZ UDゴシック"/>
        <family val="3"/>
        <charset val="128"/>
      </rPr>
      <t>冷媒の回収が発生する場合はその台数を数字で入力</t>
    </r>
    <r>
      <rPr>
        <sz val="11"/>
        <color theme="1"/>
        <rFont val="BIZ UDゴシック"/>
        <family val="3"/>
        <charset val="128"/>
      </rPr>
      <t>してください。
・</t>
    </r>
    <r>
      <rPr>
        <sz val="11"/>
        <color rgb="FFFF0000"/>
        <rFont val="BIZ UDゴシック"/>
        <family val="3"/>
        <charset val="128"/>
      </rPr>
      <t>更新台数と回収台数に違いがある等の場合は、その内訳を備考欄に入力・補足</t>
    </r>
    <r>
      <rPr>
        <sz val="11"/>
        <color theme="1"/>
        <rFont val="BIZ UDゴシック"/>
        <family val="3"/>
        <charset val="128"/>
      </rPr>
      <t>してください。
・回収が</t>
    </r>
    <r>
      <rPr>
        <sz val="11"/>
        <color rgb="FFFF0000"/>
        <rFont val="BIZ UDゴシック"/>
        <family val="3"/>
        <charset val="128"/>
      </rPr>
      <t>発生しない場合や未定の場合はプルダウン</t>
    </r>
    <r>
      <rPr>
        <sz val="11"/>
        <color theme="1"/>
        <rFont val="BIZ UDゴシック"/>
        <family val="3"/>
        <charset val="128"/>
      </rPr>
      <t>でその旨選択し、</t>
    </r>
    <r>
      <rPr>
        <sz val="11"/>
        <color rgb="FFFF0000"/>
        <rFont val="BIZ UDゴシック"/>
        <family val="3"/>
        <charset val="128"/>
      </rPr>
      <t>未定の場合は、理由や計画等を備考に入力・補足</t>
    </r>
    <r>
      <rPr>
        <sz val="11"/>
        <rFont val="BIZ UDゴシック"/>
        <family val="3"/>
        <charset val="128"/>
      </rPr>
      <t>してください。</t>
    </r>
    <rPh sb="1" eb="5">
      <t>レイバイカイシュウ</t>
    </rPh>
    <rPh sb="6" eb="8">
      <t>ウム</t>
    </rPh>
    <rPh sb="49" eb="51">
      <t>スウジ</t>
    </rPh>
    <rPh sb="52" eb="54">
      <t>ニュウリョク</t>
    </rPh>
    <rPh sb="78" eb="79">
      <t>トウ</t>
    </rPh>
    <rPh sb="91" eb="92">
      <t>ラン</t>
    </rPh>
    <rPh sb="93" eb="95">
      <t>ニュウリョク</t>
    </rPh>
    <rPh sb="96" eb="98">
      <t>ホソク</t>
    </rPh>
    <rPh sb="107" eb="109">
      <t>カイシュウ</t>
    </rPh>
    <rPh sb="110" eb="112">
      <t>ハッセイ</t>
    </rPh>
    <rPh sb="115" eb="117">
      <t>バアイ</t>
    </rPh>
    <rPh sb="118" eb="120">
      <t>ミテイ</t>
    </rPh>
    <rPh sb="121" eb="123">
      <t>バアイ</t>
    </rPh>
    <rPh sb="132" eb="133">
      <t>ムネ</t>
    </rPh>
    <rPh sb="133" eb="135">
      <t>センタク</t>
    </rPh>
    <rPh sb="154" eb="156">
      <t>ニュウリョク</t>
    </rPh>
    <phoneticPr fontId="9"/>
  </si>
  <si>
    <t>引用：国税庁　HP　タックスアンサー　No2100　
減価償却のあらまし
　　　参考「主な減価償却資産耐用年数表」</t>
    <phoneticPr fontId="9"/>
  </si>
  <si>
    <t xml:space="preserve">【設置工事の施行図面及び工程表】
・図面及び工程表について、別紙で提出する場合は、プルダウンにて「別途、添付資料として提出する」を選択してください。
・工事を伴わない場合、工程表は不要です。
・別紙で提出しない場合は、本様式内に画像等を貼り付ける等を行い、施工図面を示してください。
</t>
    <rPh sb="34" eb="36">
      <t>テイシュツ</t>
    </rPh>
    <rPh sb="100" eb="102">
      <t>ベッシ</t>
    </rPh>
    <rPh sb="103" eb="105">
      <t>テイシュツ</t>
    </rPh>
    <rPh sb="108" eb="110">
      <t>バアイ</t>
    </rPh>
    <rPh sb="112" eb="113">
      <t>ホン</t>
    </rPh>
    <rPh sb="113" eb="115">
      <t>ヨウシキ</t>
    </rPh>
    <rPh sb="115" eb="116">
      <t>ナイ</t>
    </rPh>
    <rPh sb="117" eb="119">
      <t>ガゾウ</t>
    </rPh>
    <rPh sb="119" eb="120">
      <t>トウ</t>
    </rPh>
    <rPh sb="121" eb="122">
      <t>ハ</t>
    </rPh>
    <rPh sb="123" eb="124">
      <t>ツ</t>
    </rPh>
    <rPh sb="126" eb="127">
      <t>トウ</t>
    </rPh>
    <rPh sb="128" eb="129">
      <t>オコナ</t>
    </rPh>
    <rPh sb="131" eb="135">
      <t>セコウズメン</t>
    </rPh>
    <rPh sb="136" eb="137">
      <t>シメ</t>
    </rPh>
    <phoneticPr fontId="9"/>
  </si>
  <si>
    <t>別途、添付資料として提出する</t>
  </si>
  <si>
    <t>実績報告兼交付請求書
「第１１号様式」作成日</t>
    <rPh sb="0" eb="2">
      <t>ジッセキ</t>
    </rPh>
    <rPh sb="2" eb="4">
      <t>ホウコク</t>
    </rPh>
    <rPh sb="4" eb="5">
      <t>ケン</t>
    </rPh>
    <rPh sb="5" eb="7">
      <t>コウフ</t>
    </rPh>
    <rPh sb="7" eb="10">
      <t>セイキュウショ</t>
    </rPh>
    <rPh sb="12" eb="13">
      <t>ダイ</t>
    </rPh>
    <rPh sb="15" eb="18">
      <t>ゴウヨウシキ</t>
    </rPh>
    <rPh sb="19" eb="22">
      <t>サクセイビ</t>
    </rPh>
    <phoneticPr fontId="9"/>
  </si>
  <si>
    <t>（事業の名称：</t>
    <rPh sb="1" eb="3">
      <t>ジギョウ</t>
    </rPh>
    <rPh sb="4" eb="6">
      <t>メイショウ</t>
    </rPh>
    <phoneticPr fontId="9"/>
  </si>
  <si>
    <t>)</t>
    <phoneticPr fontId="9"/>
  </si>
  <si>
    <t>【開始予定日】事業の開始日（契約日）を記載してください。</t>
    <phoneticPr fontId="9"/>
  </si>
  <si>
    <t>【設置完了予定日】機器の設置が完了する日を記入してください。</t>
    <phoneticPr fontId="9"/>
  </si>
  <si>
    <t>【事業完了日】設置、又は工事完了日と支払日のいずれか遅い日を記入してください。</t>
    <phoneticPr fontId="9"/>
  </si>
  <si>
    <t>設置完了予定日</t>
    <rPh sb="0" eb="4">
      <t>セッチカンリョウ</t>
    </rPh>
    <rPh sb="4" eb="7">
      <t>ヨテイビ</t>
    </rPh>
    <phoneticPr fontId="9"/>
  </si>
  <si>
    <t>事業の完了予定日</t>
    <rPh sb="0" eb="2">
      <t>ジギョウ</t>
    </rPh>
    <rPh sb="3" eb="8">
      <t>カンリョウヨテイビ</t>
    </rPh>
    <phoneticPr fontId="9"/>
  </si>
  <si>
    <r>
      <t xml:space="preserve">【手続代行者】
</t>
    </r>
    <r>
      <rPr>
        <sz val="14"/>
        <color rgb="FFFF0000"/>
        <rFont val="BIZ UDゴシック"/>
        <family val="3"/>
        <charset val="128"/>
      </rPr>
      <t>「手続代行者の有無」を「有り」とした場合のみ入力必須。</t>
    </r>
    <r>
      <rPr>
        <sz val="14"/>
        <color theme="1"/>
        <rFont val="BIZ UDゴシック"/>
        <family val="3"/>
        <charset val="128"/>
      </rPr>
      <t xml:space="preserve">
記入のルールは申請事業者と同様です。
申請事業者、共同申請者以外の第三者が申請手続き等を行う場合にその会社等の情報をご入力ください。</t>
    </r>
    <rPh sb="1" eb="3">
      <t>テツヅ</t>
    </rPh>
    <rPh sb="3" eb="6">
      <t>ダイコウシャ</t>
    </rPh>
    <rPh sb="9" eb="11">
      <t>テツヅ</t>
    </rPh>
    <rPh sb="11" eb="13">
      <t>ダイコウ</t>
    </rPh>
    <rPh sb="32" eb="34">
      <t>ヒッス</t>
    </rPh>
    <rPh sb="36" eb="38">
      <t>キニュウ</t>
    </rPh>
    <phoneticPr fontId="9"/>
  </si>
  <si>
    <r>
      <t xml:space="preserve">【共同申請者】
</t>
    </r>
    <r>
      <rPr>
        <b/>
        <sz val="14"/>
        <color rgb="FFFF0000"/>
        <rFont val="BIZ UDゴシック"/>
        <family val="3"/>
        <charset val="128"/>
      </rPr>
      <t>「共同申請者の有無」を「有り」とした場合のみ入力必須。</t>
    </r>
    <r>
      <rPr>
        <sz val="14"/>
        <color theme="1"/>
        <rFont val="BIZ UDゴシック"/>
        <family val="3"/>
        <charset val="128"/>
      </rPr>
      <t xml:space="preserve">
記入のルールは申請事業者と同様です.
リース等の場合に設置場所となるリース等使用者（貸付先等）の情報をご入力ください。</t>
    </r>
    <rPh sb="9" eb="13">
      <t>キョウドウシンセイ</t>
    </rPh>
    <rPh sb="13" eb="14">
      <t>シャ</t>
    </rPh>
    <rPh sb="15" eb="17">
      <t>ウム</t>
    </rPh>
    <rPh sb="20" eb="21">
      <t>ア</t>
    </rPh>
    <rPh sb="26" eb="28">
      <t>バアイ</t>
    </rPh>
    <rPh sb="30" eb="32">
      <t>ニュウリョク</t>
    </rPh>
    <rPh sb="32" eb="34">
      <t>ヒッス</t>
    </rPh>
    <rPh sb="36" eb="38">
      <t>キニュウ</t>
    </rPh>
    <phoneticPr fontId="9"/>
  </si>
  <si>
    <t>Ver3.00</t>
    <phoneticPr fontId="9"/>
  </si>
  <si>
    <t>大分類</t>
  </si>
  <si>
    <t>中分類</t>
  </si>
  <si>
    <t>万円</t>
  </si>
  <si>
    <t>人</t>
  </si>
  <si>
    <t>※事業完了日は、助成対象機器の設置（工事）完了日若しくは支払完了日（領収書又は支払証憑にて確認できる支払日）のいずれか</t>
    <rPh sb="1" eb="6">
      <t>ジギョウカンリョウビ</t>
    </rPh>
    <rPh sb="8" eb="12">
      <t>ジョセイタイショウ</t>
    </rPh>
    <rPh sb="12" eb="14">
      <t>キキ</t>
    </rPh>
    <rPh sb="15" eb="17">
      <t>セッチ</t>
    </rPh>
    <rPh sb="18" eb="20">
      <t>コウジ</t>
    </rPh>
    <rPh sb="21" eb="24">
      <t>カンリョウビ</t>
    </rPh>
    <rPh sb="24" eb="25">
      <t>モ</t>
    </rPh>
    <rPh sb="28" eb="30">
      <t>シハラ</t>
    </rPh>
    <rPh sb="30" eb="32">
      <t>カンリョウ</t>
    </rPh>
    <rPh sb="34" eb="37">
      <t>リョウシュウショ</t>
    </rPh>
    <rPh sb="37" eb="38">
      <t>マタ</t>
    </rPh>
    <rPh sb="39" eb="41">
      <t>シハラ</t>
    </rPh>
    <rPh sb="41" eb="43">
      <t>ショウヒョウ</t>
    </rPh>
    <rPh sb="45" eb="47">
      <t>カクニン</t>
    </rPh>
    <rPh sb="50" eb="52">
      <t>シハライ</t>
    </rPh>
    <rPh sb="52" eb="53">
      <t>ビ</t>
    </rPh>
    <phoneticPr fontId="9"/>
  </si>
  <si>
    <t>　遅い日付を記載してください。</t>
    <rPh sb="1" eb="2">
      <t>オソ</t>
    </rPh>
    <rPh sb="3" eb="5">
      <t>ヒヅケ</t>
    </rPh>
    <rPh sb="6" eb="8">
      <t>キサイ</t>
    </rPh>
    <phoneticPr fontId="9"/>
  </si>
  <si>
    <t>6K666</t>
    <phoneticPr fontId="9"/>
  </si>
  <si>
    <r>
      <t>【助成金交付請求額】
交付申請又は計画変更申請で決定した</t>
    </r>
    <r>
      <rPr>
        <b/>
        <sz val="11"/>
        <color rgb="FFFF0000"/>
        <rFont val="BIZ UDゴシック"/>
        <family val="3"/>
        <charset val="128"/>
      </rPr>
      <t>交付決定金額</t>
    </r>
    <r>
      <rPr>
        <sz val="11"/>
        <color theme="1"/>
        <rFont val="BIZ UDゴシック"/>
        <family val="3"/>
        <charset val="128"/>
      </rPr>
      <t xml:space="preserve">を入力してください。
</t>
    </r>
    <r>
      <rPr>
        <b/>
        <u/>
        <sz val="11"/>
        <color rgb="FFFF0000"/>
        <rFont val="BIZ UDゴシック"/>
        <family val="3"/>
        <charset val="128"/>
      </rPr>
      <t>金額に変更が生じた場合</t>
    </r>
    <r>
      <rPr>
        <sz val="11"/>
        <color theme="1"/>
        <rFont val="BIZ UDゴシック"/>
        <family val="3"/>
        <charset val="128"/>
      </rPr>
      <t>は、シート「助成対象経費内訳」を変更後の内容に修正したうえで、シート「基本情報入力シート」セルＥ８２の値と、交付申請又は計画変更申請で決定した交付決定金額を比較し、</t>
    </r>
    <r>
      <rPr>
        <b/>
        <u/>
        <sz val="11"/>
        <color rgb="FFFF0000"/>
        <rFont val="BIZ UDゴシック"/>
        <family val="3"/>
        <charset val="128"/>
      </rPr>
      <t>いずれか低い方の額</t>
    </r>
    <r>
      <rPr>
        <sz val="11"/>
        <color theme="1"/>
        <rFont val="BIZ UDゴシック"/>
        <family val="3"/>
        <charset val="128"/>
      </rPr>
      <t>を入力してください。また、必ず</t>
    </r>
    <r>
      <rPr>
        <b/>
        <sz val="11"/>
        <color rgb="FFFF0000"/>
        <rFont val="BIZ UDゴシック"/>
        <family val="3"/>
        <charset val="128"/>
      </rPr>
      <t>変更後の見積書（最終見積書）を添付</t>
    </r>
    <r>
      <rPr>
        <sz val="11"/>
        <color theme="1"/>
        <rFont val="BIZ UDゴシック"/>
        <family val="3"/>
        <charset val="128"/>
      </rPr>
      <t>してください。</t>
    </r>
    <phoneticPr fontId="9"/>
  </si>
  <si>
    <t>設置完了日又は支払完了日のどちらか遅い日付を西暦で入力してください。（設定で自動で和暦に変換されます）</t>
    <rPh sb="0" eb="5">
      <t>セッチカンリョウビ</t>
    </rPh>
    <rPh sb="5" eb="6">
      <t>マタ</t>
    </rPh>
    <rPh sb="7" eb="9">
      <t>シハラ</t>
    </rPh>
    <rPh sb="9" eb="11">
      <t>カンリョウ</t>
    </rPh>
    <rPh sb="11" eb="12">
      <t>ヒ</t>
    </rPh>
    <rPh sb="17" eb="18">
      <t>オソ</t>
    </rPh>
    <rPh sb="19" eb="21">
      <t>ヒヅケ</t>
    </rPh>
    <rPh sb="22" eb="24">
      <t>セイレキ</t>
    </rPh>
    <rPh sb="25" eb="27">
      <t>ニュウリョク</t>
    </rPh>
    <rPh sb="35" eb="37">
      <t>セッテイ</t>
    </rPh>
    <rPh sb="38" eb="40">
      <t>ジドウ</t>
    </rPh>
    <rPh sb="41" eb="43">
      <t>ワレキ</t>
    </rPh>
    <rPh sb="44" eb="46">
      <t>ヘンカン</t>
    </rPh>
    <phoneticPr fontId="9"/>
  </si>
  <si>
    <t>役職</t>
    <rPh sb="0" eb="2">
      <t>ヤクショク</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</si>
</sst>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0&quot;［千円］&quot;"/>
    <numFmt numFmtId="177" formatCode="yyyy&quot;年&quot;m&quot;月&quot;d&quot;日&quot;;@"/>
    <numFmt numFmtId="178" formatCode="0_ "/>
    <numFmt numFmtId="179" formatCode="[$-411]ggge&quot;年&quot;m&quot;月&quot;d&quot;日&quot;;@"/>
    <numFmt numFmtId="180" formatCode="0_);[Red]\(0\)"/>
    <numFmt numFmtId="181" formatCode="#,##0_);[Red]\(#,##0\)"/>
    <numFmt numFmtId="182" formatCode="#,##0_ ;[Red]\-#,##0\ "/>
    <numFmt numFmtId="183" formatCode="&quot;［@］&quot;"/>
    <numFmt numFmtId="184" formatCode="[&lt;=999]000;[&lt;=9999]000\-00;000\-0000"/>
    <numFmt numFmtId="185" formatCode="[&lt;=99999999]####\-####;\(00\)\ ####\-####"/>
    <numFmt numFmtId="186" formatCode="#,##0_ "/>
    <numFmt numFmtId="187" formatCode="[DBNum3]###"/>
    <numFmt numFmtId="188" formatCode="e"/>
    <numFmt numFmtId="189" formatCode="m"/>
    <numFmt numFmtId="190" formatCode="d"/>
    <numFmt numFmtId="191" formatCode="General\&amp;&quot;年&quot;"/>
    <numFmt numFmtId="192" formatCode="General&quot;年&quot;"/>
    <numFmt numFmtId="193" formatCode="0&quot;台&quot;"/>
  </numFmts>
  <fonts count="140">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0.5"/>
      <name val="ＭＳ 明朝"/>
      <family val="1"/>
      <charset val="128"/>
    </font>
    <font>
      <sz val="6"/>
      <name val="游ゴシック"/>
      <family val="3"/>
      <charset val="128"/>
      <scheme val="minor"/>
    </font>
    <font>
      <sz val="11"/>
      <name val="ＭＳ 明朝"/>
      <family val="1"/>
      <charset val="128"/>
    </font>
    <font>
      <sz val="10.5"/>
      <color theme="1"/>
      <name val="ＭＳ 明朝"/>
      <family val="1"/>
      <charset val="128"/>
    </font>
    <font>
      <sz val="6"/>
      <name val="ＭＳ Ｐゴシック"/>
      <family val="3"/>
      <charset val="128"/>
    </font>
    <font>
      <sz val="11"/>
      <color theme="1"/>
      <name val="ＭＳ 明朝"/>
      <family val="1"/>
      <charset val="128"/>
    </font>
    <font>
      <sz val="12"/>
      <name val="ＭＳ 明朝"/>
      <family val="1"/>
      <charset val="128"/>
    </font>
    <font>
      <sz val="11"/>
      <color theme="1"/>
      <name val="ＭＳ Ｐ明朝"/>
      <family val="1"/>
      <charset val="128"/>
    </font>
    <font>
      <sz val="22"/>
      <color theme="1"/>
      <name val="ＭＳ Ｐ明朝"/>
      <family val="1"/>
      <charset val="128"/>
    </font>
    <font>
      <sz val="12"/>
      <color theme="1"/>
      <name val="ＭＳ Ｐ明朝"/>
      <family val="1"/>
      <charset val="128"/>
    </font>
    <font>
      <sz val="11"/>
      <name val="ＭＳ Ｐ明朝"/>
      <family val="1"/>
      <charset val="128"/>
    </font>
    <font>
      <sz val="12"/>
      <color theme="1"/>
      <name val="游ゴシック"/>
      <family val="3"/>
      <charset val="128"/>
      <scheme val="minor"/>
    </font>
    <font>
      <sz val="13"/>
      <color theme="1"/>
      <name val="ＭＳ Ｐ明朝"/>
      <family val="1"/>
      <charset val="128"/>
    </font>
    <font>
      <sz val="10"/>
      <color theme="1"/>
      <name val="游ゴシック"/>
      <family val="3"/>
      <charset val="128"/>
      <scheme val="minor"/>
    </font>
    <font>
      <sz val="11"/>
      <color rgb="FFFF0000"/>
      <name val="ＭＳ 明朝"/>
      <family val="1"/>
      <charset val="128"/>
    </font>
    <font>
      <sz val="11"/>
      <name val="Century"/>
      <family val="1"/>
    </font>
    <font>
      <b/>
      <sz val="11"/>
      <color rgb="FFC00000"/>
      <name val="ＭＳ Ｐ明朝"/>
      <family val="1"/>
      <charset val="128"/>
    </font>
    <font>
      <sz val="10"/>
      <color theme="1"/>
      <name val="ＭＳ Ｐ明朝"/>
      <family val="1"/>
      <charset val="128"/>
    </font>
    <font>
      <sz val="9"/>
      <color theme="1"/>
      <name val="ＭＳ Ｐ明朝"/>
      <family val="1"/>
      <charset val="128"/>
    </font>
    <font>
      <sz val="11"/>
      <name val="ＭＳ Ｐゴシック"/>
      <family val="3"/>
      <charset val="128"/>
    </font>
    <font>
      <sz val="11"/>
      <color indexed="8"/>
      <name val="ＭＳ Ｐゴシック"/>
      <family val="3"/>
      <charset val="128"/>
    </font>
    <font>
      <sz val="8"/>
      <name val="ＭＳ Ｐ明朝"/>
      <family val="1"/>
      <charset val="128"/>
    </font>
    <font>
      <sz val="11"/>
      <color indexed="8"/>
      <name val="ＭＳ Ｐ明朝"/>
      <family val="1"/>
      <charset val="128"/>
    </font>
    <font>
      <sz val="12"/>
      <name val="ＭＳ Ｐ明朝"/>
      <family val="1"/>
      <charset val="128"/>
    </font>
    <font>
      <sz val="12"/>
      <name val="Arial Unicode MS"/>
      <family val="3"/>
      <charset val="128"/>
    </font>
    <font>
      <sz val="10.5"/>
      <color theme="1"/>
      <name val="ＭＳ Ｐ明朝"/>
      <family val="1"/>
      <charset val="128"/>
    </font>
    <font>
      <sz val="6"/>
      <name val="游ゴシック"/>
      <family val="2"/>
      <charset val="128"/>
      <scheme val="minor"/>
    </font>
    <font>
      <sz val="10.5"/>
      <name val="ＭＳ Ｐ明朝"/>
      <family val="1"/>
      <charset val="128"/>
    </font>
    <font>
      <sz val="9"/>
      <color theme="1"/>
      <name val="游ゴシック"/>
      <family val="2"/>
      <charset val="128"/>
      <scheme val="minor"/>
    </font>
    <font>
      <sz val="10.5"/>
      <color theme="1"/>
      <name val="游ゴシック"/>
      <family val="3"/>
      <charset val="128"/>
      <scheme val="minor"/>
    </font>
    <font>
      <b/>
      <sz val="20"/>
      <color theme="1"/>
      <name val="ＭＳ Ｐ明朝"/>
      <family val="1"/>
      <charset val="128"/>
    </font>
    <font>
      <sz val="9"/>
      <color theme="1"/>
      <name val="ＭＳ 明朝"/>
      <family val="1"/>
      <charset val="128"/>
    </font>
    <font>
      <sz val="11"/>
      <name val="游ゴシック"/>
      <family val="3"/>
      <charset val="128"/>
      <scheme val="minor"/>
    </font>
    <font>
      <sz val="11"/>
      <color rgb="FFFF0000"/>
      <name val="游ゴシック"/>
      <family val="3"/>
      <charset val="128"/>
      <scheme val="minor"/>
    </font>
    <font>
      <sz val="18"/>
      <color theme="1"/>
      <name val="游ゴシック"/>
      <family val="3"/>
      <charset val="128"/>
      <scheme val="minor"/>
    </font>
    <font>
      <sz val="9"/>
      <color theme="1"/>
      <name val="游ゴシック"/>
      <family val="3"/>
      <charset val="128"/>
      <scheme val="minor"/>
    </font>
    <font>
      <u/>
      <sz val="11"/>
      <color theme="10"/>
      <name val="游ゴシック"/>
      <family val="3"/>
      <charset val="128"/>
      <scheme val="minor"/>
    </font>
    <font>
      <sz val="10"/>
      <color theme="1"/>
      <name val="ＭＳ 明朝"/>
      <family val="1"/>
      <charset val="128"/>
    </font>
    <font>
      <b/>
      <sz val="11"/>
      <color theme="1"/>
      <name val="游ゴシック"/>
      <family val="3"/>
      <charset val="128"/>
      <scheme val="minor"/>
    </font>
    <font>
      <b/>
      <u/>
      <sz val="11"/>
      <color rgb="FF0070C0"/>
      <name val="游ゴシック"/>
      <family val="3"/>
      <charset val="128"/>
      <scheme val="minor"/>
    </font>
    <font>
      <b/>
      <sz val="14"/>
      <color rgb="FF0070C0"/>
      <name val="游ゴシック"/>
      <family val="3"/>
      <charset val="128"/>
      <scheme val="minor"/>
    </font>
    <font>
      <b/>
      <sz val="11"/>
      <color rgb="FFFF0000"/>
      <name val="游ゴシック"/>
      <family val="3"/>
      <charset val="128"/>
      <scheme val="minor"/>
    </font>
    <font>
      <b/>
      <u/>
      <sz val="14"/>
      <color rgb="FF0000FF"/>
      <name val="游ゴシック"/>
      <family val="3"/>
      <charset val="128"/>
      <scheme val="minor"/>
    </font>
    <font>
      <sz val="11"/>
      <color theme="0"/>
      <name val="游ゴシック"/>
      <family val="3"/>
      <charset val="128"/>
      <scheme val="minor"/>
    </font>
    <font>
      <b/>
      <sz val="12"/>
      <color rgb="FFFF0000"/>
      <name val="游ゴシック"/>
      <family val="3"/>
      <charset val="128"/>
      <scheme val="minor"/>
    </font>
    <font>
      <b/>
      <u/>
      <sz val="16"/>
      <color rgb="FFFF0000"/>
      <name val="游ゴシック"/>
      <family val="3"/>
      <charset val="128"/>
      <scheme val="minor"/>
    </font>
    <font>
      <sz val="16"/>
      <color theme="1"/>
      <name val="游ゴシック"/>
      <family val="3"/>
      <charset val="128"/>
      <scheme val="minor"/>
    </font>
    <font>
      <b/>
      <sz val="18"/>
      <color rgb="FFFF0000"/>
      <name val="游ゴシック"/>
      <family val="3"/>
      <charset val="128"/>
      <scheme val="minor"/>
    </font>
    <font>
      <b/>
      <sz val="10"/>
      <color rgb="FFFF0000"/>
      <name val="游ゴシック"/>
      <family val="3"/>
      <charset val="128"/>
      <scheme val="minor"/>
    </font>
    <font>
      <b/>
      <sz val="16"/>
      <color theme="1"/>
      <name val="游ゴシック"/>
      <family val="3"/>
      <charset val="128"/>
      <scheme val="minor"/>
    </font>
    <font>
      <sz val="16"/>
      <name val="游ゴシック"/>
      <family val="3"/>
      <charset val="128"/>
      <scheme val="minor"/>
    </font>
    <font>
      <sz val="12"/>
      <name val="游ゴシック"/>
      <family val="3"/>
      <charset val="128"/>
      <scheme val="minor"/>
    </font>
    <font>
      <b/>
      <sz val="12"/>
      <name val="游ゴシック"/>
      <family val="3"/>
      <charset val="128"/>
      <scheme val="minor"/>
    </font>
    <font>
      <b/>
      <sz val="12"/>
      <color theme="1"/>
      <name val="游ゴシック"/>
      <family val="3"/>
      <charset val="128"/>
      <scheme val="minor"/>
    </font>
    <font>
      <b/>
      <sz val="6"/>
      <name val="游ゴシック"/>
      <family val="3"/>
      <charset val="128"/>
      <scheme val="minor"/>
    </font>
    <font>
      <sz val="8"/>
      <name val="游ゴシック"/>
      <family val="3"/>
      <charset val="128"/>
      <scheme val="minor"/>
    </font>
    <font>
      <b/>
      <sz val="10"/>
      <name val="游ゴシック"/>
      <family val="3"/>
      <charset val="128"/>
      <scheme val="minor"/>
    </font>
    <font>
      <sz val="14"/>
      <color theme="1"/>
      <name val="游ゴシック"/>
      <family val="3"/>
      <charset val="128"/>
      <scheme val="minor"/>
    </font>
    <font>
      <sz val="14"/>
      <color rgb="FFFF0000"/>
      <name val="游ゴシック"/>
      <family val="3"/>
      <charset val="128"/>
      <scheme val="minor"/>
    </font>
    <font>
      <b/>
      <sz val="14"/>
      <color rgb="FFFF0000"/>
      <name val="游ゴシック"/>
      <family val="3"/>
      <charset val="128"/>
      <scheme val="minor"/>
    </font>
    <font>
      <b/>
      <u/>
      <sz val="14"/>
      <color theme="1"/>
      <name val="游ゴシック"/>
      <family val="3"/>
      <charset val="128"/>
      <scheme val="minor"/>
    </font>
    <font>
      <sz val="14"/>
      <name val="游ゴシック"/>
      <family val="3"/>
      <charset val="128"/>
      <scheme val="minor"/>
    </font>
    <font>
      <u/>
      <sz val="14"/>
      <color theme="1"/>
      <name val="游ゴシック"/>
      <family val="3"/>
      <charset val="128"/>
      <scheme val="minor"/>
    </font>
    <font>
      <sz val="12"/>
      <color rgb="FFFF0000"/>
      <name val="游ゴシック"/>
      <family val="3"/>
      <charset val="128"/>
      <scheme val="minor"/>
    </font>
    <font>
      <b/>
      <sz val="14"/>
      <color theme="1"/>
      <name val="游ゴシック"/>
      <family val="3"/>
      <charset val="128"/>
      <scheme val="minor"/>
    </font>
    <font>
      <b/>
      <u/>
      <sz val="12"/>
      <color rgb="FFFF0000"/>
      <name val="游ゴシック"/>
      <family val="3"/>
      <charset val="128"/>
      <scheme val="minor"/>
    </font>
    <font>
      <sz val="12"/>
      <color theme="1"/>
      <name val="ＭＳ 明朝"/>
      <family val="1"/>
      <charset val="128"/>
    </font>
    <font>
      <b/>
      <sz val="14"/>
      <name val="游ゴシック"/>
      <family val="3"/>
      <charset val="128"/>
      <scheme val="minor"/>
    </font>
    <font>
      <b/>
      <sz val="18"/>
      <color theme="1"/>
      <name val="游ゴシック"/>
      <family val="3"/>
      <charset val="128"/>
      <scheme val="minor"/>
    </font>
    <font>
      <b/>
      <sz val="13"/>
      <color theme="1"/>
      <name val="游ゴシック"/>
      <family val="3"/>
      <charset val="128"/>
      <scheme val="minor"/>
    </font>
    <font>
      <sz val="14"/>
      <color theme="1"/>
      <name val="ＭＳ Ｐ明朝"/>
      <family val="1"/>
      <charset val="128"/>
    </font>
    <font>
      <sz val="16"/>
      <name val="ＭＳ 明朝"/>
      <family val="1"/>
      <charset val="128"/>
    </font>
    <font>
      <sz val="11"/>
      <color theme="1"/>
      <name val="ＭＳ Ｐゴシック"/>
      <family val="3"/>
      <charset val="128"/>
    </font>
    <font>
      <b/>
      <sz val="10.5"/>
      <color theme="1"/>
      <name val="ＭＳ Ｐ明朝"/>
      <family val="1"/>
      <charset val="128"/>
    </font>
    <font>
      <b/>
      <sz val="11"/>
      <color theme="1"/>
      <name val="ＭＳ Ｐゴシック"/>
      <family val="3"/>
      <charset val="128"/>
    </font>
    <font>
      <b/>
      <u/>
      <sz val="14"/>
      <color rgb="FFFF0000"/>
      <name val="游ゴシック"/>
      <family val="3"/>
      <charset val="128"/>
      <scheme val="minor"/>
    </font>
    <font>
      <b/>
      <u/>
      <sz val="12"/>
      <color theme="1"/>
      <name val="游ゴシック"/>
      <family val="3"/>
      <charset val="128"/>
      <scheme val="minor"/>
    </font>
    <font>
      <sz val="16"/>
      <color theme="1"/>
      <name val="ＭＳ Ｐ明朝"/>
      <family val="1"/>
      <charset val="128"/>
    </font>
    <font>
      <b/>
      <sz val="9"/>
      <color theme="1"/>
      <name val="ＭＳ Ｐ明朝"/>
      <family val="1"/>
      <charset val="128"/>
    </font>
    <font>
      <b/>
      <sz val="12"/>
      <color theme="1"/>
      <name val="ＭＳ Ｐゴシック"/>
      <family val="3"/>
      <charset val="128"/>
    </font>
    <font>
      <sz val="11"/>
      <color rgb="FFFF0000"/>
      <name val="ＭＳ Ｐゴシック"/>
      <family val="3"/>
      <charset val="128"/>
    </font>
    <font>
      <b/>
      <sz val="11"/>
      <color rgb="FFC00000"/>
      <name val="ＭＳ 明朝"/>
      <family val="1"/>
      <charset val="128"/>
    </font>
    <font>
      <sz val="14"/>
      <color theme="1"/>
      <name val="ＭＳ 明朝"/>
      <family val="1"/>
      <charset val="128"/>
    </font>
    <font>
      <sz val="9"/>
      <color rgb="FFFF0000"/>
      <name val="ＭＳ Ｐゴシック"/>
      <family val="3"/>
      <charset val="128"/>
    </font>
    <font>
      <sz val="10"/>
      <color rgb="FFFF0000"/>
      <name val="ＭＳ 明朝"/>
      <family val="1"/>
      <charset val="128"/>
    </font>
    <font>
      <b/>
      <sz val="11"/>
      <color rgb="FFFF0000"/>
      <name val="ＭＳ 明朝"/>
      <family val="1"/>
      <charset val="128"/>
    </font>
    <font>
      <sz val="8"/>
      <color theme="1"/>
      <name val="ＭＳ 明朝"/>
      <family val="1"/>
      <charset val="128"/>
    </font>
    <font>
      <sz val="8"/>
      <color theme="1"/>
      <name val="ＭＳ Ｐ明朝"/>
      <family val="1"/>
      <charset val="128"/>
    </font>
    <font>
      <sz val="16"/>
      <color theme="1"/>
      <name val="ＭＳ ゴシック"/>
      <family val="3"/>
      <charset val="128"/>
    </font>
    <font>
      <sz val="13"/>
      <color theme="1"/>
      <name val="ＭＳ 明朝"/>
      <family val="1"/>
      <charset val="128"/>
    </font>
    <font>
      <b/>
      <sz val="12"/>
      <name val="ＭＳ 明朝"/>
      <family val="1"/>
      <charset val="128"/>
    </font>
    <font>
      <b/>
      <sz val="11"/>
      <name val="ＭＳ 明朝"/>
      <family val="1"/>
      <charset val="128"/>
    </font>
    <font>
      <vertAlign val="subscript"/>
      <sz val="11"/>
      <name val="ＭＳ 明朝"/>
      <family val="1"/>
      <charset val="128"/>
    </font>
    <font>
      <b/>
      <sz val="10"/>
      <color theme="1"/>
      <name val="游ゴシック"/>
      <family val="3"/>
      <charset val="128"/>
      <scheme val="minor"/>
    </font>
    <font>
      <sz val="16"/>
      <color theme="1"/>
      <name val="ＭＳ 明朝"/>
      <family val="1"/>
      <charset val="128"/>
    </font>
    <font>
      <sz val="20"/>
      <color theme="1"/>
      <name val="ＭＳ 明朝"/>
      <family val="1"/>
      <charset val="128"/>
    </font>
    <font>
      <b/>
      <sz val="11"/>
      <color theme="1"/>
      <name val="ＭＳ Ｐ明朝"/>
      <family val="1"/>
      <charset val="128"/>
    </font>
    <font>
      <sz val="11"/>
      <color theme="1"/>
      <name val="Century"/>
      <family val="1"/>
    </font>
    <font>
      <sz val="12"/>
      <color theme="1"/>
      <name val="Century"/>
      <family val="1"/>
    </font>
    <font>
      <sz val="7"/>
      <color theme="1"/>
      <name val="ＭＳ Ｐ明朝"/>
      <family val="1"/>
      <charset val="128"/>
    </font>
    <font>
      <b/>
      <sz val="12"/>
      <color theme="1"/>
      <name val="ＭＳ Ｐ明朝"/>
      <family val="1"/>
      <charset val="128"/>
    </font>
    <font>
      <sz val="16"/>
      <color theme="1"/>
      <name val="ＭＳ Ｐゴシック"/>
      <family val="3"/>
      <charset val="128"/>
    </font>
    <font>
      <sz val="14"/>
      <color theme="1"/>
      <name val="BIZ UDゴシック"/>
      <family val="3"/>
      <charset val="128"/>
    </font>
    <font>
      <b/>
      <sz val="14"/>
      <color theme="1"/>
      <name val="BIZ UDゴシック"/>
      <family val="3"/>
      <charset val="128"/>
    </font>
    <font>
      <b/>
      <u/>
      <sz val="11"/>
      <color theme="1"/>
      <name val="游ゴシック"/>
      <family val="3"/>
      <charset val="128"/>
      <scheme val="minor"/>
    </font>
    <font>
      <sz val="16"/>
      <color theme="1"/>
      <name val="BIZ UDゴシック"/>
      <family val="3"/>
      <charset val="128"/>
    </font>
    <font>
      <b/>
      <u/>
      <sz val="20"/>
      <color theme="1"/>
      <name val="BIZ UDゴシック"/>
      <family val="3"/>
      <charset val="128"/>
    </font>
    <font>
      <sz val="11"/>
      <color theme="1"/>
      <name val="BIZ UDゴシック"/>
      <family val="3"/>
      <charset val="128"/>
    </font>
    <font>
      <sz val="12"/>
      <color theme="1"/>
      <name val="BIZ UDゴシック"/>
      <family val="3"/>
      <charset val="128"/>
    </font>
    <font>
      <b/>
      <sz val="20"/>
      <color theme="1"/>
      <name val="BIZ UDゴシック"/>
      <family val="3"/>
      <charset val="128"/>
    </font>
    <font>
      <b/>
      <sz val="11"/>
      <color theme="1"/>
      <name val="BIZ UDPゴシック"/>
      <family val="3"/>
      <charset val="128"/>
    </font>
    <font>
      <sz val="11"/>
      <color theme="1"/>
      <name val="BIZ UDPゴシック"/>
      <family val="3"/>
      <charset val="128"/>
    </font>
    <font>
      <sz val="11"/>
      <name val="BIZ UDゴシック"/>
      <family val="3"/>
      <charset val="128"/>
    </font>
    <font>
      <sz val="12"/>
      <name val="BIZ UDゴシック"/>
      <family val="3"/>
      <charset val="128"/>
    </font>
    <font>
      <b/>
      <sz val="12"/>
      <color rgb="FFFF0000"/>
      <name val="BIZ UDゴシック"/>
      <family val="3"/>
      <charset val="128"/>
    </font>
    <font>
      <sz val="11"/>
      <color rgb="FF000000"/>
      <name val="BIZ UDゴシック"/>
      <family val="3"/>
      <charset val="128"/>
    </font>
    <font>
      <b/>
      <sz val="11"/>
      <color rgb="FFC00000"/>
      <name val="BIZ UDゴシック"/>
      <family val="3"/>
      <charset val="128"/>
    </font>
    <font>
      <b/>
      <sz val="11"/>
      <color theme="1"/>
      <name val="BIZ UDゴシック"/>
      <family val="3"/>
      <charset val="128"/>
    </font>
    <font>
      <sz val="11"/>
      <name val="Century"/>
      <family val="1"/>
      <charset val="128"/>
    </font>
    <font>
      <sz val="20"/>
      <color theme="1"/>
      <name val="BIZ UDゴシック"/>
      <family val="3"/>
      <charset val="128"/>
    </font>
    <font>
      <b/>
      <sz val="12"/>
      <color theme="1"/>
      <name val="BIZ UDゴシック"/>
      <family val="3"/>
      <charset val="128"/>
    </font>
    <font>
      <b/>
      <sz val="9"/>
      <color theme="1"/>
      <name val="BIZ UDゴシック"/>
      <family val="3"/>
      <charset val="128"/>
    </font>
    <font>
      <u/>
      <sz val="20"/>
      <color theme="1"/>
      <name val="BIZ UDゴシック"/>
      <family val="3"/>
      <charset val="128"/>
    </font>
    <font>
      <u/>
      <sz val="14"/>
      <color theme="1"/>
      <name val="BIZ UDゴシック"/>
      <family val="3"/>
      <charset val="128"/>
    </font>
    <font>
      <sz val="9"/>
      <color theme="1"/>
      <name val="ＭＳ Ｐゴシック"/>
      <family val="3"/>
      <charset val="128"/>
    </font>
    <font>
      <b/>
      <sz val="11"/>
      <name val="ＭＳ Ｐゴシック"/>
      <family val="3"/>
      <charset val="128"/>
    </font>
    <font>
      <b/>
      <sz val="11"/>
      <color rgb="FFFF0000"/>
      <name val="ＭＳ Ｐゴシック"/>
      <family val="3"/>
      <charset val="128"/>
    </font>
    <font>
      <sz val="11"/>
      <color rgb="FFFF0000"/>
      <name val="BIZ UDゴシック"/>
      <family val="3"/>
      <charset val="128"/>
    </font>
    <font>
      <b/>
      <sz val="11"/>
      <color rgb="FFFF0000"/>
      <name val="BIZ UDゴシック"/>
      <family val="3"/>
      <charset val="128"/>
    </font>
    <font>
      <b/>
      <u/>
      <sz val="11"/>
      <color rgb="FFFF0000"/>
      <name val="BIZ UDゴシック"/>
      <family val="3"/>
      <charset val="128"/>
    </font>
    <font>
      <sz val="14"/>
      <color rgb="FFFF0000"/>
      <name val="BIZ UDゴシック"/>
      <family val="3"/>
      <charset val="128"/>
    </font>
    <font>
      <b/>
      <sz val="14"/>
      <color rgb="FFFF0000"/>
      <name val="BIZ UDゴシック"/>
      <family val="3"/>
      <charset val="128"/>
    </font>
  </fonts>
  <fills count="1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E6FCFE"/>
        <bgColor indexed="64"/>
      </patternFill>
    </fill>
    <fill>
      <patternFill patternType="solid">
        <fgColor rgb="FFFFCCFF"/>
        <bgColor indexed="64"/>
      </patternFill>
    </fill>
    <fill>
      <patternFill patternType="solid">
        <fgColor rgb="FFCCFF99"/>
        <bgColor indexed="64"/>
      </patternFill>
    </fill>
    <fill>
      <patternFill patternType="solid">
        <fgColor theme="4" tint="0.79998168889431442"/>
        <bgColor indexed="64"/>
      </patternFill>
    </fill>
    <fill>
      <patternFill patternType="solid">
        <fgColor rgb="FFFFCCCC"/>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1" tint="4.9989318521683403E-2"/>
        <bgColor indexed="64"/>
      </patternFill>
    </fill>
    <fill>
      <patternFill patternType="solid">
        <fgColor rgb="FF92D050"/>
        <bgColor indexed="64"/>
      </patternFill>
    </fill>
    <fill>
      <patternFill patternType="solid">
        <fgColor rgb="FFFFF0F0"/>
        <bgColor indexed="64"/>
      </patternFill>
    </fill>
    <fill>
      <patternFill patternType="solid">
        <fgColor rgb="FFF0F0FF"/>
        <bgColor indexed="64"/>
      </patternFill>
    </fill>
    <fill>
      <patternFill patternType="solid">
        <fgColor theme="0" tint="-0.14999847407452621"/>
        <bgColor indexed="64"/>
      </patternFill>
    </fill>
    <fill>
      <patternFill patternType="solid">
        <fgColor theme="0" tint="-4.9989318521683403E-2"/>
        <bgColor indexed="64"/>
      </patternFill>
    </fill>
  </fills>
  <borders count="19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tted">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top style="dotted">
        <color auto="1"/>
      </top>
      <bottom style="dotted">
        <color auto="1"/>
      </bottom>
      <diagonal/>
    </border>
    <border>
      <left/>
      <right style="medium">
        <color indexed="64"/>
      </right>
      <top style="medium">
        <color indexed="64"/>
      </top>
      <bottom/>
      <diagonal/>
    </border>
    <border>
      <left/>
      <right style="medium">
        <color indexed="64"/>
      </right>
      <top/>
      <bottom/>
      <diagonal/>
    </border>
    <border>
      <left/>
      <right/>
      <top/>
      <bottom style="thin">
        <color theme="0"/>
      </bottom>
      <diagonal/>
    </border>
    <border>
      <left style="thin">
        <color theme="0"/>
      </left>
      <right/>
      <top style="thin">
        <color theme="0"/>
      </top>
      <bottom/>
      <diagonal/>
    </border>
    <border>
      <left/>
      <right/>
      <top style="thin">
        <color theme="0"/>
      </top>
      <bottom/>
      <diagonal/>
    </border>
    <border>
      <left/>
      <right/>
      <top style="medium">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theme="0"/>
      </left>
      <right/>
      <top/>
      <bottom/>
      <diagonal/>
    </border>
    <border>
      <left/>
      <right style="thin">
        <color theme="0"/>
      </right>
      <top/>
      <bottom/>
      <diagonal/>
    </border>
    <border>
      <left/>
      <right style="medium">
        <color indexed="64"/>
      </right>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top style="double">
        <color indexed="64"/>
      </top>
      <bottom style="thin">
        <color indexed="64"/>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bottom style="dotted">
        <color auto="1"/>
      </bottom>
      <diagonal/>
    </border>
    <border>
      <left style="thin">
        <color auto="1"/>
      </left>
      <right/>
      <top style="dotted">
        <color auto="1"/>
      </top>
      <bottom style="dotted">
        <color auto="1"/>
      </bottom>
      <diagonal/>
    </border>
    <border>
      <left/>
      <right style="thin">
        <color auto="1"/>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medium">
        <color indexed="64"/>
      </left>
      <right/>
      <top style="double">
        <color indexed="64"/>
      </top>
      <bottom/>
      <diagonal/>
    </border>
    <border>
      <left style="thin">
        <color indexed="64"/>
      </left>
      <right style="thin">
        <color auto="1"/>
      </right>
      <top style="dotted">
        <color auto="1"/>
      </top>
      <bottom style="medium">
        <color indexed="64"/>
      </bottom>
      <diagonal/>
    </border>
    <border>
      <left/>
      <right style="thin">
        <color indexed="64"/>
      </right>
      <top/>
      <bottom style="dotted">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top/>
      <bottom style="dotted">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dashed">
        <color indexed="64"/>
      </left>
      <right/>
      <top/>
      <bottom/>
      <diagonal/>
    </border>
    <border>
      <left/>
      <right style="dashed">
        <color indexed="64"/>
      </right>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medium">
        <color indexed="64"/>
      </right>
      <top style="thin">
        <color indexed="64"/>
      </top>
      <bottom style="thin">
        <color indexed="64"/>
      </bottom>
      <diagonal/>
    </border>
    <border>
      <left/>
      <right style="dotted">
        <color indexed="64"/>
      </right>
      <top style="medium">
        <color indexed="64"/>
      </top>
      <bottom style="medium">
        <color indexed="64"/>
      </bottom>
      <diagonal/>
    </border>
    <border>
      <left/>
      <right style="hair">
        <color indexed="64"/>
      </right>
      <top/>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style="dotted">
        <color indexed="64"/>
      </left>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auto="1"/>
      </left>
      <right style="thin">
        <color indexed="64"/>
      </right>
      <top style="dashed">
        <color auto="1"/>
      </top>
      <bottom style="dashed">
        <color auto="1"/>
      </bottom>
      <diagonal/>
    </border>
    <border>
      <left style="thin">
        <color auto="1"/>
      </left>
      <right style="thin">
        <color indexed="64"/>
      </right>
      <top style="dashed">
        <color auto="1"/>
      </top>
      <bottom style="thin">
        <color indexed="64"/>
      </bottom>
      <diagonal/>
    </border>
    <border>
      <left style="thin">
        <color indexed="64"/>
      </left>
      <right style="dashed">
        <color indexed="64"/>
      </right>
      <top style="dashed">
        <color auto="1"/>
      </top>
      <bottom style="dashed">
        <color auto="1"/>
      </bottom>
      <diagonal/>
    </border>
    <border>
      <left style="dashed">
        <color indexed="64"/>
      </left>
      <right style="dashed">
        <color indexed="64"/>
      </right>
      <top style="dashed">
        <color auto="1"/>
      </top>
      <bottom style="dashed">
        <color auto="1"/>
      </bottom>
      <diagonal/>
    </border>
    <border>
      <left style="dashed">
        <color indexed="64"/>
      </left>
      <right style="thin">
        <color indexed="64"/>
      </right>
      <top style="dashed">
        <color auto="1"/>
      </top>
      <bottom style="dashed">
        <color auto="1"/>
      </bottom>
      <diagonal/>
    </border>
    <border>
      <left style="thin">
        <color auto="1"/>
      </left>
      <right style="thin">
        <color auto="1"/>
      </right>
      <top/>
      <bottom style="dashed">
        <color auto="1"/>
      </bottom>
      <diagonal/>
    </border>
    <border>
      <left style="thin">
        <color auto="1"/>
      </left>
      <right style="dashed">
        <color auto="1"/>
      </right>
      <top/>
      <bottom style="dashed">
        <color auto="1"/>
      </bottom>
      <diagonal/>
    </border>
    <border>
      <left style="dashed">
        <color auto="1"/>
      </left>
      <right style="dashed">
        <color auto="1"/>
      </right>
      <top/>
      <bottom style="dashed">
        <color auto="1"/>
      </bottom>
      <diagonal/>
    </border>
    <border>
      <left style="dashed">
        <color auto="1"/>
      </left>
      <right style="thin">
        <color indexed="64"/>
      </right>
      <top/>
      <bottom style="dashed">
        <color auto="1"/>
      </bottom>
      <diagonal/>
    </border>
    <border>
      <left style="thin">
        <color auto="1"/>
      </left>
      <right style="thin">
        <color indexed="64"/>
      </right>
      <top style="dashed">
        <color auto="1"/>
      </top>
      <bottom/>
      <diagonal/>
    </border>
    <border>
      <left style="thin">
        <color indexed="64"/>
      </left>
      <right style="dashed">
        <color indexed="64"/>
      </right>
      <top style="dashed">
        <color auto="1"/>
      </top>
      <bottom/>
      <diagonal/>
    </border>
    <border>
      <left style="dashed">
        <color indexed="64"/>
      </left>
      <right style="dashed">
        <color indexed="64"/>
      </right>
      <top style="dashed">
        <color auto="1"/>
      </top>
      <bottom/>
      <diagonal/>
    </border>
    <border>
      <left style="dashed">
        <color indexed="64"/>
      </left>
      <right style="thin">
        <color indexed="64"/>
      </right>
      <top style="dashed">
        <color auto="1"/>
      </top>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thin">
        <color indexed="64"/>
      </left>
      <right style="medium">
        <color indexed="64"/>
      </right>
      <top/>
      <bottom/>
      <diagonal/>
    </border>
    <border>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s>
  <cellStyleXfs count="56">
    <xf numFmtId="0" fontId="0" fillId="0" borderId="0">
      <alignment vertical="center"/>
    </xf>
    <xf numFmtId="0" fontId="7" fillId="0" borderId="0">
      <alignment vertical="center"/>
    </xf>
    <xf numFmtId="38" fontId="7" fillId="0" borderId="0" applyFont="0" applyFill="0" applyBorder="0" applyAlignment="0" applyProtection="0">
      <alignment vertical="center"/>
    </xf>
    <xf numFmtId="0" fontId="27" fillId="0" borderId="0">
      <alignment vertical="center"/>
    </xf>
    <xf numFmtId="38" fontId="27" fillId="0" borderId="0" applyFont="0" applyFill="0" applyBorder="0" applyAlignment="0" applyProtection="0">
      <alignment vertical="center"/>
    </xf>
    <xf numFmtId="0" fontId="32" fillId="0" borderId="0"/>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27" fillId="0" borderId="0">
      <alignment vertical="center"/>
    </xf>
    <xf numFmtId="0" fontId="6"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9" fontId="7" fillId="0" borderId="0" applyFont="0" applyFill="0" applyBorder="0" applyAlignment="0" applyProtection="0">
      <alignment vertical="center"/>
    </xf>
    <xf numFmtId="0" fontId="44" fillId="0" borderId="0" applyNumberFormat="0" applyFill="0" applyBorder="0" applyAlignment="0" applyProtection="0">
      <alignment vertical="center"/>
    </xf>
    <xf numFmtId="38" fontId="7"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3" fillId="0" borderId="0">
      <alignment vertical="center"/>
    </xf>
    <xf numFmtId="0" fontId="96" fillId="0" borderId="0">
      <alignment vertical="center"/>
    </xf>
  </cellStyleXfs>
  <cellXfs count="1395">
    <xf numFmtId="0" fontId="0" fillId="0" borderId="0" xfId="0">
      <alignment vertical="center"/>
    </xf>
    <xf numFmtId="0" fontId="0" fillId="3" borderId="7" xfId="0" applyFill="1" applyBorder="1" applyAlignment="1">
      <alignment vertical="center" wrapText="1"/>
    </xf>
    <xf numFmtId="49" fontId="28" fillId="0" borderId="7" xfId="1" applyNumberFormat="1" applyFont="1" applyBorder="1" applyAlignment="1">
      <alignment vertical="top" wrapText="1"/>
    </xf>
    <xf numFmtId="49" fontId="7" fillId="0" borderId="7" xfId="1" applyNumberFormat="1" applyBorder="1" applyAlignment="1">
      <alignment vertical="top" wrapText="1"/>
    </xf>
    <xf numFmtId="0" fontId="0" fillId="0" borderId="7" xfId="0" applyBorder="1" applyAlignment="1">
      <alignment vertical="center" wrapText="1"/>
    </xf>
    <xf numFmtId="0" fontId="0" fillId="4" borderId="0" xfId="0" applyFill="1" applyAlignment="1">
      <alignment vertical="center" wrapText="1"/>
    </xf>
    <xf numFmtId="0" fontId="0" fillId="0" borderId="0" xfId="0" applyAlignment="1">
      <alignment vertical="center" wrapText="1"/>
    </xf>
    <xf numFmtId="0" fontId="0" fillId="5" borderId="0" xfId="0" applyFill="1" applyAlignment="1">
      <alignment horizontal="center" vertical="center" wrapText="1"/>
    </xf>
    <xf numFmtId="0" fontId="21" fillId="5" borderId="0" xfId="0" applyFont="1" applyFill="1" applyAlignment="1">
      <alignment horizontal="center" vertical="center"/>
    </xf>
    <xf numFmtId="0" fontId="21" fillId="0" borderId="0" xfId="0" applyFont="1">
      <alignment vertical="center"/>
    </xf>
    <xf numFmtId="0" fontId="0" fillId="0" borderId="0" xfId="0" applyAlignment="1">
      <alignment horizontal="right" vertical="center" wrapText="1"/>
    </xf>
    <xf numFmtId="0" fontId="0" fillId="5" borderId="0" xfId="0" applyFill="1" applyAlignment="1">
      <alignment vertical="center" wrapText="1"/>
    </xf>
    <xf numFmtId="0" fontId="0" fillId="6" borderId="0" xfId="0" applyFill="1" applyAlignment="1">
      <alignment vertical="center" wrapText="1"/>
    </xf>
    <xf numFmtId="0" fontId="0" fillId="7" borderId="0" xfId="0" applyFill="1" applyAlignment="1">
      <alignment vertical="center" wrapText="1"/>
    </xf>
    <xf numFmtId="178" fontId="0" fillId="0" borderId="0" xfId="0" quotePrefix="1" applyNumberFormat="1">
      <alignment vertical="center"/>
    </xf>
    <xf numFmtId="38" fontId="33" fillId="0" borderId="2" xfId="11" applyFont="1" applyFill="1" applyBorder="1" applyAlignment="1" applyProtection="1">
      <alignment vertical="center"/>
    </xf>
    <xf numFmtId="38" fontId="33" fillId="0" borderId="16" xfId="11" applyFont="1" applyFill="1" applyBorder="1" applyAlignment="1" applyProtection="1">
      <alignment vertical="center"/>
    </xf>
    <xf numFmtId="0" fontId="80" fillId="0" borderId="0" xfId="0" applyFont="1">
      <alignment vertical="center"/>
    </xf>
    <xf numFmtId="0" fontId="0" fillId="13" borderId="0" xfId="0" applyFill="1" applyAlignment="1">
      <alignment vertical="center" wrapText="1"/>
    </xf>
    <xf numFmtId="0" fontId="80" fillId="13" borderId="0" xfId="0" applyFont="1" applyFill="1">
      <alignment vertical="center"/>
    </xf>
    <xf numFmtId="0" fontId="0" fillId="13" borderId="0" xfId="0" applyFill="1">
      <alignment vertical="center"/>
    </xf>
    <xf numFmtId="186" fontId="74" fillId="0" borderId="8" xfId="2" applyNumberFormat="1" applyFont="1" applyFill="1" applyBorder="1" applyAlignment="1" applyProtection="1">
      <alignment horizontal="center" vertical="center" wrapText="1"/>
    </xf>
    <xf numFmtId="186" fontId="13" fillId="0" borderId="8" xfId="2" applyNumberFormat="1" applyFont="1" applyFill="1" applyBorder="1" applyAlignment="1" applyProtection="1">
      <alignment horizontal="center" vertical="center" wrapText="1"/>
    </xf>
    <xf numFmtId="38" fontId="39" fillId="0" borderId="0" xfId="2" applyFont="1" applyFill="1" applyBorder="1" applyAlignment="1" applyProtection="1">
      <alignment vertical="center"/>
    </xf>
    <xf numFmtId="38" fontId="11" fillId="0" borderId="0" xfId="2" applyFont="1" applyFill="1" applyBorder="1" applyAlignment="1" applyProtection="1">
      <alignment vertical="center"/>
    </xf>
    <xf numFmtId="0" fontId="115" fillId="0" borderId="0" xfId="0" applyFont="1">
      <alignment vertical="center"/>
    </xf>
    <xf numFmtId="0" fontId="127" fillId="0" borderId="0" xfId="0" applyFont="1">
      <alignment vertical="center"/>
    </xf>
    <xf numFmtId="0" fontId="111" fillId="0" borderId="0" xfId="0" applyFont="1">
      <alignment vertical="center"/>
    </xf>
    <xf numFmtId="0" fontId="116" fillId="0" borderId="0" xfId="0" applyFont="1" applyAlignment="1" applyProtection="1">
      <alignment horizontal="left" vertical="center"/>
      <protection locked="0"/>
    </xf>
    <xf numFmtId="0" fontId="116" fillId="0" borderId="0" xfId="0" applyFont="1" applyAlignment="1" applyProtection="1">
      <alignment horizontal="center" vertical="center"/>
      <protection locked="0"/>
    </xf>
    <xf numFmtId="0" fontId="116" fillId="0" borderId="0" xfId="0" applyFont="1" applyProtection="1">
      <alignment vertical="center"/>
      <protection locked="0"/>
    </xf>
    <xf numFmtId="0" fontId="116" fillId="0" borderId="0" xfId="0" applyFont="1">
      <alignment vertical="center"/>
    </xf>
    <xf numFmtId="0" fontId="128" fillId="0" borderId="0" xfId="0" applyFont="1" applyAlignment="1" applyProtection="1">
      <alignment horizontal="left" vertical="center"/>
      <protection locked="0"/>
    </xf>
    <xf numFmtId="0" fontId="116" fillId="0" borderId="0" xfId="0" applyFont="1" applyAlignment="1" applyProtection="1">
      <alignment vertical="center" wrapText="1"/>
      <protection locked="0"/>
    </xf>
    <xf numFmtId="0" fontId="7" fillId="0" borderId="0" xfId="0" applyFont="1">
      <alignment vertical="center"/>
    </xf>
    <xf numFmtId="0" fontId="116" fillId="0" borderId="7" xfId="0" applyFont="1" applyBorder="1" applyAlignment="1">
      <alignment horizontal="center" vertical="center"/>
    </xf>
    <xf numFmtId="0" fontId="116" fillId="0" borderId="0" xfId="0" applyFont="1" applyAlignment="1" applyProtection="1">
      <alignment horizontal="left" vertical="center" wrapText="1" indent="1"/>
      <protection locked="0"/>
    </xf>
    <xf numFmtId="0" fontId="116" fillId="0" borderId="121" xfId="0" applyFont="1" applyBorder="1" applyAlignment="1">
      <alignment horizontal="center" vertical="center"/>
    </xf>
    <xf numFmtId="0" fontId="116" fillId="0" borderId="168" xfId="0" applyFont="1" applyBorder="1" applyAlignment="1">
      <alignment horizontal="center" vertical="center"/>
    </xf>
    <xf numFmtId="0" fontId="116" fillId="0" borderId="122" xfId="0" applyFont="1" applyBorder="1" applyAlignment="1">
      <alignment horizontal="center" vertical="center"/>
    </xf>
    <xf numFmtId="0" fontId="115" fillId="0" borderId="19" xfId="0" applyFont="1" applyBorder="1" applyAlignment="1">
      <alignment horizontal="center" vertical="center"/>
    </xf>
    <xf numFmtId="0" fontId="115" fillId="0" borderId="175" xfId="0" applyFont="1" applyBorder="1" applyAlignment="1">
      <alignment horizontal="center" vertical="center"/>
    </xf>
    <xf numFmtId="0" fontId="115" fillId="0" borderId="176" xfId="0" applyFont="1" applyBorder="1" applyAlignment="1">
      <alignment horizontal="center" vertical="center"/>
    </xf>
    <xf numFmtId="0" fontId="115" fillId="0" borderId="177" xfId="0" applyFont="1" applyBorder="1" applyAlignment="1">
      <alignment horizontal="center" vertical="center"/>
    </xf>
    <xf numFmtId="0" fontId="115" fillId="0" borderId="28" xfId="0" applyFont="1" applyBorder="1" applyAlignment="1">
      <alignment horizontal="center" vertical="center"/>
    </xf>
    <xf numFmtId="0" fontId="115" fillId="0" borderId="29" xfId="0" applyFont="1" applyBorder="1">
      <alignment vertical="center"/>
    </xf>
    <xf numFmtId="0" fontId="115" fillId="0" borderId="31" xfId="0" applyFont="1" applyBorder="1">
      <alignment vertical="center"/>
    </xf>
    <xf numFmtId="0" fontId="115" fillId="0" borderId="169" xfId="0" applyFont="1" applyBorder="1" applyAlignment="1">
      <alignment horizontal="center" vertical="center"/>
    </xf>
    <xf numFmtId="0" fontId="115" fillId="0" borderId="170" xfId="0" applyFont="1" applyBorder="1" applyAlignment="1">
      <alignment horizontal="center" vertical="center"/>
    </xf>
    <xf numFmtId="0" fontId="115" fillId="0" borderId="171" xfId="0" applyFont="1" applyBorder="1" applyAlignment="1">
      <alignment horizontal="center" vertical="center"/>
    </xf>
    <xf numFmtId="0" fontId="120" fillId="0" borderId="29" xfId="0" applyFont="1" applyBorder="1">
      <alignment vertical="center"/>
    </xf>
    <xf numFmtId="0" fontId="115" fillId="0" borderId="167" xfId="0" applyFont="1" applyBorder="1" applyAlignment="1">
      <alignment horizontal="center" vertical="center"/>
    </xf>
    <xf numFmtId="0" fontId="120" fillId="0" borderId="32" xfId="0" applyFont="1" applyBorder="1">
      <alignment vertical="center"/>
    </xf>
    <xf numFmtId="0" fontId="115" fillId="0" borderId="34" xfId="0" applyFont="1" applyBorder="1">
      <alignment vertical="center"/>
    </xf>
    <xf numFmtId="0" fontId="115" fillId="0" borderId="172" xfId="0" applyFont="1" applyBorder="1" applyAlignment="1">
      <alignment horizontal="center" vertical="center"/>
    </xf>
    <xf numFmtId="0" fontId="115" fillId="0" borderId="173" xfId="0" applyFont="1" applyBorder="1" applyAlignment="1">
      <alignment horizontal="center" vertical="center"/>
    </xf>
    <xf numFmtId="0" fontId="115" fillId="0" borderId="174" xfId="0" applyFont="1" applyBorder="1" applyAlignment="1">
      <alignment horizontal="center" vertical="center"/>
    </xf>
    <xf numFmtId="0" fontId="116" fillId="0" borderId="7" xfId="0" applyFont="1" applyBorder="1">
      <alignment vertical="center"/>
    </xf>
    <xf numFmtId="0" fontId="116" fillId="0" borderId="11" xfId="0" applyFont="1" applyBorder="1">
      <alignment vertical="center"/>
    </xf>
    <xf numFmtId="0" fontId="116" fillId="0" borderId="12" xfId="0" applyFont="1" applyBorder="1">
      <alignment vertical="center"/>
    </xf>
    <xf numFmtId="0" fontId="116" fillId="8" borderId="8" xfId="0" applyFont="1" applyFill="1" applyBorder="1" applyProtection="1">
      <alignment vertical="center"/>
      <protection locked="0"/>
    </xf>
    <xf numFmtId="0" fontId="116" fillId="8" borderId="10" xfId="0" applyFont="1" applyFill="1" applyBorder="1" applyProtection="1">
      <alignment vertical="center"/>
      <protection locked="0"/>
    </xf>
    <xf numFmtId="0" fontId="116" fillId="9" borderId="8" xfId="0" applyFont="1" applyFill="1" applyBorder="1" applyProtection="1">
      <alignment vertical="center"/>
      <protection locked="0"/>
    </xf>
    <xf numFmtId="0" fontId="116" fillId="9" borderId="10" xfId="0" applyFont="1" applyFill="1" applyBorder="1" applyProtection="1">
      <alignment vertical="center"/>
      <protection locked="0"/>
    </xf>
    <xf numFmtId="0" fontId="116" fillId="16" borderId="8" xfId="0" applyFont="1" applyFill="1" applyBorder="1" applyProtection="1">
      <alignment vertical="center"/>
      <protection locked="0"/>
    </xf>
    <xf numFmtId="0" fontId="116" fillId="16" borderId="10" xfId="0" applyFont="1" applyFill="1" applyBorder="1" applyProtection="1">
      <alignment vertical="center"/>
      <protection locked="0"/>
    </xf>
    <xf numFmtId="0" fontId="19" fillId="0" borderId="0" xfId="0" applyFont="1">
      <alignment vertical="center"/>
    </xf>
    <xf numFmtId="0" fontId="15" fillId="0" borderId="1" xfId="9" applyFont="1" applyBorder="1">
      <alignment vertical="center"/>
    </xf>
    <xf numFmtId="0" fontId="33" fillId="0" borderId="2" xfId="9" applyFont="1" applyBorder="1">
      <alignment vertical="center"/>
    </xf>
    <xf numFmtId="0" fontId="15" fillId="0" borderId="2" xfId="9" applyFont="1" applyBorder="1">
      <alignment vertical="center"/>
    </xf>
    <xf numFmtId="0" fontId="15" fillId="0" borderId="2" xfId="9" applyFont="1" applyBorder="1" applyAlignment="1">
      <alignment horizontal="center" vertical="center"/>
    </xf>
    <xf numFmtId="0" fontId="15" fillId="0" borderId="3" xfId="9" applyFont="1" applyBorder="1">
      <alignment vertical="center"/>
    </xf>
    <xf numFmtId="0" fontId="33" fillId="0" borderId="0" xfId="9" applyFont="1">
      <alignment vertical="center"/>
    </xf>
    <xf numFmtId="0" fontId="15" fillId="0" borderId="0" xfId="9" applyFont="1">
      <alignment vertical="center"/>
    </xf>
    <xf numFmtId="0" fontId="15" fillId="0" borderId="0" xfId="9" applyFont="1" applyAlignment="1">
      <alignment horizontal="center" vertical="center"/>
    </xf>
    <xf numFmtId="0" fontId="23" fillId="0" borderId="0" xfId="0" applyFont="1">
      <alignment vertical="center"/>
    </xf>
    <xf numFmtId="0" fontId="15" fillId="0" borderId="4" xfId="9" applyFont="1" applyBorder="1">
      <alignment vertical="center"/>
    </xf>
    <xf numFmtId="0" fontId="15" fillId="0" borderId="0" xfId="9" applyFont="1" applyAlignment="1">
      <alignment horizontal="right" vertical="center"/>
    </xf>
    <xf numFmtId="0" fontId="15" fillId="0" borderId="0" xfId="9" applyFont="1" applyAlignment="1">
      <alignment horizontal="center" vertical="center" shrinkToFit="1"/>
    </xf>
    <xf numFmtId="0" fontId="15" fillId="0" borderId="5" xfId="9" applyFont="1" applyBorder="1">
      <alignment vertical="center"/>
    </xf>
    <xf numFmtId="0" fontId="111" fillId="0" borderId="0" xfId="0" applyFont="1" applyAlignment="1">
      <alignment vertical="center" wrapText="1"/>
    </xf>
    <xf numFmtId="58" fontId="15" fillId="0" borderId="0" xfId="9" applyNumberFormat="1" applyFont="1" applyAlignment="1">
      <alignment horizontal="right" vertical="center" shrinkToFit="1"/>
    </xf>
    <xf numFmtId="0" fontId="79" fillId="0" borderId="0" xfId="0" applyFont="1">
      <alignment vertical="center"/>
    </xf>
    <xf numFmtId="0" fontId="15" fillId="0" borderId="0" xfId="0" applyFont="1" applyAlignment="1">
      <alignment horizontal="center" vertical="center" shrinkToFit="1"/>
    </xf>
    <xf numFmtId="0" fontId="33" fillId="0" borderId="0" xfId="9" applyFont="1" applyAlignment="1">
      <alignment horizontal="center" vertical="center"/>
    </xf>
    <xf numFmtId="0" fontId="33" fillId="0" borderId="0" xfId="8" applyFont="1">
      <alignment vertical="center"/>
    </xf>
    <xf numFmtId="0" fontId="15" fillId="0" borderId="0" xfId="0" applyFont="1">
      <alignment vertical="center"/>
    </xf>
    <xf numFmtId="0" fontId="33" fillId="0" borderId="0" xfId="8" applyFont="1" applyAlignment="1">
      <alignment horizontal="center" vertical="center"/>
    </xf>
    <xf numFmtId="0" fontId="33" fillId="0" borderId="0" xfId="8" applyFont="1" applyAlignment="1">
      <alignment vertical="center" shrinkToFit="1"/>
    </xf>
    <xf numFmtId="0" fontId="0" fillId="0" borderId="0" xfId="0" applyAlignment="1">
      <alignment vertical="center" shrinkToFit="1"/>
    </xf>
    <xf numFmtId="0" fontId="15" fillId="0" borderId="0" xfId="0" applyFont="1" applyAlignment="1">
      <alignment vertical="center" shrinkToFit="1"/>
    </xf>
    <xf numFmtId="0" fontId="125" fillId="0" borderId="0" xfId="0" applyFont="1">
      <alignment vertical="center"/>
    </xf>
    <xf numFmtId="0" fontId="33" fillId="0" borderId="0" xfId="8" applyFont="1" applyAlignment="1">
      <alignment horizontal="center" vertical="center" shrinkToFit="1"/>
    </xf>
    <xf numFmtId="0" fontId="124" fillId="0" borderId="0" xfId="0" applyFont="1">
      <alignment vertical="center"/>
    </xf>
    <xf numFmtId="58" fontId="15" fillId="0" borderId="0" xfId="9" applyNumberFormat="1" applyFont="1" applyAlignment="1">
      <alignment horizontal="right" vertical="center"/>
    </xf>
    <xf numFmtId="0" fontId="24" fillId="0" borderId="0" xfId="0" applyFont="1">
      <alignment vertical="center"/>
    </xf>
    <xf numFmtId="0" fontId="33" fillId="0" borderId="113" xfId="8" applyFont="1" applyBorder="1">
      <alignment vertical="center"/>
    </xf>
    <xf numFmtId="0" fontId="33" fillId="0" borderId="112" xfId="8" applyFont="1" applyBorder="1">
      <alignment vertical="center"/>
    </xf>
    <xf numFmtId="0" fontId="1" fillId="0" borderId="0" xfId="9" applyFont="1">
      <alignment vertical="center"/>
    </xf>
    <xf numFmtId="0" fontId="6" fillId="0" borderId="0" xfId="9">
      <alignment vertical="center"/>
    </xf>
    <xf numFmtId="0" fontId="16" fillId="0" borderId="0" xfId="9" applyFont="1" applyAlignment="1">
      <alignment horizontal="center" vertical="center"/>
    </xf>
    <xf numFmtId="0" fontId="33" fillId="0" borderId="0" xfId="9" applyFont="1" applyAlignment="1">
      <alignment vertical="center" shrinkToFit="1"/>
    </xf>
    <xf numFmtId="0" fontId="33" fillId="16" borderId="0" xfId="9" applyFont="1" applyFill="1" applyAlignment="1">
      <alignment horizontal="center" vertical="center" shrinkToFit="1"/>
    </xf>
    <xf numFmtId="0" fontId="33" fillId="0" borderId="0" xfId="9" applyFont="1" applyAlignment="1">
      <alignment horizontal="center" vertical="center" shrinkToFit="1"/>
    </xf>
    <xf numFmtId="0" fontId="33" fillId="0" borderId="2" xfId="9" applyFont="1" applyBorder="1" applyAlignment="1">
      <alignment horizontal="left" vertical="center"/>
    </xf>
    <xf numFmtId="0" fontId="33" fillId="0" borderId="3" xfId="9" applyFont="1" applyBorder="1" applyAlignment="1">
      <alignment horizontal="left" vertical="center"/>
    </xf>
    <xf numFmtId="0" fontId="33" fillId="0" borderId="8" xfId="6" applyFont="1" applyBorder="1" applyAlignment="1">
      <alignment horizontal="right" vertical="center"/>
    </xf>
    <xf numFmtId="0" fontId="33" fillId="0" borderId="9" xfId="6" applyFont="1" applyBorder="1" applyAlignment="1">
      <alignment horizontal="right" vertical="center"/>
    </xf>
    <xf numFmtId="0" fontId="33" fillId="0" borderId="9" xfId="6" applyFont="1" applyBorder="1" applyAlignment="1">
      <alignment horizontal="center" vertical="center"/>
    </xf>
    <xf numFmtId="0" fontId="33" fillId="0" borderId="10" xfId="6" applyFont="1" applyBorder="1" applyAlignment="1">
      <alignment horizontal="center" vertical="center"/>
    </xf>
    <xf numFmtId="0" fontId="15" fillId="0" borderId="0" xfId="10" applyFont="1">
      <alignment vertical="center"/>
    </xf>
    <xf numFmtId="0" fontId="33" fillId="0" borderId="2" xfId="9" applyFont="1" applyBorder="1" applyAlignment="1">
      <alignment horizontal="center" vertical="center"/>
    </xf>
    <xf numFmtId="0" fontId="33" fillId="0" borderId="2" xfId="9" applyFont="1" applyBorder="1" applyAlignment="1">
      <alignment horizontal="center" vertical="center" shrinkToFit="1"/>
    </xf>
    <xf numFmtId="0" fontId="19" fillId="16" borderId="8" xfId="0" applyFont="1" applyFill="1" applyBorder="1" applyAlignment="1">
      <alignment vertical="center" readingOrder="2"/>
    </xf>
    <xf numFmtId="0" fontId="19" fillId="0" borderId="10" xfId="0" applyFont="1" applyBorder="1" applyAlignment="1">
      <alignment vertical="center" readingOrder="2"/>
    </xf>
    <xf numFmtId="0" fontId="33" fillId="0" borderId="10" xfId="9" applyFont="1" applyBorder="1" applyAlignment="1">
      <alignment horizontal="center" vertical="center" shrinkToFit="1"/>
    </xf>
    <xf numFmtId="0" fontId="15" fillId="0" borderId="10" xfId="9" applyFont="1" applyBorder="1" applyAlignment="1">
      <alignment vertical="center" shrinkToFit="1"/>
    </xf>
    <xf numFmtId="0" fontId="15" fillId="0" borderId="4" xfId="10" applyFont="1" applyBorder="1">
      <alignment vertical="center"/>
    </xf>
    <xf numFmtId="0" fontId="33" fillId="0" borderId="0" xfId="10" applyFont="1">
      <alignment vertical="center"/>
    </xf>
    <xf numFmtId="0" fontId="17" fillId="0" borderId="5" xfId="10" applyFont="1" applyBorder="1" applyAlignment="1">
      <alignment vertical="center" shrinkToFit="1"/>
    </xf>
    <xf numFmtId="0" fontId="15" fillId="0" borderId="0" xfId="10" applyFont="1" applyAlignment="1">
      <alignment horizontal="center" vertical="center"/>
    </xf>
    <xf numFmtId="0" fontId="15" fillId="0" borderId="5" xfId="10" applyFont="1" applyBorder="1">
      <alignment vertical="center"/>
    </xf>
    <xf numFmtId="181" fontId="33" fillId="0" borderId="0" xfId="10" applyNumberFormat="1" applyFont="1" applyAlignment="1">
      <alignment horizontal="right" vertical="center" shrinkToFit="1"/>
    </xf>
    <xf numFmtId="0" fontId="33" fillId="0" borderId="0" xfId="9" applyFont="1" applyAlignment="1">
      <alignment horizontal="distributed" vertical="center"/>
    </xf>
    <xf numFmtId="0" fontId="15" fillId="0" borderId="16" xfId="9" applyFont="1" applyBorder="1">
      <alignment vertical="center"/>
    </xf>
    <xf numFmtId="0" fontId="15" fillId="0" borderId="15" xfId="9" applyFont="1" applyBorder="1">
      <alignment vertical="center"/>
    </xf>
    <xf numFmtId="0" fontId="33" fillId="0" borderId="15" xfId="10" applyFont="1" applyBorder="1" applyAlignment="1">
      <alignment vertical="center" shrinkToFit="1"/>
    </xf>
    <xf numFmtId="0" fontId="33" fillId="0" borderId="3" xfId="9" applyFont="1" applyBorder="1">
      <alignment vertical="center"/>
    </xf>
    <xf numFmtId="0" fontId="1" fillId="16" borderId="2" xfId="9" applyFont="1" applyFill="1" applyBorder="1" applyAlignment="1">
      <alignment vertical="center" shrinkToFit="1"/>
    </xf>
    <xf numFmtId="177" fontId="33" fillId="0" borderId="2" xfId="9" applyNumberFormat="1" applyFont="1" applyBorder="1" applyAlignment="1">
      <alignment horizontal="center" vertical="center"/>
    </xf>
    <xf numFmtId="177" fontId="33" fillId="0" borderId="2" xfId="9" applyNumberFormat="1" applyFont="1" applyBorder="1" applyAlignment="1">
      <alignment horizontal="left" vertical="center"/>
    </xf>
    <xf numFmtId="0" fontId="6" fillId="0" borderId="2" xfId="9" applyBorder="1" applyAlignment="1">
      <alignment vertical="center" shrinkToFit="1"/>
    </xf>
    <xf numFmtId="0" fontId="33" fillId="0" borderId="1" xfId="9" applyFont="1" applyBorder="1">
      <alignment vertical="center"/>
    </xf>
    <xf numFmtId="0" fontId="33" fillId="0" borderId="5" xfId="9" applyFont="1" applyBorder="1">
      <alignment vertical="center"/>
    </xf>
    <xf numFmtId="0" fontId="15" fillId="0" borderId="14" xfId="9" applyFont="1" applyBorder="1">
      <alignment vertical="center"/>
    </xf>
    <xf numFmtId="0" fontId="33" fillId="0" borderId="16" xfId="9" applyFont="1" applyBorder="1">
      <alignment vertical="center"/>
    </xf>
    <xf numFmtId="0" fontId="33" fillId="0" borderId="15" xfId="9" applyFont="1" applyBorder="1" applyAlignment="1">
      <alignment horizontal="left" vertical="center"/>
    </xf>
    <xf numFmtId="0" fontId="81" fillId="0" borderId="0" xfId="9" applyFont="1">
      <alignment vertical="center"/>
    </xf>
    <xf numFmtId="0" fontId="15" fillId="0" borderId="4" xfId="12" applyFont="1" applyBorder="1">
      <alignment vertical="center"/>
    </xf>
    <xf numFmtId="0" fontId="15" fillId="0" borderId="0" xfId="12" applyFont="1">
      <alignment vertical="center"/>
    </xf>
    <xf numFmtId="0" fontId="17" fillId="0" borderId="10" xfId="12" applyFont="1" applyBorder="1" applyAlignment="1">
      <alignment horizontal="center" vertical="center"/>
    </xf>
    <xf numFmtId="0" fontId="17" fillId="0" borderId="8" xfId="12" applyFont="1" applyBorder="1">
      <alignment vertical="center"/>
    </xf>
    <xf numFmtId="0" fontId="17" fillId="0" borderId="9" xfId="12" applyFont="1" applyBorder="1">
      <alignment vertical="center"/>
    </xf>
    <xf numFmtId="186" fontId="17" fillId="0" borderId="0" xfId="12" applyNumberFormat="1" applyFont="1" applyAlignment="1">
      <alignment vertical="center" shrinkToFit="1"/>
    </xf>
    <xf numFmtId="0" fontId="15" fillId="0" borderId="5" xfId="12" applyFont="1" applyBorder="1" applyAlignment="1">
      <alignment horizontal="center" vertical="center"/>
    </xf>
    <xf numFmtId="0" fontId="15" fillId="0" borderId="0" xfId="12" applyFont="1" applyAlignment="1">
      <alignment horizontal="center" vertical="center"/>
    </xf>
    <xf numFmtId="0" fontId="17" fillId="0" borderId="0" xfId="12" applyFont="1">
      <alignment vertical="center"/>
    </xf>
    <xf numFmtId="0" fontId="17" fillId="0" borderId="2" xfId="12" applyFont="1" applyBorder="1" applyAlignment="1">
      <alignment horizontal="right" vertical="center" wrapText="1"/>
    </xf>
    <xf numFmtId="0" fontId="17" fillId="0" borderId="2" xfId="12" applyFont="1" applyBorder="1" applyAlignment="1">
      <alignment horizontal="center" vertical="center" wrapText="1"/>
    </xf>
    <xf numFmtId="0" fontId="17" fillId="0" borderId="2" xfId="12" applyFont="1" applyBorder="1" applyAlignment="1">
      <alignment vertical="center" wrapText="1"/>
    </xf>
    <xf numFmtId="0" fontId="17" fillId="0" borderId="0" xfId="12" applyFont="1" applyAlignment="1">
      <alignment vertical="center" wrapText="1"/>
    </xf>
    <xf numFmtId="0" fontId="33" fillId="0" borderId="5" xfId="12" applyFont="1" applyBorder="1" applyAlignment="1">
      <alignment vertical="center" wrapText="1"/>
    </xf>
    <xf numFmtId="0" fontId="17" fillId="0" borderId="16" xfId="12" applyFont="1" applyBorder="1">
      <alignment vertical="center"/>
    </xf>
    <xf numFmtId="0" fontId="17" fillId="0" borderId="16" xfId="12" applyFont="1" applyBorder="1" applyAlignment="1">
      <alignment horizontal="right" vertical="center" wrapText="1"/>
    </xf>
    <xf numFmtId="0" fontId="17" fillId="0" borderId="16" xfId="12" applyFont="1" applyBorder="1" applyAlignment="1">
      <alignment horizontal="center" vertical="center" wrapText="1"/>
    </xf>
    <xf numFmtId="0" fontId="17" fillId="0" borderId="16" xfId="12" applyFont="1" applyBorder="1" applyAlignment="1">
      <alignment vertical="center" wrapText="1"/>
    </xf>
    <xf numFmtId="0" fontId="0" fillId="0" borderId="5" xfId="0" applyBorder="1">
      <alignment vertical="center"/>
    </xf>
    <xf numFmtId="0" fontId="17" fillId="16" borderId="61" xfId="16" applyFont="1" applyFill="1" applyBorder="1" applyAlignment="1">
      <alignment horizontal="center" vertical="center" shrinkToFit="1"/>
    </xf>
    <xf numFmtId="0" fontId="17" fillId="16" borderId="98" xfId="16" applyFont="1" applyFill="1" applyBorder="1" applyAlignment="1">
      <alignment horizontal="center" vertical="center" shrinkToFit="1"/>
    </xf>
    <xf numFmtId="0" fontId="17" fillId="16" borderId="9" xfId="16" applyFont="1" applyFill="1" applyBorder="1" applyAlignment="1">
      <alignment horizontal="center" vertical="center" shrinkToFit="1"/>
    </xf>
    <xf numFmtId="0" fontId="17" fillId="16" borderId="63" xfId="16" applyFont="1" applyFill="1" applyBorder="1" applyAlignment="1">
      <alignment horizontal="center" vertical="center" shrinkToFit="1"/>
    </xf>
    <xf numFmtId="0" fontId="17" fillId="16" borderId="61" xfId="16" applyFont="1" applyFill="1" applyBorder="1">
      <alignment vertical="center"/>
    </xf>
    <xf numFmtId="0" fontId="17" fillId="16" borderId="62" xfId="16" applyFont="1" applyFill="1" applyBorder="1" applyAlignment="1">
      <alignment horizontal="center" vertical="center" shrinkToFit="1"/>
    </xf>
    <xf numFmtId="0" fontId="17" fillId="0" borderId="61" xfId="16" applyFont="1" applyBorder="1" applyAlignment="1">
      <alignment vertical="center" shrinkToFit="1"/>
    </xf>
    <xf numFmtId="0" fontId="108" fillId="0" borderId="1" xfId="16" applyFont="1" applyBorder="1" applyAlignment="1">
      <alignment horizontal="left" vertical="center"/>
    </xf>
    <xf numFmtId="0" fontId="108" fillId="0" borderId="2" xfId="16" applyFont="1" applyBorder="1" applyAlignment="1">
      <alignment horizontal="left" vertical="top"/>
    </xf>
    <xf numFmtId="0" fontId="17" fillId="0" borderId="2" xfId="16" applyFont="1" applyBorder="1" applyAlignment="1">
      <alignment vertical="top"/>
    </xf>
    <xf numFmtId="0" fontId="17" fillId="0" borderId="0" xfId="16" applyFont="1" applyAlignment="1">
      <alignment vertical="top"/>
    </xf>
    <xf numFmtId="0" fontId="17" fillId="0" borderId="5" xfId="16" applyFont="1" applyBorder="1" applyAlignment="1">
      <alignment vertical="top"/>
    </xf>
    <xf numFmtId="0" fontId="17" fillId="0" borderId="0" xfId="16" applyFont="1">
      <alignment vertical="center"/>
    </xf>
    <xf numFmtId="0" fontId="31" fillId="0" borderId="0" xfId="16" applyFont="1">
      <alignment vertical="center"/>
    </xf>
    <xf numFmtId="0" fontId="17" fillId="16" borderId="8" xfId="16" applyFont="1" applyFill="1" applyBorder="1" applyAlignment="1">
      <alignment horizontal="center" vertical="center" shrinkToFit="1"/>
    </xf>
    <xf numFmtId="0" fontId="17" fillId="0" borderId="0" xfId="12" applyFont="1" applyAlignment="1">
      <alignment horizontal="center" vertical="center"/>
    </xf>
    <xf numFmtId="0" fontId="17" fillId="0" borderId="8" xfId="16" applyFont="1" applyBorder="1" applyAlignment="1">
      <alignment vertical="center" wrapText="1"/>
    </xf>
    <xf numFmtId="0" fontId="17" fillId="16" borderId="99" xfId="16" applyFont="1" applyFill="1" applyBorder="1" applyAlignment="1">
      <alignment horizontal="center" vertical="center" shrinkToFit="1"/>
    </xf>
    <xf numFmtId="0" fontId="17" fillId="0" borderId="1" xfId="16" applyFont="1" applyBorder="1">
      <alignment vertical="center"/>
    </xf>
    <xf numFmtId="0" fontId="29" fillId="0" borderId="5" xfId="16" applyFont="1" applyBorder="1">
      <alignment vertical="center"/>
    </xf>
    <xf numFmtId="0" fontId="38" fillId="0" borderId="5" xfId="12" applyFont="1" applyBorder="1" applyAlignment="1">
      <alignment vertical="top"/>
    </xf>
    <xf numFmtId="0" fontId="38" fillId="0" borderId="0" xfId="12" applyFont="1" applyAlignment="1">
      <alignment vertical="top"/>
    </xf>
    <xf numFmtId="0" fontId="15" fillId="0" borderId="16" xfId="9" applyFont="1" applyBorder="1" applyAlignment="1">
      <alignment horizontal="center" vertical="center"/>
    </xf>
    <xf numFmtId="0" fontId="86" fillId="0" borderId="0" xfId="9" applyFont="1">
      <alignment vertical="center"/>
    </xf>
    <xf numFmtId="0" fontId="116" fillId="0" borderId="0" xfId="0" applyFont="1" applyAlignment="1">
      <alignment horizontal="left" vertical="center"/>
    </xf>
    <xf numFmtId="0" fontId="53" fillId="0" borderId="0" xfId="0" applyFont="1" applyAlignment="1"/>
    <xf numFmtId="0" fontId="46" fillId="0" borderId="0" xfId="0" applyFont="1">
      <alignment vertical="center"/>
    </xf>
    <xf numFmtId="0" fontId="46" fillId="0" borderId="0" xfId="0" applyFont="1" applyAlignment="1">
      <alignment horizontal="left" vertical="center"/>
    </xf>
    <xf numFmtId="0" fontId="50" fillId="0" borderId="0" xfId="0" applyFont="1" applyAlignment="1">
      <alignment horizontal="center" vertical="center"/>
    </xf>
    <xf numFmtId="0" fontId="58" fillId="0" borderId="0" xfId="0" applyFont="1" applyAlignment="1">
      <alignment horizontal="center" vertical="center"/>
    </xf>
    <xf numFmtId="0" fontId="72" fillId="0" borderId="0" xfId="0" applyFont="1" applyAlignment="1">
      <alignment wrapText="1"/>
    </xf>
    <xf numFmtId="0" fontId="19" fillId="0" borderId="36" xfId="0" applyFont="1" applyBorder="1">
      <alignment vertical="center"/>
    </xf>
    <xf numFmtId="0" fontId="19" fillId="0" borderId="83" xfId="0" applyFont="1" applyBorder="1">
      <alignment vertical="center"/>
    </xf>
    <xf numFmtId="0" fontId="19" fillId="0" borderId="92" xfId="0" applyFont="1" applyBorder="1">
      <alignment vertical="center"/>
    </xf>
    <xf numFmtId="0" fontId="19" fillId="0" borderId="40" xfId="0" applyFont="1" applyBorder="1">
      <alignment vertical="center"/>
    </xf>
    <xf numFmtId="0" fontId="19" fillId="0" borderId="0" xfId="0" applyFont="1" applyAlignment="1">
      <alignment horizontal="left" vertical="center"/>
    </xf>
    <xf numFmtId="0" fontId="19" fillId="0" borderId="0" xfId="0" applyFont="1" applyAlignment="1">
      <alignment vertical="center" readingOrder="2"/>
    </xf>
    <xf numFmtId="0" fontId="19" fillId="14" borderId="0" xfId="0" applyFont="1" applyFill="1" applyAlignment="1">
      <alignment horizontal="right" vertical="center"/>
    </xf>
    <xf numFmtId="38" fontId="19" fillId="0" borderId="0" xfId="0" applyNumberFormat="1" applyFont="1" applyAlignment="1">
      <alignment vertical="center" readingOrder="2"/>
    </xf>
    <xf numFmtId="0" fontId="19" fillId="0" borderId="93" xfId="0" applyFont="1" applyBorder="1">
      <alignment vertical="center"/>
    </xf>
    <xf numFmtId="0" fontId="19" fillId="0" borderId="0" xfId="0" applyFont="1" applyAlignment="1">
      <alignment vertical="center" shrinkToFit="1"/>
    </xf>
    <xf numFmtId="0" fontId="19" fillId="0" borderId="0" xfId="0" applyFont="1" applyAlignment="1">
      <alignment horizontal="center" vertical="center"/>
    </xf>
    <xf numFmtId="180" fontId="19" fillId="14" borderId="0" xfId="0" applyNumberFormat="1" applyFont="1" applyFill="1" applyAlignment="1">
      <alignment horizontal="center" vertical="center" readingOrder="2"/>
    </xf>
    <xf numFmtId="179" fontId="19" fillId="0" borderId="0" xfId="0" applyNumberFormat="1" applyFont="1" applyAlignment="1">
      <alignment vertical="center" readingOrder="2"/>
    </xf>
    <xf numFmtId="0" fontId="21" fillId="0" borderId="40" xfId="0" applyFont="1" applyBorder="1" applyAlignment="1">
      <alignment horizontal="right" vertical="center"/>
    </xf>
    <xf numFmtId="0" fontId="43" fillId="0" borderId="40" xfId="0" applyFont="1" applyBorder="1" applyAlignment="1">
      <alignment horizontal="right" vertical="center" shrinkToFit="1"/>
    </xf>
    <xf numFmtId="0" fontId="43" fillId="0" borderId="40" xfId="0" applyFont="1" applyBorder="1" applyAlignment="1">
      <alignment horizontal="right" vertical="center"/>
    </xf>
    <xf numFmtId="0" fontId="0" fillId="0" borderId="40" xfId="0" applyBorder="1">
      <alignment vertical="center"/>
    </xf>
    <xf numFmtId="0" fontId="0" fillId="0" borderId="0" xfId="0" applyAlignment="1">
      <alignment vertical="center" readingOrder="2"/>
    </xf>
    <xf numFmtId="0" fontId="0" fillId="0" borderId="93" xfId="0" applyBorder="1">
      <alignment vertical="center"/>
    </xf>
    <xf numFmtId="187" fontId="19" fillId="0" borderId="0" xfId="0" applyNumberFormat="1" applyFont="1">
      <alignment vertical="center"/>
    </xf>
    <xf numFmtId="49" fontId="19" fillId="0" borderId="0" xfId="0" applyNumberFormat="1" applyFont="1" applyAlignment="1">
      <alignment horizontal="right" vertical="center"/>
    </xf>
    <xf numFmtId="0" fontId="19" fillId="14" borderId="0" xfId="0" applyFont="1" applyFill="1" applyAlignment="1">
      <alignment horizontal="center" vertical="center" readingOrder="2"/>
    </xf>
    <xf numFmtId="179" fontId="19" fillId="0" borderId="0" xfId="0" applyNumberFormat="1" applyFont="1">
      <alignment vertical="center"/>
    </xf>
    <xf numFmtId="0" fontId="49" fillId="0" borderId="0" xfId="0" applyFont="1">
      <alignment vertical="center"/>
    </xf>
    <xf numFmtId="0" fontId="55" fillId="0" borderId="0" xfId="0" applyFont="1">
      <alignment vertical="center"/>
    </xf>
    <xf numFmtId="0" fontId="19" fillId="0" borderId="0" xfId="12" applyFont="1">
      <alignment vertical="center"/>
    </xf>
    <xf numFmtId="0" fontId="37" fillId="0" borderId="0" xfId="12" applyFont="1">
      <alignment vertical="center"/>
    </xf>
    <xf numFmtId="0" fontId="37" fillId="0" borderId="0" xfId="12" applyFont="1" applyAlignment="1">
      <alignment horizontal="right" vertical="center" wrapText="1"/>
    </xf>
    <xf numFmtId="0" fontId="37" fillId="0" borderId="0" xfId="12" applyFont="1" applyAlignment="1">
      <alignment horizontal="center" vertical="center" wrapText="1"/>
    </xf>
    <xf numFmtId="0" fontId="37" fillId="0" borderId="0" xfId="12" applyFont="1" applyAlignment="1">
      <alignment vertical="center" wrapText="1"/>
    </xf>
    <xf numFmtId="49" fontId="59" fillId="14" borderId="101" xfId="16" applyNumberFormat="1" applyFont="1" applyFill="1" applyBorder="1" applyAlignment="1">
      <alignment horizontal="center" vertical="center" shrinkToFit="1"/>
    </xf>
    <xf numFmtId="49" fontId="59" fillId="14" borderId="102" xfId="16" applyNumberFormat="1" applyFont="1" applyFill="1" applyBorder="1" applyAlignment="1">
      <alignment horizontal="center" vertical="center" shrinkToFit="1"/>
    </xf>
    <xf numFmtId="49" fontId="59" fillId="14" borderId="103" xfId="16" applyNumberFormat="1" applyFont="1" applyFill="1" applyBorder="1" applyAlignment="1">
      <alignment horizontal="center" vertical="center" shrinkToFit="1"/>
    </xf>
    <xf numFmtId="0" fontId="40" fillId="0" borderId="72" xfId="16" applyFont="1" applyBorder="1" applyAlignment="1">
      <alignment horizontal="center" vertical="center" shrinkToFit="1"/>
    </xf>
    <xf numFmtId="0" fontId="60" fillId="0" borderId="1" xfId="16" applyFont="1" applyBorder="1" applyAlignment="1">
      <alignment horizontal="left" vertical="center"/>
    </xf>
    <xf numFmtId="0" fontId="62" fillId="0" borderId="2" xfId="16" applyFont="1" applyBorder="1" applyAlignment="1">
      <alignment horizontal="left" vertical="top"/>
    </xf>
    <xf numFmtId="0" fontId="9" fillId="0" borderId="2" xfId="16" applyFont="1" applyBorder="1" applyAlignment="1">
      <alignment vertical="top"/>
    </xf>
    <xf numFmtId="0" fontId="9" fillId="0" borderId="104" xfId="16" applyFont="1" applyBorder="1" applyAlignment="1">
      <alignment vertical="top"/>
    </xf>
    <xf numFmtId="0" fontId="60" fillId="0" borderId="105" xfId="16" applyFont="1" applyBorder="1" applyAlignment="1">
      <alignment vertical="center" wrapText="1"/>
    </xf>
    <xf numFmtId="49" fontId="59" fillId="14" borderId="106" xfId="16" applyNumberFormat="1" applyFont="1" applyFill="1" applyBorder="1" applyAlignment="1">
      <alignment horizontal="center" vertical="center" shrinkToFit="1"/>
    </xf>
    <xf numFmtId="49" fontId="59" fillId="14" borderId="107" xfId="16" applyNumberFormat="1" applyFont="1" applyFill="1" applyBorder="1" applyAlignment="1">
      <alignment horizontal="center" vertical="center" shrinkToFit="1"/>
    </xf>
    <xf numFmtId="49" fontId="59" fillId="14" borderId="108" xfId="16" applyNumberFormat="1" applyFont="1" applyFill="1" applyBorder="1" applyAlignment="1">
      <alignment horizontal="center" vertical="center" shrinkToFit="1"/>
    </xf>
    <xf numFmtId="0" fontId="63" fillId="0" borderId="36" xfId="16" applyFont="1" applyBorder="1">
      <alignment vertical="center"/>
    </xf>
    <xf numFmtId="0" fontId="40" fillId="0" borderId="83" xfId="16" applyFont="1" applyBorder="1">
      <alignment vertical="center"/>
    </xf>
    <xf numFmtId="0" fontId="63" fillId="0" borderId="83" xfId="16" applyFont="1" applyBorder="1">
      <alignment vertical="center"/>
    </xf>
    <xf numFmtId="0" fontId="63" fillId="0" borderId="0" xfId="16" applyFont="1">
      <alignment vertical="center"/>
    </xf>
    <xf numFmtId="0" fontId="10" fillId="0" borderId="1" xfId="0" applyFont="1" applyBorder="1">
      <alignment vertical="center"/>
    </xf>
    <xf numFmtId="0" fontId="10" fillId="0" borderId="2" xfId="0" applyFont="1" applyBorder="1">
      <alignment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right" vertical="center"/>
    </xf>
    <xf numFmtId="0" fontId="10" fillId="0" borderId="0" xfId="0" applyFont="1">
      <alignment vertical="center"/>
    </xf>
    <xf numFmtId="0" fontId="8" fillId="0" borderId="4" xfId="0" applyFont="1" applyBorder="1">
      <alignment vertical="center"/>
    </xf>
    <xf numFmtId="0" fontId="8" fillId="0" borderId="0" xfId="0" applyFont="1">
      <alignment vertical="center"/>
    </xf>
    <xf numFmtId="0" fontId="8" fillId="0" borderId="0" xfId="0" applyFont="1" applyAlignment="1">
      <alignment horizontal="justify" vertical="center"/>
    </xf>
    <xf numFmtId="0" fontId="10" fillId="0" borderId="5" xfId="0" applyFont="1" applyBorder="1" applyAlignment="1">
      <alignment horizontal="center" vertical="center"/>
    </xf>
    <xf numFmtId="0" fontId="10" fillId="0" borderId="4" xfId="0" applyFont="1" applyBorder="1">
      <alignment vertical="center"/>
    </xf>
    <xf numFmtId="0" fontId="79" fillId="0" borderId="0" xfId="0" applyFont="1" applyAlignment="1">
      <alignment horizontal="center" vertical="center" wrapText="1"/>
    </xf>
    <xf numFmtId="0" fontId="79" fillId="0" borderId="5" xfId="0" applyFont="1" applyBorder="1" applyAlignment="1">
      <alignment vertical="center" wrapText="1"/>
    </xf>
    <xf numFmtId="0" fontId="129" fillId="0" borderId="0" xfId="0" applyFont="1">
      <alignment vertical="center"/>
    </xf>
    <xf numFmtId="0" fontId="79" fillId="0" borderId="0" xfId="0" applyFont="1" applyAlignment="1">
      <alignment vertical="center" wrapText="1"/>
    </xf>
    <xf numFmtId="0" fontId="98" fillId="0" borderId="1" xfId="0" applyFont="1" applyBorder="1">
      <alignment vertical="center"/>
    </xf>
    <xf numFmtId="0" fontId="14" fillId="0" borderId="2" xfId="0" applyFont="1" applyBorder="1">
      <alignment vertical="center"/>
    </xf>
    <xf numFmtId="0" fontId="10" fillId="0" borderId="2" xfId="0" applyFont="1" applyBorder="1" applyAlignment="1">
      <alignment horizontal="right" vertical="center"/>
    </xf>
    <xf numFmtId="0" fontId="10" fillId="0" borderId="3" xfId="0" applyFont="1" applyBorder="1">
      <alignment vertical="center"/>
    </xf>
    <xf numFmtId="0" fontId="10" fillId="0" borderId="5" xfId="0" applyFont="1" applyBorder="1">
      <alignment vertical="center"/>
    </xf>
    <xf numFmtId="0" fontId="126" fillId="0" borderId="0" xfId="0" applyFont="1" applyAlignment="1">
      <alignment vertical="center" wrapText="1"/>
    </xf>
    <xf numFmtId="0" fontId="10" fillId="0" borderId="0" xfId="0" applyFont="1" applyAlignment="1">
      <alignment horizontal="left" vertical="center" wrapText="1"/>
    </xf>
    <xf numFmtId="0" fontId="10" fillId="0" borderId="5" xfId="0" applyFont="1" applyBorder="1" applyAlignment="1">
      <alignment horizontal="left" vertical="center" wrapText="1"/>
    </xf>
    <xf numFmtId="0" fontId="10" fillId="0" borderId="148" xfId="0" applyFont="1" applyBorder="1">
      <alignment vertical="center"/>
    </xf>
    <xf numFmtId="0" fontId="10" fillId="0" borderId="149" xfId="0" applyFont="1" applyBorder="1">
      <alignment vertical="center"/>
    </xf>
    <xf numFmtId="0" fontId="10" fillId="0" borderId="149" xfId="0" applyFont="1" applyBorder="1" applyAlignment="1">
      <alignment horizontal="right" vertical="center"/>
    </xf>
    <xf numFmtId="0" fontId="10" fillId="0" borderId="149" xfId="0" applyFont="1" applyBorder="1" applyAlignment="1">
      <alignment horizontal="center" vertical="center"/>
    </xf>
    <xf numFmtId="0" fontId="10" fillId="0" borderId="150" xfId="0" applyFont="1" applyBorder="1">
      <alignment vertical="center"/>
    </xf>
    <xf numFmtId="0" fontId="99" fillId="0" borderId="145" xfId="0" applyFont="1" applyBorder="1" applyAlignment="1">
      <alignment horizontal="left" vertical="center"/>
    </xf>
    <xf numFmtId="0" fontId="10" fillId="0" borderId="146" xfId="0" applyFont="1" applyBorder="1" applyAlignment="1">
      <alignment horizontal="left" vertical="center"/>
    </xf>
    <xf numFmtId="0" fontId="10" fillId="0" borderId="146" xfId="0" applyFont="1" applyBorder="1">
      <alignment vertical="center"/>
    </xf>
    <xf numFmtId="0" fontId="10" fillId="0" borderId="146" xfId="0" applyFont="1" applyBorder="1" applyAlignment="1">
      <alignment horizontal="right" vertical="center"/>
    </xf>
    <xf numFmtId="0" fontId="10" fillId="0" borderId="146" xfId="0" applyFont="1" applyBorder="1" applyAlignment="1">
      <alignment horizontal="center" vertical="center"/>
    </xf>
    <xf numFmtId="0" fontId="10" fillId="0" borderId="147" xfId="0" applyFont="1" applyBorder="1">
      <alignment vertical="center"/>
    </xf>
    <xf numFmtId="0" fontId="10" fillId="0" borderId="4" xfId="0" applyFont="1" applyBorder="1" applyAlignment="1">
      <alignment horizontal="left" vertical="center"/>
    </xf>
    <xf numFmtId="0" fontId="10" fillId="0" borderId="0" xfId="0" applyFont="1" applyAlignment="1">
      <alignment horizontal="left" vertical="center"/>
    </xf>
    <xf numFmtId="0" fontId="18" fillId="0" borderId="0" xfId="0" applyFont="1" applyAlignment="1">
      <alignment horizontal="center" vertical="center"/>
    </xf>
    <xf numFmtId="0" fontId="10" fillId="0" borderId="4" xfId="0" applyFont="1" applyBorder="1" applyAlignment="1">
      <alignment horizontal="center" vertical="center"/>
    </xf>
    <xf numFmtId="0" fontId="10" fillId="0" borderId="138" xfId="0" applyFont="1" applyBorder="1">
      <alignment vertical="center"/>
    </xf>
    <xf numFmtId="0" fontId="10" fillId="0" borderId="6" xfId="0" applyFont="1" applyBorder="1">
      <alignment vertical="center"/>
    </xf>
    <xf numFmtId="0" fontId="10" fillId="0" borderId="6" xfId="0" applyFont="1" applyBorder="1" applyAlignment="1">
      <alignment horizontal="center" vertical="center"/>
    </xf>
    <xf numFmtId="0" fontId="10" fillId="0" borderId="134" xfId="0" applyFont="1" applyBorder="1" applyAlignment="1">
      <alignment horizontal="center" vertical="center"/>
    </xf>
    <xf numFmtId="0" fontId="99" fillId="0" borderId="131" xfId="0" applyFont="1" applyBorder="1">
      <alignment vertical="center"/>
    </xf>
    <xf numFmtId="0" fontId="10" fillId="0" borderId="143" xfId="0" applyFont="1" applyBorder="1">
      <alignment vertical="center"/>
    </xf>
    <xf numFmtId="0" fontId="10" fillId="0" borderId="143" xfId="0" applyFont="1" applyBorder="1" applyAlignment="1">
      <alignment horizontal="center" vertical="center"/>
    </xf>
    <xf numFmtId="0" fontId="10" fillId="0" borderId="144" xfId="0" applyFont="1" applyBorder="1" applyAlignment="1">
      <alignment horizontal="center" vertical="center"/>
    </xf>
    <xf numFmtId="0" fontId="10" fillId="0" borderId="14" xfId="0" applyFont="1" applyBorder="1">
      <alignment vertical="center"/>
    </xf>
    <xf numFmtId="0" fontId="10" fillId="0" borderId="16" xfId="0" applyFont="1" applyBorder="1">
      <alignment vertical="center"/>
    </xf>
    <xf numFmtId="0" fontId="10" fillId="0" borderId="16" xfId="0" applyFont="1" applyBorder="1" applyAlignment="1">
      <alignment horizontal="left" vertical="center" indent="1"/>
    </xf>
    <xf numFmtId="0" fontId="10" fillId="0" borderId="16" xfId="0" applyFont="1" applyBorder="1" applyAlignment="1">
      <alignment horizontal="center" vertical="center"/>
    </xf>
    <xf numFmtId="0" fontId="10" fillId="0" borderId="15" xfId="0" applyFont="1" applyBorder="1" applyAlignment="1">
      <alignment horizontal="center" vertical="center"/>
    </xf>
    <xf numFmtId="0" fontId="22" fillId="0" borderId="2" xfId="0" applyFont="1" applyBorder="1">
      <alignment vertical="center"/>
    </xf>
    <xf numFmtId="0" fontId="10" fillId="0" borderId="3" xfId="0" applyFont="1" applyBorder="1" applyAlignment="1">
      <alignment horizontal="right" vertical="center"/>
    </xf>
    <xf numFmtId="0" fontId="11" fillId="0" borderId="0" xfId="0" applyFont="1">
      <alignment vertical="center"/>
    </xf>
    <xf numFmtId="0" fontId="79" fillId="0" borderId="5" xfId="0" applyFont="1" applyBorder="1">
      <alignment vertical="center"/>
    </xf>
    <xf numFmtId="0" fontId="13" fillId="0" borderId="4" xfId="0" applyFont="1" applyBorder="1">
      <alignment vertical="center"/>
    </xf>
    <xf numFmtId="0" fontId="13" fillId="0" borderId="0" xfId="0" applyFont="1">
      <alignment vertical="center"/>
    </xf>
    <xf numFmtId="0" fontId="89" fillId="0" borderId="0" xfId="0" applyFont="1">
      <alignment vertical="center"/>
    </xf>
    <xf numFmtId="0" fontId="24" fillId="0" borderId="5" xfId="0" applyFont="1" applyBorder="1">
      <alignment vertical="center"/>
    </xf>
    <xf numFmtId="0" fontId="45" fillId="0" borderId="0" xfId="0" applyFont="1">
      <alignment vertical="center"/>
    </xf>
    <xf numFmtId="0" fontId="92" fillId="0" borderId="0" xfId="0" applyFont="1">
      <alignment vertical="center"/>
    </xf>
    <xf numFmtId="0" fontId="13" fillId="0" borderId="142" xfId="0" applyFont="1" applyBorder="1" applyAlignment="1">
      <alignment vertical="center" shrinkToFit="1"/>
    </xf>
    <xf numFmtId="0" fontId="13" fillId="0" borderId="1" xfId="0" applyFont="1" applyBorder="1">
      <alignment vertical="center"/>
    </xf>
    <xf numFmtId="0" fontId="13" fillId="0" borderId="2" xfId="0" applyFont="1" applyBorder="1">
      <alignment vertical="center"/>
    </xf>
    <xf numFmtId="0" fontId="13" fillId="0" borderId="2" xfId="0" applyFont="1" applyBorder="1" applyAlignment="1">
      <alignment horizontal="right" vertical="center"/>
    </xf>
    <xf numFmtId="0" fontId="13" fillId="0" borderId="2" xfId="0" applyFont="1" applyBorder="1" applyAlignment="1">
      <alignment horizontal="center" vertical="center"/>
    </xf>
    <xf numFmtId="0" fontId="13" fillId="0" borderId="3" xfId="0" applyFont="1" applyBorder="1" applyAlignment="1">
      <alignment horizontal="right" vertical="center"/>
    </xf>
    <xf numFmtId="0" fontId="120" fillId="0" borderId="0" xfId="0" applyFont="1" applyAlignment="1">
      <alignment horizontal="right" vertical="center"/>
    </xf>
    <xf numFmtId="0" fontId="120" fillId="0" borderId="0" xfId="0" applyFont="1">
      <alignment vertical="center"/>
    </xf>
    <xf numFmtId="0" fontId="11" fillId="0" borderId="4" xfId="0" applyFont="1" applyBorder="1">
      <alignment vertical="center"/>
    </xf>
    <xf numFmtId="0" fontId="11" fillId="0" borderId="0" xfId="0" applyFont="1" applyAlignment="1">
      <alignment horizontal="justify" vertical="center"/>
    </xf>
    <xf numFmtId="0" fontId="13" fillId="0" borderId="0" xfId="0" applyFont="1" applyAlignment="1">
      <alignment horizontal="right" vertical="center"/>
    </xf>
    <xf numFmtId="0" fontId="13" fillId="0" borderId="0" xfId="0" applyFont="1" applyAlignment="1">
      <alignment horizontal="center" vertical="center"/>
    </xf>
    <xf numFmtId="0" fontId="13" fillId="0" borderId="5" xfId="0" applyFont="1" applyBorder="1" applyAlignment="1">
      <alignment horizontal="center" vertical="center"/>
    </xf>
    <xf numFmtId="0" fontId="120" fillId="0" borderId="0" xfId="0" applyFont="1" applyAlignment="1">
      <alignment horizontal="center" vertical="center"/>
    </xf>
    <xf numFmtId="0" fontId="123" fillId="4" borderId="4" xfId="0" applyFont="1" applyFill="1" applyBorder="1">
      <alignment vertical="center"/>
    </xf>
    <xf numFmtId="0" fontId="120" fillId="4" borderId="0" xfId="0" applyFont="1" applyFill="1">
      <alignment vertical="center"/>
    </xf>
    <xf numFmtId="0" fontId="120" fillId="4" borderId="5" xfId="0" applyFont="1" applyFill="1" applyBorder="1">
      <alignment vertical="center"/>
    </xf>
    <xf numFmtId="0" fontId="13" fillId="0" borderId="16" xfId="0" applyFont="1" applyBorder="1" applyAlignment="1">
      <alignment vertical="center" wrapText="1"/>
    </xf>
    <xf numFmtId="0" fontId="120" fillId="4" borderId="4" xfId="0" applyFont="1" applyFill="1" applyBorder="1">
      <alignment vertical="center"/>
    </xf>
    <xf numFmtId="0" fontId="105" fillId="0" borderId="4" xfId="0" applyFont="1" applyBorder="1">
      <alignment vertical="center"/>
    </xf>
    <xf numFmtId="0" fontId="13" fillId="0" borderId="9" xfId="0" applyFont="1" applyBorder="1">
      <alignment vertical="center"/>
    </xf>
    <xf numFmtId="177" fontId="106" fillId="0" borderId="5" xfId="0" applyNumberFormat="1" applyFont="1" applyBorder="1" applyAlignment="1">
      <alignment vertical="center" wrapText="1"/>
    </xf>
    <xf numFmtId="0" fontId="121" fillId="0" borderId="0" xfId="0" applyFont="1">
      <alignment vertical="center"/>
    </xf>
    <xf numFmtId="0" fontId="120" fillId="4" borderId="14" xfId="0" applyFont="1" applyFill="1" applyBorder="1">
      <alignment vertical="center"/>
    </xf>
    <xf numFmtId="0" fontId="120" fillId="4" borderId="16" xfId="0" applyFont="1" applyFill="1" applyBorder="1">
      <alignment vertical="center"/>
    </xf>
    <xf numFmtId="0" fontId="120" fillId="4" borderId="15" xfId="0" applyFont="1" applyFill="1" applyBorder="1">
      <alignment vertical="center"/>
    </xf>
    <xf numFmtId="0" fontId="105" fillId="0" borderId="4" xfId="0" applyFont="1" applyBorder="1" applyAlignment="1">
      <alignment horizontal="left" vertical="center"/>
    </xf>
    <xf numFmtId="0" fontId="106" fillId="0" borderId="5" xfId="0" applyFont="1" applyBorder="1">
      <alignment vertical="center"/>
    </xf>
    <xf numFmtId="0" fontId="13" fillId="0" borderId="3" xfId="0" applyFont="1" applyBorder="1">
      <alignment vertical="center"/>
    </xf>
    <xf numFmtId="0" fontId="13" fillId="0" borderId="5" xfId="0" applyFont="1" applyBorder="1">
      <alignment vertical="center"/>
    </xf>
    <xf numFmtId="0" fontId="121" fillId="0" borderId="0" xfId="0" applyFont="1" applyAlignment="1">
      <alignment vertical="top" wrapText="1"/>
    </xf>
    <xf numFmtId="0" fontId="45" fillId="0" borderId="4" xfId="0" applyFont="1" applyBorder="1">
      <alignment vertical="center"/>
    </xf>
    <xf numFmtId="0" fontId="13" fillId="0" borderId="9" xfId="0" applyFont="1" applyBorder="1" applyAlignment="1">
      <alignment horizontal="center" vertical="center" wrapText="1"/>
    </xf>
    <xf numFmtId="0" fontId="13" fillId="0" borderId="16" xfId="0" applyFont="1" applyBorder="1" applyAlignment="1">
      <alignment horizontal="center" vertical="center"/>
    </xf>
    <xf numFmtId="0" fontId="13" fillId="0" borderId="7" xfId="0" applyFont="1" applyBorder="1" applyAlignment="1">
      <alignment horizontal="center" vertical="center" wrapText="1"/>
    </xf>
    <xf numFmtId="0" fontId="13" fillId="0" borderId="8" xfId="0" applyFont="1" applyBorder="1">
      <alignment vertical="center"/>
    </xf>
    <xf numFmtId="191" fontId="13" fillId="0" borderId="7" xfId="0" applyNumberFormat="1" applyFont="1" applyBorder="1">
      <alignment vertical="center"/>
    </xf>
    <xf numFmtId="0" fontId="13" fillId="16" borderId="7" xfId="0" applyFont="1" applyFill="1" applyBorder="1">
      <alignment vertical="center"/>
    </xf>
    <xf numFmtId="0" fontId="13" fillId="16" borderId="9" xfId="0" applyFont="1" applyFill="1" applyBorder="1" applyAlignment="1">
      <alignment horizontal="center" vertical="center"/>
    </xf>
    <xf numFmtId="0" fontId="13" fillId="0" borderId="10" xfId="0" applyFont="1" applyBorder="1" applyAlignment="1">
      <alignment horizontal="center" vertical="center"/>
    </xf>
    <xf numFmtId="183" fontId="13" fillId="0" borderId="5" xfId="0" applyNumberFormat="1" applyFont="1" applyBorder="1" applyAlignment="1">
      <alignment horizontal="left" vertical="center"/>
    </xf>
    <xf numFmtId="192" fontId="13" fillId="14" borderId="7" xfId="0" applyNumberFormat="1" applyFont="1" applyFill="1" applyBorder="1">
      <alignment vertical="center"/>
    </xf>
    <xf numFmtId="0" fontId="13" fillId="0" borderId="14" xfId="0" applyFont="1" applyBorder="1">
      <alignment vertical="center"/>
    </xf>
    <xf numFmtId="0" fontId="13" fillId="0" borderId="15" xfId="0" applyFont="1" applyBorder="1">
      <alignment vertical="center"/>
    </xf>
    <xf numFmtId="0" fontId="13" fillId="0" borderId="7" xfId="0" quotePrefix="1" applyFont="1" applyBorder="1" applyAlignment="1">
      <alignment horizontal="left" vertical="center"/>
    </xf>
    <xf numFmtId="0" fontId="13" fillId="0" borderId="7" xfId="0" applyFont="1" applyBorder="1" applyAlignment="1">
      <alignment horizontal="left" vertical="center" shrinkToFit="1"/>
    </xf>
    <xf numFmtId="0" fontId="13" fillId="0" borderId="0" xfId="0" applyFont="1" applyAlignment="1"/>
    <xf numFmtId="0" fontId="10" fillId="0" borderId="16" xfId="0" applyFont="1" applyBorder="1" applyAlignment="1">
      <alignment horizontal="right" vertical="center"/>
    </xf>
    <xf numFmtId="0" fontId="93" fillId="0" borderId="0" xfId="0" applyFont="1">
      <alignment vertical="center"/>
    </xf>
    <xf numFmtId="0" fontId="15" fillId="0" borderId="1" xfId="0" applyFont="1" applyBorder="1">
      <alignment vertical="center"/>
    </xf>
    <xf numFmtId="0" fontId="15" fillId="0" borderId="2" xfId="0" applyFont="1" applyBorder="1">
      <alignment vertical="center"/>
    </xf>
    <xf numFmtId="0" fontId="15" fillId="0" borderId="3" xfId="0" applyFont="1" applyBorder="1">
      <alignment vertical="center"/>
    </xf>
    <xf numFmtId="0" fontId="15" fillId="0" borderId="4" xfId="0" applyFont="1" applyBorder="1">
      <alignment vertical="center"/>
    </xf>
    <xf numFmtId="0" fontId="15" fillId="0" borderId="5" xfId="0" applyFont="1" applyBorder="1">
      <alignment vertical="center"/>
    </xf>
    <xf numFmtId="0" fontId="17" fillId="0" borderId="0" xfId="0" applyFont="1">
      <alignment vertical="center"/>
    </xf>
    <xf numFmtId="0" fontId="15" fillId="0" borderId="0" xfId="0" applyFont="1" applyAlignment="1">
      <alignment vertical="top" wrapText="1"/>
    </xf>
    <xf numFmtId="0" fontId="15" fillId="16" borderId="0" xfId="0" applyFont="1" applyFill="1">
      <alignment vertical="center"/>
    </xf>
    <xf numFmtId="0" fontId="15" fillId="0" borderId="0" xfId="0" applyFont="1" applyAlignment="1">
      <alignment horizontal="left" vertical="center" wrapText="1"/>
    </xf>
    <xf numFmtId="0" fontId="15" fillId="2" borderId="5" xfId="0" applyFont="1" applyFill="1" applyBorder="1">
      <alignment vertical="center"/>
    </xf>
    <xf numFmtId="0" fontId="104" fillId="0" borderId="0" xfId="0" applyFont="1">
      <alignment vertical="center"/>
    </xf>
    <xf numFmtId="0" fontId="15" fillId="2" borderId="5" xfId="0" applyFont="1" applyFill="1" applyBorder="1" applyAlignment="1">
      <alignment vertical="top" wrapText="1"/>
    </xf>
    <xf numFmtId="0" fontId="15" fillId="2" borderId="0" xfId="0" applyFont="1" applyFill="1" applyAlignment="1">
      <alignment vertical="top" wrapText="1"/>
    </xf>
    <xf numFmtId="0" fontId="17" fillId="2" borderId="0" xfId="0" applyFont="1" applyFill="1" applyAlignment="1">
      <alignment vertical="center" wrapText="1"/>
    </xf>
    <xf numFmtId="0" fontId="17" fillId="2" borderId="4" xfId="0" applyFont="1" applyFill="1" applyBorder="1" applyAlignment="1">
      <alignment vertical="center" wrapText="1"/>
    </xf>
    <xf numFmtId="0" fontId="15" fillId="15" borderId="0" xfId="0" applyFont="1" applyFill="1" applyAlignment="1">
      <alignment vertical="center" wrapText="1"/>
    </xf>
    <xf numFmtId="0" fontId="15" fillId="2" borderId="0" xfId="0" applyFont="1" applyFill="1" applyAlignment="1">
      <alignment vertical="center" wrapText="1"/>
    </xf>
    <xf numFmtId="0" fontId="15" fillId="2" borderId="5" xfId="0" applyFont="1" applyFill="1" applyBorder="1" applyAlignment="1">
      <alignment vertical="center" wrapText="1"/>
    </xf>
    <xf numFmtId="0" fontId="17" fillId="2" borderId="5" xfId="0" applyFont="1" applyFill="1" applyBorder="1" applyAlignment="1">
      <alignment vertical="center" wrapText="1"/>
    </xf>
    <xf numFmtId="0" fontId="15" fillId="0" borderId="0" xfId="0" applyFont="1" applyAlignment="1">
      <alignment horizontal="center" vertical="center"/>
    </xf>
    <xf numFmtId="0" fontId="15" fillId="0" borderId="0" xfId="0" applyFont="1" applyAlignment="1">
      <alignment horizontal="right" vertical="center"/>
    </xf>
    <xf numFmtId="188" fontId="15" fillId="16" borderId="0" xfId="0" applyNumberFormat="1" applyFont="1" applyFill="1">
      <alignment vertical="center"/>
    </xf>
    <xf numFmtId="189" fontId="15" fillId="16" borderId="0" xfId="0" applyNumberFormat="1" applyFont="1" applyFill="1" applyAlignment="1">
      <alignment horizontal="center" vertical="center"/>
    </xf>
    <xf numFmtId="190" fontId="15" fillId="16" borderId="0" xfId="0" applyNumberFormat="1" applyFont="1" applyFill="1" applyAlignment="1">
      <alignment horizontal="center" vertical="center"/>
    </xf>
    <xf numFmtId="0" fontId="17" fillId="0" borderId="0" xfId="0" applyFont="1" applyAlignment="1">
      <alignment horizontal="center" vertical="center"/>
    </xf>
    <xf numFmtId="0" fontId="17" fillId="3" borderId="0" xfId="0" applyFont="1" applyFill="1" applyAlignment="1">
      <alignment horizontal="center" vertical="center"/>
    </xf>
    <xf numFmtId="0" fontId="20" fillId="0" borderId="0" xfId="0" applyFont="1" applyAlignment="1">
      <alignment vertical="center" shrinkToFit="1"/>
    </xf>
    <xf numFmtId="0" fontId="17" fillId="0" borderId="0" xfId="0" applyFont="1" applyAlignment="1">
      <alignment vertical="center" shrinkToFit="1"/>
    </xf>
    <xf numFmtId="0" fontId="0" fillId="0" borderId="14" xfId="0" applyBorder="1">
      <alignment vertical="center"/>
    </xf>
    <xf numFmtId="0" fontId="25" fillId="0" borderId="16" xfId="0" applyFont="1" applyBorder="1" applyAlignment="1">
      <alignment horizontal="left" vertical="center"/>
    </xf>
    <xf numFmtId="0" fontId="0" fillId="0" borderId="16" xfId="0" applyBorder="1" applyAlignment="1">
      <alignment horizontal="left" vertical="center"/>
    </xf>
    <xf numFmtId="0" fontId="15" fillId="0" borderId="16" xfId="0" applyFont="1" applyBorder="1" applyAlignment="1">
      <alignment horizontal="left" vertical="center" wrapText="1"/>
    </xf>
    <xf numFmtId="0" fontId="15" fillId="0" borderId="15" xfId="0" applyFont="1" applyBorder="1" applyAlignment="1">
      <alignment horizontal="left" vertical="center" wrapText="1"/>
    </xf>
    <xf numFmtId="0" fontId="17" fillId="0" borderId="16" xfId="0" applyFont="1" applyBorder="1" applyAlignment="1">
      <alignment horizontal="left" vertical="center" wrapText="1"/>
    </xf>
    <xf numFmtId="0" fontId="15" fillId="0" borderId="5" xfId="0" applyFont="1" applyBorder="1" applyAlignment="1">
      <alignment horizontal="left" vertical="center" wrapText="1"/>
    </xf>
    <xf numFmtId="0" fontId="15" fillId="2" borderId="0" xfId="0" applyFont="1" applyFill="1">
      <alignment vertical="center"/>
    </xf>
    <xf numFmtId="0" fontId="15" fillId="0" borderId="0" xfId="0" applyFont="1" applyAlignment="1">
      <alignment vertical="center" wrapText="1"/>
    </xf>
    <xf numFmtId="0" fontId="15" fillId="0" borderId="5" xfId="0" applyFont="1" applyBorder="1" applyAlignment="1">
      <alignment vertical="center" wrapText="1"/>
    </xf>
    <xf numFmtId="0" fontId="17" fillId="0" borderId="4" xfId="0" applyFont="1" applyBorder="1">
      <alignment vertical="center"/>
    </xf>
    <xf numFmtId="0" fontId="17" fillId="0" borderId="0" xfId="0" applyFont="1" applyAlignment="1">
      <alignment horizontal="left" vertical="center" wrapText="1"/>
    </xf>
    <xf numFmtId="0" fontId="0" fillId="0" borderId="5" xfId="0" applyBorder="1" applyAlignment="1">
      <alignment vertical="center" shrinkToFit="1"/>
    </xf>
    <xf numFmtId="0" fontId="15" fillId="0" borderId="5" xfId="0" applyFont="1" applyBorder="1" applyAlignment="1">
      <alignment vertical="center" shrinkToFit="1"/>
    </xf>
    <xf numFmtId="0" fontId="0" fillId="0" borderId="3" xfId="0" applyBorder="1">
      <alignment vertical="center"/>
    </xf>
    <xf numFmtId="0" fontId="111" fillId="0" borderId="5" xfId="0" applyFont="1" applyBorder="1" applyAlignment="1">
      <alignment vertical="center" wrapText="1"/>
    </xf>
    <xf numFmtId="0" fontId="19" fillId="0" borderId="5" xfId="0" applyFont="1" applyBorder="1">
      <alignment vertical="center"/>
    </xf>
    <xf numFmtId="0" fontId="0" fillId="0" borderId="15" xfId="0" applyBorder="1">
      <alignment vertical="center"/>
    </xf>
    <xf numFmtId="0" fontId="11" fillId="0" borderId="0" xfId="0" applyFont="1" applyAlignment="1">
      <alignment horizontal="right" vertical="center"/>
    </xf>
    <xf numFmtId="0" fontId="13" fillId="0" borderId="0" xfId="0" applyFont="1" applyAlignment="1">
      <alignment horizontal="left" vertical="top"/>
    </xf>
    <xf numFmtId="0" fontId="13" fillId="0" borderId="24" xfId="0" applyFont="1" applyBorder="1" applyAlignment="1">
      <alignment horizontal="center" vertical="center"/>
    </xf>
    <xf numFmtId="0" fontId="13" fillId="0" borderId="15" xfId="0" applyFont="1" applyBorder="1" applyAlignment="1">
      <alignment horizontal="center" vertical="center"/>
    </xf>
    <xf numFmtId="0" fontId="11" fillId="0" borderId="0" xfId="0" applyFont="1" applyAlignment="1">
      <alignment horizontal="center" vertical="center"/>
    </xf>
    <xf numFmtId="176" fontId="13" fillId="0" borderId="10" xfId="0" applyNumberFormat="1" applyFont="1" applyBorder="1" applyAlignment="1">
      <alignment horizontal="center" vertical="center"/>
    </xf>
    <xf numFmtId="0" fontId="39" fillId="0" borderId="0" xfId="0" applyFont="1" applyAlignment="1">
      <alignment horizontal="center" vertical="center"/>
    </xf>
    <xf numFmtId="0" fontId="39" fillId="0" borderId="0" xfId="0" applyFont="1" applyAlignment="1">
      <alignment horizontal="left" vertical="center"/>
    </xf>
    <xf numFmtId="0" fontId="39" fillId="0" borderId="0" xfId="0" applyFont="1">
      <alignment vertical="center"/>
    </xf>
    <xf numFmtId="0" fontId="39" fillId="0" borderId="0" xfId="0" applyFont="1" applyAlignment="1">
      <alignment horizontal="distributed" vertical="distributed"/>
    </xf>
    <xf numFmtId="0" fontId="13" fillId="0" borderId="0" xfId="0" applyFont="1" applyAlignment="1">
      <alignment vertical="center" wrapText="1"/>
    </xf>
    <xf numFmtId="0" fontId="30" fillId="0" borderId="0" xfId="0" applyFont="1" applyAlignment="1">
      <alignment vertical="top"/>
    </xf>
    <xf numFmtId="0" fontId="15" fillId="0" borderId="0" xfId="0" applyFont="1" applyAlignment="1">
      <alignment horizontal="left" vertical="center"/>
    </xf>
    <xf numFmtId="0" fontId="15" fillId="0" borderId="1" xfId="0" applyFont="1" applyBorder="1" applyAlignment="1">
      <alignment horizontal="center" vertical="center"/>
    </xf>
    <xf numFmtId="0" fontId="15" fillId="0" borderId="22" xfId="0" applyFont="1" applyBorder="1">
      <alignment vertical="center"/>
    </xf>
    <xf numFmtId="0" fontId="18" fillId="0" borderId="23" xfId="0" applyFont="1" applyBorder="1">
      <alignment vertical="center"/>
    </xf>
    <xf numFmtId="0" fontId="18" fillId="0" borderId="157" xfId="0" applyFont="1" applyBorder="1" applyAlignment="1">
      <alignment horizontal="left" vertical="center"/>
    </xf>
    <xf numFmtId="0" fontId="15" fillId="0" borderId="4" xfId="0" applyFont="1" applyBorder="1" applyAlignment="1">
      <alignment horizontal="center" vertical="center"/>
    </xf>
    <xf numFmtId="0" fontId="15" fillId="0" borderId="29" xfId="0" applyFont="1" applyBorder="1">
      <alignment vertical="center"/>
    </xf>
    <xf numFmtId="0" fontId="18" fillId="0" borderId="30" xfId="0" applyFont="1" applyBorder="1">
      <alignment vertical="center"/>
    </xf>
    <xf numFmtId="0" fontId="18" fillId="0" borderId="152" xfId="0" applyFont="1" applyBorder="1" applyAlignment="1">
      <alignment horizontal="left" vertical="center"/>
    </xf>
    <xf numFmtId="0" fontId="15" fillId="0" borderId="14" xfId="0" applyFont="1" applyBorder="1">
      <alignment vertical="center"/>
    </xf>
    <xf numFmtId="0" fontId="18" fillId="0" borderId="33" xfId="0" applyFont="1" applyBorder="1" applyAlignment="1">
      <alignment vertical="center" shrinkToFit="1"/>
    </xf>
    <xf numFmtId="0" fontId="18" fillId="0" borderId="153" xfId="0" applyFont="1" applyBorder="1" applyAlignment="1">
      <alignment horizontal="left" vertical="center"/>
    </xf>
    <xf numFmtId="0" fontId="15" fillId="0" borderId="23" xfId="0" applyFont="1" applyBorder="1">
      <alignment vertical="center"/>
    </xf>
    <xf numFmtId="0" fontId="15" fillId="0" borderId="30" xfId="0" applyFont="1" applyBorder="1" applyAlignment="1">
      <alignment vertical="center" shrinkToFit="1"/>
    </xf>
    <xf numFmtId="0" fontId="30" fillId="0" borderId="30" xfId="0" applyFont="1" applyBorder="1" applyAlignment="1">
      <alignment vertical="center" wrapText="1"/>
    </xf>
    <xf numFmtId="0" fontId="15" fillId="0" borderId="32" xfId="0" applyFont="1" applyBorder="1">
      <alignment vertical="center"/>
    </xf>
    <xf numFmtId="0" fontId="25" fillId="0" borderId="0" xfId="0" applyFont="1">
      <alignment vertical="center"/>
    </xf>
    <xf numFmtId="0" fontId="30" fillId="0" borderId="0" xfId="0" applyFont="1" applyAlignment="1">
      <alignment horizontal="left" vertical="center"/>
    </xf>
    <xf numFmtId="0" fontId="15" fillId="0" borderId="30" xfId="0" applyFont="1" applyBorder="1">
      <alignment vertical="center"/>
    </xf>
    <xf numFmtId="0" fontId="18" fillId="0" borderId="33" xfId="0" applyFont="1" applyBorder="1">
      <alignment vertical="center"/>
    </xf>
    <xf numFmtId="0" fontId="11" fillId="0" borderId="1" xfId="0" applyFont="1" applyBorder="1">
      <alignment vertical="center"/>
    </xf>
    <xf numFmtId="0" fontId="11" fillId="0" borderId="2" xfId="0" applyFont="1" applyBorder="1">
      <alignment vertical="center"/>
    </xf>
    <xf numFmtId="0" fontId="11" fillId="0" borderId="2" xfId="0" applyFont="1" applyBorder="1" applyAlignment="1">
      <alignment horizontal="center" vertical="center"/>
    </xf>
    <xf numFmtId="0" fontId="13" fillId="0" borderId="3" xfId="0" applyFont="1" applyBorder="1" applyAlignment="1">
      <alignment horizontal="center" vertical="center"/>
    </xf>
    <xf numFmtId="0" fontId="13" fillId="2" borderId="0" xfId="1" applyFont="1" applyFill="1" applyAlignment="1">
      <alignment horizontal="right" vertical="center"/>
    </xf>
    <xf numFmtId="0" fontId="13" fillId="0" borderId="5" xfId="0" applyFont="1" applyBorder="1" applyAlignment="1">
      <alignment horizontal="right" vertical="center"/>
    </xf>
    <xf numFmtId="0" fontId="97" fillId="0" borderId="0" xfId="0" applyFont="1">
      <alignment vertical="center"/>
    </xf>
    <xf numFmtId="0" fontId="13" fillId="0" borderId="6" xfId="0" applyFont="1" applyBorder="1" applyAlignment="1">
      <alignment horizontal="center" vertical="center" shrinkToFit="1"/>
    </xf>
    <xf numFmtId="0" fontId="13" fillId="0" borderId="0" xfId="0" applyFont="1" applyAlignment="1">
      <alignment horizontal="left" vertical="center" wrapText="1"/>
    </xf>
    <xf numFmtId="0" fontId="45" fillId="0" borderId="4" xfId="0" applyFont="1" applyBorder="1" applyAlignment="1">
      <alignment horizontal="right" vertical="center"/>
    </xf>
    <xf numFmtId="0" fontId="74" fillId="0" borderId="10" xfId="0" applyFont="1" applyBorder="1">
      <alignment vertical="center"/>
    </xf>
    <xf numFmtId="0" fontId="74" fillId="0" borderId="3" xfId="0" applyFont="1" applyBorder="1">
      <alignment vertical="center"/>
    </xf>
    <xf numFmtId="0" fontId="74" fillId="0" borderId="9" xfId="0" applyFont="1" applyBorder="1">
      <alignment vertical="center"/>
    </xf>
    <xf numFmtId="0" fontId="74" fillId="0" borderId="5" xfId="0" applyFont="1" applyBorder="1">
      <alignment vertical="center"/>
    </xf>
    <xf numFmtId="0" fontId="74" fillId="0" borderId="15" xfId="0" applyFont="1" applyBorder="1">
      <alignment vertical="center"/>
    </xf>
    <xf numFmtId="0" fontId="13" fillId="0" borderId="0" xfId="0" applyFont="1" applyAlignment="1">
      <alignment horizontal="center" vertical="center" wrapText="1"/>
    </xf>
    <xf numFmtId="186" fontId="90" fillId="0" borderId="2" xfId="2" applyNumberFormat="1" applyFont="1" applyFill="1" applyBorder="1" applyAlignment="1" applyProtection="1">
      <alignment horizontal="center" vertical="center"/>
    </xf>
    <xf numFmtId="0" fontId="74" fillId="0" borderId="2" xfId="0" applyFont="1" applyBorder="1">
      <alignment vertical="center"/>
    </xf>
    <xf numFmtId="184" fontId="13" fillId="0" borderId="0" xfId="0" applyNumberFormat="1" applyFont="1" applyAlignment="1">
      <alignment vertical="center" shrinkToFit="1"/>
    </xf>
    <xf numFmtId="184" fontId="13" fillId="0" borderId="0" xfId="0" applyNumberFormat="1" applyFont="1">
      <alignment vertical="center"/>
    </xf>
    <xf numFmtId="184" fontId="13" fillId="0" borderId="2" xfId="0" applyNumberFormat="1" applyFont="1" applyBorder="1" applyAlignment="1">
      <alignment vertical="center" shrinkToFit="1"/>
    </xf>
    <xf numFmtId="184" fontId="13" fillId="0" borderId="162" xfId="0" applyNumberFormat="1" applyFont="1" applyBorder="1" applyAlignment="1">
      <alignment vertical="center" shrinkToFit="1"/>
    </xf>
    <xf numFmtId="0" fontId="13" fillId="0" borderId="4" xfId="0" applyFont="1" applyBorder="1" applyAlignment="1">
      <alignment horizontal="right" vertical="center"/>
    </xf>
    <xf numFmtId="0" fontId="119" fillId="0" borderId="0" xfId="0" applyFont="1">
      <alignment vertical="center"/>
    </xf>
    <xf numFmtId="0" fontId="13" fillId="0" borderId="14" xfId="0" applyFont="1" applyBorder="1" applyAlignment="1">
      <alignment horizontal="right" vertical="center"/>
    </xf>
    <xf numFmtId="0" fontId="13" fillId="0" borderId="16" xfId="0" applyFont="1" applyBorder="1">
      <alignment vertical="center"/>
    </xf>
    <xf numFmtId="0" fontId="82" fillId="0" borderId="0" xfId="0" applyFont="1" applyAlignment="1">
      <alignment horizontal="right" vertical="center"/>
    </xf>
    <xf numFmtId="0" fontId="87" fillId="0" borderId="0" xfId="0" applyFont="1">
      <alignment vertical="center"/>
    </xf>
    <xf numFmtId="0" fontId="80" fillId="0" borderId="11" xfId="0" applyFont="1" applyBorder="1" applyAlignment="1">
      <alignment vertical="center" wrapText="1"/>
    </xf>
    <xf numFmtId="0" fontId="80" fillId="0" borderId="11" xfId="0" applyFont="1" applyBorder="1" applyAlignment="1">
      <alignment horizontal="center" vertical="center" wrapText="1"/>
    </xf>
    <xf numFmtId="0" fontId="80" fillId="0" borderId="11" xfId="0" applyFont="1" applyBorder="1" applyAlignment="1">
      <alignment horizontal="center" vertical="center"/>
    </xf>
    <xf numFmtId="0" fontId="80" fillId="0" borderId="13" xfId="0" applyFont="1" applyBorder="1" applyAlignment="1">
      <alignment horizontal="center" vertical="center"/>
    </xf>
    <xf numFmtId="0" fontId="80" fillId="0" borderId="13" xfId="0" applyFont="1" applyBorder="1" applyAlignment="1">
      <alignment horizontal="center" vertical="center" wrapText="1"/>
    </xf>
    <xf numFmtId="0" fontId="80" fillId="0" borderId="0" xfId="0" applyFont="1" applyAlignment="1">
      <alignment horizontal="center" vertical="center" wrapText="1"/>
    </xf>
    <xf numFmtId="0" fontId="80" fillId="0" borderId="127" xfId="0" applyFont="1" applyBorder="1">
      <alignment vertical="center"/>
    </xf>
    <xf numFmtId="0" fontId="80" fillId="15" borderId="127" xfId="0" applyFont="1" applyFill="1" applyBorder="1">
      <alignment vertical="center"/>
    </xf>
    <xf numFmtId="0" fontId="80" fillId="15" borderId="127" xfId="0" applyFont="1" applyFill="1" applyBorder="1" applyAlignment="1">
      <alignment vertical="center" shrinkToFit="1"/>
    </xf>
    <xf numFmtId="0" fontId="80" fillId="14" borderId="127" xfId="0" applyFont="1" applyFill="1" applyBorder="1">
      <alignment vertical="center"/>
    </xf>
    <xf numFmtId="0" fontId="80" fillId="14" borderId="127" xfId="0" applyFont="1" applyFill="1" applyBorder="1" applyAlignment="1">
      <alignment horizontal="right" vertical="center"/>
    </xf>
    <xf numFmtId="0" fontId="80" fillId="0" borderId="183" xfId="0" applyFont="1" applyBorder="1">
      <alignment vertical="center"/>
    </xf>
    <xf numFmtId="0" fontId="80" fillId="14" borderId="183" xfId="0" applyFont="1" applyFill="1" applyBorder="1">
      <alignment vertical="center"/>
    </xf>
    <xf numFmtId="0" fontId="80" fillId="15" borderId="183" xfId="0" applyFont="1" applyFill="1" applyBorder="1" applyAlignment="1">
      <alignment vertical="center" shrinkToFit="1"/>
    </xf>
    <xf numFmtId="0" fontId="80" fillId="14" borderId="183" xfId="0" applyFont="1" applyFill="1" applyBorder="1" applyAlignment="1">
      <alignment horizontal="center" vertical="center"/>
    </xf>
    <xf numFmtId="0" fontId="80" fillId="0" borderId="126" xfId="0" applyFont="1" applyBorder="1">
      <alignment vertical="center"/>
    </xf>
    <xf numFmtId="0" fontId="80" fillId="14" borderId="126" xfId="0" applyFont="1" applyFill="1" applyBorder="1">
      <alignment vertical="center"/>
    </xf>
    <xf numFmtId="0" fontId="80" fillId="14" borderId="126" xfId="0" applyFont="1" applyFill="1" applyBorder="1" applyAlignment="1">
      <alignment horizontal="right" vertical="center"/>
    </xf>
    <xf numFmtId="0" fontId="80" fillId="0" borderId="178" xfId="0" applyFont="1" applyBorder="1">
      <alignment vertical="center"/>
    </xf>
    <xf numFmtId="0" fontId="80" fillId="0" borderId="178" xfId="0" applyFont="1" applyBorder="1" applyAlignment="1">
      <alignment vertical="center" shrinkToFit="1"/>
    </xf>
    <xf numFmtId="0" fontId="80" fillId="0" borderId="178" xfId="0" applyFont="1" applyBorder="1" applyAlignment="1">
      <alignment horizontal="center" vertical="center"/>
    </xf>
    <xf numFmtId="0" fontId="80" fillId="0" borderId="129" xfId="0" applyFont="1" applyBorder="1">
      <alignment vertical="center"/>
    </xf>
    <xf numFmtId="0" fontId="80" fillId="0" borderId="127" xfId="0" applyFont="1" applyBorder="1" applyAlignment="1">
      <alignment vertical="center" shrinkToFit="1"/>
    </xf>
    <xf numFmtId="0" fontId="80" fillId="0" borderId="131" xfId="0" applyFont="1" applyBorder="1">
      <alignment vertical="center"/>
    </xf>
    <xf numFmtId="0" fontId="82" fillId="0" borderId="109" xfId="0" applyFont="1" applyBorder="1">
      <alignment vertical="center"/>
    </xf>
    <xf numFmtId="0" fontId="80" fillId="0" borderId="133" xfId="0" applyFont="1" applyBorder="1">
      <alignment vertical="center"/>
    </xf>
    <xf numFmtId="0" fontId="80" fillId="0" borderId="126" xfId="0" applyFont="1" applyBorder="1" applyAlignment="1">
      <alignment vertical="center" shrinkToFit="1"/>
    </xf>
    <xf numFmtId="0" fontId="80" fillId="0" borderId="179" xfId="0" applyFont="1" applyBorder="1">
      <alignment vertical="center"/>
    </xf>
    <xf numFmtId="0" fontId="80" fillId="0" borderId="0" xfId="0" applyFont="1" applyAlignment="1">
      <alignment vertical="center" shrinkToFit="1"/>
    </xf>
    <xf numFmtId="0" fontId="82" fillId="0" borderId="0" xfId="0" applyFont="1">
      <alignment vertical="center"/>
    </xf>
    <xf numFmtId="0" fontId="82" fillId="0" borderId="0" xfId="0" applyFont="1" applyAlignment="1">
      <alignment vertical="top" wrapText="1"/>
    </xf>
    <xf numFmtId="0" fontId="82" fillId="0" borderId="0" xfId="0" applyFont="1" applyAlignment="1">
      <alignment vertical="top"/>
    </xf>
    <xf numFmtId="0" fontId="80" fillId="0" borderId="0" xfId="0" applyFont="1" applyAlignment="1">
      <alignment horizontal="left" vertical="center" wrapText="1"/>
    </xf>
    <xf numFmtId="0" fontId="82" fillId="0" borderId="0" xfId="0" applyFont="1" applyAlignment="1">
      <alignment vertical="center" wrapText="1"/>
    </xf>
    <xf numFmtId="0" fontId="82" fillId="0" borderId="0" xfId="0" applyFont="1" applyAlignment="1">
      <alignment horizontal="left" vertical="top" wrapText="1"/>
    </xf>
    <xf numFmtId="0" fontId="82" fillId="0" borderId="0" xfId="0" applyFont="1" applyAlignment="1">
      <alignment horizontal="left" vertical="center" wrapText="1"/>
    </xf>
    <xf numFmtId="0" fontId="82" fillId="0" borderId="0" xfId="0" applyFont="1" applyAlignment="1">
      <alignment horizontal="left" vertical="center"/>
    </xf>
    <xf numFmtId="0" fontId="80" fillId="9" borderId="0" xfId="0" applyFont="1" applyFill="1">
      <alignment vertical="center"/>
    </xf>
    <xf numFmtId="0" fontId="80" fillId="8" borderId="0" xfId="0" applyFont="1" applyFill="1">
      <alignment vertical="center"/>
    </xf>
    <xf numFmtId="0" fontId="80" fillId="11" borderId="0" xfId="0" applyFont="1" applyFill="1">
      <alignment vertical="center"/>
    </xf>
    <xf numFmtId="0" fontId="115" fillId="0" borderId="0" xfId="0" applyFont="1" applyAlignment="1">
      <alignment horizontal="left" vertical="center" wrapText="1"/>
    </xf>
    <xf numFmtId="0" fontId="80" fillId="0" borderId="187" xfId="0" applyFont="1" applyBorder="1" applyAlignment="1">
      <alignment vertical="center" shrinkToFit="1"/>
    </xf>
    <xf numFmtId="0" fontId="80" fillId="0" borderId="187" xfId="0" applyFont="1" applyBorder="1" applyAlignment="1">
      <alignment horizontal="center" vertical="center"/>
    </xf>
    <xf numFmtId="0" fontId="80" fillId="0" borderId="109" xfId="0" applyFont="1" applyBorder="1">
      <alignment vertical="center"/>
    </xf>
    <xf numFmtId="0" fontId="80" fillId="16" borderId="110" xfId="0" applyFont="1" applyFill="1" applyBorder="1">
      <alignment vertical="center"/>
    </xf>
    <xf numFmtId="38" fontId="80" fillId="0" borderId="0" xfId="31" applyFont="1">
      <alignment vertical="center"/>
    </xf>
    <xf numFmtId="38" fontId="80" fillId="0" borderId="13" xfId="31" applyFont="1" applyBorder="1" applyAlignment="1">
      <alignment horizontal="center" vertical="center" wrapText="1"/>
    </xf>
    <xf numFmtId="38" fontId="80" fillId="16" borderId="127" xfId="31" applyFont="1" applyFill="1" applyBorder="1">
      <alignment vertical="center"/>
    </xf>
    <xf numFmtId="38" fontId="80" fillId="0" borderId="127" xfId="31" applyFont="1" applyBorder="1">
      <alignment vertical="center"/>
    </xf>
    <xf numFmtId="38" fontId="82" fillId="0" borderId="0" xfId="31" applyFont="1">
      <alignment vertical="center"/>
    </xf>
    <xf numFmtId="38" fontId="82" fillId="0" borderId="0" xfId="31" applyFont="1" applyAlignment="1">
      <alignment vertical="center" wrapText="1"/>
    </xf>
    <xf numFmtId="38" fontId="82" fillId="0" borderId="0" xfId="31" applyFont="1" applyAlignment="1">
      <alignment horizontal="left" vertical="center" wrapText="1"/>
    </xf>
    <xf numFmtId="38" fontId="80" fillId="0" borderId="13" xfId="31" applyFont="1" applyBorder="1" applyAlignment="1">
      <alignment horizontal="center" vertical="center"/>
    </xf>
    <xf numFmtId="38" fontId="80" fillId="14" borderId="127" xfId="31" applyFont="1" applyFill="1" applyBorder="1">
      <alignment vertical="center"/>
    </xf>
    <xf numFmtId="38" fontId="80" fillId="14" borderId="126" xfId="31" applyFont="1" applyFill="1" applyBorder="1">
      <alignment vertical="center"/>
    </xf>
    <xf numFmtId="38" fontId="80" fillId="0" borderId="126" xfId="31" applyFont="1" applyBorder="1">
      <alignment vertical="center"/>
    </xf>
    <xf numFmtId="38" fontId="80" fillId="0" borderId="0" xfId="31" applyFont="1" applyAlignment="1">
      <alignment horizontal="centerContinuous" vertical="center"/>
    </xf>
    <xf numFmtId="38" fontId="80" fillId="0" borderId="135" xfId="31" applyFont="1" applyBorder="1" applyAlignment="1">
      <alignment horizontal="center" vertical="center"/>
    </xf>
    <xf numFmtId="38" fontId="80" fillId="0" borderId="136" xfId="31" applyFont="1" applyBorder="1" applyAlignment="1">
      <alignment horizontal="center" vertical="center" wrapText="1"/>
    </xf>
    <xf numFmtId="38" fontId="80" fillId="0" borderId="137" xfId="31" applyFont="1" applyBorder="1" applyAlignment="1">
      <alignment horizontal="center" vertical="center" wrapText="1" shrinkToFit="1"/>
    </xf>
    <xf numFmtId="38" fontId="80" fillId="0" borderId="3" xfId="31" applyFont="1" applyBorder="1" applyAlignment="1">
      <alignment horizontal="center" vertical="center" wrapText="1" shrinkToFit="1"/>
    </xf>
    <xf numFmtId="38" fontId="80" fillId="0" borderId="11" xfId="31" applyFont="1" applyBorder="1" applyAlignment="1">
      <alignment horizontal="center" vertical="center" wrapText="1"/>
    </xf>
    <xf numFmtId="38" fontId="80" fillId="16" borderId="184" xfId="31" applyFont="1" applyFill="1" applyBorder="1">
      <alignment vertical="center"/>
    </xf>
    <xf numFmtId="38" fontId="80" fillId="16" borderId="185" xfId="31" applyFont="1" applyFill="1" applyBorder="1">
      <alignment vertical="center"/>
    </xf>
    <xf numFmtId="38" fontId="80" fillId="16" borderId="186" xfId="31" applyFont="1" applyFill="1" applyBorder="1">
      <alignment vertical="center"/>
    </xf>
    <xf numFmtId="38" fontId="80" fillId="16" borderId="183" xfId="31" applyFont="1" applyFill="1" applyBorder="1">
      <alignment vertical="center"/>
    </xf>
    <xf numFmtId="38" fontId="80" fillId="0" borderId="180" xfId="31" applyFont="1" applyBorder="1">
      <alignment vertical="center"/>
    </xf>
    <xf numFmtId="38" fontId="80" fillId="0" borderId="181" xfId="31" applyFont="1" applyBorder="1">
      <alignment vertical="center"/>
    </xf>
    <xf numFmtId="38" fontId="80" fillId="0" borderId="182" xfId="31" applyFont="1" applyBorder="1">
      <alignment vertical="center"/>
    </xf>
    <xf numFmtId="38" fontId="80" fillId="0" borderId="178" xfId="31" applyFont="1" applyBorder="1">
      <alignment vertical="center"/>
    </xf>
    <xf numFmtId="38" fontId="80" fillId="0" borderId="188" xfId="31" applyFont="1" applyBorder="1">
      <alignment vertical="center"/>
    </xf>
    <xf numFmtId="38" fontId="80" fillId="0" borderId="189" xfId="31" applyFont="1" applyBorder="1">
      <alignment vertical="center"/>
    </xf>
    <xf numFmtId="38" fontId="80" fillId="0" borderId="190" xfId="31" applyFont="1" applyBorder="1">
      <alignment vertical="center"/>
    </xf>
    <xf numFmtId="38" fontId="80" fillId="0" borderId="187" xfId="31" applyFont="1" applyBorder="1">
      <alignment vertical="center"/>
    </xf>
    <xf numFmtId="38" fontId="80" fillId="16" borderId="191" xfId="31" applyFont="1" applyFill="1" applyBorder="1">
      <alignment vertical="center"/>
    </xf>
    <xf numFmtId="38" fontId="80" fillId="16" borderId="192" xfId="31" applyFont="1" applyFill="1" applyBorder="1">
      <alignment vertical="center"/>
    </xf>
    <xf numFmtId="38" fontId="80" fillId="16" borderId="193" xfId="31" applyFont="1" applyFill="1" applyBorder="1">
      <alignment vertical="center"/>
    </xf>
    <xf numFmtId="38" fontId="80" fillId="16" borderId="59" xfId="31" applyFont="1" applyFill="1" applyBorder="1">
      <alignment vertical="center"/>
    </xf>
    <xf numFmtId="38" fontId="80" fillId="16" borderId="110" xfId="31" applyFont="1" applyFill="1" applyBorder="1">
      <alignment vertical="center"/>
    </xf>
    <xf numFmtId="38" fontId="80" fillId="16" borderId="60" xfId="31" applyFont="1" applyFill="1" applyBorder="1">
      <alignment vertical="center"/>
    </xf>
    <xf numFmtId="38" fontId="82" fillId="0" borderId="0" xfId="31" applyFont="1" applyAlignment="1">
      <alignment vertical="top" wrapText="1"/>
    </xf>
    <xf numFmtId="38" fontId="82" fillId="0" borderId="0" xfId="31" applyFont="1" applyAlignment="1">
      <alignment horizontal="left" vertical="top" wrapText="1"/>
    </xf>
    <xf numFmtId="193" fontId="13" fillId="0" borderId="7" xfId="0" applyNumberFormat="1" applyFont="1" applyBorder="1" applyProtection="1">
      <alignment vertical="center"/>
      <protection locked="0"/>
    </xf>
    <xf numFmtId="0" fontId="115" fillId="0" borderId="0" xfId="0" applyFont="1" applyAlignment="1">
      <alignment horizontal="center" vertical="center"/>
    </xf>
    <xf numFmtId="193" fontId="13" fillId="14" borderId="7" xfId="0" applyNumberFormat="1" applyFont="1" applyFill="1" applyBorder="1" applyProtection="1">
      <alignment vertical="center"/>
      <protection locked="0"/>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right" vertical="center"/>
    </xf>
    <xf numFmtId="0" fontId="65" fillId="0" borderId="0" xfId="0" applyFont="1">
      <alignment vertical="center"/>
    </xf>
    <xf numFmtId="0" fontId="76" fillId="0" borderId="0" xfId="0" applyFont="1" applyAlignment="1">
      <alignment horizontal="left"/>
    </xf>
    <xf numFmtId="0" fontId="52" fillId="0" borderId="0" xfId="0" applyFont="1" applyAlignment="1">
      <alignment vertical="center" wrapText="1"/>
    </xf>
    <xf numFmtId="0" fontId="73" fillId="0" borderId="0" xfId="0" applyFont="1" applyAlignment="1">
      <alignment vertical="center" wrapText="1"/>
    </xf>
    <xf numFmtId="0" fontId="114" fillId="0" borderId="0" xfId="0" applyFont="1" applyAlignment="1">
      <alignment vertical="center" wrapText="1"/>
    </xf>
    <xf numFmtId="0" fontId="42" fillId="0" borderId="0" xfId="0" applyFont="1" applyAlignment="1">
      <alignment horizontal="left"/>
    </xf>
    <xf numFmtId="0" fontId="65" fillId="0" borderId="0" xfId="0" applyFont="1" applyAlignment="1">
      <alignment horizontal="center" vertical="center"/>
    </xf>
    <xf numFmtId="0" fontId="66" fillId="0" borderId="0" xfId="0" applyFont="1" applyAlignment="1">
      <alignment horizontal="center" vertical="center"/>
    </xf>
    <xf numFmtId="0" fontId="111" fillId="0" borderId="0" xfId="0" applyFont="1" applyAlignment="1">
      <alignment horizontal="center" vertical="center"/>
    </xf>
    <xf numFmtId="0" fontId="0" fillId="0" borderId="0" xfId="0" applyAlignment="1">
      <alignment horizontal="left" vertical="center" wrapText="1"/>
    </xf>
    <xf numFmtId="0" fontId="110" fillId="4" borderId="1" xfId="0" applyFont="1" applyFill="1" applyBorder="1" applyAlignment="1">
      <alignment horizontal="left" vertical="center" indent="1"/>
    </xf>
    <xf numFmtId="0" fontId="110" fillId="4" borderId="2" xfId="0" applyFont="1" applyFill="1" applyBorder="1" applyAlignment="1">
      <alignment horizontal="left" vertical="center" indent="1"/>
    </xf>
    <xf numFmtId="0" fontId="110" fillId="4" borderId="3" xfId="0" applyFont="1" applyFill="1" applyBorder="1" applyAlignment="1">
      <alignment horizontal="left" vertical="center" indent="1"/>
    </xf>
    <xf numFmtId="0" fontId="65" fillId="10" borderId="54" xfId="0" applyFont="1" applyFill="1" applyBorder="1" applyAlignment="1">
      <alignment horizontal="center" vertical="center"/>
    </xf>
    <xf numFmtId="0" fontId="65" fillId="10" borderId="4" xfId="0" applyFont="1" applyFill="1" applyBorder="1" applyAlignment="1">
      <alignment horizontal="center" vertical="center"/>
    </xf>
    <xf numFmtId="179" fontId="69" fillId="0" borderId="13" xfId="0" applyNumberFormat="1" applyFont="1" applyBorder="1" applyAlignment="1">
      <alignment horizontal="left" vertical="center"/>
    </xf>
    <xf numFmtId="179" fontId="69" fillId="0" borderId="194" xfId="0" applyNumberFormat="1" applyFont="1" applyBorder="1" applyAlignment="1">
      <alignment horizontal="left" vertical="center"/>
    </xf>
    <xf numFmtId="0" fontId="65" fillId="10" borderId="72" xfId="0" applyFont="1" applyFill="1" applyBorder="1" applyAlignment="1">
      <alignment horizontal="center" vertical="center"/>
    </xf>
    <xf numFmtId="0" fontId="65" fillId="10" borderId="7" xfId="0" applyFont="1" applyFill="1" applyBorder="1" applyAlignment="1">
      <alignment horizontal="center" vertical="center"/>
    </xf>
    <xf numFmtId="0" fontId="71" fillId="0" borderId="0" xfId="0" applyFont="1">
      <alignment vertical="center"/>
    </xf>
    <xf numFmtId="0" fontId="83" fillId="0" borderId="0" xfId="0" applyFont="1">
      <alignment vertical="center"/>
    </xf>
    <xf numFmtId="0" fontId="69" fillId="10" borderId="19" xfId="0" applyFont="1" applyFill="1" applyBorder="1" applyAlignment="1">
      <alignment horizontal="center" vertical="center"/>
    </xf>
    <xf numFmtId="0" fontId="69" fillId="10" borderId="12" xfId="0" applyFont="1" applyFill="1" applyBorder="1" applyAlignment="1">
      <alignment horizontal="center" vertical="center"/>
    </xf>
    <xf numFmtId="0" fontId="72" fillId="0" borderId="84" xfId="6" applyFont="1" applyBorder="1" applyAlignment="1">
      <alignment horizontal="left" vertical="center" shrinkToFit="1"/>
    </xf>
    <xf numFmtId="0" fontId="65" fillId="0" borderId="84" xfId="6" applyFont="1" applyBorder="1" applyAlignment="1">
      <alignment horizontal="left" vertical="center" shrinkToFit="1"/>
    </xf>
    <xf numFmtId="0" fontId="72" fillId="0" borderId="84" xfId="0" applyFont="1" applyBorder="1">
      <alignment vertical="center"/>
    </xf>
    <xf numFmtId="0" fontId="65" fillId="0" borderId="84" xfId="0" applyFont="1" applyBorder="1">
      <alignment vertical="center"/>
    </xf>
    <xf numFmtId="0" fontId="65" fillId="10" borderId="12" xfId="0" applyFont="1" applyFill="1" applyBorder="1" applyAlignment="1">
      <alignment horizontal="center" vertical="center" wrapText="1"/>
    </xf>
    <xf numFmtId="0" fontId="65" fillId="10" borderId="42" xfId="0" applyFont="1" applyFill="1" applyBorder="1" applyAlignment="1">
      <alignment horizontal="center" vertical="center"/>
    </xf>
    <xf numFmtId="0" fontId="65" fillId="10" borderId="53" xfId="0" applyFont="1" applyFill="1" applyBorder="1" applyAlignment="1">
      <alignment horizontal="center" vertical="center"/>
    </xf>
    <xf numFmtId="0" fontId="65" fillId="10" borderId="11" xfId="0" applyFont="1" applyFill="1" applyBorder="1" applyAlignment="1">
      <alignment horizontal="center" vertical="center"/>
    </xf>
    <xf numFmtId="0" fontId="49" fillId="10" borderId="11" xfId="0" applyFont="1" applyFill="1" applyBorder="1" applyAlignment="1">
      <alignment horizontal="center" vertical="center" wrapText="1"/>
    </xf>
    <xf numFmtId="0" fontId="41" fillId="10" borderId="11" xfId="0" applyFont="1" applyFill="1" applyBorder="1" applyAlignment="1">
      <alignment horizontal="center" vertical="center" wrapText="1"/>
    </xf>
    <xf numFmtId="0" fontId="65" fillId="10" borderId="12" xfId="0" applyFont="1" applyFill="1" applyBorder="1" applyAlignment="1">
      <alignment horizontal="center" vertical="center"/>
    </xf>
    <xf numFmtId="184" fontId="66" fillId="0" borderId="8" xfId="0" applyNumberFormat="1" applyFont="1" applyBorder="1" applyAlignment="1">
      <alignment horizontal="left" vertical="center"/>
    </xf>
    <xf numFmtId="184" fontId="66" fillId="0" borderId="9" xfId="0" applyNumberFormat="1" applyFont="1" applyBorder="1" applyAlignment="1">
      <alignment horizontal="left" vertical="center"/>
    </xf>
    <xf numFmtId="184" fontId="66" fillId="0" borderId="84" xfId="0" applyNumberFormat="1" applyFont="1" applyBorder="1" applyAlignment="1">
      <alignment horizontal="left" vertical="center"/>
    </xf>
    <xf numFmtId="0" fontId="72" fillId="10" borderId="58" xfId="0" applyFont="1" applyFill="1" applyBorder="1" applyAlignment="1">
      <alignment vertical="center" textRotation="255" wrapText="1"/>
    </xf>
    <xf numFmtId="0" fontId="109" fillId="15" borderId="82" xfId="0" applyFont="1" applyFill="1" applyBorder="1" applyAlignment="1">
      <alignment horizontal="center" vertical="center"/>
    </xf>
    <xf numFmtId="0" fontId="42" fillId="0" borderId="58" xfId="0" applyFont="1" applyBorder="1" applyAlignment="1">
      <alignment horizontal="center" vertical="center" wrapText="1"/>
    </xf>
    <xf numFmtId="186" fontId="69" fillId="14" borderId="124" xfId="0" applyNumberFormat="1" applyFont="1" applyFill="1" applyBorder="1">
      <alignment vertical="center"/>
    </xf>
    <xf numFmtId="0" fontId="65" fillId="0" borderId="16" xfId="0" applyFont="1" applyBorder="1">
      <alignment vertical="center"/>
    </xf>
    <xf numFmtId="186" fontId="69" fillId="16" borderId="132" xfId="0" applyNumberFormat="1" applyFont="1" applyFill="1" applyBorder="1">
      <alignment vertical="center"/>
    </xf>
    <xf numFmtId="0" fontId="65" fillId="0" borderId="114" xfId="0" applyFont="1" applyBorder="1">
      <alignment vertical="center"/>
    </xf>
    <xf numFmtId="186" fontId="69" fillId="0" borderId="124" xfId="0" applyNumberFormat="1" applyFont="1" applyBorder="1">
      <alignment vertical="center"/>
    </xf>
    <xf numFmtId="186" fontId="69" fillId="0" borderId="132" xfId="0" applyNumberFormat="1" applyFont="1" applyBorder="1">
      <alignment vertical="center"/>
    </xf>
    <xf numFmtId="0" fontId="66" fillId="0" borderId="0" xfId="0" applyFont="1" applyAlignment="1">
      <alignment horizontal="left" vertical="center"/>
    </xf>
    <xf numFmtId="186" fontId="69" fillId="14" borderId="8" xfId="0" applyNumberFormat="1" applyFont="1" applyFill="1" applyBorder="1">
      <alignment vertical="center"/>
    </xf>
    <xf numFmtId="0" fontId="65" fillId="0" borderId="9" xfId="0" applyFont="1" applyBorder="1">
      <alignment vertical="center"/>
    </xf>
    <xf numFmtId="186" fontId="69" fillId="16" borderId="87" xfId="0" applyNumberFormat="1" applyFont="1" applyFill="1" applyBorder="1">
      <alignment vertical="center"/>
    </xf>
    <xf numFmtId="186" fontId="69" fillId="0" borderId="8" xfId="0" applyNumberFormat="1" applyFont="1" applyBorder="1">
      <alignment vertical="center"/>
    </xf>
    <xf numFmtId="186" fontId="69" fillId="0" borderId="87" xfId="0" applyNumberFormat="1" applyFont="1" applyBorder="1">
      <alignment vertical="center"/>
    </xf>
    <xf numFmtId="186" fontId="69" fillId="14" borderId="49" xfId="0" applyNumberFormat="1" applyFont="1" applyFill="1" applyBorder="1">
      <alignment vertical="center"/>
    </xf>
    <xf numFmtId="186" fontId="69" fillId="16" borderId="41" xfId="0" applyNumberFormat="1" applyFont="1" applyFill="1" applyBorder="1">
      <alignment vertical="center"/>
    </xf>
    <xf numFmtId="0" fontId="65" fillId="0" borderId="86" xfId="0" applyFont="1" applyBorder="1">
      <alignment vertical="center"/>
    </xf>
    <xf numFmtId="186" fontId="69" fillId="0" borderId="49" xfId="0" applyNumberFormat="1" applyFont="1" applyBorder="1">
      <alignment vertical="center"/>
    </xf>
    <xf numFmtId="186" fontId="69" fillId="0" borderId="41" xfId="0" applyNumberFormat="1" applyFont="1" applyBorder="1">
      <alignment vertical="center"/>
    </xf>
    <xf numFmtId="0" fontId="101" fillId="10" borderId="39" xfId="6" applyFont="1" applyFill="1" applyBorder="1" applyAlignment="1">
      <alignment horizontal="left" vertical="center" wrapText="1" shrinkToFit="1"/>
    </xf>
    <xf numFmtId="0" fontId="111" fillId="0" borderId="40" xfId="0" applyFont="1" applyBorder="1">
      <alignment vertical="center"/>
    </xf>
    <xf numFmtId="0" fontId="101" fillId="10" borderId="84" xfId="6" applyFont="1" applyFill="1" applyBorder="1" applyAlignment="1">
      <alignment horizontal="left" vertical="center" wrapText="1" shrinkToFit="1"/>
    </xf>
    <xf numFmtId="0" fontId="110" fillId="0" borderId="0" xfId="0" applyFont="1" applyAlignment="1">
      <alignment vertical="center" wrapText="1"/>
    </xf>
    <xf numFmtId="0" fontId="101" fillId="10" borderId="104" xfId="6" applyFont="1" applyFill="1" applyBorder="1" applyAlignment="1">
      <alignment horizontal="left" vertical="center" wrapText="1" shrinkToFit="1"/>
    </xf>
    <xf numFmtId="0" fontId="47" fillId="0" borderId="0" xfId="0" applyFont="1" applyAlignment="1">
      <alignment horizontal="left" vertical="center"/>
    </xf>
    <xf numFmtId="0" fontId="48" fillId="0" borderId="0" xfId="0" applyFont="1">
      <alignment vertical="center"/>
    </xf>
    <xf numFmtId="0" fontId="101" fillId="10" borderId="159" xfId="6" applyFont="1" applyFill="1" applyBorder="1" applyAlignment="1">
      <alignment horizontal="left" vertical="center" wrapText="1" shrinkToFit="1"/>
    </xf>
    <xf numFmtId="0" fontId="101" fillId="10" borderId="85" xfId="6" applyFont="1" applyFill="1" applyBorder="1" applyAlignment="1">
      <alignment horizontal="left" vertical="center" wrapText="1" shrinkToFit="1"/>
    </xf>
    <xf numFmtId="184" fontId="0" fillId="0" borderId="0" xfId="0" applyNumberFormat="1" applyAlignment="1">
      <alignment horizontal="center" vertical="center"/>
    </xf>
    <xf numFmtId="184" fontId="0" fillId="0" borderId="0" xfId="0" applyNumberFormat="1" applyAlignment="1">
      <alignment horizontal="center"/>
    </xf>
    <xf numFmtId="0" fontId="51" fillId="0" borderId="0" xfId="0" applyFont="1">
      <alignment vertical="center"/>
    </xf>
    <xf numFmtId="0" fontId="40" fillId="12" borderId="0" xfId="0" applyFont="1" applyFill="1" applyAlignment="1">
      <alignment horizontal="center" vertical="center"/>
    </xf>
    <xf numFmtId="184" fontId="40" fillId="12" borderId="0" xfId="0" applyNumberFormat="1" applyFont="1" applyFill="1" applyAlignment="1">
      <alignment horizontal="center" vertical="center"/>
    </xf>
    <xf numFmtId="0" fontId="40" fillId="12" borderId="0" xfId="0" applyFont="1" applyFill="1" applyAlignment="1">
      <alignment horizontal="left" vertical="center"/>
    </xf>
    <xf numFmtId="0" fontId="40" fillId="12" borderId="0" xfId="0" applyFont="1" applyFill="1">
      <alignment vertical="center"/>
    </xf>
    <xf numFmtId="1" fontId="40" fillId="12" borderId="0" xfId="0" applyNumberFormat="1" applyFont="1" applyFill="1" applyAlignment="1">
      <alignment horizontal="left" vertical="center"/>
    </xf>
    <xf numFmtId="1" fontId="40" fillId="12" borderId="0" xfId="0" applyNumberFormat="1" applyFont="1" applyFill="1">
      <alignment vertical="center"/>
    </xf>
    <xf numFmtId="0" fontId="40" fillId="12" borderId="0" xfId="0" applyFont="1" applyFill="1" applyAlignment="1">
      <alignment horizontal="right" vertical="center"/>
    </xf>
    <xf numFmtId="184" fontId="40" fillId="12" borderId="0" xfId="0" applyNumberFormat="1" applyFont="1" applyFill="1">
      <alignment vertical="center"/>
    </xf>
    <xf numFmtId="0" fontId="69" fillId="12" borderId="0" xfId="0" applyFont="1" applyFill="1">
      <alignment vertical="center"/>
    </xf>
    <xf numFmtId="38" fontId="133" fillId="0" borderId="56" xfId="31" applyFont="1" applyBorder="1" applyAlignment="1" applyProtection="1">
      <alignment horizontal="centerContinuous" vertical="center"/>
    </xf>
    <xf numFmtId="38" fontId="134" fillId="0" borderId="195" xfId="31" applyFont="1" applyBorder="1" applyAlignment="1" applyProtection="1">
      <alignment horizontal="centerContinuous" vertical="center"/>
    </xf>
    <xf numFmtId="38" fontId="134" fillId="17" borderId="196" xfId="31" applyFont="1" applyFill="1" applyBorder="1" applyProtection="1">
      <alignment vertical="center"/>
    </xf>
    <xf numFmtId="0" fontId="135" fillId="0" borderId="0" xfId="0" applyFont="1" applyAlignment="1"/>
    <xf numFmtId="49" fontId="43" fillId="0" borderId="0" xfId="0" applyNumberFormat="1" applyFont="1" applyAlignment="1">
      <alignment horizontal="center" vertical="center"/>
    </xf>
    <xf numFmtId="49" fontId="43" fillId="0" borderId="0" xfId="0" applyNumberFormat="1" applyFont="1" applyAlignment="1">
      <alignment horizontal="left" vertical="center"/>
    </xf>
    <xf numFmtId="0" fontId="110" fillId="4" borderId="8" xfId="0" applyFont="1" applyFill="1" applyBorder="1" applyAlignment="1">
      <alignment horizontal="left" vertical="center" indent="1"/>
    </xf>
    <xf numFmtId="0" fontId="110" fillId="4" borderId="9" xfId="0" applyFont="1" applyFill="1" applyBorder="1" applyAlignment="1">
      <alignment horizontal="left" vertical="center" indent="1"/>
    </xf>
    <xf numFmtId="0" fontId="110" fillId="4" borderId="10" xfId="0" applyFont="1" applyFill="1" applyBorder="1" applyAlignment="1">
      <alignment horizontal="left" vertical="center" indent="1"/>
    </xf>
    <xf numFmtId="0" fontId="65" fillId="10" borderId="1" xfId="0" applyFont="1" applyFill="1" applyBorder="1" applyAlignment="1">
      <alignment horizontal="center" vertical="center"/>
    </xf>
    <xf numFmtId="179" fontId="69" fillId="0" borderId="11" xfId="0" applyNumberFormat="1" applyFont="1" applyBorder="1" applyAlignment="1">
      <alignment horizontal="left" vertical="center"/>
    </xf>
    <xf numFmtId="179" fontId="69" fillId="0" borderId="75" xfId="0" applyNumberFormat="1" applyFont="1" applyBorder="1" applyAlignment="1">
      <alignment horizontal="left" vertical="center"/>
    </xf>
    <xf numFmtId="0" fontId="0" fillId="3" borderId="8" xfId="0" applyFill="1" applyBorder="1" applyAlignment="1">
      <alignment horizontal="left" vertical="center" wrapText="1"/>
    </xf>
    <xf numFmtId="0" fontId="0" fillId="3" borderId="9" xfId="0" applyFill="1" applyBorder="1" applyAlignment="1">
      <alignment horizontal="left" vertical="center" wrapText="1"/>
    </xf>
    <xf numFmtId="0" fontId="0" fillId="3" borderId="10" xfId="0" applyFill="1" applyBorder="1" applyAlignment="1">
      <alignment horizontal="left" vertical="center" wrapText="1"/>
    </xf>
    <xf numFmtId="0" fontId="116" fillId="0" borderId="0" xfId="0" applyFont="1" applyAlignment="1" applyProtection="1">
      <alignment horizontal="left" vertical="center" wrapText="1"/>
      <protection locked="0"/>
    </xf>
    <xf numFmtId="0" fontId="115" fillId="0" borderId="22" xfId="0" applyFont="1" applyBorder="1" applyAlignment="1">
      <alignment horizontal="center" vertical="center"/>
    </xf>
    <xf numFmtId="0" fontId="115" fillId="0" borderId="24" xfId="0" applyFont="1" applyBorder="1" applyAlignment="1">
      <alignment horizontal="center" vertical="center"/>
    </xf>
    <xf numFmtId="0" fontId="115" fillId="0" borderId="29" xfId="0" applyFont="1" applyBorder="1" applyAlignment="1">
      <alignment horizontal="center" vertical="center"/>
    </xf>
    <xf numFmtId="0" fontId="115" fillId="0" borderId="31" xfId="0" applyFont="1" applyBorder="1" applyAlignment="1">
      <alignment horizontal="center" vertical="center"/>
    </xf>
    <xf numFmtId="0" fontId="69" fillId="10" borderId="87" xfId="0" applyFont="1" applyFill="1" applyBorder="1" applyAlignment="1">
      <alignment horizontal="left" vertical="center"/>
    </xf>
    <xf numFmtId="0" fontId="69" fillId="10" borderId="10" xfId="0" applyFont="1" applyFill="1" applyBorder="1" applyAlignment="1">
      <alignment horizontal="left" vertical="center"/>
    </xf>
    <xf numFmtId="38" fontId="72" fillId="14" borderId="8" xfId="31" applyFont="1" applyFill="1" applyBorder="1" applyAlignment="1" applyProtection="1">
      <alignment horizontal="center" vertical="center"/>
    </xf>
    <xf numFmtId="38" fontId="72" fillId="14" borderId="9" xfId="31" applyFont="1" applyFill="1" applyBorder="1" applyAlignment="1" applyProtection="1">
      <alignment horizontal="center" vertical="center"/>
    </xf>
    <xf numFmtId="0" fontId="111" fillId="0" borderId="54" xfId="0" applyFont="1" applyBorder="1" applyAlignment="1">
      <alignment horizontal="center" vertical="center"/>
    </xf>
    <xf numFmtId="0" fontId="110" fillId="4" borderId="1" xfId="0" applyFont="1" applyFill="1" applyBorder="1" applyAlignment="1">
      <alignment horizontal="left" vertical="center" wrapText="1" indent="1"/>
    </xf>
    <xf numFmtId="0" fontId="110" fillId="4" borderId="2" xfId="0" applyFont="1" applyFill="1" applyBorder="1" applyAlignment="1">
      <alignment horizontal="left" vertical="center" indent="1"/>
    </xf>
    <xf numFmtId="0" fontId="110" fillId="4" borderId="3" xfId="0" applyFont="1" applyFill="1" applyBorder="1" applyAlignment="1">
      <alignment horizontal="left" vertical="center" indent="1"/>
    </xf>
    <xf numFmtId="0" fontId="110" fillId="4" borderId="14" xfId="0" applyFont="1" applyFill="1" applyBorder="1" applyAlignment="1">
      <alignment horizontal="left" vertical="center" indent="1"/>
    </xf>
    <xf numFmtId="0" fontId="110" fillId="4" borderId="16" xfId="0" applyFont="1" applyFill="1" applyBorder="1" applyAlignment="1">
      <alignment horizontal="left" vertical="center" indent="1"/>
    </xf>
    <xf numFmtId="0" fontId="110" fillId="4" borderId="15" xfId="0" applyFont="1" applyFill="1" applyBorder="1" applyAlignment="1">
      <alignment horizontal="left" vertical="center" indent="1"/>
    </xf>
    <xf numFmtId="1" fontId="69" fillId="0" borderId="8" xfId="0" applyNumberFormat="1" applyFont="1" applyBorder="1" applyAlignment="1">
      <alignment horizontal="center" vertical="center"/>
    </xf>
    <xf numFmtId="1" fontId="69" fillId="0" borderId="9" xfId="0" applyNumberFormat="1" applyFont="1" applyBorder="1" applyAlignment="1">
      <alignment horizontal="center" vertical="center"/>
    </xf>
    <xf numFmtId="0" fontId="69" fillId="0" borderId="8" xfId="0" applyFont="1" applyBorder="1" applyAlignment="1">
      <alignment horizontal="center" vertical="center"/>
    </xf>
    <xf numFmtId="0" fontId="69" fillId="0" borderId="9" xfId="0" applyFont="1" applyBorder="1" applyAlignment="1">
      <alignment horizontal="center" vertical="center"/>
    </xf>
    <xf numFmtId="0" fontId="65" fillId="10" borderId="87" xfId="0" applyFont="1" applyFill="1" applyBorder="1" applyAlignment="1">
      <alignment horizontal="center" vertical="center"/>
    </xf>
    <xf numFmtId="0" fontId="65" fillId="10" borderId="10" xfId="0" applyFont="1" applyFill="1" applyBorder="1" applyAlignment="1">
      <alignment horizontal="center" vertical="center"/>
    </xf>
    <xf numFmtId="179" fontId="72" fillId="14" borderId="8" xfId="0" applyNumberFormat="1" applyFont="1" applyFill="1" applyBorder="1" applyAlignment="1">
      <alignment horizontal="left" vertical="center"/>
    </xf>
    <xf numFmtId="179" fontId="72" fillId="14" borderId="9" xfId="0" applyNumberFormat="1" applyFont="1" applyFill="1" applyBorder="1" applyAlignment="1">
      <alignment horizontal="left" vertical="center"/>
    </xf>
    <xf numFmtId="179" fontId="72" fillId="14" borderId="84" xfId="0" applyNumberFormat="1" applyFont="1" applyFill="1" applyBorder="1" applyAlignment="1">
      <alignment horizontal="left" vertical="center"/>
    </xf>
    <xf numFmtId="0" fontId="65" fillId="10" borderId="46" xfId="0" applyFont="1" applyFill="1" applyBorder="1" applyAlignment="1">
      <alignment horizontal="center" vertical="center" wrapText="1"/>
    </xf>
    <xf numFmtId="0" fontId="65" fillId="10" borderId="46" xfId="0" applyFont="1" applyFill="1" applyBorder="1" applyAlignment="1">
      <alignment horizontal="center" vertical="center"/>
    </xf>
    <xf numFmtId="0" fontId="72" fillId="8" borderId="11" xfId="0" applyFont="1" applyFill="1" applyBorder="1" applyAlignment="1">
      <alignment horizontal="left" vertical="center"/>
    </xf>
    <xf numFmtId="0" fontId="72" fillId="8" borderId="75" xfId="0" applyFont="1" applyFill="1" applyBorder="1" applyAlignment="1">
      <alignment horizontal="left" vertical="center"/>
    </xf>
    <xf numFmtId="0" fontId="110" fillId="4" borderId="8" xfId="0" applyFont="1" applyFill="1" applyBorder="1" applyAlignment="1">
      <alignment horizontal="left" vertical="center" indent="1"/>
    </xf>
    <xf numFmtId="0" fontId="110" fillId="4" borderId="9" xfId="0" applyFont="1" applyFill="1" applyBorder="1" applyAlignment="1">
      <alignment horizontal="left" vertical="center" indent="1"/>
    </xf>
    <xf numFmtId="0" fontId="110" fillId="4" borderId="10" xfId="0" applyFont="1" applyFill="1" applyBorder="1" applyAlignment="1">
      <alignment horizontal="left" vertical="center" indent="1"/>
    </xf>
    <xf numFmtId="0" fontId="66" fillId="0" borderId="11" xfId="0" applyFont="1" applyBorder="1" applyAlignment="1">
      <alignment horizontal="left" vertical="center"/>
    </xf>
    <xf numFmtId="0" fontId="66" fillId="0" borderId="75" xfId="0" applyFont="1" applyBorder="1" applyAlignment="1">
      <alignment horizontal="left" vertical="center"/>
    </xf>
    <xf numFmtId="0" fontId="65" fillId="10" borderId="56" xfId="0" applyFont="1" applyFill="1" applyBorder="1" applyAlignment="1">
      <alignment horizontal="center" vertical="center"/>
    </xf>
    <xf numFmtId="0" fontId="65" fillId="10" borderId="59" xfId="0" applyFont="1" applyFill="1" applyBorder="1" applyAlignment="1">
      <alignment horizontal="center" vertical="center"/>
    </xf>
    <xf numFmtId="179" fontId="75" fillId="0" borderId="110" xfId="0" applyNumberFormat="1" applyFont="1" applyBorder="1" applyAlignment="1">
      <alignment horizontal="left" vertical="center"/>
    </xf>
    <xf numFmtId="179" fontId="75" fillId="0" borderId="60" xfId="0" applyNumberFormat="1" applyFont="1" applyBorder="1" applyAlignment="1">
      <alignment horizontal="left" vertical="center"/>
    </xf>
    <xf numFmtId="0" fontId="72" fillId="14" borderId="8" xfId="30" applyFont="1" applyFill="1" applyBorder="1" applyAlignment="1" applyProtection="1">
      <alignment horizontal="left" vertical="center"/>
    </xf>
    <xf numFmtId="0" fontId="72" fillId="14" borderId="9" xfId="30" applyFont="1" applyFill="1" applyBorder="1" applyAlignment="1" applyProtection="1">
      <alignment horizontal="left" vertical="center"/>
    </xf>
    <xf numFmtId="0" fontId="72" fillId="14" borderId="84" xfId="30" applyFont="1" applyFill="1" applyBorder="1" applyAlignment="1" applyProtection="1">
      <alignment horizontal="left" vertical="center"/>
    </xf>
    <xf numFmtId="0" fontId="65" fillId="10" borderId="55" xfId="0" applyFont="1" applyFill="1" applyBorder="1" applyAlignment="1">
      <alignment horizontal="center" vertical="center" wrapText="1"/>
    </xf>
    <xf numFmtId="0" fontId="65" fillId="10" borderId="53" xfId="0" applyFont="1" applyFill="1" applyBorder="1" applyAlignment="1">
      <alignment horizontal="center" vertical="center"/>
    </xf>
    <xf numFmtId="0" fontId="65" fillId="10" borderId="52" xfId="0" applyFont="1" applyFill="1" applyBorder="1" applyAlignment="1">
      <alignment horizontal="center" vertical="center"/>
    </xf>
    <xf numFmtId="0" fontId="65" fillId="10" borderId="48" xfId="0" applyFont="1" applyFill="1" applyBorder="1" applyAlignment="1">
      <alignment horizontal="center" vertical="center"/>
    </xf>
    <xf numFmtId="0" fontId="67" fillId="14" borderId="49" xfId="30" applyFont="1" applyFill="1" applyBorder="1" applyAlignment="1" applyProtection="1">
      <alignment horizontal="left" vertical="center"/>
    </xf>
    <xf numFmtId="0" fontId="67" fillId="14" borderId="81" xfId="30" applyFont="1" applyFill="1" applyBorder="1" applyAlignment="1" applyProtection="1">
      <alignment horizontal="left" vertical="center"/>
    </xf>
    <xf numFmtId="0" fontId="67" fillId="14" borderId="85" xfId="30" applyFont="1" applyFill="1" applyBorder="1" applyAlignment="1" applyProtection="1">
      <alignment horizontal="left" vertical="center"/>
    </xf>
    <xf numFmtId="0" fontId="72" fillId="14" borderId="7" xfId="0" applyFont="1" applyFill="1" applyBorder="1" applyAlignment="1">
      <alignment horizontal="left" vertical="center"/>
    </xf>
    <xf numFmtId="0" fontId="72" fillId="14" borderId="47" xfId="0" applyFont="1" applyFill="1" applyBorder="1" applyAlignment="1">
      <alignment horizontal="left" vertical="center"/>
    </xf>
    <xf numFmtId="0" fontId="110" fillId="4" borderId="4" xfId="0" applyFont="1" applyFill="1" applyBorder="1" applyAlignment="1">
      <alignment horizontal="left" vertical="center" indent="1"/>
    </xf>
    <xf numFmtId="0" fontId="110" fillId="4" borderId="0" xfId="0" applyFont="1" applyFill="1" applyAlignment="1">
      <alignment horizontal="left" vertical="center" indent="1"/>
    </xf>
    <xf numFmtId="0" fontId="110" fillId="4" borderId="5" xfId="0" applyFont="1" applyFill="1" applyBorder="1" applyAlignment="1">
      <alignment horizontal="left" vertical="center" indent="1"/>
    </xf>
    <xf numFmtId="0" fontId="65" fillId="10" borderId="77" xfId="0" applyFont="1" applyFill="1" applyBorder="1" applyAlignment="1">
      <alignment horizontal="center" vertical="center" textRotation="255"/>
    </xf>
    <xf numFmtId="0" fontId="65" fillId="10" borderId="78" xfId="0" applyFont="1" applyFill="1" applyBorder="1" applyAlignment="1">
      <alignment horizontal="center" vertical="center" textRotation="255"/>
    </xf>
    <xf numFmtId="0" fontId="65" fillId="10" borderId="79" xfId="0" applyFont="1" applyFill="1" applyBorder="1" applyAlignment="1">
      <alignment horizontal="center" vertical="center" textRotation="255"/>
    </xf>
    <xf numFmtId="49" fontId="72" fillId="14" borderId="11" xfId="0" applyNumberFormat="1" applyFont="1" applyFill="1" applyBorder="1" applyAlignment="1">
      <alignment horizontal="left" vertical="center"/>
    </xf>
    <xf numFmtId="49" fontId="72" fillId="14" borderId="75" xfId="0" applyNumberFormat="1" applyFont="1" applyFill="1" applyBorder="1" applyAlignment="1">
      <alignment horizontal="left" vertical="center"/>
    </xf>
    <xf numFmtId="0" fontId="72" fillId="14" borderId="8" xfId="0" applyFont="1" applyFill="1" applyBorder="1" applyAlignment="1">
      <alignment horizontal="left" vertical="center"/>
    </xf>
    <xf numFmtId="0" fontId="72" fillId="14" borderId="9" xfId="0" applyFont="1" applyFill="1" applyBorder="1" applyAlignment="1">
      <alignment horizontal="left" vertical="center"/>
    </xf>
    <xf numFmtId="0" fontId="72" fillId="14" borderId="84" xfId="0" applyFont="1" applyFill="1" applyBorder="1" applyAlignment="1">
      <alignment horizontal="left" vertical="center"/>
    </xf>
    <xf numFmtId="0" fontId="72" fillId="14" borderId="12" xfId="0" applyFont="1" applyFill="1" applyBorder="1" applyAlignment="1">
      <alignment horizontal="left" vertical="center"/>
    </xf>
    <xf numFmtId="0" fontId="72" fillId="14" borderId="45" xfId="0" applyFont="1" applyFill="1" applyBorder="1" applyAlignment="1">
      <alignment horizontal="left" vertical="center"/>
    </xf>
    <xf numFmtId="184" fontId="72" fillId="14" borderId="7" xfId="0" applyNumberFormat="1" applyFont="1" applyFill="1" applyBorder="1" applyAlignment="1">
      <alignment horizontal="left" vertical="center"/>
    </xf>
    <xf numFmtId="184" fontId="72" fillId="14" borderId="47" xfId="0" applyNumberFormat="1" applyFont="1" applyFill="1" applyBorder="1" applyAlignment="1">
      <alignment horizontal="left" vertical="center"/>
    </xf>
    <xf numFmtId="179" fontId="69" fillId="0" borderId="8" xfId="0" applyNumberFormat="1" applyFont="1" applyBorder="1" applyAlignment="1">
      <alignment horizontal="left" vertical="center"/>
    </xf>
    <xf numFmtId="179" fontId="69" fillId="0" borderId="9" xfId="0" applyNumberFormat="1" applyFont="1" applyBorder="1" applyAlignment="1">
      <alignment horizontal="left" vertical="center"/>
    </xf>
    <xf numFmtId="179" fontId="69" fillId="0" borderId="84" xfId="0" applyNumberFormat="1" applyFont="1" applyBorder="1" applyAlignment="1">
      <alignment horizontal="left" vertical="center"/>
    </xf>
    <xf numFmtId="0" fontId="65" fillId="10" borderId="49" xfId="0" applyFont="1" applyFill="1" applyBorder="1" applyAlignment="1">
      <alignment horizontal="center" vertical="center"/>
    </xf>
    <xf numFmtId="179" fontId="69" fillId="0" borderId="42" xfId="0" applyNumberFormat="1" applyFont="1" applyBorder="1" applyAlignment="1">
      <alignment horizontal="left" vertical="center"/>
    </xf>
    <xf numFmtId="179" fontId="69" fillId="0" borderId="43" xfId="0" applyNumberFormat="1" applyFont="1" applyBorder="1" applyAlignment="1">
      <alignment horizontal="left" vertical="center"/>
    </xf>
    <xf numFmtId="0" fontId="66" fillId="0" borderId="12" xfId="0" applyFont="1" applyBorder="1" applyAlignment="1">
      <alignment horizontal="left" vertical="center"/>
    </xf>
    <xf numFmtId="0" fontId="66" fillId="0" borderId="45" xfId="0" applyFont="1" applyBorder="1" applyAlignment="1">
      <alignment horizontal="left" vertical="center"/>
    </xf>
    <xf numFmtId="0" fontId="65" fillId="10" borderId="14" xfId="0" applyFont="1" applyFill="1" applyBorder="1" applyAlignment="1">
      <alignment horizontal="center" vertical="center"/>
    </xf>
    <xf numFmtId="179" fontId="72" fillId="14" borderId="7" xfId="0" applyNumberFormat="1" applyFont="1" applyFill="1" applyBorder="1" applyAlignment="1">
      <alignment horizontal="left" vertical="center"/>
    </xf>
    <xf numFmtId="179" fontId="72" fillId="14" borderId="47" xfId="0" applyNumberFormat="1" applyFont="1" applyFill="1" applyBorder="1" applyAlignment="1">
      <alignment horizontal="left" vertical="center"/>
    </xf>
    <xf numFmtId="179" fontId="72" fillId="14" borderId="42" xfId="0" applyNumberFormat="1" applyFont="1" applyFill="1" applyBorder="1" applyAlignment="1">
      <alignment horizontal="left" vertical="center"/>
    </xf>
    <xf numFmtId="179" fontId="72" fillId="14" borderId="43" xfId="0" applyNumberFormat="1" applyFont="1" applyFill="1" applyBorder="1" applyAlignment="1">
      <alignment horizontal="left" vertical="center"/>
    </xf>
    <xf numFmtId="0" fontId="65" fillId="10" borderId="8" xfId="0" applyFont="1" applyFill="1" applyBorder="1" applyAlignment="1">
      <alignment horizontal="center" vertical="center"/>
    </xf>
    <xf numFmtId="0" fontId="65" fillId="10" borderId="76" xfId="0" applyFont="1" applyFill="1" applyBorder="1" applyAlignment="1">
      <alignment horizontal="center" vertical="center"/>
    </xf>
    <xf numFmtId="0" fontId="65" fillId="10" borderId="3" xfId="0" applyFont="1" applyFill="1" applyBorder="1" applyAlignment="1">
      <alignment horizontal="center" vertical="center"/>
    </xf>
    <xf numFmtId="0" fontId="65" fillId="10" borderId="53" xfId="0" applyFont="1" applyFill="1" applyBorder="1" applyAlignment="1">
      <alignment horizontal="center" vertical="center" wrapText="1"/>
    </xf>
    <xf numFmtId="0" fontId="115" fillId="4" borderId="8" xfId="0" applyFont="1" applyFill="1" applyBorder="1" applyAlignment="1">
      <alignment horizontal="left" vertical="center" indent="1"/>
    </xf>
    <xf numFmtId="0" fontId="115" fillId="4" borderId="9" xfId="0" applyFont="1" applyFill="1" applyBorder="1" applyAlignment="1">
      <alignment horizontal="left" vertical="center" indent="1"/>
    </xf>
    <xf numFmtId="0" fontId="115" fillId="4" borderId="10" xfId="0" applyFont="1" applyFill="1" applyBorder="1" applyAlignment="1">
      <alignment horizontal="left" vertical="center" indent="1"/>
    </xf>
    <xf numFmtId="179" fontId="72" fillId="8" borderId="38" xfId="0" applyNumberFormat="1" applyFont="1" applyFill="1" applyBorder="1" applyAlignment="1">
      <alignment horizontal="center" vertical="center"/>
    </xf>
    <xf numFmtId="179" fontId="72" fillId="8" borderId="97" xfId="0" applyNumberFormat="1" applyFont="1" applyFill="1" applyBorder="1" applyAlignment="1">
      <alignment horizontal="center" vertical="center"/>
    </xf>
    <xf numFmtId="179" fontId="72" fillId="8" borderId="39" xfId="0" applyNumberFormat="1" applyFont="1" applyFill="1" applyBorder="1" applyAlignment="1">
      <alignment horizontal="center" vertical="center"/>
    </xf>
    <xf numFmtId="179" fontId="72" fillId="8" borderId="49" xfId="0" applyNumberFormat="1" applyFont="1" applyFill="1" applyBorder="1" applyAlignment="1">
      <alignment horizontal="center" vertical="center"/>
    </xf>
    <xf numFmtId="179" fontId="72" fillId="8" borderId="81" xfId="0" applyNumberFormat="1" applyFont="1" applyFill="1" applyBorder="1" applyAlignment="1">
      <alignment horizontal="center" vertical="center"/>
    </xf>
    <xf numFmtId="179" fontId="72" fillId="8" borderId="85" xfId="0" applyNumberFormat="1" applyFont="1" applyFill="1" applyBorder="1" applyAlignment="1">
      <alignment horizontal="center" vertical="center"/>
    </xf>
    <xf numFmtId="0" fontId="57" fillId="10" borderId="105" xfId="0" applyFont="1" applyFill="1" applyBorder="1" applyAlignment="1">
      <alignment horizontal="center" vertical="center" wrapText="1"/>
    </xf>
    <xf numFmtId="0" fontId="70" fillId="10" borderId="81" xfId="0" applyFont="1" applyFill="1" applyBorder="1" applyAlignment="1">
      <alignment horizontal="center" vertical="center" wrapText="1"/>
    </xf>
    <xf numFmtId="181" fontId="72" fillId="16" borderId="88" xfId="0" applyNumberFormat="1" applyFont="1" applyFill="1" applyBorder="1" applyAlignment="1">
      <alignment horizontal="right" vertical="center"/>
    </xf>
    <xf numFmtId="181" fontId="72" fillId="16" borderId="89" xfId="0" applyNumberFormat="1" applyFont="1" applyFill="1" applyBorder="1" applyAlignment="1">
      <alignment horizontal="right" vertical="center"/>
    </xf>
    <xf numFmtId="181" fontId="72" fillId="16" borderId="90" xfId="0" applyNumberFormat="1" applyFont="1" applyFill="1" applyBorder="1" applyAlignment="1">
      <alignment horizontal="right" vertical="center"/>
    </xf>
    <xf numFmtId="186" fontId="69" fillId="16" borderId="88" xfId="0" applyNumberFormat="1" applyFont="1" applyFill="1" applyBorder="1" applyAlignment="1">
      <alignment horizontal="right" vertical="center"/>
    </xf>
    <xf numFmtId="186" fontId="69" fillId="16" borderId="90" xfId="0" applyNumberFormat="1" applyFont="1" applyFill="1" applyBorder="1" applyAlignment="1">
      <alignment horizontal="right" vertical="center"/>
    </xf>
    <xf numFmtId="186" fontId="65" fillId="0" borderId="3" xfId="0" applyNumberFormat="1" applyFont="1" applyBorder="1" applyAlignment="1">
      <alignment horizontal="right" vertical="center"/>
    </xf>
    <xf numFmtId="0" fontId="65" fillId="0" borderId="123" xfId="0" applyFont="1" applyBorder="1" applyAlignment="1">
      <alignment horizontal="right" vertical="center"/>
    </xf>
    <xf numFmtId="186" fontId="65" fillId="0" borderId="10" xfId="0" applyNumberFormat="1" applyFont="1" applyBorder="1" applyAlignment="1">
      <alignment horizontal="right" vertical="center"/>
    </xf>
    <xf numFmtId="0" fontId="65" fillId="0" borderId="121" xfId="0" applyFont="1" applyBorder="1" applyAlignment="1">
      <alignment horizontal="right" vertical="center"/>
    </xf>
    <xf numFmtId="38" fontId="65" fillId="0" borderId="80" xfId="31" applyFont="1" applyFill="1" applyBorder="1" applyAlignment="1" applyProtection="1">
      <alignment horizontal="right" vertical="center"/>
    </xf>
    <xf numFmtId="38" fontId="65" fillId="0" borderId="120" xfId="31" applyFont="1" applyFill="1" applyBorder="1" applyAlignment="1" applyProtection="1">
      <alignment horizontal="right" vertical="center"/>
    </xf>
    <xf numFmtId="0" fontId="72" fillId="10" borderId="117" xfId="0" applyFont="1" applyFill="1" applyBorder="1" applyAlignment="1">
      <alignment horizontal="center" vertical="center"/>
    </xf>
    <xf numFmtId="0" fontId="72" fillId="10" borderId="116" xfId="0" applyFont="1" applyFill="1" applyBorder="1" applyAlignment="1">
      <alignment horizontal="center" vertical="center"/>
    </xf>
    <xf numFmtId="0" fontId="57" fillId="10" borderId="87" xfId="0" applyFont="1" applyFill="1" applyBorder="1" applyAlignment="1">
      <alignment horizontal="center" vertical="center" wrapText="1"/>
    </xf>
    <xf numFmtId="0" fontId="57" fillId="10" borderId="9" xfId="0" applyFont="1" applyFill="1" applyBorder="1" applyAlignment="1">
      <alignment horizontal="center" vertical="center" wrapText="1"/>
    </xf>
    <xf numFmtId="38" fontId="65" fillId="14" borderId="11" xfId="31" applyFont="1" applyFill="1" applyBorder="1" applyAlignment="1" applyProtection="1">
      <alignment horizontal="right" vertical="center"/>
    </xf>
    <xf numFmtId="38" fontId="65" fillId="14" borderId="1" xfId="31" applyFont="1" applyFill="1" applyBorder="1" applyAlignment="1" applyProtection="1">
      <alignment horizontal="right" vertical="center"/>
    </xf>
    <xf numFmtId="0" fontId="57" fillId="10" borderId="44" xfId="0" applyFont="1" applyFill="1" applyBorder="1" applyAlignment="1">
      <alignment horizontal="center" vertical="center" wrapText="1"/>
    </xf>
    <xf numFmtId="0" fontId="57" fillId="10" borderId="16" xfId="0" applyFont="1" applyFill="1" applyBorder="1" applyAlignment="1">
      <alignment horizontal="center" vertical="center" wrapText="1"/>
    </xf>
    <xf numFmtId="0" fontId="57" fillId="10" borderId="0" xfId="0" applyFont="1" applyFill="1" applyAlignment="1">
      <alignment horizontal="center" vertical="center" wrapText="1"/>
    </xf>
    <xf numFmtId="0" fontId="57" fillId="10" borderId="5" xfId="0" applyFont="1" applyFill="1" applyBorder="1" applyAlignment="1">
      <alignment horizontal="center" vertical="center" wrapText="1"/>
    </xf>
    <xf numFmtId="186" fontId="65" fillId="16" borderId="4" xfId="0" applyNumberFormat="1" applyFont="1" applyFill="1" applyBorder="1" applyAlignment="1">
      <alignment horizontal="right" vertical="center"/>
    </xf>
    <xf numFmtId="186" fontId="65" fillId="16" borderId="161" xfId="0" applyNumberFormat="1" applyFont="1" applyFill="1" applyBorder="1" applyAlignment="1">
      <alignment horizontal="right" vertical="center"/>
    </xf>
    <xf numFmtId="186" fontId="69" fillId="0" borderId="88" xfId="0" applyNumberFormat="1" applyFont="1" applyBorder="1" applyAlignment="1">
      <alignment horizontal="right" vertical="center"/>
    </xf>
    <xf numFmtId="186" fontId="69" fillId="0" borderId="90" xfId="0" applyNumberFormat="1" applyFont="1" applyBorder="1" applyAlignment="1">
      <alignment horizontal="right" vertical="center"/>
    </xf>
    <xf numFmtId="0" fontId="72" fillId="10" borderId="78" xfId="0" applyFont="1" applyFill="1" applyBorder="1" applyAlignment="1">
      <alignment horizontal="center" vertical="center" textRotation="255"/>
    </xf>
    <xf numFmtId="0" fontId="72" fillId="10" borderId="79" xfId="0" applyFont="1" applyFill="1" applyBorder="1" applyAlignment="1">
      <alignment horizontal="center" vertical="center" textRotation="255"/>
    </xf>
    <xf numFmtId="0" fontId="68" fillId="10" borderId="7" xfId="0" applyFont="1" applyFill="1" applyBorder="1" applyAlignment="1">
      <alignment horizontal="center" vertical="center"/>
    </xf>
    <xf numFmtId="186" fontId="65" fillId="0" borderId="4" xfId="0" applyNumberFormat="1" applyFont="1" applyBorder="1" applyAlignment="1">
      <alignment horizontal="right" vertical="center"/>
    </xf>
    <xf numFmtId="186" fontId="65" fillId="0" borderId="161" xfId="0" applyNumberFormat="1" applyFont="1" applyBorder="1" applyAlignment="1">
      <alignment horizontal="right" vertical="center"/>
    </xf>
    <xf numFmtId="0" fontId="72" fillId="10" borderId="37" xfId="0" applyFont="1" applyFill="1" applyBorder="1" applyAlignment="1">
      <alignment horizontal="center" vertical="center" wrapText="1"/>
    </xf>
    <xf numFmtId="0" fontId="72" fillId="10" borderId="13" xfId="0" applyFont="1" applyFill="1" applyBorder="1" applyAlignment="1">
      <alignment horizontal="center" vertical="center"/>
    </xf>
    <xf numFmtId="0" fontId="72" fillId="10" borderId="12" xfId="0" applyFont="1" applyFill="1" applyBorder="1" applyAlignment="1">
      <alignment horizontal="center" vertical="center"/>
    </xf>
    <xf numFmtId="38" fontId="65" fillId="16" borderId="80" xfId="31" applyFont="1" applyFill="1" applyBorder="1" applyAlignment="1" applyProtection="1">
      <alignment horizontal="right" vertical="center"/>
    </xf>
    <xf numFmtId="38" fontId="65" fillId="16" borderId="120" xfId="31" applyFont="1" applyFill="1" applyBorder="1" applyAlignment="1" applyProtection="1">
      <alignment horizontal="right" vertical="center"/>
    </xf>
    <xf numFmtId="179" fontId="72" fillId="8" borderId="110" xfId="0" applyNumberFormat="1" applyFont="1" applyFill="1" applyBorder="1" applyAlignment="1">
      <alignment horizontal="center" vertical="center"/>
    </xf>
    <xf numFmtId="179" fontId="72" fillId="8" borderId="60" xfId="0" applyNumberFormat="1" applyFont="1" applyFill="1" applyBorder="1" applyAlignment="1">
      <alignment horizontal="center" vertical="center"/>
    </xf>
    <xf numFmtId="49" fontId="72" fillId="14" borderId="7" xfId="0" applyNumberFormat="1" applyFont="1" applyFill="1" applyBorder="1" applyAlignment="1">
      <alignment horizontal="left" vertical="center"/>
    </xf>
    <xf numFmtId="49" fontId="72" fillId="14" borderId="47" xfId="0" applyNumberFormat="1" applyFont="1" applyFill="1" applyBorder="1" applyAlignment="1">
      <alignment horizontal="left" vertical="center"/>
    </xf>
    <xf numFmtId="0" fontId="72" fillId="14" borderId="72" xfId="0" applyFont="1" applyFill="1" applyBorder="1" applyAlignment="1">
      <alignment horizontal="left" vertical="center"/>
    </xf>
    <xf numFmtId="0" fontId="72" fillId="14" borderId="73" xfId="0" applyFont="1" applyFill="1" applyBorder="1" applyAlignment="1">
      <alignment horizontal="left" vertical="center"/>
    </xf>
    <xf numFmtId="0" fontId="65" fillId="10" borderId="44" xfId="0" applyFont="1" applyFill="1" applyBorder="1" applyAlignment="1">
      <alignment horizontal="center" vertical="center"/>
    </xf>
    <xf numFmtId="0" fontId="65" fillId="10" borderId="15" xfId="0" applyFont="1" applyFill="1" applyBorder="1" applyAlignment="1">
      <alignment horizontal="center" vertical="center"/>
    </xf>
    <xf numFmtId="12" fontId="72" fillId="16" borderId="38" xfId="0" applyNumberFormat="1" applyFont="1" applyFill="1" applyBorder="1" applyAlignment="1">
      <alignment horizontal="center" vertical="center"/>
    </xf>
    <xf numFmtId="12" fontId="72" fillId="16" borderId="97" xfId="0" applyNumberFormat="1" applyFont="1" applyFill="1" applyBorder="1" applyAlignment="1">
      <alignment horizontal="center" vertical="center"/>
    </xf>
    <xf numFmtId="12" fontId="72" fillId="16" borderId="39" xfId="0" applyNumberFormat="1" applyFont="1" applyFill="1" applyBorder="1" applyAlignment="1">
      <alignment horizontal="center" vertical="center"/>
    </xf>
    <xf numFmtId="179" fontId="72" fillId="14" borderId="8" xfId="0" applyNumberFormat="1" applyFont="1" applyFill="1" applyBorder="1" applyAlignment="1">
      <alignment horizontal="center" vertical="center"/>
    </xf>
    <xf numFmtId="179" fontId="72" fillId="14" borderId="9" xfId="0" applyNumberFormat="1" applyFont="1" applyFill="1" applyBorder="1" applyAlignment="1">
      <alignment horizontal="center" vertical="center"/>
    </xf>
    <xf numFmtId="179" fontId="72" fillId="14" borderId="84" xfId="0" applyNumberFormat="1" applyFont="1" applyFill="1" applyBorder="1" applyAlignment="1">
      <alignment horizontal="center" vertical="center"/>
    </xf>
    <xf numFmtId="0" fontId="65" fillId="10" borderId="100" xfId="0" applyFont="1" applyFill="1" applyBorder="1" applyAlignment="1">
      <alignment horizontal="center" vertical="center"/>
    </xf>
    <xf numFmtId="0" fontId="65" fillId="10" borderId="80" xfId="0" applyFont="1" applyFill="1" applyBorder="1" applyAlignment="1">
      <alignment horizontal="center" vertical="center"/>
    </xf>
    <xf numFmtId="0" fontId="65" fillId="10" borderId="105" xfId="0" applyFont="1" applyFill="1" applyBorder="1" applyAlignment="1">
      <alignment horizontal="center" vertical="center"/>
    </xf>
    <xf numFmtId="0" fontId="65" fillId="10" borderId="74" xfId="0" applyFont="1" applyFill="1" applyBorder="1" applyAlignment="1">
      <alignment horizontal="center" vertical="center"/>
    </xf>
    <xf numFmtId="0" fontId="75" fillId="10" borderId="78" xfId="0" applyFont="1" applyFill="1" applyBorder="1" applyAlignment="1">
      <alignment horizontal="center" vertical="center" textRotation="255"/>
    </xf>
    <xf numFmtId="0" fontId="75" fillId="10" borderId="79" xfId="0" applyFont="1" applyFill="1" applyBorder="1" applyAlignment="1">
      <alignment horizontal="center" vertical="center" textRotation="255"/>
    </xf>
    <xf numFmtId="0" fontId="65" fillId="10" borderId="55" xfId="0" applyFont="1" applyFill="1" applyBorder="1" applyAlignment="1">
      <alignment horizontal="center" vertical="center"/>
    </xf>
    <xf numFmtId="49" fontId="72" fillId="14" borderId="8" xfId="0" applyNumberFormat="1" applyFont="1" applyFill="1" applyBorder="1" applyAlignment="1">
      <alignment horizontal="left" vertical="center"/>
    </xf>
    <xf numFmtId="49" fontId="72" fillId="14" borderId="9" xfId="0" applyNumberFormat="1" applyFont="1" applyFill="1" applyBorder="1" applyAlignment="1">
      <alignment horizontal="left" vertical="center"/>
    </xf>
    <xf numFmtId="49" fontId="72" fillId="14" borderId="84" xfId="0" applyNumberFormat="1" applyFont="1" applyFill="1" applyBorder="1" applyAlignment="1">
      <alignment horizontal="left" vertical="center"/>
    </xf>
    <xf numFmtId="185" fontId="72" fillId="14" borderId="8" xfId="30" applyNumberFormat="1" applyFont="1" applyFill="1" applyBorder="1" applyAlignment="1" applyProtection="1">
      <alignment horizontal="left" vertical="center"/>
    </xf>
    <xf numFmtId="185" fontId="72" fillId="14" borderId="9" xfId="0" applyNumberFormat="1" applyFont="1" applyFill="1" applyBorder="1" applyAlignment="1">
      <alignment horizontal="left" vertical="center"/>
    </xf>
    <xf numFmtId="185" fontId="72" fillId="14" borderId="84" xfId="0" applyNumberFormat="1" applyFont="1" applyFill="1" applyBorder="1" applyAlignment="1">
      <alignment horizontal="left" vertical="center"/>
    </xf>
    <xf numFmtId="0" fontId="67" fillId="14" borderId="1" xfId="30" applyFont="1" applyFill="1" applyBorder="1" applyAlignment="1" applyProtection="1">
      <alignment horizontal="left" vertical="center"/>
    </xf>
    <xf numFmtId="0" fontId="67" fillId="14" borderId="2" xfId="30" applyFont="1" applyFill="1" applyBorder="1" applyAlignment="1" applyProtection="1">
      <alignment horizontal="left" vertical="center"/>
    </xf>
    <xf numFmtId="0" fontId="67" fillId="14" borderId="104" xfId="30" applyFont="1" applyFill="1" applyBorder="1" applyAlignment="1" applyProtection="1">
      <alignment horizontal="left" vertical="center"/>
    </xf>
    <xf numFmtId="0" fontId="72" fillId="14" borderId="38" xfId="0" applyFont="1" applyFill="1" applyBorder="1" applyAlignment="1">
      <alignment horizontal="left" vertical="center"/>
    </xf>
    <xf numFmtId="0" fontId="72" fillId="14" borderId="97" xfId="0" applyFont="1" applyFill="1" applyBorder="1" applyAlignment="1">
      <alignment horizontal="left" vertical="center"/>
    </xf>
    <xf numFmtId="0" fontId="72" fillId="14" borderId="39" xfId="0" applyFont="1" applyFill="1" applyBorder="1" applyAlignment="1">
      <alignment horizontal="left" vertical="center"/>
    </xf>
    <xf numFmtId="0" fontId="44" fillId="0" borderId="7" xfId="30" applyFill="1" applyBorder="1" applyAlignment="1" applyProtection="1">
      <alignment horizontal="left" vertical="center"/>
    </xf>
    <xf numFmtId="0" fontId="66" fillId="0" borderId="7" xfId="0" applyFont="1" applyBorder="1" applyAlignment="1">
      <alignment horizontal="left" vertical="center"/>
    </xf>
    <xf numFmtId="0" fontId="66" fillId="0" borderId="47" xfId="0" applyFont="1" applyBorder="1" applyAlignment="1">
      <alignment horizontal="left" vertical="center"/>
    </xf>
    <xf numFmtId="0" fontId="72" fillId="14" borderId="42" xfId="0" applyFont="1" applyFill="1" applyBorder="1" applyAlignment="1">
      <alignment horizontal="left" vertical="center"/>
    </xf>
    <xf numFmtId="0" fontId="72" fillId="14" borderId="43" xfId="0" applyFont="1" applyFill="1" applyBorder="1" applyAlignment="1">
      <alignment horizontal="left" vertical="center"/>
    </xf>
    <xf numFmtId="0" fontId="72" fillId="10" borderId="77" xfId="0" applyFont="1" applyFill="1" applyBorder="1" applyAlignment="1">
      <alignment horizontal="center" vertical="center" textRotation="255"/>
    </xf>
    <xf numFmtId="0" fontId="65" fillId="10" borderId="50" xfId="0" applyFont="1" applyFill="1" applyBorder="1" applyAlignment="1">
      <alignment horizontal="center" vertical="center"/>
    </xf>
    <xf numFmtId="0" fontId="65" fillId="10" borderId="52" xfId="0" applyFont="1" applyFill="1" applyBorder="1" applyAlignment="1">
      <alignment horizontal="center" vertical="center" wrapText="1"/>
    </xf>
    <xf numFmtId="0" fontId="65" fillId="10" borderId="54" xfId="0" applyFont="1" applyFill="1" applyBorder="1" applyAlignment="1">
      <alignment horizontal="center" vertical="center"/>
    </xf>
    <xf numFmtId="0" fontId="72" fillId="14" borderId="51" xfId="30" applyFont="1" applyFill="1" applyBorder="1" applyAlignment="1" applyProtection="1">
      <alignment horizontal="left" vertical="center"/>
    </xf>
    <xf numFmtId="0" fontId="72" fillId="14" borderId="83" xfId="30" applyFont="1" applyFill="1" applyBorder="1" applyAlignment="1" applyProtection="1">
      <alignment horizontal="left" vertical="center"/>
    </xf>
    <xf numFmtId="0" fontId="72" fillId="14" borderId="92" xfId="30" applyFont="1" applyFill="1" applyBorder="1" applyAlignment="1" applyProtection="1">
      <alignment horizontal="left" vertical="center"/>
    </xf>
    <xf numFmtId="0" fontId="110" fillId="4" borderId="1" xfId="0" applyFont="1" applyFill="1" applyBorder="1" applyAlignment="1">
      <alignment horizontal="left" vertical="center" indent="1"/>
    </xf>
    <xf numFmtId="0" fontId="112" fillId="14" borderId="11" xfId="30" applyFont="1" applyFill="1" applyBorder="1" applyAlignment="1" applyProtection="1">
      <alignment horizontal="left" vertical="center"/>
    </xf>
    <xf numFmtId="0" fontId="72" fillId="14" borderId="11" xfId="0" applyFont="1" applyFill="1" applyBorder="1" applyAlignment="1">
      <alignment horizontal="left" vertical="center"/>
    </xf>
    <xf numFmtId="0" fontId="72" fillId="14" borderId="75" xfId="0" applyFont="1" applyFill="1" applyBorder="1" applyAlignment="1">
      <alignment horizontal="left" vertical="center"/>
    </xf>
    <xf numFmtId="0" fontId="72" fillId="10" borderId="7" xfId="0" applyFont="1" applyFill="1" applyBorder="1" applyAlignment="1">
      <alignment horizontal="center" vertical="center"/>
    </xf>
    <xf numFmtId="0" fontId="72" fillId="10" borderId="56" xfId="0" applyFont="1" applyFill="1" applyBorder="1" applyAlignment="1">
      <alignment horizontal="center" vertical="center"/>
    </xf>
    <xf numFmtId="0" fontId="72" fillId="10" borderId="82" xfId="0" applyFont="1" applyFill="1" applyBorder="1" applyAlignment="1">
      <alignment horizontal="center" vertical="center"/>
    </xf>
    <xf numFmtId="0" fontId="72" fillId="10" borderId="59" xfId="0" applyFont="1" applyFill="1" applyBorder="1" applyAlignment="1">
      <alignment horizontal="center" vertical="center"/>
    </xf>
    <xf numFmtId="185" fontId="72" fillId="15" borderId="82" xfId="0" applyNumberFormat="1" applyFont="1" applyFill="1" applyBorder="1" applyAlignment="1">
      <alignment horizontal="left" vertical="center"/>
    </xf>
    <xf numFmtId="185" fontId="72" fillId="15" borderId="57" xfId="0" applyNumberFormat="1" applyFont="1" applyFill="1" applyBorder="1" applyAlignment="1">
      <alignment horizontal="left" vertical="center"/>
    </xf>
    <xf numFmtId="0" fontId="112" fillId="14" borderId="7" xfId="30" applyFont="1" applyFill="1" applyBorder="1" applyAlignment="1" applyProtection="1">
      <alignment horizontal="left" vertical="center"/>
    </xf>
    <xf numFmtId="186" fontId="65" fillId="0" borderId="88" xfId="0" applyNumberFormat="1" applyFont="1" applyBorder="1" applyAlignment="1">
      <alignment horizontal="right" vertical="center"/>
    </xf>
    <xf numFmtId="186" fontId="65" fillId="0" borderId="90" xfId="0" applyNumberFormat="1" applyFont="1" applyBorder="1" applyAlignment="1">
      <alignment horizontal="right" vertical="center"/>
    </xf>
    <xf numFmtId="0" fontId="76" fillId="10" borderId="36" xfId="0" applyFont="1" applyFill="1" applyBorder="1" applyAlignment="1">
      <alignment horizontal="center" vertical="center" wrapText="1"/>
    </xf>
    <xf numFmtId="0" fontId="76" fillId="10" borderId="40" xfId="0" applyFont="1" applyFill="1" applyBorder="1" applyAlignment="1">
      <alignment horizontal="center" vertical="center" wrapText="1"/>
    </xf>
    <xf numFmtId="0" fontId="76" fillId="10" borderId="44" xfId="0" applyFont="1" applyFill="1" applyBorder="1" applyAlignment="1">
      <alignment horizontal="center" vertical="center" wrapText="1"/>
    </xf>
    <xf numFmtId="0" fontId="77" fillId="10" borderId="56" xfId="0" applyFont="1" applyFill="1" applyBorder="1" applyAlignment="1">
      <alignment horizontal="left" vertical="center" wrapText="1"/>
    </xf>
    <xf numFmtId="0" fontId="77" fillId="10" borderId="82" xfId="0" applyFont="1" applyFill="1" applyBorder="1" applyAlignment="1">
      <alignment horizontal="left" vertical="center" wrapText="1"/>
    </xf>
    <xf numFmtId="0" fontId="77" fillId="10" borderId="57" xfId="0" applyFont="1" applyFill="1" applyBorder="1" applyAlignment="1">
      <alignment horizontal="left" vertical="center" wrapText="1"/>
    </xf>
    <xf numFmtId="0" fontId="66" fillId="0" borderId="51" xfId="30" applyFont="1" applyFill="1" applyBorder="1" applyAlignment="1" applyProtection="1">
      <alignment horizontal="left" vertical="center"/>
    </xf>
    <xf numFmtId="0" fontId="66" fillId="0" borderId="83" xfId="30" applyFont="1" applyFill="1" applyBorder="1" applyAlignment="1" applyProtection="1">
      <alignment horizontal="left" vertical="center"/>
    </xf>
    <xf numFmtId="0" fontId="66" fillId="0" borderId="92" xfId="30" applyFont="1" applyFill="1" applyBorder="1" applyAlignment="1" applyProtection="1">
      <alignment horizontal="left" vertical="center"/>
    </xf>
    <xf numFmtId="185" fontId="66" fillId="0" borderId="8" xfId="30" applyNumberFormat="1" applyFont="1" applyBorder="1" applyAlignment="1" applyProtection="1">
      <alignment horizontal="left" vertical="center"/>
    </xf>
    <xf numFmtId="185" fontId="66" fillId="0" borderId="9" xfId="0" applyNumberFormat="1" applyFont="1" applyBorder="1" applyAlignment="1">
      <alignment horizontal="left" vertical="center"/>
    </xf>
    <xf numFmtId="185" fontId="66" fillId="0" borderId="84" xfId="0" applyNumberFormat="1" applyFont="1" applyBorder="1" applyAlignment="1">
      <alignment horizontal="left" vertical="center"/>
    </xf>
    <xf numFmtId="0" fontId="66" fillId="0" borderId="8" xfId="0" applyFont="1" applyBorder="1" applyAlignment="1">
      <alignment horizontal="left" vertical="center"/>
    </xf>
    <xf numFmtId="0" fontId="66" fillId="0" borderId="9" xfId="0" applyFont="1" applyBorder="1" applyAlignment="1">
      <alignment horizontal="left" vertical="center"/>
    </xf>
    <xf numFmtId="0" fontId="66" fillId="0" borderId="84" xfId="0" applyFont="1" applyBorder="1" applyAlignment="1">
      <alignment horizontal="left" vertical="center"/>
    </xf>
    <xf numFmtId="0" fontId="66" fillId="0" borderId="8" xfId="30" applyFont="1" applyFill="1" applyBorder="1" applyAlignment="1" applyProtection="1">
      <alignment horizontal="left" vertical="center"/>
    </xf>
    <xf numFmtId="0" fontId="66" fillId="0" borderId="9" xfId="30" applyFont="1" applyFill="1" applyBorder="1" applyAlignment="1" applyProtection="1">
      <alignment horizontal="left" vertical="center"/>
    </xf>
    <xf numFmtId="0" fontId="66" fillId="0" borderId="84" xfId="30" applyFont="1" applyFill="1" applyBorder="1" applyAlignment="1" applyProtection="1">
      <alignment horizontal="left" vertical="center"/>
    </xf>
    <xf numFmtId="0" fontId="66" fillId="0" borderId="38" xfId="0" applyFont="1" applyBorder="1" applyAlignment="1">
      <alignment horizontal="left" vertical="center"/>
    </xf>
    <xf numFmtId="0" fontId="66" fillId="0" borderId="97" xfId="0" applyFont="1" applyBorder="1" applyAlignment="1">
      <alignment horizontal="left" vertical="center"/>
    </xf>
    <xf numFmtId="0" fontId="66" fillId="0" borderId="39" xfId="0" applyFont="1" applyBorder="1" applyAlignment="1">
      <alignment horizontal="left" vertical="center"/>
    </xf>
    <xf numFmtId="184" fontId="66" fillId="0" borderId="7" xfId="0" applyNumberFormat="1" applyFont="1" applyBorder="1" applyAlignment="1">
      <alignment horizontal="left" vertical="center"/>
    </xf>
    <xf numFmtId="184" fontId="66" fillId="0" borderId="47" xfId="0" applyNumberFormat="1" applyFont="1" applyBorder="1" applyAlignment="1">
      <alignment horizontal="left" vertical="center"/>
    </xf>
    <xf numFmtId="185" fontId="66" fillId="0" borderId="7" xfId="0" applyNumberFormat="1" applyFont="1" applyBorder="1" applyAlignment="1">
      <alignment horizontal="left" vertical="center"/>
    </xf>
    <xf numFmtId="185" fontId="66" fillId="0" borderId="47" xfId="0" applyNumberFormat="1" applyFont="1" applyBorder="1" applyAlignment="1">
      <alignment horizontal="left" vertical="center"/>
    </xf>
    <xf numFmtId="184" fontId="66" fillId="0" borderId="11" xfId="0" applyNumberFormat="1" applyFont="1" applyBorder="1" applyAlignment="1">
      <alignment horizontal="left" vertical="center"/>
    </xf>
    <xf numFmtId="184" fontId="66" fillId="0" borderId="1" xfId="0" applyNumberFormat="1" applyFont="1" applyBorder="1" applyAlignment="1">
      <alignment horizontal="left" vertical="center"/>
    </xf>
    <xf numFmtId="0" fontId="110" fillId="4" borderId="2" xfId="0" applyFont="1" applyFill="1" applyBorder="1" applyAlignment="1">
      <alignment horizontal="left" vertical="center" wrapText="1" indent="1"/>
    </xf>
    <xf numFmtId="0" fontId="110" fillId="4" borderId="3" xfId="0" applyFont="1" applyFill="1" applyBorder="1" applyAlignment="1">
      <alignment horizontal="left" vertical="center" wrapText="1" indent="1"/>
    </xf>
    <xf numFmtId="0" fontId="110" fillId="4" borderId="14" xfId="0" applyFont="1" applyFill="1" applyBorder="1" applyAlignment="1">
      <alignment horizontal="left" vertical="center" wrapText="1" indent="1"/>
    </xf>
    <xf numFmtId="0" fontId="110" fillId="4" borderId="16" xfId="0" applyFont="1" applyFill="1" applyBorder="1" applyAlignment="1">
      <alignment horizontal="left" vertical="center" wrapText="1" indent="1"/>
    </xf>
    <xf numFmtId="0" fontId="110" fillId="4" borderId="15" xfId="0" applyFont="1" applyFill="1" applyBorder="1" applyAlignment="1">
      <alignment horizontal="left" vertical="center" wrapText="1" indent="1"/>
    </xf>
    <xf numFmtId="181" fontId="65" fillId="0" borderId="88" xfId="0" applyNumberFormat="1" applyFont="1" applyBorder="1" applyAlignment="1">
      <alignment horizontal="right" vertical="center"/>
    </xf>
    <xf numFmtId="181" fontId="65" fillId="0" borderId="89" xfId="0" applyNumberFormat="1" applyFont="1" applyBorder="1" applyAlignment="1">
      <alignment horizontal="right" vertical="center"/>
    </xf>
    <xf numFmtId="181" fontId="65" fillId="0" borderId="90" xfId="0" applyNumberFormat="1" applyFont="1" applyBorder="1" applyAlignment="1">
      <alignment horizontal="right" vertical="center"/>
    </xf>
    <xf numFmtId="0" fontId="66" fillId="0" borderId="1" xfId="30" applyFont="1" applyFill="1" applyBorder="1" applyAlignment="1" applyProtection="1">
      <alignment horizontal="left" vertical="center"/>
    </xf>
    <xf numFmtId="0" fontId="66" fillId="0" borderId="2" xfId="30" applyFont="1" applyFill="1" applyBorder="1" applyAlignment="1" applyProtection="1">
      <alignment horizontal="left" vertical="center"/>
    </xf>
    <xf numFmtId="0" fontId="66" fillId="0" borderId="104" xfId="30" applyFont="1" applyFill="1" applyBorder="1" applyAlignment="1" applyProtection="1">
      <alignment horizontal="left" vertical="center"/>
    </xf>
    <xf numFmtId="185" fontId="66" fillId="0" borderId="42" xfId="0" applyNumberFormat="1" applyFont="1" applyBorder="1" applyAlignment="1">
      <alignment horizontal="left" vertical="center"/>
    </xf>
    <xf numFmtId="185" fontId="66" fillId="0" borderId="43" xfId="0" applyNumberFormat="1" applyFont="1" applyBorder="1" applyAlignment="1">
      <alignment horizontal="left" vertical="center"/>
    </xf>
    <xf numFmtId="0" fontId="66" fillId="0" borderId="49" xfId="30" applyFont="1" applyFill="1" applyBorder="1" applyAlignment="1" applyProtection="1">
      <alignment horizontal="left" vertical="center"/>
    </xf>
    <xf numFmtId="0" fontId="66" fillId="0" borderId="81" xfId="30" applyFont="1" applyFill="1" applyBorder="1" applyAlignment="1" applyProtection="1">
      <alignment horizontal="left" vertical="center"/>
    </xf>
    <xf numFmtId="0" fontId="66" fillId="0" borderId="85" xfId="30" applyFont="1" applyFill="1" applyBorder="1" applyAlignment="1" applyProtection="1">
      <alignment horizontal="left" vertical="center"/>
    </xf>
    <xf numFmtId="186" fontId="72" fillId="10" borderId="7" xfId="0" applyNumberFormat="1" applyFont="1" applyFill="1" applyBorder="1" applyAlignment="1">
      <alignment horizontal="center" vertical="center" wrapText="1"/>
    </xf>
    <xf numFmtId="186" fontId="72" fillId="10" borderId="8" xfId="0" applyNumberFormat="1" applyFont="1" applyFill="1" applyBorder="1" applyAlignment="1">
      <alignment horizontal="center" vertical="center" wrapText="1"/>
    </xf>
    <xf numFmtId="0" fontId="68" fillId="10" borderId="72" xfId="0" applyFont="1" applyFill="1" applyBorder="1" applyAlignment="1">
      <alignment horizontal="center" vertical="center"/>
    </xf>
    <xf numFmtId="185" fontId="66" fillId="0" borderId="82" xfId="0" applyNumberFormat="1" applyFont="1" applyBorder="1" applyAlignment="1">
      <alignment horizontal="left" vertical="center"/>
    </xf>
    <xf numFmtId="185" fontId="66" fillId="0" borderId="57" xfId="0" applyNumberFormat="1" applyFont="1" applyBorder="1" applyAlignment="1">
      <alignment horizontal="left" vertical="center"/>
    </xf>
    <xf numFmtId="0" fontId="72" fillId="10" borderId="117" xfId="0" applyFont="1" applyFill="1" applyBorder="1" applyAlignment="1">
      <alignment horizontal="center" vertical="center" wrapText="1"/>
    </xf>
    <xf numFmtId="0" fontId="72" fillId="10" borderId="118" xfId="0" applyFont="1" applyFill="1" applyBorder="1" applyAlignment="1">
      <alignment horizontal="center" vertical="center" wrapText="1"/>
    </xf>
    <xf numFmtId="0" fontId="72" fillId="10" borderId="115" xfId="0" applyFont="1" applyFill="1" applyBorder="1" applyAlignment="1">
      <alignment horizontal="center" vertical="center"/>
    </xf>
    <xf numFmtId="0" fontId="72" fillId="10" borderId="119" xfId="0" applyFont="1" applyFill="1" applyBorder="1" applyAlignment="1">
      <alignment horizontal="center" vertical="center"/>
    </xf>
    <xf numFmtId="0" fontId="44" fillId="0" borderId="11" xfId="30" applyFill="1" applyBorder="1" applyAlignment="1" applyProtection="1">
      <alignment horizontal="left" vertical="center"/>
    </xf>
    <xf numFmtId="12" fontId="65" fillId="0" borderId="38" xfId="0" applyNumberFormat="1" applyFont="1" applyBorder="1" applyAlignment="1">
      <alignment horizontal="center" vertical="center"/>
    </xf>
    <xf numFmtId="12" fontId="65" fillId="0" borderId="97" xfId="0" applyNumberFormat="1" applyFont="1" applyBorder="1" applyAlignment="1">
      <alignment horizontal="center" vertical="center"/>
    </xf>
    <xf numFmtId="12" fontId="65" fillId="0" borderId="39" xfId="0" applyNumberFormat="1" applyFont="1" applyBorder="1" applyAlignment="1">
      <alignment horizontal="center" vertical="center"/>
    </xf>
    <xf numFmtId="179" fontId="75" fillId="0" borderId="8" xfId="0" applyNumberFormat="1" applyFont="1" applyBorder="1" applyAlignment="1">
      <alignment horizontal="center" vertical="center"/>
    </xf>
    <xf numFmtId="179" fontId="75" fillId="0" borderId="9" xfId="0" applyNumberFormat="1" applyFont="1" applyBorder="1" applyAlignment="1">
      <alignment horizontal="center" vertical="center"/>
    </xf>
    <xf numFmtId="179" fontId="75" fillId="0" borderId="84" xfId="0" applyNumberFormat="1" applyFont="1" applyBorder="1" applyAlignment="1">
      <alignment horizontal="center" vertical="center"/>
    </xf>
    <xf numFmtId="179" fontId="69" fillId="0" borderId="7" xfId="0" applyNumberFormat="1" applyFont="1" applyBorder="1" applyAlignment="1">
      <alignment horizontal="left" vertical="center"/>
    </xf>
    <xf numFmtId="179" fontId="69" fillId="0" borderId="47" xfId="0" applyNumberFormat="1" applyFont="1" applyBorder="1" applyAlignment="1">
      <alignment horizontal="left" vertical="center"/>
    </xf>
    <xf numFmtId="0" fontId="66" fillId="0" borderId="72" xfId="0" applyFont="1" applyBorder="1" applyAlignment="1">
      <alignment horizontal="left" vertical="center"/>
    </xf>
    <xf numFmtId="0" fontId="66" fillId="0" borderId="73" xfId="0" applyFont="1" applyBorder="1" applyAlignment="1">
      <alignment horizontal="left" vertical="center"/>
    </xf>
    <xf numFmtId="0" fontId="66" fillId="0" borderId="42" xfId="0" applyFont="1" applyBorder="1" applyAlignment="1">
      <alignment horizontal="left" vertical="center"/>
    </xf>
    <xf numFmtId="0" fontId="66" fillId="0" borderId="43" xfId="0" applyFont="1" applyBorder="1" applyAlignment="1">
      <alignment horizontal="left" vertical="center"/>
    </xf>
    <xf numFmtId="185" fontId="66" fillId="0" borderId="11" xfId="0" applyNumberFormat="1" applyFont="1" applyBorder="1" applyAlignment="1">
      <alignment horizontal="left" vertical="center"/>
    </xf>
    <xf numFmtId="185" fontId="66" fillId="0" borderId="75" xfId="0" applyNumberFormat="1" applyFont="1" applyBorder="1" applyAlignment="1">
      <alignment horizontal="left" vertical="center"/>
    </xf>
    <xf numFmtId="186" fontId="65" fillId="16" borderId="10" xfId="0" applyNumberFormat="1" applyFont="1" applyFill="1" applyBorder="1" applyAlignment="1">
      <alignment horizontal="right" vertical="center"/>
    </xf>
    <xf numFmtId="0" fontId="65" fillId="16" borderId="121" xfId="0" applyFont="1" applyFill="1" applyBorder="1" applyAlignment="1">
      <alignment horizontal="right" vertical="center"/>
    </xf>
    <xf numFmtId="186" fontId="65" fillId="16" borderId="3" xfId="0" applyNumberFormat="1" applyFont="1" applyFill="1" applyBorder="1" applyAlignment="1">
      <alignment horizontal="right" vertical="center"/>
    </xf>
    <xf numFmtId="0" fontId="65" fillId="16" borderId="123" xfId="0" applyFont="1" applyFill="1" applyBorder="1" applyAlignment="1">
      <alignment horizontal="right" vertical="center"/>
    </xf>
    <xf numFmtId="0" fontId="110" fillId="4" borderId="4" xfId="0" applyFont="1" applyFill="1" applyBorder="1" applyAlignment="1">
      <alignment horizontal="left" vertical="center" wrapText="1" indent="1"/>
    </xf>
    <xf numFmtId="0" fontId="110" fillId="4" borderId="0" xfId="0" applyFont="1" applyFill="1" applyAlignment="1">
      <alignment horizontal="left" vertical="center" wrapText="1" indent="1"/>
    </xf>
    <xf numFmtId="0" fontId="110" fillId="4" borderId="5" xfId="0" applyFont="1" applyFill="1" applyBorder="1" applyAlignment="1">
      <alignment horizontal="left" vertical="center" wrapText="1" indent="1"/>
    </xf>
    <xf numFmtId="0" fontId="113" fillId="0" borderId="9" xfId="0" applyFont="1" applyBorder="1" applyAlignment="1">
      <alignment horizontal="left" vertical="center" indent="1"/>
    </xf>
    <xf numFmtId="0" fontId="117" fillId="0" borderId="16" xfId="0" applyFont="1" applyBorder="1" applyAlignment="1">
      <alignment horizontal="center" vertical="center" wrapText="1"/>
    </xf>
    <xf numFmtId="0" fontId="110" fillId="4" borderId="1" xfId="0" applyFont="1" applyFill="1" applyBorder="1" applyAlignment="1">
      <alignment horizontal="left" vertical="center" wrapText="1"/>
    </xf>
    <xf numFmtId="0" fontId="110" fillId="4" borderId="2" xfId="0" applyFont="1" applyFill="1" applyBorder="1" applyAlignment="1">
      <alignment horizontal="left" vertical="center" wrapText="1"/>
    </xf>
    <xf numFmtId="0" fontId="110" fillId="4" borderId="3" xfId="0" applyFont="1" applyFill="1" applyBorder="1" applyAlignment="1">
      <alignment horizontal="left" vertical="center" wrapText="1"/>
    </xf>
    <xf numFmtId="0" fontId="110" fillId="4" borderId="4" xfId="0" applyFont="1" applyFill="1" applyBorder="1" applyAlignment="1">
      <alignment horizontal="left" vertical="center" wrapText="1"/>
    </xf>
    <xf numFmtId="0" fontId="110" fillId="4" borderId="0" xfId="0" applyFont="1" applyFill="1" applyAlignment="1">
      <alignment horizontal="left" vertical="center" wrapText="1"/>
    </xf>
    <xf numFmtId="0" fontId="110" fillId="4" borderId="5" xfId="0" applyFont="1" applyFill="1" applyBorder="1" applyAlignment="1">
      <alignment horizontal="left" vertical="center" wrapText="1"/>
    </xf>
    <xf numFmtId="0" fontId="110" fillId="4" borderId="14" xfId="0" applyFont="1" applyFill="1" applyBorder="1" applyAlignment="1">
      <alignment horizontal="left" vertical="center" wrapText="1"/>
    </xf>
    <xf numFmtId="0" fontId="110" fillId="4" borderId="16" xfId="0" applyFont="1" applyFill="1" applyBorder="1" applyAlignment="1">
      <alignment horizontal="left" vertical="center" wrapText="1"/>
    </xf>
    <xf numFmtId="0" fontId="110" fillId="4" borderId="15" xfId="0" applyFont="1" applyFill="1" applyBorder="1" applyAlignment="1">
      <alignment horizontal="left" vertical="center" wrapText="1"/>
    </xf>
    <xf numFmtId="0" fontId="110" fillId="4" borderId="7" xfId="0" applyFont="1" applyFill="1" applyBorder="1" applyAlignment="1">
      <alignment horizontal="left" vertical="center" wrapText="1"/>
    </xf>
    <xf numFmtId="0" fontId="111" fillId="0" borderId="40" xfId="0" applyFont="1" applyBorder="1" applyAlignment="1">
      <alignment horizontal="center" vertical="center"/>
    </xf>
    <xf numFmtId="0" fontId="117" fillId="0" borderId="0" xfId="0" applyFont="1" applyAlignment="1">
      <alignment horizontal="center" vertical="top" wrapText="1"/>
    </xf>
    <xf numFmtId="0" fontId="117" fillId="0" borderId="2" xfId="0" applyFont="1" applyBorder="1" applyAlignment="1">
      <alignment horizontal="center" vertical="center" wrapText="1"/>
    </xf>
    <xf numFmtId="186" fontId="65" fillId="16" borderId="88" xfId="0" applyNumberFormat="1" applyFont="1" applyFill="1" applyBorder="1" applyAlignment="1">
      <alignment horizontal="right" vertical="center"/>
    </xf>
    <xf numFmtId="186" fontId="65" fillId="16" borderId="90" xfId="0" applyNumberFormat="1" applyFont="1" applyFill="1" applyBorder="1" applyAlignment="1">
      <alignment horizontal="right" vertical="center"/>
    </xf>
    <xf numFmtId="49" fontId="72" fillId="14" borderId="42" xfId="0" applyNumberFormat="1" applyFont="1" applyFill="1" applyBorder="1" applyAlignment="1">
      <alignment horizontal="left" vertical="center"/>
    </xf>
    <xf numFmtId="49" fontId="72" fillId="14" borderId="43" xfId="0" applyNumberFormat="1" applyFont="1" applyFill="1" applyBorder="1" applyAlignment="1">
      <alignment horizontal="left" vertical="center"/>
    </xf>
    <xf numFmtId="0" fontId="82" fillId="0" borderId="110" xfId="0" applyFont="1" applyBorder="1" applyAlignment="1">
      <alignment horizontal="center" vertical="center"/>
    </xf>
    <xf numFmtId="0" fontId="82" fillId="0" borderId="60" xfId="0" applyFont="1" applyBorder="1" applyAlignment="1">
      <alignment horizontal="center" vertical="center"/>
    </xf>
    <xf numFmtId="0" fontId="87" fillId="0" borderId="0" xfId="0" applyFont="1" applyAlignment="1">
      <alignment horizontal="left" vertical="center"/>
    </xf>
    <xf numFmtId="0" fontId="87" fillId="0" borderId="16" xfId="0" applyFont="1" applyBorder="1" applyAlignment="1">
      <alignment horizontal="left" vertical="center"/>
    </xf>
    <xf numFmtId="0" fontId="80" fillId="0" borderId="133" xfId="0" applyFont="1" applyBorder="1" applyAlignment="1">
      <alignment horizontal="center" vertical="center"/>
    </xf>
    <xf numFmtId="0" fontId="80" fillId="0" borderId="110" xfId="0" applyFont="1" applyBorder="1" applyAlignment="1">
      <alignment horizontal="center" vertical="center"/>
    </xf>
    <xf numFmtId="0" fontId="80" fillId="0" borderId="60" xfId="0" applyFont="1" applyBorder="1" applyAlignment="1">
      <alignment horizontal="center" vertical="center"/>
    </xf>
    <xf numFmtId="0" fontId="80" fillId="0" borderId="125" xfId="0" applyFont="1" applyBorder="1" applyAlignment="1">
      <alignment horizontal="center" vertical="center"/>
    </xf>
    <xf numFmtId="0" fontId="80" fillId="0" borderId="128" xfId="0" applyFont="1" applyBorder="1" applyAlignment="1">
      <alignment horizontal="center" vertical="center"/>
    </xf>
    <xf numFmtId="0" fontId="80" fillId="0" borderId="91" xfId="0" applyFont="1" applyBorder="1" applyAlignment="1">
      <alignment horizontal="center" vertical="center"/>
    </xf>
    <xf numFmtId="0" fontId="80" fillId="0" borderId="129" xfId="0" applyFont="1" applyBorder="1" applyAlignment="1">
      <alignment horizontal="center" vertical="center"/>
    </xf>
    <xf numFmtId="0" fontId="80" fillId="0" borderId="130" xfId="0" applyFont="1" applyBorder="1" applyAlignment="1">
      <alignment horizontal="left" vertical="center"/>
    </xf>
    <xf numFmtId="0" fontId="80" fillId="0" borderId="13" xfId="0" applyFont="1" applyBorder="1" applyAlignment="1">
      <alignment horizontal="left" vertical="center"/>
    </xf>
    <xf numFmtId="0" fontId="80" fillId="0" borderId="127" xfId="0" applyFont="1" applyBorder="1" applyAlignment="1">
      <alignment horizontal="left" vertical="center"/>
    </xf>
    <xf numFmtId="38" fontId="80" fillId="0" borderId="8" xfId="31" applyFont="1" applyBorder="1" applyAlignment="1">
      <alignment horizontal="center" vertical="center"/>
    </xf>
    <xf numFmtId="38" fontId="80" fillId="0" borderId="9" xfId="31" applyFont="1" applyBorder="1" applyAlignment="1">
      <alignment horizontal="center" vertical="center"/>
    </xf>
    <xf numFmtId="38" fontId="80" fillId="0" borderId="10" xfId="31" applyFont="1" applyBorder="1" applyAlignment="1">
      <alignment horizontal="center" vertical="center"/>
    </xf>
    <xf numFmtId="0" fontId="80" fillId="16" borderId="166" xfId="0" applyFont="1" applyFill="1" applyBorder="1" applyAlignment="1">
      <alignment horizontal="center" vertical="center"/>
    </xf>
    <xf numFmtId="0" fontId="80" fillId="16" borderId="82" xfId="0" applyFont="1" applyFill="1" applyBorder="1" applyAlignment="1">
      <alignment horizontal="center" vertical="center"/>
    </xf>
    <xf numFmtId="0" fontId="80" fillId="16" borderId="57" xfId="0" applyFont="1" applyFill="1" applyBorder="1" applyAlignment="1">
      <alignment horizontal="center" vertical="center"/>
    </xf>
    <xf numFmtId="0" fontId="80" fillId="0" borderId="56" xfId="0" applyFont="1" applyBorder="1" applyAlignment="1">
      <alignment horizontal="center" vertical="center"/>
    </xf>
    <xf numFmtId="0" fontId="80" fillId="0" borderId="160" xfId="0" applyFont="1" applyBorder="1" applyAlignment="1">
      <alignment horizontal="center" vertical="center"/>
    </xf>
    <xf numFmtId="0" fontId="118" fillId="0" borderId="0" xfId="0" applyFont="1" applyAlignment="1">
      <alignment horizontal="center" vertical="center"/>
    </xf>
    <xf numFmtId="0" fontId="119" fillId="0" borderId="0" xfId="0" applyFont="1" applyAlignment="1">
      <alignment horizontal="center" vertical="center"/>
    </xf>
    <xf numFmtId="0" fontId="13" fillId="0" borderId="16" xfId="0" applyFont="1" applyBorder="1" applyAlignment="1">
      <alignment horizontal="left" vertical="center" wrapText="1"/>
    </xf>
    <xf numFmtId="0" fontId="13" fillId="0" borderId="164" xfId="0" applyFont="1" applyBorder="1" applyAlignment="1">
      <alignment horizontal="left" vertical="center" wrapText="1"/>
    </xf>
    <xf numFmtId="0" fontId="13" fillId="0" borderId="8"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186" fontId="74" fillId="16" borderId="2" xfId="2" applyNumberFormat="1" applyFont="1" applyFill="1" applyBorder="1" applyAlignment="1" applyProtection="1">
      <alignment horizontal="center" vertical="center"/>
    </xf>
    <xf numFmtId="186" fontId="74" fillId="16" borderId="9" xfId="2" applyNumberFormat="1" applyFont="1" applyFill="1" applyBorder="1" applyAlignment="1" applyProtection="1">
      <alignment horizontal="center" vertical="center"/>
    </xf>
    <xf numFmtId="186" fontId="74" fillId="16" borderId="9" xfId="2" applyNumberFormat="1" applyFont="1" applyFill="1" applyBorder="1" applyAlignment="1" applyProtection="1">
      <alignment horizontal="center" vertical="center" shrinkToFit="1"/>
    </xf>
    <xf numFmtId="184" fontId="102" fillId="15" borderId="163" xfId="0" applyNumberFormat="1" applyFont="1" applyFill="1" applyBorder="1" applyAlignment="1">
      <alignment horizontal="center" vertical="center" shrinkToFit="1"/>
    </xf>
    <xf numFmtId="184" fontId="102" fillId="15" borderId="3" xfId="0" applyNumberFormat="1" applyFont="1" applyFill="1" applyBorder="1" applyAlignment="1">
      <alignment horizontal="center" vertical="center" shrinkToFit="1"/>
    </xf>
    <xf numFmtId="184" fontId="102" fillId="15" borderId="155" xfId="0" applyNumberFormat="1" applyFont="1" applyFill="1" applyBorder="1" applyAlignment="1">
      <alignment horizontal="center" vertical="center" shrinkToFit="1"/>
    </xf>
    <xf numFmtId="184" fontId="102" fillId="15" borderId="5" xfId="0" applyNumberFormat="1" applyFont="1" applyFill="1" applyBorder="1" applyAlignment="1">
      <alignment horizontal="center" vertical="center" shrinkToFit="1"/>
    </xf>
    <xf numFmtId="184" fontId="102" fillId="15" borderId="165" xfId="0" applyNumberFormat="1" applyFont="1" applyFill="1" applyBorder="1" applyAlignment="1">
      <alignment horizontal="center" vertical="center" shrinkToFit="1"/>
    </xf>
    <xf numFmtId="184" fontId="102" fillId="15" borderId="15" xfId="0" applyNumberFormat="1" applyFont="1" applyFill="1" applyBorder="1" applyAlignment="1">
      <alignment horizontal="center" vertical="center" shrinkToFit="1"/>
    </xf>
    <xf numFmtId="186" fontId="90" fillId="16" borderId="14" xfId="2" applyNumberFormat="1" applyFont="1" applyFill="1" applyBorder="1" applyAlignment="1" applyProtection="1">
      <alignment horizontal="center" vertical="center"/>
    </xf>
    <xf numFmtId="186" fontId="90" fillId="16" borderId="16" xfId="2" applyNumberFormat="1" applyFont="1" applyFill="1" applyBorder="1" applyAlignment="1" applyProtection="1">
      <alignment horizontal="center" vertical="center"/>
    </xf>
    <xf numFmtId="186" fontId="90" fillId="16" borderId="1" xfId="2" applyNumberFormat="1" applyFont="1" applyFill="1" applyBorder="1" applyAlignment="1" applyProtection="1">
      <alignment horizontal="center" vertical="center" wrapText="1"/>
    </xf>
    <xf numFmtId="186" fontId="90" fillId="16" borderId="2" xfId="2" applyNumberFormat="1" applyFont="1" applyFill="1" applyBorder="1" applyAlignment="1" applyProtection="1">
      <alignment horizontal="center" vertical="center" wrapText="1"/>
    </xf>
    <xf numFmtId="186" fontId="90" fillId="16" borderId="0" xfId="2" applyNumberFormat="1" applyFont="1" applyFill="1" applyBorder="1" applyAlignment="1" applyProtection="1">
      <alignment horizontal="center" vertical="center" wrapText="1"/>
    </xf>
    <xf numFmtId="186" fontId="90" fillId="16" borderId="8" xfId="2" applyNumberFormat="1" applyFont="1" applyFill="1" applyBorder="1" applyAlignment="1" applyProtection="1">
      <alignment horizontal="center" vertical="center" wrapText="1"/>
    </xf>
    <xf numFmtId="186" fontId="90" fillId="16" borderId="9" xfId="2" applyNumberFormat="1" applyFont="1" applyFill="1" applyBorder="1" applyAlignment="1" applyProtection="1">
      <alignment horizontal="center" vertical="center" wrapText="1"/>
    </xf>
    <xf numFmtId="0" fontId="13" fillId="0" borderId="0" xfId="0" applyFont="1" applyAlignment="1">
      <alignment horizontal="right" vertical="center"/>
    </xf>
    <xf numFmtId="0" fontId="13" fillId="16" borderId="6" xfId="0" applyFont="1" applyFill="1" applyBorder="1" applyAlignment="1">
      <alignment horizontal="left" vertical="center" shrinkToFit="1"/>
    </xf>
    <xf numFmtId="179" fontId="11" fillId="16" borderId="0" xfId="0" applyNumberFormat="1" applyFont="1" applyFill="1" applyAlignment="1">
      <alignment horizontal="center" vertical="center"/>
    </xf>
    <xf numFmtId="0" fontId="13" fillId="0" borderId="0" xfId="0" applyFont="1" applyAlignment="1">
      <alignment horizontal="left" vertical="center" wrapText="1"/>
    </xf>
    <xf numFmtId="0" fontId="13" fillId="0" borderId="156" xfId="0" applyFont="1" applyBorder="1" applyAlignment="1">
      <alignment horizontal="left" vertical="center" wrapText="1"/>
    </xf>
    <xf numFmtId="0" fontId="111" fillId="0" borderId="0" xfId="0" applyFont="1" applyAlignment="1">
      <alignment horizontal="center" vertical="center" wrapText="1"/>
    </xf>
    <xf numFmtId="0" fontId="116" fillId="4" borderId="1" xfId="0" applyFont="1" applyFill="1" applyBorder="1" applyAlignment="1">
      <alignment horizontal="left" vertical="top" wrapText="1"/>
    </xf>
    <xf numFmtId="0" fontId="116" fillId="4" borderId="2" xfId="0" applyFont="1" applyFill="1" applyBorder="1" applyAlignment="1">
      <alignment horizontal="left" vertical="top"/>
    </xf>
    <xf numFmtId="0" fontId="116" fillId="4" borderId="3" xfId="0" applyFont="1" applyFill="1" applyBorder="1" applyAlignment="1">
      <alignment horizontal="left" vertical="top"/>
    </xf>
    <xf numFmtId="0" fontId="116" fillId="4" borderId="4" xfId="0" applyFont="1" applyFill="1" applyBorder="1" applyAlignment="1">
      <alignment horizontal="left" vertical="top"/>
    </xf>
    <xf numFmtId="0" fontId="116" fillId="4" borderId="0" xfId="0" applyFont="1" applyFill="1" applyAlignment="1">
      <alignment horizontal="left" vertical="top"/>
    </xf>
    <xf numFmtId="0" fontId="116" fillId="4" borderId="5" xfId="0" applyFont="1" applyFill="1" applyBorder="1" applyAlignment="1">
      <alignment horizontal="left" vertical="top"/>
    </xf>
    <xf numFmtId="0" fontId="116" fillId="4" borderId="14" xfId="0" applyFont="1" applyFill="1" applyBorder="1" applyAlignment="1">
      <alignment horizontal="left" vertical="top"/>
    </xf>
    <xf numFmtId="0" fontId="116" fillId="4" borderId="16" xfId="0" applyFont="1" applyFill="1" applyBorder="1" applyAlignment="1">
      <alignment horizontal="left" vertical="top"/>
    </xf>
    <xf numFmtId="0" fontId="116" fillId="4" borderId="15" xfId="0" applyFont="1" applyFill="1" applyBorder="1" applyAlignment="1">
      <alignment horizontal="left" vertical="top"/>
    </xf>
    <xf numFmtId="0" fontId="13" fillId="16" borderId="91" xfId="0" applyFont="1" applyFill="1" applyBorder="1" applyAlignment="1">
      <alignment horizontal="right" vertical="center" shrinkToFit="1"/>
    </xf>
    <xf numFmtId="186" fontId="74" fillId="0" borderId="1" xfId="2" applyNumberFormat="1" applyFont="1" applyFill="1" applyBorder="1" applyAlignment="1" applyProtection="1">
      <alignment horizontal="center" vertical="center" wrapText="1"/>
    </xf>
    <xf numFmtId="186" fontId="74" fillId="0" borderId="2" xfId="2" applyNumberFormat="1" applyFont="1" applyFill="1" applyBorder="1" applyAlignment="1" applyProtection="1">
      <alignment horizontal="center" vertical="center"/>
    </xf>
    <xf numFmtId="186" fontId="13" fillId="0" borderId="8" xfId="2" applyNumberFormat="1" applyFont="1" applyFill="1" applyBorder="1" applyAlignment="1" applyProtection="1">
      <alignment horizontal="center" vertical="center" wrapText="1"/>
    </xf>
    <xf numFmtId="186" fontId="13" fillId="0" borderId="9" xfId="2" applyNumberFormat="1" applyFont="1" applyFill="1" applyBorder="1" applyAlignment="1" applyProtection="1">
      <alignment horizontal="center" vertical="center"/>
    </xf>
    <xf numFmtId="0" fontId="102" fillId="0" borderId="0" xfId="0" applyFont="1" applyAlignment="1">
      <alignment horizontal="center" vertical="center" wrapText="1"/>
    </xf>
    <xf numFmtId="0" fontId="103" fillId="0" borderId="0" xfId="0" applyFont="1" applyAlignment="1">
      <alignment horizontal="center" vertical="center"/>
    </xf>
    <xf numFmtId="0" fontId="13" fillId="16" borderId="8" xfId="0" applyFont="1" applyFill="1" applyBorder="1" applyAlignment="1">
      <alignment horizontal="left" vertical="center" wrapText="1" shrinkToFit="1"/>
    </xf>
    <xf numFmtId="0" fontId="13" fillId="16" borderId="9" xfId="0" applyFont="1" applyFill="1" applyBorder="1" applyAlignment="1">
      <alignment horizontal="left" vertical="center" wrapText="1" shrinkToFit="1"/>
    </xf>
    <xf numFmtId="0" fontId="13" fillId="16" borderId="10" xfId="0" applyFont="1" applyFill="1" applyBorder="1" applyAlignment="1">
      <alignment horizontal="left" vertical="center" wrapText="1" shrinkToFit="1"/>
    </xf>
    <xf numFmtId="184" fontId="74" fillId="16" borderId="9" xfId="0" applyNumberFormat="1" applyFont="1" applyFill="1" applyBorder="1" applyAlignment="1">
      <alignment horizontal="left" vertical="top" shrinkToFit="1"/>
    </xf>
    <xf numFmtId="184" fontId="74" fillId="16" borderId="10" xfId="0" applyNumberFormat="1" applyFont="1" applyFill="1" applyBorder="1" applyAlignment="1">
      <alignment horizontal="left" vertical="top" shrinkToFit="1"/>
    </xf>
    <xf numFmtId="0" fontId="74" fillId="16" borderId="8" xfId="0" applyFont="1" applyFill="1" applyBorder="1" applyAlignment="1">
      <alignment horizontal="center" vertical="center" shrinkToFit="1"/>
    </xf>
    <xf numFmtId="0" fontId="74" fillId="16" borderId="9" xfId="0" applyFont="1" applyFill="1" applyBorder="1" applyAlignment="1">
      <alignment horizontal="center" vertical="center" shrinkToFit="1"/>
    </xf>
    <xf numFmtId="0" fontId="74" fillId="16" borderId="10" xfId="0" applyFont="1" applyFill="1" applyBorder="1" applyAlignment="1">
      <alignment horizontal="center" vertical="center" shrinkToFit="1"/>
    </xf>
    <xf numFmtId="0" fontId="13" fillId="16" borderId="91" xfId="0" applyFont="1" applyFill="1" applyBorder="1" applyAlignment="1">
      <alignment horizontal="center" vertical="center" shrinkToFit="1"/>
    </xf>
    <xf numFmtId="0" fontId="13" fillId="0" borderId="0" xfId="0" applyFont="1" applyAlignment="1">
      <alignment horizontal="center" vertical="center"/>
    </xf>
    <xf numFmtId="0" fontId="15" fillId="16" borderId="30" xfId="0" applyFont="1" applyFill="1" applyBorder="1" applyAlignment="1">
      <alignment horizontal="left" vertical="center" shrinkToFit="1"/>
    </xf>
    <xf numFmtId="0" fontId="15" fillId="16" borderId="31" xfId="0" applyFont="1" applyFill="1" applyBorder="1" applyAlignment="1">
      <alignment horizontal="left" vertical="center" shrinkToFit="1"/>
    </xf>
    <xf numFmtId="0" fontId="18" fillId="16" borderId="33" xfId="0" applyFont="1" applyFill="1" applyBorder="1" applyAlignment="1">
      <alignment horizontal="left" vertical="center"/>
    </xf>
    <xf numFmtId="0" fontId="18" fillId="16" borderId="34" xfId="0" applyFont="1" applyFill="1" applyBorder="1" applyAlignment="1">
      <alignment horizontal="left" vertical="center"/>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0" xfId="0" applyFont="1" applyAlignment="1">
      <alignment horizontal="center" vertical="center" wrapText="1"/>
    </xf>
    <xf numFmtId="0" fontId="30" fillId="0" borderId="5" xfId="0" applyFont="1" applyBorder="1" applyAlignment="1">
      <alignment horizontal="center" vertical="center" wrapText="1"/>
    </xf>
    <xf numFmtId="0" fontId="30" fillId="0" borderId="16" xfId="0" applyFont="1" applyBorder="1" applyAlignment="1">
      <alignment horizontal="center" vertical="center" wrapText="1"/>
    </xf>
    <xf numFmtId="0" fontId="30" fillId="0" borderId="15" xfId="0" applyFont="1" applyBorder="1" applyAlignment="1">
      <alignment horizontal="center" vertical="center" wrapText="1"/>
    </xf>
    <xf numFmtId="0" fontId="15" fillId="16" borderId="23" xfId="0" applyFont="1" applyFill="1" applyBorder="1" applyAlignment="1">
      <alignment horizontal="left" vertical="center" shrinkToFit="1"/>
    </xf>
    <xf numFmtId="0" fontId="15" fillId="16" borderId="24" xfId="0" applyFont="1" applyFill="1" applyBorder="1" applyAlignment="1">
      <alignment horizontal="left" vertical="center" shrinkToFit="1"/>
    </xf>
    <xf numFmtId="0" fontId="0" fillId="16" borderId="30" xfId="0" applyFill="1" applyBorder="1" applyAlignment="1">
      <alignment horizontal="left" vertical="center" shrinkToFit="1"/>
    </xf>
    <xf numFmtId="0" fontId="15" fillId="16" borderId="151" xfId="0" applyFont="1" applyFill="1" applyBorder="1" applyAlignment="1">
      <alignment horizontal="left" vertical="center" shrinkToFit="1"/>
    </xf>
    <xf numFmtId="0" fontId="0" fillId="16" borderId="31" xfId="0" applyFill="1" applyBorder="1" applyAlignment="1">
      <alignment horizontal="left" vertical="center" shrinkToFit="1"/>
    </xf>
    <xf numFmtId="0" fontId="15" fillId="16" borderId="154" xfId="0" applyFont="1" applyFill="1" applyBorder="1" applyAlignment="1">
      <alignment horizontal="left" vertical="center" shrinkToFit="1"/>
    </xf>
    <xf numFmtId="0" fontId="15" fillId="16" borderId="33" xfId="0" applyFont="1" applyFill="1" applyBorder="1" applyAlignment="1">
      <alignment horizontal="left" vertical="center" shrinkToFit="1"/>
    </xf>
    <xf numFmtId="0" fontId="15" fillId="16" borderId="34" xfId="0" applyFont="1" applyFill="1" applyBorder="1" applyAlignment="1">
      <alignment horizontal="left" vertical="center" shrinkToFit="1"/>
    </xf>
    <xf numFmtId="0" fontId="15" fillId="16" borderId="158" xfId="0" applyFont="1" applyFill="1" applyBorder="1" applyAlignment="1">
      <alignment horizontal="left" vertical="center" shrinkToFit="1"/>
    </xf>
    <xf numFmtId="0" fontId="13" fillId="0" borderId="138" xfId="0" applyFont="1" applyBorder="1" applyAlignment="1">
      <alignment horizontal="left" vertical="center"/>
    </xf>
    <xf numFmtId="0" fontId="13" fillId="0" borderId="134" xfId="0" applyFont="1" applyBorder="1" applyAlignment="1">
      <alignment horizontal="left" vertical="center"/>
    </xf>
    <xf numFmtId="0" fontId="13" fillId="16" borderId="139" xfId="29" applyNumberFormat="1" applyFont="1" applyFill="1" applyBorder="1" applyAlignment="1" applyProtection="1">
      <alignment horizontal="left" vertical="center" shrinkToFit="1"/>
    </xf>
    <xf numFmtId="0" fontId="13" fillId="0" borderId="20" xfId="0" applyFont="1" applyBorder="1" applyAlignment="1">
      <alignment horizontal="left" vertical="center"/>
    </xf>
    <xf numFmtId="0" fontId="13" fillId="0" borderId="21" xfId="0" applyFont="1" applyBorder="1" applyAlignment="1">
      <alignment horizontal="left" vertical="center"/>
    </xf>
    <xf numFmtId="1" fontId="13" fillId="16" borderId="12" xfId="0" applyNumberFormat="1" applyFont="1" applyFill="1" applyBorder="1" applyAlignment="1">
      <alignment horizontal="left" vertical="center" wrapText="1"/>
    </xf>
    <xf numFmtId="0" fontId="13" fillId="0" borderId="8" xfId="0" applyFont="1" applyBorder="1" applyAlignment="1">
      <alignment horizontal="left" vertical="center" indent="1"/>
    </xf>
    <xf numFmtId="0" fontId="13" fillId="0" borderId="10" xfId="0" applyFont="1" applyBorder="1" applyAlignment="1">
      <alignment horizontal="left" vertical="center" indent="1"/>
    </xf>
    <xf numFmtId="0" fontId="13" fillId="16" borderId="8" xfId="0" applyFont="1" applyFill="1" applyBorder="1" applyAlignment="1">
      <alignment horizontal="center" vertical="center"/>
    </xf>
    <xf numFmtId="0" fontId="13" fillId="16" borderId="9" xfId="0" applyFont="1" applyFill="1" applyBorder="1" applyAlignment="1">
      <alignment horizontal="center" vertical="center"/>
    </xf>
    <xf numFmtId="0" fontId="13" fillId="16" borderId="10" xfId="0" applyFont="1" applyFill="1" applyBorder="1" applyAlignment="1">
      <alignment horizontal="center" vertical="center"/>
    </xf>
    <xf numFmtId="0" fontId="94" fillId="0" borderId="0" xfId="0" applyFont="1" applyAlignment="1">
      <alignment vertical="center" wrapText="1"/>
    </xf>
    <xf numFmtId="0" fontId="13" fillId="0" borderId="17" xfId="0" applyFont="1" applyBorder="1" applyAlignment="1">
      <alignment horizontal="left" vertical="center"/>
    </xf>
    <xf numFmtId="0" fontId="13" fillId="0" borderId="18" xfId="0" applyFont="1" applyBorder="1" applyAlignment="1">
      <alignment horizontal="left" vertical="center"/>
    </xf>
    <xf numFmtId="0" fontId="13" fillId="16" borderId="19" xfId="0" applyFont="1" applyFill="1" applyBorder="1" applyAlignment="1">
      <alignment horizontal="left" vertical="center" shrinkToFit="1"/>
    </xf>
    <xf numFmtId="0" fontId="13" fillId="0" borderId="131" xfId="0" applyFont="1" applyBorder="1" applyAlignment="1">
      <alignment horizontal="left" vertical="center"/>
    </xf>
    <xf numFmtId="0" fontId="13" fillId="0" borderId="144" xfId="0" applyFont="1" applyBorder="1" applyAlignment="1">
      <alignment horizontal="left" vertical="center"/>
    </xf>
    <xf numFmtId="0" fontId="13" fillId="16" borderId="12" xfId="0" applyFont="1" applyFill="1" applyBorder="1" applyAlignment="1">
      <alignment horizontal="left" vertical="center" shrinkToFit="1"/>
    </xf>
    <xf numFmtId="0" fontId="13" fillId="0" borderId="1" xfId="0" applyFont="1" applyBorder="1" applyAlignment="1">
      <alignment horizontal="left" vertical="center" wrapText="1"/>
    </xf>
    <xf numFmtId="0" fontId="13" fillId="0" borderId="3" xfId="0" applyFont="1" applyBorder="1" applyAlignment="1">
      <alignment horizontal="left" vertical="center" wrapText="1"/>
    </xf>
    <xf numFmtId="0" fontId="13" fillId="0" borderId="14" xfId="0" applyFont="1" applyBorder="1" applyAlignment="1">
      <alignment horizontal="left" vertical="center" wrapText="1"/>
    </xf>
    <xf numFmtId="0" fontId="13" fillId="0" borderId="15" xfId="0" applyFont="1" applyBorder="1" applyAlignment="1">
      <alignment horizontal="left" vertical="center" wrapText="1"/>
    </xf>
    <xf numFmtId="0" fontId="13" fillId="16" borderId="11" xfId="0" applyFont="1" applyFill="1" applyBorder="1" applyAlignment="1">
      <alignment horizontal="left" vertical="center"/>
    </xf>
    <xf numFmtId="0" fontId="13" fillId="16" borderId="32" xfId="0" applyFont="1" applyFill="1" applyBorder="1" applyAlignment="1">
      <alignment horizontal="left" vertical="center"/>
    </xf>
    <xf numFmtId="0" fontId="13" fillId="16" borderId="33" xfId="0" applyFont="1" applyFill="1" applyBorder="1" applyAlignment="1">
      <alignment horizontal="left" vertical="center"/>
    </xf>
    <xf numFmtId="0" fontId="13" fillId="16" borderId="34" xfId="0" applyFont="1" applyFill="1" applyBorder="1" applyAlignment="1">
      <alignment horizontal="left" vertical="center"/>
    </xf>
    <xf numFmtId="0" fontId="13" fillId="0" borderId="14" xfId="0" applyFont="1" applyBorder="1" applyAlignment="1">
      <alignment horizontal="left" vertical="center"/>
    </xf>
    <xf numFmtId="0" fontId="13" fillId="0" borderId="15" xfId="0" applyFont="1" applyBorder="1" applyAlignment="1">
      <alignment horizontal="left" vertical="center"/>
    </xf>
    <xf numFmtId="38" fontId="13" fillId="16" borderId="8" xfId="31" applyFont="1" applyFill="1" applyBorder="1" applyAlignment="1" applyProtection="1">
      <alignment horizontal="center" vertical="center"/>
    </xf>
    <xf numFmtId="38" fontId="13" fillId="16" borderId="9" xfId="31" applyFont="1" applyFill="1" applyBorder="1" applyAlignment="1" applyProtection="1">
      <alignment horizontal="center" vertical="center"/>
    </xf>
    <xf numFmtId="0" fontId="13" fillId="0" borderId="8" xfId="0" applyFont="1" applyBorder="1" applyAlignment="1">
      <alignment horizontal="left" vertical="center"/>
    </xf>
    <xf numFmtId="0" fontId="13" fillId="0" borderId="10" xfId="0" applyFont="1" applyBorder="1" applyAlignment="1">
      <alignment horizontal="left" vertical="center"/>
    </xf>
    <xf numFmtId="38" fontId="13" fillId="16" borderId="8" xfId="31" applyFont="1" applyFill="1" applyBorder="1" applyAlignment="1">
      <alignment horizontal="center" vertical="center"/>
    </xf>
    <xf numFmtId="38" fontId="13" fillId="16" borderId="9" xfId="31" applyFont="1" applyFill="1" applyBorder="1" applyAlignment="1">
      <alignment horizontal="center" vertical="center"/>
    </xf>
    <xf numFmtId="0" fontId="13" fillId="0" borderId="8" xfId="0" applyFont="1" applyBorder="1" applyAlignment="1">
      <alignment horizontal="center" vertical="top" wrapText="1"/>
    </xf>
    <xf numFmtId="0" fontId="13" fillId="0" borderId="9" xfId="0" applyFont="1" applyBorder="1" applyAlignment="1">
      <alignment horizontal="center" vertical="top" wrapText="1"/>
    </xf>
    <xf numFmtId="0" fontId="13" fillId="0" borderId="10" xfId="0" applyFont="1" applyBorder="1" applyAlignment="1">
      <alignment horizontal="center" vertical="top" wrapText="1"/>
    </xf>
    <xf numFmtId="0" fontId="13" fillId="0" borderId="0" xfId="0" applyFont="1" applyAlignment="1">
      <alignment horizontal="left" vertical="top"/>
    </xf>
    <xf numFmtId="0" fontId="13" fillId="0" borderId="0" xfId="0" applyFont="1" applyAlignment="1">
      <alignment horizontal="left" vertical="center"/>
    </xf>
    <xf numFmtId="0" fontId="85" fillId="0" borderId="0" xfId="0" applyFont="1" applyAlignment="1">
      <alignment horizontal="center" vertical="center" wrapText="1"/>
    </xf>
    <xf numFmtId="0" fontId="85" fillId="0" borderId="0" xfId="0" applyFont="1" applyAlignment="1">
      <alignment horizontal="center" vertical="center"/>
    </xf>
    <xf numFmtId="0" fontId="15" fillId="0" borderId="0" xfId="0" applyFont="1" applyAlignment="1">
      <alignment horizontal="center" vertical="top"/>
    </xf>
    <xf numFmtId="0" fontId="15" fillId="0" borderId="0" xfId="0" applyFont="1" applyAlignment="1">
      <alignment horizontal="left" vertical="top" wrapText="1"/>
    </xf>
    <xf numFmtId="0" fontId="15" fillId="0" borderId="0" xfId="0" applyFont="1" applyAlignment="1">
      <alignment vertical="top" wrapText="1"/>
    </xf>
    <xf numFmtId="0" fontId="15" fillId="0" borderId="0" xfId="0" applyFont="1" applyAlignment="1">
      <alignment horizontal="left" vertical="center" wrapText="1"/>
    </xf>
    <xf numFmtId="0" fontId="15" fillId="0" borderId="0" xfId="0" applyFont="1">
      <alignment vertical="center"/>
    </xf>
    <xf numFmtId="0" fontId="15" fillId="2" borderId="0" xfId="0" applyFont="1" applyFill="1" applyAlignment="1">
      <alignment horizontal="left" vertical="center" wrapText="1"/>
    </xf>
    <xf numFmtId="0" fontId="15" fillId="16" borderId="0" xfId="0" applyFont="1" applyFill="1" applyAlignment="1">
      <alignment horizontal="center" vertical="center" shrinkToFit="1"/>
    </xf>
    <xf numFmtId="0" fontId="20" fillId="3" borderId="0" xfId="0" applyFont="1" applyFill="1" applyAlignment="1">
      <alignment horizontal="center" vertical="center" shrinkToFit="1"/>
    </xf>
    <xf numFmtId="0" fontId="0" fillId="0" borderId="0" xfId="0" applyAlignment="1">
      <alignment horizontal="center" vertical="center" shrinkToFit="1"/>
    </xf>
    <xf numFmtId="0" fontId="17" fillId="3" borderId="0" xfId="0" applyFont="1" applyFill="1">
      <alignment vertical="center"/>
    </xf>
    <xf numFmtId="0" fontId="0" fillId="0" borderId="0" xfId="0">
      <alignment vertical="center"/>
    </xf>
    <xf numFmtId="0" fontId="15" fillId="16" borderId="0" xfId="0" applyFont="1" applyFill="1" applyAlignment="1">
      <alignment horizontal="left" vertical="center" shrinkToFit="1"/>
    </xf>
    <xf numFmtId="0" fontId="0" fillId="16" borderId="0" xfId="0" applyFill="1" applyAlignment="1">
      <alignment vertical="center" shrinkToFit="1"/>
    </xf>
    <xf numFmtId="0" fontId="15" fillId="0" borderId="0" xfId="0" applyFont="1" applyAlignment="1">
      <alignment horizontal="left" vertical="center" shrinkToFit="1"/>
    </xf>
    <xf numFmtId="0" fontId="0" fillId="0" borderId="0" xfId="0" applyAlignment="1">
      <alignment vertical="center" shrinkToFit="1"/>
    </xf>
    <xf numFmtId="0" fontId="15" fillId="0" borderId="5" xfId="0" applyFont="1" applyBorder="1" applyAlignment="1">
      <alignment horizontal="left" vertical="top" wrapText="1"/>
    </xf>
    <xf numFmtId="0" fontId="15" fillId="0" borderId="5" xfId="0" applyFont="1" applyBorder="1" applyAlignment="1">
      <alignment horizontal="left" vertical="center" wrapText="1"/>
    </xf>
    <xf numFmtId="0" fontId="15" fillId="2" borderId="0" xfId="0" applyFont="1" applyFill="1" applyAlignment="1">
      <alignment horizontal="left" vertical="top" wrapText="1"/>
    </xf>
    <xf numFmtId="0" fontId="17" fillId="0" borderId="0" xfId="0" applyFont="1" applyAlignment="1">
      <alignment horizontal="center" vertical="top"/>
    </xf>
    <xf numFmtId="0" fontId="135" fillId="0" borderId="0" xfId="0" applyFont="1" applyAlignment="1">
      <alignment horizontal="center" vertical="top" wrapText="1"/>
    </xf>
    <xf numFmtId="0" fontId="135" fillId="0" borderId="16" xfId="0" applyFont="1" applyBorder="1" applyAlignment="1">
      <alignment horizontal="center" vertical="top" wrapText="1"/>
    </xf>
    <xf numFmtId="0" fontId="13" fillId="0" borderId="8" xfId="0" applyFont="1" applyBorder="1" applyAlignment="1" applyProtection="1">
      <alignment horizontal="left" vertical="center" wrapText="1" indent="1"/>
      <protection locked="0"/>
    </xf>
    <xf numFmtId="0" fontId="13" fillId="0" borderId="9" xfId="0" applyFont="1" applyBorder="1" applyAlignment="1" applyProtection="1">
      <alignment horizontal="left" vertical="center" wrapText="1" indent="1"/>
      <protection locked="0"/>
    </xf>
    <xf numFmtId="0" fontId="13" fillId="0" borderId="10" xfId="0" applyFont="1" applyBorder="1" applyAlignment="1" applyProtection="1">
      <alignment horizontal="left" vertical="center" wrapText="1" indent="1"/>
      <protection locked="0"/>
    </xf>
    <xf numFmtId="0" fontId="121" fillId="0" borderId="0" xfId="0" applyFont="1" applyAlignment="1">
      <alignment horizontal="center" vertical="center"/>
    </xf>
    <xf numFmtId="0" fontId="121" fillId="4" borderId="8" xfId="0" applyFont="1" applyFill="1" applyBorder="1" applyAlignment="1">
      <alignment horizontal="left" vertical="center" wrapText="1"/>
    </xf>
    <xf numFmtId="0" fontId="121" fillId="4" borderId="9" xfId="0" applyFont="1" applyFill="1" applyBorder="1" applyAlignment="1">
      <alignment horizontal="left" vertical="center" wrapText="1"/>
    </xf>
    <xf numFmtId="0" fontId="121" fillId="4" borderId="10" xfId="0" applyFont="1" applyFill="1" applyBorder="1" applyAlignment="1">
      <alignment horizontal="left" vertical="center" wrapText="1"/>
    </xf>
    <xf numFmtId="0" fontId="102" fillId="0" borderId="0" xfId="0" applyFont="1" applyAlignment="1">
      <alignment horizontal="center" vertical="center"/>
    </xf>
    <xf numFmtId="0" fontId="13" fillId="0" borderId="11" xfId="0" quotePrefix="1" applyFont="1" applyBorder="1" applyAlignment="1">
      <alignment horizontal="center" vertical="center"/>
    </xf>
    <xf numFmtId="0" fontId="13" fillId="0" borderId="13" xfId="0" quotePrefix="1" applyFont="1" applyBorder="1" applyAlignment="1">
      <alignment horizontal="center" vertical="center"/>
    </xf>
    <xf numFmtId="0" fontId="13" fillId="0" borderId="11" xfId="0" applyFont="1" applyBorder="1" applyAlignment="1">
      <alignment horizontal="left" vertical="center" wrapText="1"/>
    </xf>
    <xf numFmtId="0" fontId="13" fillId="0" borderId="13"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179" fontId="13" fillId="16" borderId="9" xfId="0" applyNumberFormat="1" applyFont="1" applyFill="1" applyBorder="1" applyAlignment="1">
      <alignment horizontal="left" vertical="center"/>
    </xf>
    <xf numFmtId="179" fontId="13" fillId="16" borderId="10" xfId="0" applyNumberFormat="1" applyFont="1" applyFill="1" applyBorder="1" applyAlignment="1">
      <alignment horizontal="left" vertical="center"/>
    </xf>
    <xf numFmtId="179" fontId="13" fillId="16" borderId="2" xfId="0" applyNumberFormat="1" applyFont="1" applyFill="1" applyBorder="1" applyAlignment="1">
      <alignment horizontal="left" vertical="center"/>
    </xf>
    <xf numFmtId="179" fontId="13" fillId="16" borderId="3" xfId="0" applyNumberFormat="1" applyFont="1" applyFill="1" applyBorder="1" applyAlignment="1">
      <alignment horizontal="left" vertical="center"/>
    </xf>
    <xf numFmtId="0" fontId="13" fillId="0" borderId="14" xfId="0" applyFont="1" applyBorder="1" applyAlignment="1">
      <alignment horizontal="left" vertical="center" wrapText="1" indent="1"/>
    </xf>
    <xf numFmtId="0" fontId="13" fillId="0" borderId="16" xfId="0" applyFont="1" applyBorder="1" applyAlignment="1">
      <alignment horizontal="left" vertical="center" wrapText="1" indent="1"/>
    </xf>
    <xf numFmtId="0" fontId="13" fillId="0" borderId="15" xfId="0" applyFont="1" applyBorder="1" applyAlignment="1">
      <alignment horizontal="left" vertical="center" wrapText="1" indent="1"/>
    </xf>
    <xf numFmtId="0" fontId="45" fillId="0" borderId="2" xfId="0" applyFont="1" applyBorder="1" applyAlignment="1">
      <alignment horizontal="left" vertical="top" wrapText="1"/>
    </xf>
    <xf numFmtId="0" fontId="45" fillId="0" borderId="16" xfId="0" applyFont="1" applyBorder="1" applyAlignment="1">
      <alignment horizontal="left"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45" fillId="0" borderId="2" xfId="0" applyFont="1" applyBorder="1" applyAlignment="1">
      <alignment horizontal="left" vertical="center" wrapText="1"/>
    </xf>
    <xf numFmtId="0" fontId="45" fillId="0" borderId="0" xfId="0" applyFont="1" applyAlignment="1">
      <alignment horizontal="left" vertical="center" wrapText="1"/>
    </xf>
    <xf numFmtId="0" fontId="13" fillId="0" borderId="11" xfId="0" quotePrefix="1" applyFont="1" applyBorder="1" applyAlignment="1">
      <alignment horizontal="left" vertical="center"/>
    </xf>
    <xf numFmtId="0" fontId="13" fillId="0" borderId="13" xfId="0" quotePrefix="1" applyFont="1" applyBorder="1" applyAlignment="1">
      <alignment horizontal="left" vertical="center"/>
    </xf>
    <xf numFmtId="0" fontId="13" fillId="0" borderId="9" xfId="0" applyFont="1" applyBorder="1" applyAlignment="1">
      <alignment horizontal="center" vertical="center" wrapText="1"/>
    </xf>
    <xf numFmtId="0" fontId="13" fillId="0" borderId="12" xfId="0" applyFont="1" applyBorder="1" applyAlignment="1">
      <alignment horizontal="center" vertical="center"/>
    </xf>
    <xf numFmtId="0" fontId="13" fillId="0" borderId="14" xfId="0" applyFont="1" applyBorder="1" applyAlignment="1">
      <alignment horizontal="center" vertical="center"/>
    </xf>
    <xf numFmtId="0" fontId="13" fillId="0" borderId="16" xfId="0" applyFont="1" applyBorder="1" applyAlignment="1">
      <alignment horizontal="center" vertical="center"/>
    </xf>
    <xf numFmtId="0" fontId="123" fillId="4" borderId="1" xfId="0" applyFont="1" applyFill="1" applyBorder="1" applyAlignment="1">
      <alignment horizontal="left" vertical="center" wrapText="1"/>
    </xf>
    <xf numFmtId="0" fontId="123" fillId="4" borderId="2" xfId="0" applyFont="1" applyFill="1" applyBorder="1" applyAlignment="1">
      <alignment horizontal="left" vertical="center" wrapText="1"/>
    </xf>
    <xf numFmtId="0" fontId="123" fillId="4" borderId="3" xfId="0" applyFont="1" applyFill="1" applyBorder="1" applyAlignment="1">
      <alignment horizontal="left" vertical="center" wrapText="1"/>
    </xf>
    <xf numFmtId="193" fontId="120" fillId="4" borderId="1" xfId="0" applyNumberFormat="1" applyFont="1" applyFill="1" applyBorder="1" applyAlignment="1">
      <alignment horizontal="left" vertical="top" wrapText="1"/>
    </xf>
    <xf numFmtId="193" fontId="120" fillId="4" borderId="2" xfId="0" applyNumberFormat="1" applyFont="1" applyFill="1" applyBorder="1" applyAlignment="1">
      <alignment horizontal="left" vertical="top" wrapText="1"/>
    </xf>
    <xf numFmtId="193" fontId="120" fillId="4" borderId="3" xfId="0" applyNumberFormat="1" applyFont="1" applyFill="1" applyBorder="1" applyAlignment="1">
      <alignment horizontal="left" vertical="top" wrapText="1"/>
    </xf>
    <xf numFmtId="193" fontId="120" fillId="4" borderId="4" xfId="0" applyNumberFormat="1" applyFont="1" applyFill="1" applyBorder="1" applyAlignment="1">
      <alignment horizontal="left" vertical="top" wrapText="1"/>
    </xf>
    <xf numFmtId="193" fontId="120" fillId="4" borderId="0" xfId="0" applyNumberFormat="1" applyFont="1" applyFill="1" applyAlignment="1">
      <alignment horizontal="left" vertical="top" wrapText="1"/>
    </xf>
    <xf numFmtId="193" fontId="120" fillId="4" borderId="5" xfId="0" applyNumberFormat="1" applyFont="1" applyFill="1" applyBorder="1" applyAlignment="1">
      <alignment horizontal="left" vertical="top" wrapText="1"/>
    </xf>
    <xf numFmtId="193" fontId="120" fillId="4" borderId="14" xfId="0" applyNumberFormat="1" applyFont="1" applyFill="1" applyBorder="1" applyAlignment="1">
      <alignment horizontal="left" vertical="top" wrapText="1"/>
    </xf>
    <xf numFmtId="193" fontId="120" fillId="4" borderId="16" xfId="0" applyNumberFormat="1" applyFont="1" applyFill="1" applyBorder="1" applyAlignment="1">
      <alignment horizontal="left" vertical="top" wrapText="1"/>
    </xf>
    <xf numFmtId="193" fontId="120" fillId="4" borderId="15" xfId="0" applyNumberFormat="1" applyFont="1" applyFill="1" applyBorder="1" applyAlignment="1">
      <alignment horizontal="left" vertical="top" wrapText="1"/>
    </xf>
    <xf numFmtId="0" fontId="120" fillId="4" borderId="4" xfId="0" applyFont="1" applyFill="1" applyBorder="1" applyAlignment="1">
      <alignment horizontal="left" vertical="top" wrapText="1"/>
    </xf>
    <xf numFmtId="0" fontId="120" fillId="4" borderId="0" xfId="0" applyFont="1" applyFill="1" applyAlignment="1">
      <alignment horizontal="left" vertical="top" wrapText="1"/>
    </xf>
    <xf numFmtId="0" fontId="120" fillId="4" borderId="5" xfId="0" applyFont="1" applyFill="1" applyBorder="1" applyAlignment="1">
      <alignment horizontal="left" vertical="top" wrapText="1"/>
    </xf>
    <xf numFmtId="0" fontId="120" fillId="4" borderId="14" xfId="0" applyFont="1" applyFill="1" applyBorder="1" applyAlignment="1">
      <alignment horizontal="left" vertical="top" wrapText="1"/>
    </xf>
    <xf numFmtId="0" fontId="120" fillId="4" borderId="16" xfId="0" applyFont="1" applyFill="1" applyBorder="1" applyAlignment="1">
      <alignment horizontal="left" vertical="top" wrapText="1"/>
    </xf>
    <xf numFmtId="0" fontId="120" fillId="4" borderId="15" xfId="0" applyFont="1" applyFill="1" applyBorder="1" applyAlignment="1">
      <alignment horizontal="left" vertical="top" wrapText="1"/>
    </xf>
    <xf numFmtId="0" fontId="13" fillId="0" borderId="2"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22" xfId="0" applyFont="1" applyBorder="1" applyAlignment="1">
      <alignment horizontal="left" vertical="center" indent="1"/>
    </xf>
    <xf numFmtId="0" fontId="13" fillId="0" borderId="23" xfId="0" applyFont="1" applyBorder="1" applyAlignment="1">
      <alignment horizontal="left" vertical="center" indent="1"/>
    </xf>
    <xf numFmtId="0" fontId="13" fillId="0" borderId="24" xfId="0" applyFont="1" applyBorder="1" applyAlignment="1">
      <alignment horizontal="left" vertical="center" indent="1"/>
    </xf>
    <xf numFmtId="0" fontId="13" fillId="14" borderId="19" xfId="0" applyFont="1" applyFill="1" applyBorder="1" applyAlignment="1">
      <alignment horizontal="center" vertical="center" shrinkToFit="1"/>
    </xf>
    <xf numFmtId="0" fontId="45" fillId="0" borderId="32" xfId="0" applyFont="1" applyBorder="1" applyAlignment="1">
      <alignment horizontal="left" vertical="center" wrapText="1" indent="1"/>
    </xf>
    <xf numFmtId="0" fontId="45" fillId="0" borderId="33" xfId="0" applyFont="1" applyBorder="1" applyAlignment="1">
      <alignment horizontal="left" vertical="center" indent="1"/>
    </xf>
    <xf numFmtId="0" fontId="45" fillId="0" borderId="34" xfId="0" applyFont="1" applyBorder="1" applyAlignment="1">
      <alignment horizontal="left" vertical="center" indent="1"/>
    </xf>
    <xf numFmtId="0" fontId="13" fillId="0" borderId="167" xfId="0" applyFont="1" applyBorder="1" applyAlignment="1">
      <alignment horizontal="center" vertical="center" shrinkToFit="1"/>
    </xf>
    <xf numFmtId="0" fontId="13" fillId="0" borderId="19" xfId="0" applyFont="1" applyBorder="1" applyAlignment="1">
      <alignment horizontal="center" vertical="center" shrinkToFit="1"/>
    </xf>
    <xf numFmtId="0" fontId="13" fillId="0" borderId="25" xfId="0" applyFont="1" applyBorder="1" applyAlignment="1">
      <alignment horizontal="left" vertical="center" indent="1"/>
    </xf>
    <xf numFmtId="0" fontId="13" fillId="0" borderId="26" xfId="0" applyFont="1" applyBorder="1" applyAlignment="1">
      <alignment horizontal="left" vertical="center" indent="1"/>
    </xf>
    <xf numFmtId="0" fontId="13" fillId="0" borderId="27" xfId="0" applyFont="1" applyBorder="1" applyAlignment="1">
      <alignment horizontal="left" vertical="center" indent="1"/>
    </xf>
    <xf numFmtId="0" fontId="13" fillId="0" borderId="28" xfId="0" applyFont="1" applyBorder="1" applyAlignment="1">
      <alignment horizontal="center" vertical="center" shrinkToFit="1"/>
    </xf>
    <xf numFmtId="0" fontId="13" fillId="0" borderId="29" xfId="0" applyFont="1" applyBorder="1" applyAlignment="1">
      <alignment horizontal="left" vertical="center" indent="1"/>
    </xf>
    <xf numFmtId="0" fontId="13" fillId="0" borderId="30" xfId="0" applyFont="1" applyBorder="1" applyAlignment="1">
      <alignment horizontal="left" vertical="center" indent="1"/>
    </xf>
    <xf numFmtId="0" fontId="13" fillId="0" borderId="31" xfId="0" applyFont="1" applyBorder="1" applyAlignment="1">
      <alignment horizontal="left" vertical="center" indent="1"/>
    </xf>
    <xf numFmtId="0" fontId="13" fillId="0" borderId="140" xfId="0" applyFont="1" applyBorder="1" applyAlignment="1">
      <alignment horizontal="left" vertical="center" indent="1"/>
    </xf>
    <xf numFmtId="0" fontId="13" fillId="0" borderId="141" xfId="0" applyFont="1" applyBorder="1" applyAlignment="1">
      <alignment horizontal="left" vertical="center" indent="1"/>
    </xf>
    <xf numFmtId="0" fontId="13" fillId="0" borderId="142" xfId="0" applyFont="1" applyBorder="1" applyAlignment="1">
      <alignment horizontal="left" vertical="center" indent="1"/>
    </xf>
    <xf numFmtId="0" fontId="13" fillId="0" borderId="140" xfId="0" applyFont="1" applyBorder="1" applyAlignment="1">
      <alignment horizontal="center" vertical="center" shrinkToFit="1"/>
    </xf>
    <xf numFmtId="0" fontId="13" fillId="0" borderId="141" xfId="0" applyFont="1" applyBorder="1" applyAlignment="1">
      <alignment horizontal="center" vertical="center" shrinkToFit="1"/>
    </xf>
    <xf numFmtId="0" fontId="13" fillId="16" borderId="28" xfId="0" applyFont="1" applyFill="1" applyBorder="1" applyAlignment="1">
      <alignment horizontal="center" vertical="center" shrinkToFit="1"/>
    </xf>
    <xf numFmtId="0" fontId="13" fillId="15" borderId="28" xfId="0" applyFont="1" applyFill="1" applyBorder="1" applyAlignment="1">
      <alignment horizontal="center" vertical="center" shrinkToFit="1"/>
    </xf>
    <xf numFmtId="0" fontId="13" fillId="16" borderId="140" xfId="0" applyFont="1" applyFill="1" applyBorder="1" applyAlignment="1">
      <alignment horizontal="center" vertical="center" shrinkToFit="1"/>
    </xf>
    <xf numFmtId="0" fontId="13" fillId="16" borderId="141" xfId="0" applyFont="1" applyFill="1" applyBorder="1" applyAlignment="1">
      <alignment horizontal="center" vertical="center" shrinkToFit="1"/>
    </xf>
    <xf numFmtId="0" fontId="13" fillId="14" borderId="167" xfId="0" applyFont="1" applyFill="1" applyBorder="1" applyAlignment="1">
      <alignment horizontal="center" vertical="center" shrinkToFit="1"/>
    </xf>
    <xf numFmtId="0" fontId="115" fillId="4" borderId="7" xfId="0" applyFont="1" applyFill="1" applyBorder="1" applyAlignment="1">
      <alignment horizontal="left" vertical="center" wrapText="1"/>
    </xf>
    <xf numFmtId="0" fontId="115" fillId="4" borderId="7" xfId="0" applyFont="1" applyFill="1" applyBorder="1" applyAlignment="1">
      <alignment vertical="center" wrapText="1"/>
    </xf>
    <xf numFmtId="0" fontId="125" fillId="0" borderId="0" xfId="0" applyFont="1">
      <alignment vertical="center"/>
    </xf>
    <xf numFmtId="0" fontId="122" fillId="4" borderId="1" xfId="0" applyFont="1" applyFill="1" applyBorder="1" applyAlignment="1">
      <alignment horizontal="left" vertical="center" wrapText="1"/>
    </xf>
    <xf numFmtId="0" fontId="122" fillId="4" borderId="2" xfId="0" applyFont="1" applyFill="1" applyBorder="1" applyAlignment="1">
      <alignment horizontal="left" vertical="center" wrapText="1"/>
    </xf>
    <xf numFmtId="0" fontId="122" fillId="4" borderId="3" xfId="0" applyFont="1" applyFill="1" applyBorder="1" applyAlignment="1">
      <alignment horizontal="left" vertical="center" wrapText="1"/>
    </xf>
    <xf numFmtId="0" fontId="122" fillId="4" borderId="4" xfId="0" applyFont="1" applyFill="1" applyBorder="1" applyAlignment="1">
      <alignment horizontal="left" vertical="center" wrapText="1"/>
    </xf>
    <xf numFmtId="0" fontId="122" fillId="4" borderId="0" xfId="0" applyFont="1" applyFill="1" applyAlignment="1">
      <alignment horizontal="left" vertical="center" wrapText="1"/>
    </xf>
    <xf numFmtId="0" fontId="122" fillId="4" borderId="5" xfId="0" applyFont="1" applyFill="1" applyBorder="1" applyAlignment="1">
      <alignment horizontal="left" vertical="center" wrapText="1"/>
    </xf>
    <xf numFmtId="0" fontId="122" fillId="4" borderId="14" xfId="0" applyFont="1" applyFill="1" applyBorder="1" applyAlignment="1">
      <alignment horizontal="left" vertical="center" wrapText="1"/>
    </xf>
    <xf numFmtId="0" fontId="122" fillId="4" borderId="16" xfId="0" applyFont="1" applyFill="1" applyBorder="1" applyAlignment="1">
      <alignment horizontal="left" vertical="center" wrapText="1"/>
    </xf>
    <xf numFmtId="0" fontId="122" fillId="4" borderId="15" xfId="0" applyFont="1" applyFill="1" applyBorder="1" applyAlignment="1">
      <alignment horizontal="left" vertical="center" wrapText="1"/>
    </xf>
    <xf numFmtId="0" fontId="120" fillId="4" borderId="7" xfId="0" applyFont="1" applyFill="1" applyBorder="1" applyAlignment="1">
      <alignment horizontal="left" vertical="center" wrapText="1"/>
    </xf>
    <xf numFmtId="0" fontId="120" fillId="4" borderId="8" xfId="0" applyFont="1" applyFill="1" applyBorder="1" applyAlignment="1">
      <alignment horizontal="left" vertical="center" wrapText="1"/>
    </xf>
    <xf numFmtId="0" fontId="120" fillId="4" borderId="9" xfId="0" applyFont="1" applyFill="1" applyBorder="1" applyAlignment="1">
      <alignment horizontal="left" vertical="center" wrapText="1"/>
    </xf>
    <xf numFmtId="0" fontId="120" fillId="4" borderId="10" xfId="0" applyFont="1" applyFill="1" applyBorder="1" applyAlignment="1">
      <alignment horizontal="left" vertical="center" wrapText="1"/>
    </xf>
    <xf numFmtId="0" fontId="10" fillId="0" borderId="0" xfId="0" applyFont="1" applyAlignment="1">
      <alignment horizontal="left" vertical="center" wrapText="1"/>
    </xf>
    <xf numFmtId="0" fontId="10" fillId="0" borderId="5" xfId="0" applyFont="1" applyBorder="1" applyAlignment="1">
      <alignment horizontal="left" vertical="center" wrapText="1"/>
    </xf>
    <xf numFmtId="0" fontId="79" fillId="0" borderId="0" xfId="0" applyFont="1" applyAlignment="1">
      <alignment horizontal="center" vertical="center" wrapText="1"/>
    </xf>
    <xf numFmtId="0" fontId="14" fillId="15" borderId="4" xfId="0" applyFont="1" applyFill="1" applyBorder="1" applyAlignment="1">
      <alignment horizontal="center" vertical="center"/>
    </xf>
    <xf numFmtId="0" fontId="14" fillId="15" borderId="0" xfId="0" applyFont="1" applyFill="1" applyAlignment="1">
      <alignment horizontal="center" vertical="center"/>
    </xf>
    <xf numFmtId="0" fontId="116" fillId="8" borderId="8" xfId="0" applyFont="1" applyFill="1" applyBorder="1" applyAlignment="1">
      <alignment horizontal="center" vertical="center"/>
    </xf>
    <xf numFmtId="0" fontId="116" fillId="8" borderId="10" xfId="0" applyFont="1" applyFill="1" applyBorder="1" applyAlignment="1">
      <alignment horizontal="center" vertical="center"/>
    </xf>
    <xf numFmtId="0" fontId="116" fillId="9" borderId="7" xfId="0" applyFont="1" applyFill="1" applyBorder="1" applyAlignment="1">
      <alignment horizontal="center" vertical="center"/>
    </xf>
    <xf numFmtId="0" fontId="116" fillId="16" borderId="7" xfId="0" applyFont="1" applyFill="1" applyBorder="1" applyAlignment="1">
      <alignment horizontal="center" vertical="center"/>
    </xf>
    <xf numFmtId="0" fontId="130" fillId="4" borderId="2" xfId="0" applyFont="1" applyFill="1" applyBorder="1" applyAlignment="1">
      <alignment horizontal="left" vertical="top" wrapText="1"/>
    </xf>
    <xf numFmtId="0" fontId="130" fillId="4" borderId="0" xfId="0" applyFont="1" applyFill="1" applyAlignment="1">
      <alignment horizontal="left" vertical="top" wrapText="1"/>
    </xf>
    <xf numFmtId="38" fontId="19" fillId="0" borderId="0" xfId="0" applyNumberFormat="1" applyFont="1" applyAlignment="1">
      <alignment horizontal="center" vertical="center" readingOrder="2"/>
    </xf>
    <xf numFmtId="0" fontId="54" fillId="0" borderId="0" xfId="0" applyFont="1" applyAlignment="1">
      <alignment horizontal="left" vertical="center"/>
    </xf>
    <xf numFmtId="0" fontId="60" fillId="0" borderId="81" xfId="16" applyFont="1" applyBorder="1" applyAlignment="1">
      <alignment vertical="center" wrapText="1"/>
    </xf>
    <xf numFmtId="0" fontId="60" fillId="0" borderId="74" xfId="16" applyFont="1" applyBorder="1" applyAlignment="1">
      <alignment vertical="center" wrapText="1"/>
    </xf>
    <xf numFmtId="0" fontId="59" fillId="14" borderId="1" xfId="16" applyFont="1" applyFill="1" applyBorder="1" applyAlignment="1">
      <alignment horizontal="center" vertical="center" shrinkToFit="1"/>
    </xf>
    <xf numFmtId="0" fontId="59" fillId="14" borderId="2" xfId="16" applyFont="1" applyFill="1" applyBorder="1" applyAlignment="1">
      <alignment horizontal="center" vertical="center" shrinkToFit="1"/>
    </xf>
    <xf numFmtId="0" fontId="59" fillId="14" borderId="104" xfId="16" applyFont="1" applyFill="1" applyBorder="1" applyAlignment="1">
      <alignment horizontal="center" vertical="center" shrinkToFit="1"/>
    </xf>
    <xf numFmtId="0" fontId="61" fillId="0" borderId="109" xfId="0" applyFont="1" applyBorder="1" applyAlignment="1">
      <alignment horizontal="center" vertical="center"/>
    </xf>
    <xf numFmtId="0" fontId="61" fillId="0" borderId="110" xfId="0" applyFont="1" applyBorder="1" applyAlignment="1">
      <alignment horizontal="center" vertical="center"/>
    </xf>
    <xf numFmtId="186" fontId="59" fillId="14" borderId="111" xfId="16" applyNumberFormat="1" applyFont="1" applyFill="1" applyBorder="1" applyAlignment="1">
      <alignment horizontal="center" vertical="center" shrinkToFit="1"/>
    </xf>
    <xf numFmtId="186" fontId="59" fillId="14" borderId="82" xfId="16" applyNumberFormat="1" applyFont="1" applyFill="1" applyBorder="1" applyAlignment="1">
      <alignment horizontal="center" vertical="center" shrinkToFit="1"/>
    </xf>
    <xf numFmtId="186" fontId="59" fillId="14" borderId="59" xfId="16" applyNumberFormat="1" applyFont="1" applyFill="1" applyBorder="1" applyAlignment="1">
      <alignment horizontal="center" vertical="center" shrinkToFit="1"/>
    </xf>
    <xf numFmtId="0" fontId="19" fillId="0" borderId="110" xfId="6" applyFont="1" applyBorder="1" applyAlignment="1">
      <alignment horizontal="center" vertical="center" shrinkToFit="1"/>
    </xf>
    <xf numFmtId="0" fontId="19" fillId="0" borderId="60" xfId="6" applyFont="1" applyBorder="1" applyAlignment="1">
      <alignment horizontal="center" vertical="center" shrinkToFit="1"/>
    </xf>
    <xf numFmtId="0" fontId="60" fillId="0" borderId="100" xfId="16" applyFont="1" applyBorder="1" applyAlignment="1">
      <alignment horizontal="center" vertical="center"/>
    </xf>
    <xf numFmtId="0" fontId="60" fillId="0" borderId="97" xfId="16" applyFont="1" applyBorder="1" applyAlignment="1">
      <alignment horizontal="center" vertical="center"/>
    </xf>
    <xf numFmtId="0" fontId="60" fillId="0" borderId="80" xfId="16" applyFont="1" applyBorder="1" applyAlignment="1">
      <alignment horizontal="center" vertical="center"/>
    </xf>
    <xf numFmtId="0" fontId="60" fillId="0" borderId="38" xfId="16" applyFont="1" applyBorder="1" applyAlignment="1">
      <alignment horizontal="center" vertical="center"/>
    </xf>
    <xf numFmtId="0" fontId="64" fillId="0" borderId="38" xfId="16" applyFont="1" applyBorder="1" applyAlignment="1">
      <alignment horizontal="center" vertical="center" wrapText="1"/>
    </xf>
    <xf numFmtId="0" fontId="64" fillId="0" borderId="97" xfId="16" applyFont="1" applyBorder="1" applyAlignment="1">
      <alignment horizontal="center" vertical="center" wrapText="1"/>
    </xf>
    <xf numFmtId="0" fontId="64" fillId="0" borderId="80" xfId="16" applyFont="1" applyBorder="1" applyAlignment="1">
      <alignment horizontal="center" vertical="center" wrapText="1"/>
    </xf>
    <xf numFmtId="0" fontId="60" fillId="0" borderId="76" xfId="16" applyFont="1" applyBorder="1" applyAlignment="1">
      <alignment horizontal="center" vertical="center" wrapText="1"/>
    </xf>
    <xf numFmtId="0" fontId="60" fillId="0" borderId="2" xfId="16" applyFont="1" applyBorder="1" applyAlignment="1">
      <alignment horizontal="center" vertical="center" wrapText="1"/>
    </xf>
    <xf numFmtId="0" fontId="60" fillId="0" borderId="3" xfId="16" applyFont="1" applyBorder="1" applyAlignment="1">
      <alignment horizontal="center" vertical="center" wrapText="1"/>
    </xf>
    <xf numFmtId="0" fontId="60" fillId="0" borderId="44" xfId="16" applyFont="1" applyBorder="1" applyAlignment="1">
      <alignment horizontal="center" vertical="center" wrapText="1"/>
    </xf>
    <xf numFmtId="0" fontId="60" fillId="0" borderId="16" xfId="16" applyFont="1" applyBorder="1" applyAlignment="1">
      <alignment horizontal="center" vertical="center" wrapText="1"/>
    </xf>
    <xf numFmtId="0" fontId="60" fillId="0" borderId="15" xfId="16" applyFont="1" applyBorder="1" applyAlignment="1">
      <alignment horizontal="center" vertical="center" wrapText="1"/>
    </xf>
    <xf numFmtId="0" fontId="40" fillId="0" borderId="38" xfId="16" applyFont="1" applyBorder="1" applyAlignment="1">
      <alignment horizontal="center" vertical="center" shrinkToFit="1"/>
    </xf>
    <xf numFmtId="0" fontId="40" fillId="0" borderId="39" xfId="16" applyFont="1" applyBorder="1" applyAlignment="1">
      <alignment horizontal="center" vertical="center" shrinkToFit="1"/>
    </xf>
    <xf numFmtId="0" fontId="19" fillId="14" borderId="0" xfId="0" applyFont="1" applyFill="1">
      <alignment vertical="center"/>
    </xf>
    <xf numFmtId="0" fontId="57" fillId="0" borderId="0" xfId="0" applyFont="1" applyAlignment="1">
      <alignment horizontal="center" vertical="center"/>
    </xf>
    <xf numFmtId="0" fontId="19" fillId="0" borderId="94" xfId="0" applyFont="1" applyBorder="1" applyAlignment="1">
      <alignment horizontal="left" vertical="center" shrinkToFit="1"/>
    </xf>
    <xf numFmtId="0" fontId="60" fillId="0" borderId="56" xfId="0" applyFont="1" applyBorder="1" applyAlignment="1">
      <alignment horizontal="center" vertical="center" wrapText="1"/>
    </xf>
    <xf numFmtId="0" fontId="60" fillId="0" borderId="82" xfId="0" applyFont="1" applyBorder="1" applyAlignment="1">
      <alignment horizontal="center" vertical="center"/>
    </xf>
    <xf numFmtId="0" fontId="58" fillId="0" borderId="82" xfId="0" applyFont="1" applyBorder="1" applyAlignment="1">
      <alignment horizontal="right" vertical="center"/>
    </xf>
    <xf numFmtId="0" fontId="58" fillId="0" borderId="57" xfId="0" applyFont="1" applyBorder="1" applyAlignment="1">
      <alignment horizontal="right" vertical="center"/>
    </xf>
    <xf numFmtId="179" fontId="19" fillId="14" borderId="82" xfId="0" applyNumberFormat="1" applyFont="1" applyFill="1" applyBorder="1" applyAlignment="1" applyProtection="1">
      <alignment horizontal="center" vertical="center" readingOrder="2"/>
      <protection locked="0"/>
    </xf>
    <xf numFmtId="179" fontId="19" fillId="14" borderId="57" xfId="0" applyNumberFormat="1" applyFont="1" applyFill="1" applyBorder="1" applyAlignment="1" applyProtection="1">
      <alignment horizontal="center" vertical="center" readingOrder="2"/>
      <protection locked="0"/>
    </xf>
    <xf numFmtId="0" fontId="111" fillId="4" borderId="35" xfId="0" applyFont="1" applyFill="1" applyBorder="1" applyAlignment="1">
      <alignment horizontal="left" wrapText="1"/>
    </xf>
    <xf numFmtId="0" fontId="19" fillId="0" borderId="0" xfId="0" applyFont="1" applyAlignment="1">
      <alignment horizontal="left" vertical="top" wrapText="1"/>
    </xf>
    <xf numFmtId="0" fontId="19" fillId="0" borderId="94" xfId="0" applyFont="1" applyBorder="1" applyAlignment="1">
      <alignment horizontal="left" vertical="top" wrapText="1"/>
    </xf>
    <xf numFmtId="0" fontId="19" fillId="0" borderId="0" xfId="0" applyFont="1" applyAlignment="1">
      <alignment horizontal="center" vertical="center" readingOrder="2"/>
    </xf>
    <xf numFmtId="0" fontId="0" fillId="0" borderId="0" xfId="0" applyAlignment="1">
      <alignment horizontal="distributed" vertical="center" indent="1" readingOrder="2"/>
    </xf>
    <xf numFmtId="0" fontId="115" fillId="4" borderId="1" xfId="0" applyFont="1" applyFill="1" applyBorder="1" applyAlignment="1">
      <alignment horizontal="left" vertical="center" wrapText="1"/>
    </xf>
    <xf numFmtId="0" fontId="115" fillId="4" borderId="2" xfId="0" applyFont="1" applyFill="1" applyBorder="1" applyAlignment="1">
      <alignment horizontal="left" vertical="center" wrapText="1"/>
    </xf>
    <xf numFmtId="0" fontId="115" fillId="4" borderId="3" xfId="0" applyFont="1" applyFill="1" applyBorder="1" applyAlignment="1">
      <alignment horizontal="left" vertical="center" wrapText="1"/>
    </xf>
    <xf numFmtId="0" fontId="115" fillId="4" borderId="4" xfId="0" applyFont="1" applyFill="1" applyBorder="1" applyAlignment="1">
      <alignment horizontal="left" vertical="center" wrapText="1"/>
    </xf>
    <xf numFmtId="0" fontId="115" fillId="4" borderId="0" xfId="0" applyFont="1" applyFill="1" applyAlignment="1">
      <alignment horizontal="left" vertical="center" wrapText="1"/>
    </xf>
    <xf numFmtId="0" fontId="115" fillId="4" borderId="5" xfId="0" applyFont="1" applyFill="1" applyBorder="1" applyAlignment="1">
      <alignment horizontal="left" vertical="center" wrapText="1"/>
    </xf>
    <xf numFmtId="0" fontId="115" fillId="4" borderId="14" xfId="0" applyFont="1" applyFill="1" applyBorder="1" applyAlignment="1">
      <alignment horizontal="left" vertical="center" wrapText="1"/>
    </xf>
    <xf numFmtId="0" fontId="115" fillId="4" borderId="16" xfId="0" applyFont="1" applyFill="1" applyBorder="1" applyAlignment="1">
      <alignment horizontal="left" vertical="center" wrapText="1"/>
    </xf>
    <xf numFmtId="0" fontId="115" fillId="4" borderId="15" xfId="0" applyFont="1" applyFill="1" applyBorder="1" applyAlignment="1">
      <alignment horizontal="left" vertical="center" wrapText="1"/>
    </xf>
    <xf numFmtId="0" fontId="61" fillId="0" borderId="56" xfId="9" applyFont="1" applyBorder="1" applyAlignment="1">
      <alignment horizontal="center" vertical="center" wrapText="1"/>
    </xf>
    <xf numFmtId="0" fontId="61" fillId="0" borderId="82" xfId="9" applyFont="1" applyBorder="1" applyAlignment="1">
      <alignment horizontal="center" vertical="center" wrapText="1"/>
    </xf>
    <xf numFmtId="0" fontId="61" fillId="0" borderId="59" xfId="9" applyFont="1" applyBorder="1" applyAlignment="1">
      <alignment horizontal="center" vertical="center" wrapText="1"/>
    </xf>
    <xf numFmtId="0" fontId="19" fillId="0" borderId="0" xfId="0" applyFont="1" applyAlignment="1">
      <alignment horizontal="center" vertical="center" shrinkToFit="1"/>
    </xf>
    <xf numFmtId="0" fontId="19" fillId="0" borderId="95" xfId="0" applyFont="1" applyBorder="1" applyAlignment="1">
      <alignment vertical="center" shrinkToFit="1"/>
    </xf>
    <xf numFmtId="0" fontId="19" fillId="0" borderId="96" xfId="0" applyFont="1" applyBorder="1" applyAlignment="1">
      <alignment vertical="center" shrinkToFit="1"/>
    </xf>
    <xf numFmtId="49" fontId="19" fillId="14" borderId="0" xfId="0" applyNumberFormat="1" applyFont="1" applyFill="1" applyAlignment="1">
      <alignment horizontal="left" vertical="center"/>
    </xf>
    <xf numFmtId="0" fontId="115" fillId="4" borderId="8" xfId="0" applyFont="1" applyFill="1" applyBorder="1" applyAlignment="1">
      <alignment horizontal="left" vertical="center" wrapText="1"/>
    </xf>
    <xf numFmtId="0" fontId="115" fillId="4" borderId="9" xfId="0" applyFont="1" applyFill="1" applyBorder="1" applyAlignment="1">
      <alignment horizontal="left" vertical="center" wrapText="1"/>
    </xf>
    <xf numFmtId="0" fontId="115" fillId="4" borderId="10" xfId="0" applyFont="1" applyFill="1" applyBorder="1" applyAlignment="1">
      <alignment horizontal="left" vertical="center" wrapText="1"/>
    </xf>
    <xf numFmtId="0" fontId="19" fillId="0" borderId="0" xfId="0" applyFont="1" applyAlignment="1">
      <alignment horizontal="center" vertical="center" wrapText="1"/>
    </xf>
    <xf numFmtId="0" fontId="19" fillId="0" borderId="0" xfId="0" applyFont="1" applyAlignment="1">
      <alignment horizontal="left" vertical="center" wrapText="1"/>
    </xf>
    <xf numFmtId="179" fontId="15" fillId="16" borderId="0" xfId="9" applyNumberFormat="1" applyFont="1" applyFill="1" applyAlignment="1">
      <alignment horizontal="center" vertical="center"/>
    </xf>
    <xf numFmtId="0" fontId="115" fillId="0" borderId="0" xfId="0" applyFont="1" applyAlignment="1">
      <alignment vertical="center" wrapText="1"/>
    </xf>
    <xf numFmtId="0" fontId="115" fillId="0" borderId="0" xfId="0" applyFont="1" applyAlignment="1">
      <alignment horizontal="left" vertical="center" wrapText="1"/>
    </xf>
    <xf numFmtId="0" fontId="19" fillId="0" borderId="8" xfId="0" applyFont="1" applyBorder="1" applyAlignment="1">
      <alignment horizontal="center" vertical="center" readingOrder="2"/>
    </xf>
    <xf numFmtId="0" fontId="19" fillId="0" borderId="9" xfId="0" applyFont="1" applyBorder="1" applyAlignment="1">
      <alignment horizontal="center" vertical="center" readingOrder="2"/>
    </xf>
    <xf numFmtId="0" fontId="19" fillId="14" borderId="8" xfId="0" applyFont="1" applyFill="1" applyBorder="1" applyAlignment="1">
      <alignment horizontal="center" vertical="center" readingOrder="2"/>
    </xf>
    <xf numFmtId="0" fontId="19" fillId="14" borderId="9" xfId="0" applyFont="1" applyFill="1" applyBorder="1" applyAlignment="1">
      <alignment horizontal="center" vertical="center" readingOrder="2"/>
    </xf>
    <xf numFmtId="0" fontId="33" fillId="0" borderId="1" xfId="9" applyFont="1" applyBorder="1" applyAlignment="1">
      <alignment horizontal="left" vertical="top" indent="1"/>
    </xf>
    <xf numFmtId="0" fontId="33" fillId="0" borderId="2" xfId="9" applyFont="1" applyBorder="1" applyAlignment="1">
      <alignment horizontal="left" vertical="top" indent="1"/>
    </xf>
    <xf numFmtId="0" fontId="33" fillId="0" borderId="3" xfId="9" applyFont="1" applyBorder="1" applyAlignment="1">
      <alignment horizontal="left" vertical="top" indent="1"/>
    </xf>
    <xf numFmtId="0" fontId="33" fillId="0" borderId="4" xfId="9" applyFont="1" applyBorder="1" applyAlignment="1">
      <alignment horizontal="left" vertical="top" indent="1"/>
    </xf>
    <xf numFmtId="0" fontId="33" fillId="0" borderId="0" xfId="9" applyFont="1" applyAlignment="1">
      <alignment horizontal="left" vertical="top" indent="1"/>
    </xf>
    <xf numFmtId="0" fontId="33" fillId="0" borderId="5" xfId="9" applyFont="1" applyBorder="1" applyAlignment="1">
      <alignment horizontal="left" vertical="top" indent="1"/>
    </xf>
    <xf numFmtId="0" fontId="33" fillId="0" borderId="14" xfId="9" applyFont="1" applyBorder="1" applyAlignment="1">
      <alignment horizontal="left" vertical="top" indent="1"/>
    </xf>
    <xf numFmtId="0" fontId="33" fillId="0" borderId="16" xfId="9" applyFont="1" applyBorder="1" applyAlignment="1">
      <alignment horizontal="left" vertical="top" indent="1"/>
    </xf>
    <xf numFmtId="0" fontId="33" fillId="0" borderId="15" xfId="9" applyFont="1" applyBorder="1" applyAlignment="1">
      <alignment horizontal="left" vertical="top" indent="1"/>
    </xf>
    <xf numFmtId="180" fontId="15" fillId="0" borderId="0" xfId="9" applyNumberFormat="1" applyFont="1" applyAlignment="1">
      <alignment horizontal="right" vertical="center"/>
    </xf>
    <xf numFmtId="180" fontId="6" fillId="0" borderId="0" xfId="9" applyNumberFormat="1">
      <alignment vertical="center"/>
    </xf>
    <xf numFmtId="0" fontId="38" fillId="0" borderId="0" xfId="9" applyFont="1" applyAlignment="1">
      <alignment horizontal="center" vertical="center"/>
    </xf>
    <xf numFmtId="0" fontId="33" fillId="0" borderId="0" xfId="9" applyFont="1" applyAlignment="1">
      <alignment horizontal="center" vertical="center"/>
    </xf>
    <xf numFmtId="0" fontId="6" fillId="0" borderId="0" xfId="9" applyAlignment="1">
      <alignment horizontal="center" vertical="center"/>
    </xf>
    <xf numFmtId="0" fontId="78" fillId="0" borderId="0" xfId="9" applyFont="1" applyAlignment="1">
      <alignment horizontal="center" vertical="center" wrapText="1"/>
    </xf>
    <xf numFmtId="0" fontId="26" fillId="0" borderId="0" xfId="9" applyFont="1" applyAlignment="1">
      <alignment horizontal="center" vertical="center" wrapText="1"/>
    </xf>
    <xf numFmtId="0" fontId="36" fillId="0" borderId="0" xfId="9" applyFont="1" applyAlignment="1">
      <alignment horizontal="center" vertical="center" wrapText="1"/>
    </xf>
    <xf numFmtId="0" fontId="33" fillId="16" borderId="0" xfId="8" applyFont="1" applyFill="1" applyAlignment="1">
      <alignment horizontal="center" vertical="center" shrinkToFit="1"/>
    </xf>
    <xf numFmtId="0" fontId="1" fillId="0" borderId="0" xfId="9" applyFont="1" applyAlignment="1">
      <alignment horizontal="center" vertical="center"/>
    </xf>
    <xf numFmtId="0" fontId="33" fillId="0" borderId="0" xfId="8" applyFont="1" applyAlignment="1">
      <alignment vertical="center" shrinkToFit="1"/>
    </xf>
    <xf numFmtId="0" fontId="15" fillId="0" borderId="0" xfId="0" applyFont="1" applyAlignment="1">
      <alignment vertical="center" shrinkToFit="1"/>
    </xf>
    <xf numFmtId="0" fontId="33" fillId="0" borderId="8" xfId="9" applyFont="1" applyBorder="1" applyAlignment="1">
      <alignment horizontal="center" vertical="center" shrinkToFit="1"/>
    </xf>
    <xf numFmtId="0" fontId="33" fillId="0" borderId="9" xfId="9" applyFont="1" applyBorder="1" applyAlignment="1">
      <alignment horizontal="center" vertical="center" shrinkToFit="1"/>
    </xf>
    <xf numFmtId="0" fontId="33" fillId="0" borderId="0" xfId="9" applyFont="1" applyAlignment="1">
      <alignment horizontal="center" vertical="center" shrinkToFit="1"/>
    </xf>
    <xf numFmtId="0" fontId="33" fillId="0" borderId="0" xfId="9" applyFont="1" applyAlignment="1">
      <alignment horizontal="left" vertical="center"/>
    </xf>
    <xf numFmtId="0" fontId="35" fillId="0" borderId="0" xfId="9" applyFont="1" applyAlignment="1">
      <alignment horizontal="left" vertical="top" wrapText="1"/>
    </xf>
    <xf numFmtId="0" fontId="35" fillId="0" borderId="16" xfId="9" applyFont="1" applyBorder="1" applyAlignment="1">
      <alignment horizontal="center" vertical="top" wrapText="1"/>
    </xf>
    <xf numFmtId="0" fontId="33" fillId="0" borderId="2" xfId="9" applyFont="1" applyBorder="1" applyAlignment="1">
      <alignment horizontal="left" vertical="center"/>
    </xf>
    <xf numFmtId="0" fontId="33" fillId="0" borderId="3" xfId="9" applyFont="1" applyBorder="1" applyAlignment="1">
      <alignment horizontal="left" vertical="center"/>
    </xf>
    <xf numFmtId="0" fontId="78" fillId="0" borderId="0" xfId="9" applyFont="1" applyAlignment="1">
      <alignment horizontal="center" vertical="center"/>
    </xf>
    <xf numFmtId="0" fontId="33" fillId="16" borderId="0" xfId="8" applyFont="1" applyFill="1" applyAlignment="1">
      <alignment vertical="center" shrinkToFit="1"/>
    </xf>
    <xf numFmtId="0" fontId="15" fillId="16" borderId="0" xfId="0" applyFont="1" applyFill="1" applyAlignment="1">
      <alignment vertical="center" shrinkToFit="1"/>
    </xf>
    <xf numFmtId="0" fontId="33" fillId="0" borderId="7" xfId="9" applyFont="1" applyBorder="1" applyAlignment="1">
      <alignment horizontal="center" vertical="center" shrinkToFit="1"/>
    </xf>
    <xf numFmtId="1" fontId="33" fillId="0" borderId="7" xfId="9" applyNumberFormat="1" applyFont="1" applyBorder="1" applyAlignment="1">
      <alignment horizontal="center" vertical="center" shrinkToFit="1"/>
    </xf>
    <xf numFmtId="1" fontId="33" fillId="0" borderId="8" xfId="9" applyNumberFormat="1" applyFont="1" applyBorder="1" applyAlignment="1">
      <alignment horizontal="center" vertical="center" shrinkToFit="1"/>
    </xf>
    <xf numFmtId="0" fontId="33" fillId="0" borderId="0" xfId="8" applyFont="1" applyAlignment="1">
      <alignment horizontal="center" vertical="center" shrinkToFit="1"/>
    </xf>
    <xf numFmtId="0" fontId="33" fillId="0" borderId="2" xfId="9" applyFont="1" applyBorder="1" applyAlignment="1">
      <alignment vertical="center" wrapText="1"/>
    </xf>
    <xf numFmtId="0" fontId="33" fillId="0" borderId="2" xfId="9" applyFont="1" applyBorder="1">
      <alignment vertical="center"/>
    </xf>
    <xf numFmtId="0" fontId="33" fillId="0" borderId="3" xfId="9" applyFont="1" applyBorder="1">
      <alignment vertical="center"/>
    </xf>
    <xf numFmtId="0" fontId="33" fillId="0" borderId="2" xfId="9" applyFont="1" applyBorder="1" applyAlignment="1">
      <alignment horizontal="center" vertical="center"/>
    </xf>
    <xf numFmtId="0" fontId="15" fillId="0" borderId="0" xfId="9" applyFont="1">
      <alignment vertical="center"/>
    </xf>
    <xf numFmtId="0" fontId="15" fillId="0" borderId="5" xfId="9" applyFont="1" applyBorder="1">
      <alignment vertical="center"/>
    </xf>
    <xf numFmtId="0" fontId="15" fillId="0" borderId="16" xfId="9" applyFont="1" applyBorder="1">
      <alignment vertical="center"/>
    </xf>
    <xf numFmtId="0" fontId="15" fillId="0" borderId="15" xfId="9" applyFont="1" applyBorder="1">
      <alignment vertical="center"/>
    </xf>
    <xf numFmtId="0" fontId="30" fillId="0" borderId="0" xfId="9" applyFont="1">
      <alignment vertical="center"/>
    </xf>
    <xf numFmtId="0" fontId="30" fillId="0" borderId="5" xfId="9" applyFont="1" applyBorder="1">
      <alignment vertical="center"/>
    </xf>
    <xf numFmtId="0" fontId="30" fillId="0" borderId="16" xfId="9" applyFont="1" applyBorder="1">
      <alignment vertical="center"/>
    </xf>
    <xf numFmtId="0" fontId="30" fillId="0" borderId="15" xfId="9" applyFont="1" applyBorder="1">
      <alignment vertical="center"/>
    </xf>
    <xf numFmtId="181" fontId="33" fillId="16" borderId="0" xfId="10" applyNumberFormat="1" applyFont="1" applyFill="1" applyAlignment="1">
      <alignment horizontal="right" vertical="center" shrinkToFit="1"/>
    </xf>
    <xf numFmtId="181" fontId="33" fillId="0" borderId="0" xfId="10" applyNumberFormat="1" applyFont="1" applyAlignment="1">
      <alignment horizontal="right" vertical="center" shrinkToFit="1"/>
    </xf>
    <xf numFmtId="0" fontId="33" fillId="0" borderId="4" xfId="10" applyFont="1" applyBorder="1" applyAlignment="1">
      <alignment horizontal="left" vertical="center" wrapText="1"/>
    </xf>
    <xf numFmtId="0" fontId="33" fillId="0" borderId="0" xfId="10" applyFont="1" applyAlignment="1">
      <alignment horizontal="left" vertical="center"/>
    </xf>
    <xf numFmtId="0" fontId="33" fillId="0" borderId="14" xfId="10" applyFont="1" applyBorder="1" applyAlignment="1">
      <alignment horizontal="left" vertical="center" wrapText="1"/>
    </xf>
    <xf numFmtId="0" fontId="33" fillId="0" borderId="16" xfId="10" applyFont="1" applyBorder="1" applyAlignment="1">
      <alignment horizontal="left" vertical="center"/>
    </xf>
    <xf numFmtId="0" fontId="33" fillId="0" borderId="1" xfId="10" applyFont="1" applyBorder="1" applyAlignment="1">
      <alignment horizontal="left" vertical="center" wrapText="1"/>
    </xf>
    <xf numFmtId="0" fontId="33" fillId="0" borderId="2" xfId="10" applyFont="1" applyBorder="1" applyAlignment="1">
      <alignment horizontal="left" vertical="center"/>
    </xf>
    <xf numFmtId="0" fontId="33" fillId="0" borderId="14" xfId="10" applyFont="1" applyBorder="1" applyAlignment="1">
      <alignment horizontal="left" vertical="center"/>
    </xf>
    <xf numFmtId="0" fontId="33" fillId="0" borderId="0" xfId="9" applyFont="1" applyAlignment="1">
      <alignment horizontal="left" vertical="top" wrapText="1"/>
    </xf>
    <xf numFmtId="0" fontId="33" fillId="0" borderId="16" xfId="9" applyFont="1" applyBorder="1" applyAlignment="1">
      <alignment horizontal="center" vertical="top" wrapText="1"/>
    </xf>
    <xf numFmtId="0" fontId="33" fillId="0" borderId="0" xfId="9" applyFont="1" applyAlignment="1">
      <alignment horizontal="distributed" vertical="center"/>
    </xf>
    <xf numFmtId="182" fontId="33" fillId="0" borderId="16" xfId="10" applyNumberFormat="1" applyFont="1" applyBorder="1" applyAlignment="1">
      <alignment horizontal="right" vertical="center" shrinkToFit="1"/>
    </xf>
    <xf numFmtId="0" fontId="33" fillId="16" borderId="0" xfId="9" applyFont="1" applyFill="1" applyAlignment="1">
      <alignment horizontal="center" vertical="center" shrinkToFit="1"/>
    </xf>
    <xf numFmtId="0" fontId="15" fillId="0" borderId="1" xfId="9" applyFont="1" applyBorder="1" applyAlignment="1">
      <alignment horizontal="center" vertical="center" wrapText="1" shrinkToFit="1"/>
    </xf>
    <xf numFmtId="0" fontId="15" fillId="0" borderId="2" xfId="9" applyFont="1" applyBorder="1" applyAlignment="1">
      <alignment horizontal="center" vertical="center" wrapText="1" shrinkToFit="1"/>
    </xf>
    <xf numFmtId="0" fontId="15" fillId="0" borderId="3" xfId="9" applyFont="1" applyBorder="1" applyAlignment="1">
      <alignment horizontal="center" vertical="center" wrapText="1" shrinkToFit="1"/>
    </xf>
    <xf numFmtId="0" fontId="15" fillId="0" borderId="4" xfId="9" applyFont="1" applyBorder="1" applyAlignment="1">
      <alignment horizontal="center" vertical="center" wrapText="1" shrinkToFit="1"/>
    </xf>
    <xf numFmtId="0" fontId="15" fillId="0" borderId="0" xfId="9" applyFont="1" applyAlignment="1">
      <alignment horizontal="center" vertical="center" wrapText="1" shrinkToFit="1"/>
    </xf>
    <xf numFmtId="0" fontId="15" fillId="0" borderId="5" xfId="9" applyFont="1" applyBorder="1" applyAlignment="1">
      <alignment horizontal="center" vertical="center" wrapText="1" shrinkToFit="1"/>
    </xf>
    <xf numFmtId="0" fontId="15" fillId="0" borderId="14" xfId="9" applyFont="1" applyBorder="1" applyAlignment="1">
      <alignment horizontal="center" vertical="center" wrapText="1" shrinkToFit="1"/>
    </xf>
    <xf numFmtId="0" fontId="15" fillId="0" borderId="16" xfId="9" applyFont="1" applyBorder="1" applyAlignment="1">
      <alignment horizontal="center" vertical="center" wrapText="1" shrinkToFit="1"/>
    </xf>
    <xf numFmtId="0" fontId="15" fillId="0" borderId="15" xfId="9" applyFont="1" applyBorder="1" applyAlignment="1">
      <alignment horizontal="center" vertical="center" wrapText="1" shrinkToFit="1"/>
    </xf>
    <xf numFmtId="0" fontId="33" fillId="0" borderId="1" xfId="9" applyFont="1" applyBorder="1" applyAlignment="1">
      <alignment horizontal="center" vertical="center" shrinkToFit="1"/>
    </xf>
    <xf numFmtId="0" fontId="33" fillId="0" borderId="2" xfId="9" applyFont="1" applyBorder="1" applyAlignment="1">
      <alignment horizontal="center" vertical="center" shrinkToFit="1"/>
    </xf>
    <xf numFmtId="0" fontId="33" fillId="0" borderId="3" xfId="9" applyFont="1" applyBorder="1" applyAlignment="1">
      <alignment horizontal="center" vertical="center" shrinkToFit="1"/>
    </xf>
    <xf numFmtId="0" fontId="33" fillId="0" borderId="14" xfId="9" applyFont="1" applyBorder="1" applyAlignment="1">
      <alignment horizontal="center" vertical="center" shrinkToFit="1"/>
    </xf>
    <xf numFmtId="0" fontId="33" fillId="0" borderId="16" xfId="9" applyFont="1" applyBorder="1" applyAlignment="1">
      <alignment horizontal="center" vertical="center" shrinkToFit="1"/>
    </xf>
    <xf numFmtId="0" fontId="33" fillId="0" borderId="15" xfId="9" applyFont="1" applyBorder="1" applyAlignment="1">
      <alignment horizontal="center" vertical="center" shrinkToFit="1"/>
    </xf>
    <xf numFmtId="0" fontId="33" fillId="0" borderId="1" xfId="9" applyFont="1" applyBorder="1" applyAlignment="1">
      <alignment horizontal="center" vertical="center"/>
    </xf>
    <xf numFmtId="0" fontId="33" fillId="0" borderId="3" xfId="9" applyFont="1" applyBorder="1" applyAlignment="1">
      <alignment horizontal="center" vertical="center"/>
    </xf>
    <xf numFmtId="0" fontId="33" fillId="0" borderId="14" xfId="9" applyFont="1" applyBorder="1" applyAlignment="1">
      <alignment horizontal="center" vertical="center"/>
    </xf>
    <xf numFmtId="0" fontId="33" fillId="0" borderId="16" xfId="9" applyFont="1" applyBorder="1" applyAlignment="1">
      <alignment horizontal="center" vertical="center"/>
    </xf>
    <xf numFmtId="0" fontId="33" fillId="0" borderId="15" xfId="9" applyFont="1" applyBorder="1" applyAlignment="1">
      <alignment horizontal="center" vertical="center"/>
    </xf>
    <xf numFmtId="0" fontId="15" fillId="0" borderId="7" xfId="9" applyFont="1" applyBorder="1" applyAlignment="1">
      <alignment horizontal="center" vertical="center" wrapText="1" shrinkToFit="1"/>
    </xf>
    <xf numFmtId="0" fontId="15" fillId="0" borderId="8" xfId="9" applyFont="1" applyBorder="1" applyAlignment="1">
      <alignment horizontal="center" vertical="center" shrinkToFit="1"/>
    </xf>
    <xf numFmtId="0" fontId="15" fillId="0" borderId="9" xfId="9" applyFont="1" applyBorder="1" applyAlignment="1">
      <alignment horizontal="center" vertical="center" shrinkToFit="1"/>
    </xf>
    <xf numFmtId="0" fontId="17" fillId="0" borderId="1" xfId="16" applyFont="1" applyBorder="1" applyAlignment="1">
      <alignment horizontal="center" vertical="center" wrapText="1"/>
    </xf>
    <xf numFmtId="0" fontId="17" fillId="0" borderId="2" xfId="16" applyFont="1" applyBorder="1" applyAlignment="1">
      <alignment horizontal="center" vertical="center" wrapText="1"/>
    </xf>
    <xf numFmtId="0" fontId="17" fillId="0" borderId="3" xfId="16" applyFont="1" applyBorder="1" applyAlignment="1">
      <alignment horizontal="center" vertical="center" wrapText="1"/>
    </xf>
    <xf numFmtId="0" fontId="17" fillId="0" borderId="14" xfId="16" applyFont="1" applyBorder="1" applyAlignment="1">
      <alignment horizontal="center" vertical="center" wrapText="1"/>
    </xf>
    <xf numFmtId="0" fontId="17" fillId="0" borderId="16" xfId="16" applyFont="1" applyBorder="1" applyAlignment="1">
      <alignment horizontal="center" vertical="center" wrapText="1"/>
    </xf>
    <xf numFmtId="0" fontId="17" fillId="0" borderId="15" xfId="16" applyFont="1" applyBorder="1" applyAlignment="1">
      <alignment horizontal="center" vertical="center" wrapText="1"/>
    </xf>
    <xf numFmtId="0" fontId="17" fillId="0" borderId="9" xfId="16" applyFont="1" applyBorder="1" applyAlignment="1">
      <alignment vertical="center" wrapText="1"/>
    </xf>
    <xf numFmtId="0" fontId="17" fillId="0" borderId="10" xfId="16" applyFont="1" applyBorder="1" applyAlignment="1">
      <alignment vertical="center" wrapText="1"/>
    </xf>
    <xf numFmtId="186" fontId="17" fillId="16" borderId="9" xfId="12" applyNumberFormat="1" applyFont="1" applyFill="1" applyBorder="1" applyAlignment="1">
      <alignment horizontal="center" vertical="center" shrinkToFit="1"/>
    </xf>
    <xf numFmtId="0" fontId="17" fillId="0" borderId="64" xfId="12" applyFont="1" applyBorder="1" applyAlignment="1">
      <alignment horizontal="left" vertical="center" wrapText="1"/>
    </xf>
    <xf numFmtId="0" fontId="17" fillId="0" borderId="65" xfId="12" applyFont="1" applyBorder="1" applyAlignment="1">
      <alignment horizontal="left" vertical="center" wrapText="1"/>
    </xf>
    <xf numFmtId="0" fontId="17" fillId="0" borderId="66" xfId="12" applyFont="1" applyBorder="1" applyAlignment="1">
      <alignment horizontal="left" vertical="center" wrapText="1"/>
    </xf>
    <xf numFmtId="0" fontId="17" fillId="0" borderId="67" xfId="12" applyFont="1" applyBorder="1" applyAlignment="1">
      <alignment horizontal="left" vertical="center" wrapText="1"/>
    </xf>
    <xf numFmtId="0" fontId="17" fillId="0" borderId="0" xfId="12" applyFont="1" applyAlignment="1">
      <alignment horizontal="left" vertical="center" wrapText="1"/>
    </xf>
    <xf numFmtId="0" fontId="17" fillId="0" borderId="68" xfId="12" applyFont="1" applyBorder="1" applyAlignment="1">
      <alignment horizontal="left" vertical="center" wrapText="1"/>
    </xf>
    <xf numFmtId="0" fontId="17" fillId="0" borderId="69" xfId="12" applyFont="1" applyBorder="1" applyAlignment="1">
      <alignment horizontal="left" vertical="center" wrapText="1"/>
    </xf>
    <xf numFmtId="0" fontId="17" fillId="0" borderId="70" xfId="12" applyFont="1" applyBorder="1" applyAlignment="1">
      <alignment horizontal="left" vertical="center" wrapText="1"/>
    </xf>
    <xf numFmtId="0" fontId="17" fillId="0" borderId="71" xfId="12" applyFont="1" applyBorder="1" applyAlignment="1">
      <alignment horizontal="left" vertical="center" wrapText="1"/>
    </xf>
    <xf numFmtId="0" fontId="17" fillId="16" borderId="8" xfId="16" applyFont="1" applyFill="1" applyBorder="1" applyAlignment="1">
      <alignment horizontal="center" vertical="center" shrinkToFit="1"/>
    </xf>
    <xf numFmtId="0" fontId="17" fillId="16" borderId="9" xfId="16" applyFont="1" applyFill="1" applyBorder="1" applyAlignment="1">
      <alignment horizontal="center" vertical="center" shrinkToFit="1"/>
    </xf>
    <xf numFmtId="0" fontId="17" fillId="16" borderId="10" xfId="16" applyFont="1" applyFill="1" applyBorder="1" applyAlignment="1">
      <alignment horizontal="center" vertical="center" shrinkToFit="1"/>
    </xf>
    <xf numFmtId="0" fontId="17" fillId="0" borderId="8" xfId="16" applyFont="1" applyBorder="1" applyAlignment="1">
      <alignment horizontal="center" vertical="center"/>
    </xf>
    <xf numFmtId="0" fontId="17" fillId="0" borderId="9" xfId="16" applyFont="1" applyBorder="1" applyAlignment="1">
      <alignment horizontal="center" vertical="center"/>
    </xf>
    <xf numFmtId="0" fontId="107" fillId="0" borderId="8" xfId="16" applyFont="1" applyBorder="1" applyAlignment="1">
      <alignment horizontal="center" vertical="center" wrapText="1"/>
    </xf>
    <xf numFmtId="0" fontId="107" fillId="0" borderId="9" xfId="16" applyFont="1" applyBorder="1" applyAlignment="1">
      <alignment horizontal="center" vertical="center" wrapText="1"/>
    </xf>
    <xf numFmtId="0" fontId="85" fillId="0" borderId="2" xfId="12" applyFont="1" applyBorder="1" applyAlignment="1">
      <alignment horizontal="center" vertical="center"/>
    </xf>
    <xf numFmtId="0" fontId="17" fillId="0" borderId="8" xfId="12" applyFont="1" applyBorder="1" applyAlignment="1">
      <alignment horizontal="center" vertical="center" wrapText="1"/>
    </xf>
    <xf numFmtId="0" fontId="17" fillId="0" borderId="9" xfId="12" applyFont="1" applyBorder="1" applyAlignment="1">
      <alignment horizontal="center" vertical="center"/>
    </xf>
    <xf numFmtId="0" fontId="17" fillId="0" borderId="10" xfId="12" applyFont="1" applyBorder="1" applyAlignment="1">
      <alignment horizontal="center" vertical="center"/>
    </xf>
    <xf numFmtId="0" fontId="15" fillId="0" borderId="8" xfId="16" applyFont="1" applyBorder="1" applyAlignment="1">
      <alignment horizontal="center" vertical="center"/>
    </xf>
    <xf numFmtId="0" fontId="15" fillId="0" borderId="9" xfId="16" applyFont="1" applyBorder="1" applyAlignment="1">
      <alignment horizontal="center" vertical="center"/>
    </xf>
    <xf numFmtId="0" fontId="15" fillId="0" borderId="10" xfId="16" applyFont="1" applyBorder="1" applyAlignment="1">
      <alignment horizontal="center" vertical="center"/>
    </xf>
    <xf numFmtId="0" fontId="17" fillId="0" borderId="8" xfId="16" applyFont="1" applyBorder="1" applyAlignment="1">
      <alignment horizontal="center" vertical="center" shrinkToFit="1"/>
    </xf>
    <xf numFmtId="0" fontId="17" fillId="0" borderId="98" xfId="16" applyFont="1" applyBorder="1" applyAlignment="1">
      <alignment horizontal="center" vertical="center" shrinkToFit="1"/>
    </xf>
    <xf numFmtId="0" fontId="33" fillId="0" borderId="1" xfId="9" applyFont="1" applyBorder="1" applyAlignment="1">
      <alignment horizontal="right" vertical="center" shrinkToFit="1"/>
    </xf>
    <xf numFmtId="0" fontId="33" fillId="0" borderId="2" xfId="9" applyFont="1" applyBorder="1" applyAlignment="1">
      <alignment horizontal="right" vertical="center" shrinkToFit="1"/>
    </xf>
    <xf numFmtId="0" fontId="33" fillId="16" borderId="2" xfId="9" applyFont="1" applyFill="1" applyBorder="1" applyAlignment="1">
      <alignment horizontal="left" vertical="center" shrinkToFit="1"/>
    </xf>
    <xf numFmtId="0" fontId="33" fillId="16" borderId="3" xfId="9" applyFont="1" applyFill="1" applyBorder="1" applyAlignment="1">
      <alignment horizontal="left" vertical="center" shrinkToFit="1"/>
    </xf>
    <xf numFmtId="0" fontId="33" fillId="0" borderId="8" xfId="6" applyFont="1" applyBorder="1" applyAlignment="1">
      <alignment horizontal="right" vertical="center"/>
    </xf>
    <xf numFmtId="0" fontId="33" fillId="0" borderId="9" xfId="6" applyFont="1" applyBorder="1" applyAlignment="1">
      <alignment horizontal="right" vertical="center"/>
    </xf>
    <xf numFmtId="0" fontId="33" fillId="0" borderId="9" xfId="6" applyFont="1" applyBorder="1" applyAlignment="1">
      <alignment horizontal="center" vertical="center"/>
    </xf>
    <xf numFmtId="0" fontId="33" fillId="0" borderId="10" xfId="6" applyFont="1" applyBorder="1" applyAlignment="1">
      <alignment horizontal="center" vertical="center"/>
    </xf>
    <xf numFmtId="0" fontId="33" fillId="0" borderId="0" xfId="9" applyFont="1">
      <alignment vertical="center"/>
    </xf>
    <xf numFmtId="0" fontId="33" fillId="0" borderId="5" xfId="9" applyFont="1" applyBorder="1">
      <alignment vertical="center"/>
    </xf>
    <xf numFmtId="0" fontId="33" fillId="0" borderId="16" xfId="9" applyFont="1" applyBorder="1">
      <alignment vertical="center"/>
    </xf>
    <xf numFmtId="0" fontId="33" fillId="0" borderId="15" xfId="9" applyFont="1" applyBorder="1">
      <alignment vertical="center"/>
    </xf>
    <xf numFmtId="0" fontId="33" fillId="0" borderId="0" xfId="9" applyFont="1" applyAlignment="1">
      <alignment horizontal="left" vertical="center" shrinkToFit="1"/>
    </xf>
    <xf numFmtId="0" fontId="33" fillId="0" borderId="5" xfId="9" applyFont="1" applyBorder="1" applyAlignment="1">
      <alignment horizontal="left" vertical="center" shrinkToFit="1"/>
    </xf>
    <xf numFmtId="0" fontId="33" fillId="0" borderId="2" xfId="9" applyFont="1" applyBorder="1" applyAlignment="1">
      <alignment horizontal="left" vertical="center" wrapText="1"/>
    </xf>
    <xf numFmtId="178" fontId="15" fillId="0" borderId="7" xfId="9" applyNumberFormat="1" applyFont="1" applyBorder="1" applyAlignment="1">
      <alignment horizontal="center" vertical="center" shrinkToFit="1"/>
    </xf>
    <xf numFmtId="178" fontId="15" fillId="0" borderId="8" xfId="9" applyNumberFormat="1" applyFont="1" applyBorder="1" applyAlignment="1">
      <alignment horizontal="center" vertical="center" shrinkToFit="1"/>
    </xf>
    <xf numFmtId="0" fontId="19" fillId="0" borderId="83" xfId="9" applyFont="1" applyFill="1" applyBorder="1" applyAlignment="1">
      <alignment horizontal="center" vertical="center"/>
    </xf>
    <xf numFmtId="0" fontId="19" fillId="0" borderId="83" xfId="9" applyFont="1" applyFill="1" applyBorder="1" applyAlignment="1">
      <alignment vertical="center" shrinkToFit="1"/>
    </xf>
    <xf numFmtId="177" fontId="19" fillId="0" borderId="83" xfId="9" applyNumberFormat="1" applyFont="1" applyFill="1" applyBorder="1" applyAlignment="1">
      <alignment horizontal="center" vertical="center"/>
    </xf>
    <xf numFmtId="0" fontId="19" fillId="0" borderId="83" xfId="9" applyFont="1" applyFill="1" applyBorder="1" applyAlignment="1">
      <alignment horizontal="center" vertical="center" shrinkToFit="1"/>
    </xf>
    <xf numFmtId="0" fontId="19" fillId="0" borderId="83" xfId="9" applyFont="1" applyFill="1" applyBorder="1" applyAlignment="1">
      <alignment horizontal="center" vertical="center"/>
    </xf>
    <xf numFmtId="177" fontId="19" fillId="0" borderId="83" xfId="9" applyNumberFormat="1" applyFont="1" applyFill="1" applyBorder="1" applyAlignment="1">
      <alignment horizontal="left" vertical="center"/>
    </xf>
    <xf numFmtId="0" fontId="0" fillId="0" borderId="83" xfId="0" applyFill="1" applyBorder="1">
      <alignment vertical="center"/>
    </xf>
    <xf numFmtId="0" fontId="61" fillId="0" borderId="36" xfId="9" applyFont="1" applyFill="1" applyBorder="1" applyAlignment="1">
      <alignment horizontal="center" vertical="center"/>
    </xf>
  </cellXfs>
  <cellStyles count="56">
    <cellStyle name="パーセント" xfId="29" builtinId="5"/>
    <cellStyle name="ハイパーリンク" xfId="30" builtinId="8"/>
    <cellStyle name="桁区切り" xfId="31" builtinId="6"/>
    <cellStyle name="桁区切り 2 3" xfId="7" xr:uid="{00000000-0005-0000-0000-000003000000}"/>
    <cellStyle name="桁区切り 2 3 2" xfId="19" xr:uid="{00000000-0005-0000-0000-000004000000}"/>
    <cellStyle name="桁区切り 2 3 2 2" xfId="44" xr:uid="{00000000-0005-0000-0000-000005000000}"/>
    <cellStyle name="桁区切り 2 3 3" xfId="33" xr:uid="{00000000-0005-0000-0000-000006000000}"/>
    <cellStyle name="桁区切り 3" xfId="2" xr:uid="{00000000-0005-0000-0000-000007000000}"/>
    <cellStyle name="桁区切り 3 2" xfId="11" xr:uid="{00000000-0005-0000-0000-000008000000}"/>
    <cellStyle name="桁区切り 3 2 2" xfId="15" xr:uid="{00000000-0005-0000-0000-000009000000}"/>
    <cellStyle name="桁区切り 3 2 2 2" xfId="27" xr:uid="{00000000-0005-0000-0000-00000A000000}"/>
    <cellStyle name="桁区切り 3 2 2 2 2" xfId="52" xr:uid="{00000000-0005-0000-0000-00000B000000}"/>
    <cellStyle name="桁区切り 3 2 2 3" xfId="41" xr:uid="{00000000-0005-0000-0000-00000C000000}"/>
    <cellStyle name="桁区切り 3 2 3" xfId="23" xr:uid="{00000000-0005-0000-0000-00000D000000}"/>
    <cellStyle name="桁区切り 3 2 3 2" xfId="48" xr:uid="{00000000-0005-0000-0000-00000E000000}"/>
    <cellStyle name="桁区切り 3 2 4" xfId="37" xr:uid="{00000000-0005-0000-0000-00000F000000}"/>
    <cellStyle name="桁区切り 4" xfId="4" xr:uid="{00000000-0005-0000-0000-000010000000}"/>
    <cellStyle name="標準" xfId="0" builtinId="0"/>
    <cellStyle name="標準 2" xfId="1" xr:uid="{00000000-0005-0000-0000-000012000000}"/>
    <cellStyle name="標準 2 3" xfId="5" xr:uid="{00000000-0005-0000-0000-000013000000}"/>
    <cellStyle name="標準 2 4" xfId="16" xr:uid="{00000000-0005-0000-0000-000014000000}"/>
    <cellStyle name="標準 3" xfId="54" xr:uid="{8572D1EB-56F2-4981-81E4-924759C70A5D}"/>
    <cellStyle name="標準 3 3" xfId="10" xr:uid="{00000000-0005-0000-0000-000015000000}"/>
    <cellStyle name="標準 3 3 2" xfId="12" xr:uid="{00000000-0005-0000-0000-000016000000}"/>
    <cellStyle name="標準 3 3 2 2" xfId="24" xr:uid="{00000000-0005-0000-0000-000017000000}"/>
    <cellStyle name="標準 3 3 2 2 2" xfId="49" xr:uid="{00000000-0005-0000-0000-000018000000}"/>
    <cellStyle name="標準 3 3 2 3" xfId="38" xr:uid="{00000000-0005-0000-0000-000019000000}"/>
    <cellStyle name="標準 3 3 3" xfId="22" xr:uid="{00000000-0005-0000-0000-00001A000000}"/>
    <cellStyle name="標準 3 3 3 2" xfId="47" xr:uid="{00000000-0005-0000-0000-00001B000000}"/>
    <cellStyle name="標準 3 3 4" xfId="36" xr:uid="{00000000-0005-0000-0000-00001C000000}"/>
    <cellStyle name="標準 4" xfId="55" xr:uid="{046B9295-06A7-4A27-9833-01080D09579D}"/>
    <cellStyle name="標準 4 3 2" xfId="17" xr:uid="{00000000-0005-0000-0000-00001D000000}"/>
    <cellStyle name="標準 4 3 2 2" xfId="28" xr:uid="{00000000-0005-0000-0000-00001E000000}"/>
    <cellStyle name="標準 4 3 2 2 2" xfId="53" xr:uid="{00000000-0005-0000-0000-00001F000000}"/>
    <cellStyle name="標準 4 3 2 3" xfId="42" xr:uid="{00000000-0005-0000-0000-000020000000}"/>
    <cellStyle name="標準 5 2" xfId="6" xr:uid="{00000000-0005-0000-0000-000021000000}"/>
    <cellStyle name="標準 5 2 2" xfId="8" xr:uid="{00000000-0005-0000-0000-000022000000}"/>
    <cellStyle name="標準 5 2 2 2" xfId="14" xr:uid="{00000000-0005-0000-0000-000023000000}"/>
    <cellStyle name="標準 5 2 2 2 2" xfId="26" xr:uid="{00000000-0005-0000-0000-000024000000}"/>
    <cellStyle name="標準 5 2 2 2 2 2" xfId="51" xr:uid="{00000000-0005-0000-0000-000025000000}"/>
    <cellStyle name="標準 5 2 2 2 3" xfId="40" xr:uid="{00000000-0005-0000-0000-000026000000}"/>
    <cellStyle name="標準 5 2 2 3" xfId="20" xr:uid="{00000000-0005-0000-0000-000027000000}"/>
    <cellStyle name="標準 5 2 2 3 2" xfId="45" xr:uid="{00000000-0005-0000-0000-000028000000}"/>
    <cellStyle name="標準 5 2 2 4" xfId="34" xr:uid="{00000000-0005-0000-0000-000029000000}"/>
    <cellStyle name="標準 5 2 3" xfId="18" xr:uid="{00000000-0005-0000-0000-00002A000000}"/>
    <cellStyle name="標準 5 2 3 2" xfId="43" xr:uid="{00000000-0005-0000-0000-00002B000000}"/>
    <cellStyle name="標準 5 2 4" xfId="32" xr:uid="{00000000-0005-0000-0000-00002C000000}"/>
    <cellStyle name="標準 6" xfId="3" xr:uid="{00000000-0005-0000-0000-00002D000000}"/>
    <cellStyle name="標準 7" xfId="9" xr:uid="{00000000-0005-0000-0000-00002E000000}"/>
    <cellStyle name="標準 7 2" xfId="13" xr:uid="{00000000-0005-0000-0000-00002F000000}"/>
    <cellStyle name="標準 7 2 2" xfId="25" xr:uid="{00000000-0005-0000-0000-000030000000}"/>
    <cellStyle name="標準 7 2 2 2" xfId="50" xr:uid="{00000000-0005-0000-0000-000031000000}"/>
    <cellStyle name="標準 7 2 3" xfId="39" xr:uid="{00000000-0005-0000-0000-000032000000}"/>
    <cellStyle name="標準 7 3" xfId="21" xr:uid="{00000000-0005-0000-0000-000033000000}"/>
    <cellStyle name="標準 7 3 2" xfId="46" xr:uid="{00000000-0005-0000-0000-000034000000}"/>
    <cellStyle name="標準 7 4" xfId="35" xr:uid="{00000000-0005-0000-0000-000035000000}"/>
  </cellStyles>
  <dxfs count="103">
    <dxf>
      <font>
        <color auto="1"/>
      </font>
      <fill>
        <patternFill>
          <bgColor rgb="FFFFCCCC"/>
        </patternFill>
      </fill>
    </dxf>
    <dxf>
      <font>
        <color auto="1"/>
      </font>
      <fill>
        <patternFill>
          <bgColor theme="0" tint="-0.14996795556505021"/>
        </patternFill>
      </fill>
    </dxf>
    <dxf>
      <font>
        <color auto="1"/>
      </font>
      <fill>
        <patternFill>
          <bgColor theme="2" tint="-9.9948118533890809E-2"/>
        </patternFill>
      </fill>
    </dxf>
    <dxf>
      <font>
        <color auto="1"/>
      </font>
      <fill>
        <patternFill>
          <bgColor rgb="FFFFCCCC"/>
        </patternFill>
      </fill>
    </dxf>
    <dxf>
      <fill>
        <patternFill>
          <bgColor rgb="FFFFCCCC"/>
        </patternFill>
      </fill>
    </dxf>
    <dxf>
      <font>
        <color auto="1"/>
      </font>
      <fill>
        <patternFill>
          <bgColor theme="4" tint="0.79998168889431442"/>
        </patternFill>
      </fill>
    </dxf>
    <dxf>
      <fill>
        <patternFill>
          <bgColor rgb="FFFFCCCC"/>
        </patternFill>
      </fill>
    </dxf>
    <dxf>
      <font>
        <color auto="1"/>
      </font>
      <fill>
        <patternFill>
          <bgColor theme="2" tint="-9.9948118533890809E-2"/>
        </patternFill>
      </fill>
    </dxf>
    <dxf>
      <font>
        <color auto="1"/>
      </font>
      <fill>
        <patternFill>
          <bgColor theme="4" tint="0.79998168889431442"/>
        </patternFill>
      </fill>
    </dxf>
    <dxf>
      <font>
        <color auto="1"/>
      </font>
      <fill>
        <patternFill>
          <bgColor theme="4" tint="0.79998168889431442"/>
        </patternFill>
      </fill>
    </dxf>
    <dxf>
      <font>
        <color auto="1"/>
      </font>
      <fill>
        <patternFill>
          <bgColor theme="4" tint="0.79998168889431442"/>
        </patternFill>
      </fill>
    </dxf>
    <dxf>
      <font>
        <color auto="1"/>
      </font>
      <fill>
        <patternFill>
          <bgColor theme="2" tint="-9.9948118533890809E-2"/>
        </patternFill>
      </fill>
    </dxf>
    <dxf>
      <font>
        <color auto="1"/>
      </font>
      <fill>
        <patternFill>
          <bgColor rgb="FFFFCCCC"/>
        </patternFill>
      </fill>
    </dxf>
    <dxf>
      <font>
        <color auto="1"/>
      </font>
      <fill>
        <patternFill>
          <bgColor rgb="FFFFCCCC"/>
        </patternFill>
      </fill>
    </dxf>
    <dxf>
      <font>
        <color auto="1"/>
      </font>
      <fill>
        <patternFill>
          <bgColor rgb="FFFFCCCC"/>
        </patternFill>
      </fill>
    </dxf>
    <dxf>
      <font>
        <color auto="1"/>
      </font>
      <fill>
        <patternFill>
          <bgColor theme="2" tint="-9.9948118533890809E-2"/>
        </patternFill>
      </fill>
    </dxf>
    <dxf>
      <fill>
        <patternFill>
          <bgColor theme="4" tint="0.79998168889431442"/>
        </patternFill>
      </fill>
    </dxf>
    <dxf>
      <font>
        <color auto="1"/>
      </font>
      <fill>
        <patternFill>
          <bgColor rgb="FFFFCCCC"/>
        </patternFill>
      </fill>
    </dxf>
    <dxf>
      <font>
        <color auto="1"/>
      </font>
      <fill>
        <patternFill>
          <bgColor theme="2" tint="-9.9948118533890809E-2"/>
        </patternFill>
      </fill>
    </dxf>
    <dxf>
      <font>
        <color theme="1"/>
      </font>
      <fill>
        <patternFill>
          <bgColor theme="4" tint="0.79998168889431442"/>
        </patternFill>
      </fill>
    </dxf>
    <dxf>
      <font>
        <color theme="1"/>
      </font>
      <fill>
        <patternFill>
          <bgColor theme="2" tint="-9.9948118533890809E-2"/>
        </patternFill>
      </fill>
    </dxf>
    <dxf>
      <font>
        <color theme="1"/>
      </font>
      <fill>
        <patternFill>
          <bgColor theme="4" tint="0.79998168889431442"/>
        </patternFill>
      </fill>
    </dxf>
    <dxf>
      <font>
        <color theme="1"/>
      </font>
      <fill>
        <patternFill>
          <bgColor theme="2" tint="-9.9948118533890809E-2"/>
        </patternFill>
      </fill>
    </dxf>
    <dxf>
      <font>
        <color theme="1"/>
      </font>
      <fill>
        <patternFill>
          <bgColor theme="4" tint="0.79998168889431442"/>
        </patternFill>
      </fill>
    </dxf>
    <dxf>
      <font>
        <color auto="1"/>
      </font>
      <fill>
        <patternFill>
          <bgColor theme="2" tint="-9.9948118533890809E-2"/>
        </patternFill>
      </fill>
    </dxf>
    <dxf>
      <font>
        <color auto="1"/>
      </font>
      <fill>
        <patternFill>
          <bgColor rgb="FFFFCCCC"/>
        </patternFill>
      </fill>
    </dxf>
    <dxf>
      <fill>
        <patternFill>
          <bgColor theme="2" tint="-9.9948118533890809E-2"/>
        </patternFill>
      </fill>
    </dxf>
    <dxf>
      <font>
        <color auto="1"/>
      </font>
      <fill>
        <patternFill>
          <bgColor theme="4" tint="0.79998168889431442"/>
        </patternFill>
      </fill>
    </dxf>
    <dxf>
      <font>
        <color auto="1"/>
      </font>
      <fill>
        <patternFill>
          <bgColor theme="2" tint="-9.9948118533890809E-2"/>
        </patternFill>
      </fill>
    </dxf>
    <dxf>
      <fill>
        <patternFill>
          <bgColor theme="2" tint="-9.9948118533890809E-2"/>
        </patternFill>
      </fill>
    </dxf>
    <dxf>
      <fill>
        <patternFill>
          <bgColor theme="2" tint="-9.9948118533890809E-2"/>
        </patternFill>
      </fill>
    </dxf>
    <dxf>
      <fill>
        <patternFill>
          <bgColor rgb="FFFFCCCC"/>
        </patternFill>
      </fill>
    </dxf>
    <dxf>
      <fill>
        <patternFill>
          <bgColor theme="4" tint="0.79998168889431442"/>
        </patternFill>
      </fill>
    </dxf>
    <dxf>
      <fill>
        <patternFill patternType="solid">
          <fgColor auto="1"/>
          <bgColor rgb="FFFFFF99"/>
        </patternFill>
      </fill>
    </dxf>
    <dxf>
      <fill>
        <patternFill>
          <bgColor rgb="FFFFCCCC"/>
        </patternFill>
      </fill>
    </dxf>
    <dxf>
      <fill>
        <patternFill patternType="solid">
          <fgColor auto="1"/>
          <bgColor rgb="FFFFFF99"/>
        </patternFill>
      </fill>
    </dxf>
    <dxf>
      <fill>
        <patternFill>
          <bgColor rgb="FFFFCCCC"/>
        </patternFill>
      </fill>
    </dxf>
    <dxf>
      <fill>
        <patternFill patternType="solid">
          <fgColor auto="1"/>
          <bgColor rgb="FFFFFF99"/>
        </patternFill>
      </fill>
    </dxf>
    <dxf>
      <fill>
        <patternFill>
          <bgColor rgb="FFFFCCCC"/>
        </patternFill>
      </fill>
    </dxf>
    <dxf>
      <fill>
        <patternFill>
          <bgColor rgb="FFFFCCCC"/>
        </patternFill>
      </fill>
    </dxf>
    <dxf>
      <fill>
        <patternFill>
          <bgColor theme="2" tint="-9.9948118533890809E-2"/>
        </patternFill>
      </fill>
    </dxf>
    <dxf>
      <fill>
        <patternFill>
          <bgColor theme="4" tint="0.59996337778862885"/>
        </patternFill>
      </fill>
    </dxf>
    <dxf>
      <fill>
        <patternFill patternType="solid">
          <fgColor auto="1"/>
          <bgColor rgb="FFFFFF99"/>
        </patternFill>
      </fill>
    </dxf>
    <dxf>
      <fill>
        <patternFill>
          <bgColor theme="4" tint="0.59996337778862885"/>
        </patternFill>
      </fill>
    </dxf>
    <dxf>
      <fill>
        <patternFill patternType="solid">
          <fgColor auto="1"/>
          <bgColor rgb="FFFFFF99"/>
        </patternFill>
      </fill>
    </dxf>
    <dxf>
      <fill>
        <patternFill>
          <bgColor theme="4" tint="0.59996337778862885"/>
        </patternFill>
      </fill>
    </dxf>
    <dxf>
      <fill>
        <patternFill>
          <bgColor rgb="FFFFFF99"/>
        </patternFill>
      </fill>
    </dxf>
    <dxf>
      <fill>
        <patternFill>
          <bgColor rgb="FFFFCCCC"/>
        </patternFill>
      </fill>
    </dxf>
    <dxf>
      <fill>
        <patternFill patternType="solid">
          <fgColor auto="1"/>
          <bgColor rgb="FFFFFF99"/>
        </patternFill>
      </fill>
    </dxf>
    <dxf>
      <fill>
        <patternFill>
          <bgColor rgb="FFFFCCCC"/>
        </patternFill>
      </fill>
    </dxf>
    <dxf>
      <fill>
        <patternFill patternType="solid">
          <fgColor auto="1"/>
          <bgColor rgb="FFFFFF99"/>
        </patternFill>
      </fill>
    </dxf>
    <dxf>
      <fill>
        <patternFill>
          <bgColor rgb="FFFFCCCC"/>
        </patternFill>
      </fill>
    </dxf>
    <dxf>
      <fill>
        <patternFill patternType="solid">
          <fgColor auto="1"/>
          <bgColor rgb="FFFFFF99"/>
        </patternFill>
      </fill>
    </dxf>
    <dxf>
      <fill>
        <patternFill>
          <bgColor rgb="FFFFCCCC"/>
        </patternFill>
      </fill>
    </dxf>
    <dxf>
      <fill>
        <patternFill>
          <bgColor theme="4" tint="0.79998168889431442"/>
        </patternFill>
      </fill>
    </dxf>
    <dxf>
      <fill>
        <patternFill patternType="solid">
          <fgColor auto="1"/>
          <bgColor rgb="FFFFFF99"/>
        </patternFill>
      </fill>
    </dxf>
    <dxf>
      <fill>
        <patternFill>
          <bgColor rgb="FFFFCCCC"/>
        </patternFill>
      </fill>
    </dxf>
    <dxf>
      <fill>
        <patternFill>
          <bgColor theme="4" tint="0.59996337778862885"/>
        </patternFill>
      </fill>
    </dxf>
    <dxf>
      <fill>
        <patternFill>
          <bgColor rgb="FFFFCCCC"/>
        </patternFill>
      </fill>
    </dxf>
    <dxf>
      <fill>
        <patternFill patternType="solid">
          <fgColor auto="1"/>
          <bgColor rgb="FFFFFF99"/>
        </patternFill>
      </fill>
    </dxf>
    <dxf>
      <fill>
        <patternFill patternType="solid">
          <fgColor auto="1"/>
          <bgColor rgb="FFFFFF99"/>
        </patternFill>
      </fill>
    </dxf>
    <dxf>
      <fill>
        <patternFill>
          <bgColor rgb="FFFFCCCC"/>
        </patternFill>
      </fill>
    </dxf>
    <dxf>
      <fill>
        <patternFill patternType="solid">
          <fgColor auto="1"/>
          <bgColor rgb="FFFFFF99"/>
        </patternFill>
      </fill>
    </dxf>
    <dxf>
      <fill>
        <patternFill>
          <bgColor rgb="FFFFFF99"/>
        </patternFill>
      </fill>
    </dxf>
    <dxf>
      <fill>
        <patternFill>
          <bgColor rgb="FFFFCCCC"/>
        </patternFill>
      </fill>
    </dxf>
    <dxf>
      <fill>
        <patternFill patternType="solid">
          <fgColor auto="1"/>
          <bgColor rgb="FFFFFF99"/>
        </patternFill>
      </fill>
    </dxf>
    <dxf>
      <fill>
        <patternFill>
          <bgColor rgb="FFFFCCCC"/>
        </patternFill>
      </fill>
    </dxf>
    <dxf>
      <fill>
        <patternFill>
          <bgColor rgb="FFFFCCCC"/>
        </patternFill>
      </fill>
    </dxf>
    <dxf>
      <fill>
        <patternFill>
          <bgColor rgb="FFFFCCCC"/>
        </patternFill>
      </fill>
    </dxf>
    <dxf>
      <fill>
        <patternFill patternType="solid">
          <fgColor auto="1"/>
          <bgColor rgb="FFFFFF99"/>
        </patternFill>
      </fill>
    </dxf>
    <dxf>
      <fill>
        <patternFill>
          <bgColor rgb="FFFFCCCC"/>
        </patternFill>
      </fill>
    </dxf>
    <dxf>
      <fill>
        <patternFill patternType="solid">
          <fgColor auto="1"/>
          <bgColor rgb="FFFFFF99"/>
        </patternFill>
      </fill>
    </dxf>
    <dxf>
      <fill>
        <patternFill>
          <bgColor rgb="FFFFCCCC"/>
        </patternFill>
      </fill>
    </dxf>
    <dxf>
      <fill>
        <patternFill>
          <bgColor rgb="FFFFCCCC"/>
        </patternFill>
      </fill>
    </dxf>
    <dxf>
      <fill>
        <patternFill>
          <bgColor theme="2" tint="-9.9948118533890809E-2"/>
        </patternFill>
      </fill>
    </dxf>
    <dxf>
      <fill>
        <patternFill>
          <bgColor theme="4" tint="0.59996337778862885"/>
        </patternFill>
      </fill>
    </dxf>
    <dxf>
      <fill>
        <patternFill patternType="solid">
          <fgColor auto="1"/>
          <bgColor rgb="FFFFFF99"/>
        </patternFill>
      </fill>
    </dxf>
    <dxf>
      <fill>
        <patternFill>
          <bgColor theme="4" tint="0.59996337778862885"/>
        </patternFill>
      </fill>
    </dxf>
    <dxf>
      <fill>
        <patternFill patternType="solid">
          <fgColor auto="1"/>
          <bgColor rgb="FFFFFF99"/>
        </patternFill>
      </fill>
    </dxf>
    <dxf>
      <fill>
        <patternFill>
          <bgColor theme="4" tint="0.59996337778862885"/>
        </patternFill>
      </fill>
    </dxf>
    <dxf>
      <fill>
        <patternFill>
          <bgColor theme="1" tint="0.499984740745262"/>
        </patternFill>
      </fill>
    </dxf>
    <dxf>
      <fill>
        <patternFill>
          <bgColor rgb="FFFFFF99"/>
        </patternFill>
      </fill>
    </dxf>
    <dxf>
      <fill>
        <patternFill>
          <bgColor rgb="FFFFCCCC"/>
        </patternFill>
      </fill>
    </dxf>
    <dxf>
      <fill>
        <patternFill patternType="solid">
          <fgColor auto="1"/>
          <bgColor rgb="FFFFFF99"/>
        </patternFill>
      </fill>
    </dxf>
    <dxf>
      <fill>
        <patternFill>
          <bgColor rgb="FFFFCCCC"/>
        </patternFill>
      </fill>
    </dxf>
    <dxf>
      <fill>
        <patternFill patternType="solid">
          <fgColor auto="1"/>
          <bgColor rgb="FFFFFF99"/>
        </patternFill>
      </fill>
    </dxf>
    <dxf>
      <fill>
        <patternFill>
          <bgColor rgb="FFFFCCCC"/>
        </patternFill>
      </fill>
    </dxf>
    <dxf>
      <fill>
        <patternFill patternType="solid">
          <fgColor auto="1"/>
          <bgColor rgb="FFFFFF99"/>
        </patternFill>
      </fill>
    </dxf>
    <dxf>
      <fill>
        <patternFill>
          <bgColor rgb="FFFFCCCC"/>
        </patternFill>
      </fill>
    </dxf>
    <dxf>
      <fill>
        <patternFill>
          <bgColor theme="4" tint="0.79998168889431442"/>
        </patternFill>
      </fill>
    </dxf>
    <dxf>
      <fill>
        <patternFill patternType="solid">
          <fgColor auto="1"/>
          <bgColor rgb="FFFFFF99"/>
        </patternFill>
      </fill>
    </dxf>
    <dxf>
      <fill>
        <patternFill>
          <bgColor rgb="FFFFCCCC"/>
        </patternFill>
      </fill>
    </dxf>
    <dxf>
      <fill>
        <patternFill>
          <bgColor theme="4" tint="0.59996337778862885"/>
        </patternFill>
      </fill>
    </dxf>
    <dxf>
      <fill>
        <patternFill>
          <bgColor rgb="FFFFCCCC"/>
        </patternFill>
      </fill>
    </dxf>
    <dxf>
      <fill>
        <patternFill patternType="solid">
          <fgColor auto="1"/>
          <bgColor rgb="FFFFFF99"/>
        </patternFill>
      </fill>
    </dxf>
    <dxf>
      <fill>
        <patternFill>
          <bgColor rgb="FFFFCCCC"/>
        </patternFill>
      </fill>
    </dxf>
    <dxf>
      <fill>
        <patternFill patternType="solid">
          <fgColor auto="1"/>
          <bgColor rgb="FFFFFF99"/>
        </patternFill>
      </fill>
    </dxf>
    <dxf>
      <fill>
        <patternFill>
          <bgColor rgb="FFFFFF99"/>
        </patternFill>
      </fill>
    </dxf>
    <dxf>
      <fill>
        <patternFill>
          <bgColor rgb="FFFFCCCC"/>
        </patternFill>
      </fill>
    </dxf>
    <dxf>
      <fill>
        <patternFill patternType="solid">
          <fgColor auto="1"/>
          <bgColor rgb="FFFFFF99"/>
        </patternFill>
      </fill>
    </dxf>
    <dxf>
      <fill>
        <patternFill>
          <bgColor rgb="FFFFCCCC"/>
        </patternFill>
      </fill>
    </dxf>
    <dxf>
      <fill>
        <patternFill>
          <bgColor rgb="FFFFCCCC"/>
        </patternFill>
      </fill>
    </dxf>
    <dxf>
      <fill>
        <patternFill>
          <bgColor rgb="FFFFCCCC"/>
        </patternFill>
      </fill>
    </dxf>
  </dxfs>
  <tableStyles count="0" defaultTableStyle="TableStyleMedium2" defaultPivotStyle="PivotStyleLight16"/>
  <colors>
    <mruColors>
      <color rgb="FFFFF0F0"/>
      <color rgb="FFCCFFFF"/>
      <color rgb="FFD6D2FA"/>
      <color rgb="FFFFCCCC"/>
      <color rgb="FFF0F0FF"/>
      <color rgb="FFFFFFCC"/>
      <color rgb="FFFDCFEA"/>
      <color rgb="FFCCFFCC"/>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0.xml.rels><?xml version="1.0" encoding="UTF-8" standalone="yes"?>
<Relationships xmlns="http://schemas.openxmlformats.org/package/2006/relationships"><Relationship Id="rId1" Type="http://schemas.openxmlformats.org/officeDocument/2006/relationships/hyperlink" Target="#&#22522;&#26412;&#24773;&#22577;&#20837;&#21147;&#12471;&#12540;&#12488;!A1"/></Relationships>
</file>

<file path=xl/drawings/_rels/drawing12.xml.rels><?xml version="1.0" encoding="UTF-8" standalone="yes"?>
<Relationships xmlns="http://schemas.openxmlformats.org/package/2006/relationships"><Relationship Id="rId1" Type="http://schemas.openxmlformats.org/officeDocument/2006/relationships/hyperlink" Target="#&#22522;&#26412;&#24773;&#22577;&#20837;&#21147;&#12471;&#12540;&#12488;!A1"/></Relationships>
</file>

<file path=xl/drawings/_rels/drawing13.xml.rels><?xml version="1.0" encoding="UTF-8" standalone="yes"?>
<Relationships xmlns="http://schemas.openxmlformats.org/package/2006/relationships"><Relationship Id="rId2" Type="http://schemas.openxmlformats.org/officeDocument/2006/relationships/hyperlink" Target="#&#20132;&#20184;&#27770;&#23450;&#24460;&#20837;&#21147;&#12471;&#12540;&#12488;!A1"/><Relationship Id="rId1" Type="http://schemas.openxmlformats.org/officeDocument/2006/relationships/hyperlink" Target="#&#22522;&#26412;&#24773;&#22577;&#20837;&#21147;&#12471;&#12540;&#12488;!A1"/></Relationships>
</file>

<file path=xl/drawings/_rels/drawing3.xml.rels><?xml version="1.0" encoding="UTF-8" standalone="yes"?>
<Relationships xmlns="http://schemas.openxmlformats.org/package/2006/relationships"><Relationship Id="rId1" Type="http://schemas.openxmlformats.org/officeDocument/2006/relationships/hyperlink" Target="#&#22522;&#26412;&#24773;&#22577;&#20837;&#21147;&#12471;&#12540;&#12488;!A1"/></Relationships>
</file>

<file path=xl/drawings/_rels/drawing4.xml.rels><?xml version="1.0" encoding="UTF-8" standalone="yes"?>
<Relationships xmlns="http://schemas.openxmlformats.org/package/2006/relationships"><Relationship Id="rId1" Type="http://schemas.openxmlformats.org/officeDocument/2006/relationships/hyperlink" Target="#&#22522;&#26412;&#24773;&#22577;&#20837;&#21147;&#12471;&#12540;&#12488;!A1"/></Relationships>
</file>

<file path=xl/drawings/_rels/drawing5.xml.rels><?xml version="1.0" encoding="UTF-8" standalone="yes"?>
<Relationships xmlns="http://schemas.openxmlformats.org/package/2006/relationships"><Relationship Id="rId1" Type="http://schemas.openxmlformats.org/officeDocument/2006/relationships/hyperlink" Target="#&#22522;&#26412;&#24773;&#22577;&#20837;&#21147;&#12471;&#12540;&#12488;!A1"/></Relationships>
</file>

<file path=xl/drawings/_rels/drawing6.xml.rels><?xml version="1.0" encoding="UTF-8" standalone="yes"?>
<Relationships xmlns="http://schemas.openxmlformats.org/package/2006/relationships"><Relationship Id="rId1" Type="http://schemas.openxmlformats.org/officeDocument/2006/relationships/hyperlink" Target="#&#22522;&#26412;&#24773;&#22577;&#20837;&#21147;&#12471;&#12540;&#12488;!A1"/></Relationships>
</file>

<file path=xl/drawings/_rels/drawing7.xml.rels><?xml version="1.0" encoding="UTF-8" standalone="yes"?>
<Relationships xmlns="http://schemas.openxmlformats.org/package/2006/relationships"><Relationship Id="rId1" Type="http://schemas.openxmlformats.org/officeDocument/2006/relationships/hyperlink" Target="#&#22522;&#26412;&#24773;&#22577;&#20837;&#21147;&#12471;&#12540;&#12488;!A1"/></Relationships>
</file>

<file path=xl/drawings/_rels/drawing8.xml.rels><?xml version="1.0" encoding="UTF-8" standalone="yes"?>
<Relationships xmlns="http://schemas.openxmlformats.org/package/2006/relationships"><Relationship Id="rId1" Type="http://schemas.openxmlformats.org/officeDocument/2006/relationships/hyperlink" Target="#&#22522;&#26412;&#24773;&#22577;&#20837;&#21147;&#12471;&#12540;&#12488;!A1"/></Relationships>
</file>

<file path=xl/drawings/_rels/drawing9.xml.rels><?xml version="1.0" encoding="UTF-8" standalone="yes"?>
<Relationships xmlns="http://schemas.openxmlformats.org/package/2006/relationships"><Relationship Id="rId2" Type="http://schemas.openxmlformats.org/officeDocument/2006/relationships/hyperlink" Target="https://www.nta.go.jp/taxes/shiraberu/taxanswer/shotoku/pdf/2100_01.pdf" TargetMode="External"/><Relationship Id="rId1" Type="http://schemas.openxmlformats.org/officeDocument/2006/relationships/hyperlink" Target="#&#22522;&#26412;&#24773;&#22577;&#20837;&#21147;&#12471;&#12540;&#12488;!A1"/></Relationships>
</file>

<file path=xl/drawings/drawing1.xml><?xml version="1.0" encoding="utf-8"?>
<xdr:wsDr xmlns:xdr="http://schemas.openxmlformats.org/drawingml/2006/spreadsheetDrawing" xmlns:a="http://schemas.openxmlformats.org/drawingml/2006/main">
  <xdr:twoCellAnchor>
    <xdr:from>
      <xdr:col>28</xdr:col>
      <xdr:colOff>71846</xdr:colOff>
      <xdr:row>74</xdr:row>
      <xdr:rowOff>324666</xdr:rowOff>
    </xdr:from>
    <xdr:to>
      <xdr:col>28</xdr:col>
      <xdr:colOff>242207</xdr:colOff>
      <xdr:row>76</xdr:row>
      <xdr:rowOff>324666</xdr:rowOff>
    </xdr:to>
    <xdr:sp macro="" textlink="">
      <xdr:nvSpPr>
        <xdr:cNvPr id="12" name="右大かっこ 11">
          <a:extLst>
            <a:ext uri="{FF2B5EF4-FFF2-40B4-BE49-F238E27FC236}">
              <a16:creationId xmlns:a16="http://schemas.microsoft.com/office/drawing/2014/main" id="{00000000-0008-0000-0100-00000C000000}"/>
            </a:ext>
          </a:extLst>
        </xdr:cNvPr>
        <xdr:cNvSpPr/>
      </xdr:nvSpPr>
      <xdr:spPr>
        <a:xfrm>
          <a:off x="10234477" y="21126177"/>
          <a:ext cx="176076" cy="734786"/>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591743</xdr:colOff>
      <xdr:row>71</xdr:row>
      <xdr:rowOff>590722</xdr:rowOff>
    </xdr:from>
    <xdr:to>
      <xdr:col>15</xdr:col>
      <xdr:colOff>1046883</xdr:colOff>
      <xdr:row>72</xdr:row>
      <xdr:rowOff>150150</xdr:rowOff>
    </xdr:to>
    <xdr:sp macro="" textlink="">
      <xdr:nvSpPr>
        <xdr:cNvPr id="4" name="吹き出し: 折線 3">
          <a:extLst>
            <a:ext uri="{FF2B5EF4-FFF2-40B4-BE49-F238E27FC236}">
              <a16:creationId xmlns:a16="http://schemas.microsoft.com/office/drawing/2014/main" id="{E08FEEE8-BD10-4286-9301-3E5E167EACE8}"/>
            </a:ext>
          </a:extLst>
        </xdr:cNvPr>
        <xdr:cNvSpPr/>
      </xdr:nvSpPr>
      <xdr:spPr>
        <a:xfrm>
          <a:off x="11051925" y="25702086"/>
          <a:ext cx="5494731" cy="771700"/>
        </a:xfrm>
        <a:prstGeom prst="borderCallout2">
          <a:avLst>
            <a:gd name="adj1" fmla="val 61344"/>
            <a:gd name="adj2" fmla="val -557"/>
            <a:gd name="adj3" fmla="val 66516"/>
            <a:gd name="adj4" fmla="val -132860"/>
            <a:gd name="adj5" fmla="val 6036"/>
            <a:gd name="adj6" fmla="val -158373"/>
          </a:avLst>
        </a:prstGeom>
        <a:solidFill>
          <a:schemeClr val="accent6">
            <a:lumMod val="20000"/>
            <a:lumOff val="80000"/>
          </a:schemeClr>
        </a:solidFill>
        <a:ln w="19050">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en-US" altLang="ja-JP" sz="1400" b="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手続内容</a:t>
          </a:r>
          <a:r>
            <a:rPr kumimoji="1" lang="en-US" altLang="ja-JP" sz="1400" b="0">
              <a:solidFill>
                <a:sysClr val="windowText" lastClr="000000"/>
              </a:solidFill>
              <a:latin typeface="BIZ UDPゴシック" panose="020B0400000000000000" pitchFamily="50" charset="-128"/>
              <a:ea typeface="BIZ UDPゴシック" panose="020B0400000000000000" pitchFamily="50" charset="-128"/>
            </a:rPr>
            <a:t>】</a:t>
          </a:r>
        </a:p>
        <a:p>
          <a:pPr algn="l"/>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プルダウンで、本申請の種別をえらんでください。</a:t>
          </a:r>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en-US" altLang="ja-JP" sz="1400" b="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交付申請、事業計画変更申請、実績報告兼交付請求</a:t>
          </a:r>
          <a:r>
            <a:rPr kumimoji="1" lang="en-US" altLang="ja-JP" sz="1400" b="0">
              <a:solidFill>
                <a:sysClr val="windowText" lastClr="000000"/>
              </a:solidFill>
              <a:latin typeface="BIZ UDPゴシック" panose="020B0400000000000000" pitchFamily="50" charset="-128"/>
              <a:ea typeface="BIZ UDPゴシック" panose="020B0400000000000000" pitchFamily="50" charset="-128"/>
            </a:rPr>
            <a:t>〕</a:t>
          </a:r>
        </a:p>
        <a:p>
          <a:pPr algn="l"/>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14</xdr:col>
      <xdr:colOff>554241</xdr:colOff>
      <xdr:row>0</xdr:row>
      <xdr:rowOff>60614</xdr:rowOff>
    </xdr:from>
    <xdr:to>
      <xdr:col>15</xdr:col>
      <xdr:colOff>991236</xdr:colOff>
      <xdr:row>1</xdr:row>
      <xdr:rowOff>329737</xdr:rowOff>
    </xdr:to>
    <xdr:sp macro="" textlink="">
      <xdr:nvSpPr>
        <xdr:cNvPr id="10" name="Text Box 334">
          <a:extLst>
            <a:ext uri="{FF2B5EF4-FFF2-40B4-BE49-F238E27FC236}">
              <a16:creationId xmlns:a16="http://schemas.microsoft.com/office/drawing/2014/main" id="{711E2D88-1E62-4B2A-A25A-2B99E96F3855}"/>
            </a:ext>
          </a:extLst>
        </xdr:cNvPr>
        <xdr:cNvSpPr txBox="1">
          <a:spLocks noChangeArrowheads="1"/>
        </xdr:cNvSpPr>
      </xdr:nvSpPr>
      <xdr:spPr bwMode="auto">
        <a:xfrm>
          <a:off x="14304877" y="60614"/>
          <a:ext cx="2145723" cy="557759"/>
        </a:xfrm>
        <a:prstGeom prst="rect">
          <a:avLst/>
        </a:prstGeom>
        <a:ln w="19050">
          <a:solidFill>
            <a:srgbClr val="FF0000"/>
          </a:solidFill>
          <a:headEnd/>
          <a:tailEnd/>
        </a:ln>
      </xdr:spPr>
      <xdr:style>
        <a:lnRef idx="2">
          <a:schemeClr val="accent1"/>
        </a:lnRef>
        <a:fillRef idx="1">
          <a:schemeClr val="lt1"/>
        </a:fillRef>
        <a:effectRef idx="0">
          <a:schemeClr val="accent1"/>
        </a:effectRef>
        <a:fontRef idx="minor">
          <a:schemeClr val="dk1"/>
        </a:fontRef>
      </xdr:style>
      <xdr:txBody>
        <a:bodyPr vertOverflow="clip" wrap="square" lIns="72000" tIns="72000" rIns="72000" bIns="72000" anchor="b" upright="1"/>
        <a:lstStyle/>
        <a:p>
          <a:pPr algn="ctr" rtl="0">
            <a:lnSpc>
              <a:spcPts val="1300"/>
            </a:lnSpc>
            <a:defRPr sz="1000"/>
          </a:pPr>
          <a:r>
            <a:rPr lang="ja-JP" altLang="en-US" sz="2400" b="1" i="0" u="none" strike="noStrike" baseline="0">
              <a:solidFill>
                <a:srgbClr val="FF0000"/>
              </a:solidFill>
              <a:latin typeface="BIZ UDゴシック" panose="020B0400000000000000" pitchFamily="49" charset="-128"/>
              <a:ea typeface="BIZ UDゴシック" panose="020B0400000000000000" pitchFamily="49" charset="-128"/>
              <a:cs typeface="+mn-cs"/>
            </a:rPr>
            <a:t>記入例</a:t>
          </a:r>
          <a:endParaRPr lang="ja-JP" altLang="en-US" sz="2400" b="1" i="0" u="none" strike="noStrike" baseline="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8</xdr:col>
      <xdr:colOff>125038</xdr:colOff>
      <xdr:row>70</xdr:row>
      <xdr:rowOff>199850</xdr:rowOff>
    </xdr:from>
    <xdr:to>
      <xdr:col>9</xdr:col>
      <xdr:colOff>769621</xdr:colOff>
      <xdr:row>70</xdr:row>
      <xdr:rowOff>742777</xdr:rowOff>
    </xdr:to>
    <xdr:sp macro="" textlink="">
      <xdr:nvSpPr>
        <xdr:cNvPr id="11" name="Text Box 334">
          <a:extLst>
            <a:ext uri="{FF2B5EF4-FFF2-40B4-BE49-F238E27FC236}">
              <a16:creationId xmlns:a16="http://schemas.microsoft.com/office/drawing/2014/main" id="{5BC6B098-6371-4182-8CDB-9E327A079A81}"/>
            </a:ext>
          </a:extLst>
        </xdr:cNvPr>
        <xdr:cNvSpPr txBox="1">
          <a:spLocks noChangeArrowheads="1"/>
        </xdr:cNvSpPr>
      </xdr:nvSpPr>
      <xdr:spPr bwMode="auto">
        <a:xfrm>
          <a:off x="8299220" y="24964850"/>
          <a:ext cx="2151265" cy="542927"/>
        </a:xfrm>
        <a:prstGeom prst="rect">
          <a:avLst/>
        </a:prstGeom>
        <a:ln w="19050">
          <a:solidFill>
            <a:srgbClr val="FF0000"/>
          </a:solidFill>
          <a:headEnd/>
          <a:tailEnd/>
        </a:ln>
      </xdr:spPr>
      <xdr:style>
        <a:lnRef idx="2">
          <a:schemeClr val="accent1"/>
        </a:lnRef>
        <a:fillRef idx="1">
          <a:schemeClr val="lt1"/>
        </a:fillRef>
        <a:effectRef idx="0">
          <a:schemeClr val="accent1"/>
        </a:effectRef>
        <a:fontRef idx="minor">
          <a:schemeClr val="dk1"/>
        </a:fontRef>
      </xdr:style>
      <xdr:txBody>
        <a:bodyPr vertOverflow="clip" wrap="square" lIns="72000" tIns="72000" rIns="72000" bIns="72000" anchor="b" upright="1"/>
        <a:lstStyle/>
        <a:p>
          <a:pPr algn="ctr" rtl="0">
            <a:lnSpc>
              <a:spcPts val="1300"/>
            </a:lnSpc>
            <a:defRPr sz="1000"/>
          </a:pPr>
          <a:r>
            <a:rPr lang="ja-JP" altLang="en-US" sz="2400" b="1" i="0" u="none" strike="noStrike" baseline="0">
              <a:solidFill>
                <a:srgbClr val="FF0000"/>
              </a:solidFill>
              <a:latin typeface="BIZ UDゴシック" panose="020B0400000000000000" pitchFamily="49" charset="-128"/>
              <a:ea typeface="BIZ UDゴシック" panose="020B0400000000000000" pitchFamily="49" charset="-128"/>
              <a:cs typeface="+mn-cs"/>
            </a:rPr>
            <a:t>記入例</a:t>
          </a:r>
          <a:endParaRPr lang="ja-JP" altLang="en-US" sz="2400" b="1" i="0" u="none" strike="noStrike" baseline="0">
            <a:solidFill>
              <a:srgbClr val="FF0000"/>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1322295</xdr:colOff>
      <xdr:row>0</xdr:row>
      <xdr:rowOff>89647</xdr:rowOff>
    </xdr:from>
    <xdr:to>
      <xdr:col>14</xdr:col>
      <xdr:colOff>41462</xdr:colOff>
      <xdr:row>3</xdr:row>
      <xdr:rowOff>63873</xdr:rowOff>
    </xdr:to>
    <xdr:sp macro="" textlink="">
      <xdr:nvSpPr>
        <xdr:cNvPr id="2" name="Text Box 334">
          <a:extLst>
            <a:ext uri="{FF2B5EF4-FFF2-40B4-BE49-F238E27FC236}">
              <a16:creationId xmlns:a16="http://schemas.microsoft.com/office/drawing/2014/main" id="{339093DE-ADD0-441C-81C4-68E3991CA7C7}"/>
            </a:ext>
          </a:extLst>
        </xdr:cNvPr>
        <xdr:cNvSpPr txBox="1">
          <a:spLocks noChangeArrowheads="1"/>
        </xdr:cNvSpPr>
      </xdr:nvSpPr>
      <xdr:spPr bwMode="auto">
        <a:xfrm>
          <a:off x="5681383" y="89647"/>
          <a:ext cx="1162050" cy="400050"/>
        </a:xfrm>
        <a:prstGeom prst="rect">
          <a:avLst/>
        </a:prstGeom>
        <a:ln w="19050">
          <a:solidFill>
            <a:srgbClr val="FF0000"/>
          </a:solidFill>
          <a:headEnd/>
          <a:tailEnd/>
        </a:ln>
      </xdr:spPr>
      <xdr:style>
        <a:lnRef idx="2">
          <a:schemeClr val="accent1"/>
        </a:lnRef>
        <a:fillRef idx="1">
          <a:schemeClr val="lt1"/>
        </a:fillRef>
        <a:effectRef idx="0">
          <a:schemeClr val="accent1"/>
        </a:effectRef>
        <a:fontRef idx="minor">
          <a:schemeClr val="dk1"/>
        </a:fontRef>
      </xdr:style>
      <xdr:txBody>
        <a:bodyPr vertOverflow="clip" wrap="square" lIns="72000" tIns="72000" rIns="72000" bIns="72000" anchor="b" upright="1"/>
        <a:lstStyle/>
        <a:p>
          <a:pPr algn="ctr" rtl="0">
            <a:lnSpc>
              <a:spcPts val="1300"/>
            </a:lnSpc>
            <a:defRPr sz="1000"/>
          </a:pPr>
          <a:r>
            <a:rPr lang="ja-JP" altLang="en-US" sz="1800" b="1" i="0" u="none" strike="noStrike" baseline="0">
              <a:solidFill>
                <a:srgbClr val="FF0000"/>
              </a:solidFill>
              <a:latin typeface="BIZ UDゴシック" panose="020B0400000000000000" pitchFamily="49" charset="-128"/>
              <a:ea typeface="BIZ UDゴシック" panose="020B0400000000000000" pitchFamily="49" charset="-128"/>
              <a:cs typeface="+mn-cs"/>
            </a:rPr>
            <a:t>記入例</a:t>
          </a:r>
          <a:endParaRPr lang="ja-JP" altLang="en-US" sz="1800" b="1" i="0" u="none" strike="noStrike" baseline="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15</xdr:col>
      <xdr:colOff>515471</xdr:colOff>
      <xdr:row>20</xdr:row>
      <xdr:rowOff>20731</xdr:rowOff>
    </xdr:from>
    <xdr:to>
      <xdr:col>22</xdr:col>
      <xdr:colOff>834450</xdr:colOff>
      <xdr:row>26</xdr:row>
      <xdr:rowOff>16920</xdr:rowOff>
    </xdr:to>
    <xdr:sp macro="" textlink="">
      <xdr:nvSpPr>
        <xdr:cNvPr id="3" name="テキスト ボックス 2">
          <a:extLst>
            <a:ext uri="{FF2B5EF4-FFF2-40B4-BE49-F238E27FC236}">
              <a16:creationId xmlns:a16="http://schemas.microsoft.com/office/drawing/2014/main" id="{B466BCC3-0E76-4498-96F9-D225F366509D}"/>
            </a:ext>
          </a:extLst>
        </xdr:cNvPr>
        <xdr:cNvSpPr txBox="1"/>
      </xdr:nvSpPr>
      <xdr:spPr>
        <a:xfrm>
          <a:off x="7451912" y="4547907"/>
          <a:ext cx="2694626" cy="1464160"/>
        </a:xfrm>
        <a:prstGeom prst="rect">
          <a:avLst/>
        </a:prstGeom>
        <a:solidFill>
          <a:schemeClr val="accent6">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u="none">
              <a:latin typeface="BIZ UDゴシック" panose="020B0400000000000000" pitchFamily="49" charset="-128"/>
              <a:ea typeface="BIZ UDゴシック" panose="020B0400000000000000" pitchFamily="49" charset="-128"/>
            </a:rPr>
            <a:t>【</a:t>
          </a:r>
          <a:r>
            <a:rPr kumimoji="1" lang="ja-JP" altLang="en-US" sz="1100" b="0" u="none">
              <a:latin typeface="BIZ UDゴシック" panose="020B0400000000000000" pitchFamily="49" charset="-128"/>
              <a:ea typeface="BIZ UDゴシック" panose="020B0400000000000000" pitchFamily="49" charset="-128"/>
            </a:rPr>
            <a:t>第１号様式の４②</a:t>
          </a:r>
          <a:r>
            <a:rPr kumimoji="1" lang="en-US" altLang="ja-JP" sz="1100" b="0" u="none">
              <a:latin typeface="BIZ UDゴシック" panose="020B0400000000000000" pitchFamily="49" charset="-128"/>
              <a:ea typeface="BIZ UDゴシック" panose="020B0400000000000000" pitchFamily="49" charset="-128"/>
            </a:rPr>
            <a:t>】</a:t>
          </a:r>
        </a:p>
        <a:p>
          <a:r>
            <a:rPr kumimoji="1" lang="ja-JP" altLang="en-US" sz="1100" b="0" u="none">
              <a:latin typeface="BIZ UDゴシック" panose="020B0400000000000000" pitchFamily="49" charset="-128"/>
              <a:ea typeface="BIZ UDゴシック" panose="020B0400000000000000" pitchFamily="49" charset="-128"/>
            </a:rPr>
            <a:t>・グレーのセルについては、入力シートよりすべて自動転記されます。</a:t>
          </a:r>
          <a:endParaRPr kumimoji="1" lang="en-US" altLang="ja-JP" sz="1100" b="0" u="none">
            <a:latin typeface="BIZ UDゴシック" panose="020B0400000000000000" pitchFamily="49" charset="-128"/>
            <a:ea typeface="BIZ UDゴシック" panose="020B0400000000000000" pitchFamily="49" charset="-128"/>
          </a:endParaRPr>
        </a:p>
      </xdr:txBody>
    </xdr:sp>
    <xdr:clientData/>
  </xdr:twoCellAnchor>
  <xdr:twoCellAnchor>
    <xdr:from>
      <xdr:col>16</xdr:col>
      <xdr:colOff>61776</xdr:colOff>
      <xdr:row>22</xdr:row>
      <xdr:rowOff>69028</xdr:rowOff>
    </xdr:from>
    <xdr:to>
      <xdr:col>22</xdr:col>
      <xdr:colOff>490233</xdr:colOff>
      <xdr:row>25</xdr:row>
      <xdr:rowOff>169932</xdr:rowOff>
    </xdr:to>
    <xdr:sp macro="" textlink="">
      <xdr:nvSpPr>
        <xdr:cNvPr id="4" name="四角形: 角度付き 3">
          <a:hlinkClick xmlns:r="http://schemas.openxmlformats.org/officeDocument/2006/relationships" r:id="rId1"/>
          <a:extLst>
            <a:ext uri="{FF2B5EF4-FFF2-40B4-BE49-F238E27FC236}">
              <a16:creationId xmlns:a16="http://schemas.microsoft.com/office/drawing/2014/main" id="{DAA06F3B-7FF4-4862-A682-38E4170E2D48}"/>
            </a:ext>
          </a:extLst>
        </xdr:cNvPr>
        <xdr:cNvSpPr/>
      </xdr:nvSpPr>
      <xdr:spPr>
        <a:xfrm>
          <a:off x="7558511" y="5156499"/>
          <a:ext cx="2243810" cy="661198"/>
        </a:xfrm>
        <a:prstGeom prst="bevel">
          <a:avLst/>
        </a:prstGeom>
        <a:solidFill>
          <a:schemeClr val="accent4">
            <a:lumMod val="20000"/>
            <a:lumOff val="8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kumimoji="1" lang="ja-JP" altLang="en-US" sz="1400" b="1" u="none">
              <a:solidFill>
                <a:srgbClr val="0070C0"/>
              </a:solidFill>
              <a:latin typeface="BIZ UDゴシック" panose="020B0400000000000000" pitchFamily="49" charset="-128"/>
              <a:ea typeface="BIZ UDゴシック" panose="020B0400000000000000" pitchFamily="49" charset="-128"/>
            </a:rPr>
            <a:t>基本情報入力シート</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95250</xdr:colOff>
      <xdr:row>0</xdr:row>
      <xdr:rowOff>54429</xdr:rowOff>
    </xdr:from>
    <xdr:to>
      <xdr:col>14</xdr:col>
      <xdr:colOff>114300</xdr:colOff>
      <xdr:row>3</xdr:row>
      <xdr:rowOff>30753</xdr:rowOff>
    </xdr:to>
    <xdr:sp macro="" textlink="">
      <xdr:nvSpPr>
        <xdr:cNvPr id="2" name="Text Box 334">
          <a:extLst>
            <a:ext uri="{FF2B5EF4-FFF2-40B4-BE49-F238E27FC236}">
              <a16:creationId xmlns:a16="http://schemas.microsoft.com/office/drawing/2014/main" id="{6AB7C580-8070-4769-A5F6-ADAF11E89858}"/>
            </a:ext>
          </a:extLst>
        </xdr:cNvPr>
        <xdr:cNvSpPr txBox="1">
          <a:spLocks noChangeArrowheads="1"/>
        </xdr:cNvSpPr>
      </xdr:nvSpPr>
      <xdr:spPr bwMode="auto">
        <a:xfrm>
          <a:off x="4871357" y="54429"/>
          <a:ext cx="1162050" cy="398145"/>
        </a:xfrm>
        <a:prstGeom prst="rect">
          <a:avLst/>
        </a:prstGeom>
        <a:ln w="19050">
          <a:solidFill>
            <a:srgbClr val="FF0000"/>
          </a:solidFill>
          <a:headEnd/>
          <a:tailEnd/>
        </a:ln>
      </xdr:spPr>
      <xdr:style>
        <a:lnRef idx="2">
          <a:schemeClr val="accent1"/>
        </a:lnRef>
        <a:fillRef idx="1">
          <a:schemeClr val="lt1"/>
        </a:fillRef>
        <a:effectRef idx="0">
          <a:schemeClr val="accent1"/>
        </a:effectRef>
        <a:fontRef idx="minor">
          <a:schemeClr val="dk1"/>
        </a:fontRef>
      </xdr:style>
      <xdr:txBody>
        <a:bodyPr vertOverflow="clip" wrap="square" lIns="72000" tIns="72000" rIns="72000" bIns="72000" anchor="b" upright="1"/>
        <a:lstStyle/>
        <a:p>
          <a:pPr algn="ctr" rtl="0">
            <a:lnSpc>
              <a:spcPts val="1300"/>
            </a:lnSpc>
            <a:defRPr sz="1000"/>
          </a:pPr>
          <a:r>
            <a:rPr lang="ja-JP" altLang="en-US" sz="1800" b="1" i="0" u="none" strike="noStrike" baseline="0">
              <a:solidFill>
                <a:srgbClr val="FF0000"/>
              </a:solidFill>
              <a:latin typeface="BIZ UDゴシック" panose="020B0400000000000000" pitchFamily="49" charset="-128"/>
              <a:ea typeface="BIZ UDゴシック" panose="020B0400000000000000" pitchFamily="49" charset="-128"/>
              <a:cs typeface="+mn-cs"/>
            </a:rPr>
            <a:t>記入例</a:t>
          </a:r>
          <a:endParaRPr lang="ja-JP" altLang="en-US" sz="1800" b="1" i="0" u="none" strike="noStrike" baseline="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15</xdr:col>
      <xdr:colOff>1</xdr:colOff>
      <xdr:row>5</xdr:row>
      <xdr:rowOff>38916</xdr:rowOff>
    </xdr:from>
    <xdr:to>
      <xdr:col>15</xdr:col>
      <xdr:colOff>200297</xdr:colOff>
      <xdr:row>30</xdr:row>
      <xdr:rowOff>27215</xdr:rowOff>
    </xdr:to>
    <xdr:sp macro="" textlink="">
      <xdr:nvSpPr>
        <xdr:cNvPr id="6" name="右中かっこ 5">
          <a:extLst>
            <a:ext uri="{FF2B5EF4-FFF2-40B4-BE49-F238E27FC236}">
              <a16:creationId xmlns:a16="http://schemas.microsoft.com/office/drawing/2014/main" id="{CFD573D7-C911-4088-8A99-DC8A11802119}"/>
            </a:ext>
          </a:extLst>
        </xdr:cNvPr>
        <xdr:cNvSpPr/>
      </xdr:nvSpPr>
      <xdr:spPr>
        <a:xfrm>
          <a:off x="6096001" y="1100273"/>
          <a:ext cx="200296" cy="6832692"/>
        </a:xfrm>
        <a:prstGeom prst="rightBrace">
          <a:avLst>
            <a:gd name="adj1" fmla="val 8333"/>
            <a:gd name="adj2" fmla="val 16539"/>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20</xdr:col>
      <xdr:colOff>21129</xdr:colOff>
      <xdr:row>4</xdr:row>
      <xdr:rowOff>121227</xdr:rowOff>
    </xdr:from>
    <xdr:to>
      <xdr:col>23</xdr:col>
      <xdr:colOff>315365</xdr:colOff>
      <xdr:row>5</xdr:row>
      <xdr:rowOff>448368</xdr:rowOff>
    </xdr:to>
    <xdr:sp macro="" textlink="">
      <xdr:nvSpPr>
        <xdr:cNvPr id="2" name="Text Box 334">
          <a:extLst>
            <a:ext uri="{FF2B5EF4-FFF2-40B4-BE49-F238E27FC236}">
              <a16:creationId xmlns:a16="http://schemas.microsoft.com/office/drawing/2014/main" id="{07703717-FC11-4B88-B036-5D5C06CE3518}"/>
            </a:ext>
          </a:extLst>
        </xdr:cNvPr>
        <xdr:cNvSpPr txBox="1">
          <a:spLocks noChangeArrowheads="1"/>
        </xdr:cNvSpPr>
      </xdr:nvSpPr>
      <xdr:spPr bwMode="auto">
        <a:xfrm>
          <a:off x="7779674" y="3255818"/>
          <a:ext cx="1385282" cy="569595"/>
        </a:xfrm>
        <a:prstGeom prst="rect">
          <a:avLst/>
        </a:prstGeom>
        <a:ln w="19050">
          <a:solidFill>
            <a:srgbClr val="FF0000"/>
          </a:solidFill>
          <a:headEnd/>
          <a:tailEnd/>
        </a:ln>
      </xdr:spPr>
      <xdr:style>
        <a:lnRef idx="2">
          <a:schemeClr val="accent1"/>
        </a:lnRef>
        <a:fillRef idx="1">
          <a:schemeClr val="lt1"/>
        </a:fillRef>
        <a:effectRef idx="0">
          <a:schemeClr val="accent1"/>
        </a:effectRef>
        <a:fontRef idx="minor">
          <a:schemeClr val="dk1"/>
        </a:fontRef>
      </xdr:style>
      <xdr:txBody>
        <a:bodyPr vertOverflow="clip" wrap="square" lIns="72000" tIns="72000" rIns="72000" bIns="72000" anchor="b" upright="1"/>
        <a:lstStyle/>
        <a:p>
          <a:pPr algn="ctr" rtl="0">
            <a:lnSpc>
              <a:spcPts val="1300"/>
            </a:lnSpc>
            <a:defRPr sz="1000"/>
          </a:pPr>
          <a:r>
            <a:rPr lang="ja-JP" altLang="en-US" sz="2400" b="1" i="0" u="none" strike="noStrike" baseline="0">
              <a:solidFill>
                <a:srgbClr val="FF0000"/>
              </a:solidFill>
              <a:latin typeface="BIZ UDゴシック" panose="020B0400000000000000" pitchFamily="49" charset="-128"/>
              <a:ea typeface="BIZ UDゴシック" panose="020B0400000000000000" pitchFamily="49" charset="-128"/>
              <a:cs typeface="+mn-cs"/>
            </a:rPr>
            <a:t>記入例</a:t>
          </a:r>
          <a:endParaRPr lang="ja-JP" altLang="en-US" sz="2400" b="1" i="0" u="none" strike="noStrike" baseline="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26</xdr:col>
      <xdr:colOff>292586</xdr:colOff>
      <xdr:row>6</xdr:row>
      <xdr:rowOff>219037</xdr:rowOff>
    </xdr:from>
    <xdr:to>
      <xdr:col>29</xdr:col>
      <xdr:colOff>981075</xdr:colOff>
      <xdr:row>13</xdr:row>
      <xdr:rowOff>206375</xdr:rowOff>
    </xdr:to>
    <xdr:sp macro="" textlink="">
      <xdr:nvSpPr>
        <xdr:cNvPr id="3" name="吹き出し: 折線 2">
          <a:extLst>
            <a:ext uri="{FF2B5EF4-FFF2-40B4-BE49-F238E27FC236}">
              <a16:creationId xmlns:a16="http://schemas.microsoft.com/office/drawing/2014/main" id="{5058D941-421D-4201-88B4-BBD82CC7C784}"/>
            </a:ext>
          </a:extLst>
        </xdr:cNvPr>
        <xdr:cNvSpPr/>
      </xdr:nvSpPr>
      <xdr:spPr>
        <a:xfrm>
          <a:off x="9928711" y="4219537"/>
          <a:ext cx="2768114" cy="2114588"/>
        </a:xfrm>
        <a:prstGeom prst="borderCallout2">
          <a:avLst>
            <a:gd name="adj1" fmla="val 54937"/>
            <a:gd name="adj2" fmla="val -2455"/>
            <a:gd name="adj3" fmla="val 54048"/>
            <a:gd name="adj4" fmla="val -177998"/>
            <a:gd name="adj5" fmla="val 79328"/>
            <a:gd name="adj6" fmla="val -229759"/>
          </a:avLst>
        </a:prstGeom>
        <a:solidFill>
          <a:schemeClr val="accent6">
            <a:lumMod val="20000"/>
            <a:lumOff val="80000"/>
          </a:schemeClr>
        </a:solidFill>
        <a:ln w="19050">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BIZ UDゴシック" panose="020B0400000000000000" pitchFamily="49" charset="-128"/>
              <a:ea typeface="BIZ UDゴシック" panose="020B0400000000000000" pitchFamily="49" charset="-128"/>
              <a:cs typeface="+mn-cs"/>
            </a:rPr>
            <a:t>・交付決定通知受領後に「第７号様式」において事業者情報の変更を行っている場合は「基本情報入力シート」に変更後の情報を入力ください。自動反映されます。</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BIZ UDゴシック" panose="020B0400000000000000" pitchFamily="49" charset="-128"/>
            <a:ea typeface="BIZ UDゴシック" panose="020B0400000000000000" pitchFamily="49" charset="-128"/>
            <a:cs typeface="+mn-cs"/>
          </a:endParaRPr>
        </a:p>
      </xdr:txBody>
    </xdr:sp>
    <xdr:clientData/>
  </xdr:twoCellAnchor>
  <xdr:twoCellAnchor>
    <xdr:from>
      <xdr:col>28</xdr:col>
      <xdr:colOff>25811</xdr:colOff>
      <xdr:row>11</xdr:row>
      <xdr:rowOff>21516</xdr:rowOff>
    </xdr:from>
    <xdr:to>
      <xdr:col>29</xdr:col>
      <xdr:colOff>650876</xdr:colOff>
      <xdr:row>12</xdr:row>
      <xdr:rowOff>216946</xdr:rowOff>
    </xdr:to>
    <xdr:sp macro="" textlink="">
      <xdr:nvSpPr>
        <xdr:cNvPr id="5" name="四角形: 角度付き 4">
          <a:hlinkClick xmlns:r="http://schemas.openxmlformats.org/officeDocument/2006/relationships" r:id="rId1"/>
          <a:extLst>
            <a:ext uri="{FF2B5EF4-FFF2-40B4-BE49-F238E27FC236}">
              <a16:creationId xmlns:a16="http://schemas.microsoft.com/office/drawing/2014/main" id="{00000000-0008-0000-0B00-000005000000}"/>
            </a:ext>
          </a:extLst>
        </xdr:cNvPr>
        <xdr:cNvSpPr/>
      </xdr:nvSpPr>
      <xdr:spPr>
        <a:xfrm>
          <a:off x="10360436" y="5641266"/>
          <a:ext cx="2006190" cy="449430"/>
        </a:xfrm>
        <a:prstGeom prst="bevel">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200" b="1"/>
            <a:t>基本情報入力シート</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50</xdr:col>
      <xdr:colOff>543859</xdr:colOff>
      <xdr:row>0</xdr:row>
      <xdr:rowOff>63686</xdr:rowOff>
    </xdr:from>
    <xdr:to>
      <xdr:col>57</xdr:col>
      <xdr:colOff>869188</xdr:colOff>
      <xdr:row>16</xdr:row>
      <xdr:rowOff>112058</xdr:rowOff>
    </xdr:to>
    <xdr:sp macro="" textlink="">
      <xdr:nvSpPr>
        <xdr:cNvPr id="21" name="テキスト ボックス 20">
          <a:extLst>
            <a:ext uri="{FF2B5EF4-FFF2-40B4-BE49-F238E27FC236}">
              <a16:creationId xmlns:a16="http://schemas.microsoft.com/office/drawing/2014/main" id="{C49F5B68-8388-47B6-8FC1-85728D1D9DF4}"/>
            </a:ext>
          </a:extLst>
        </xdr:cNvPr>
        <xdr:cNvSpPr txBox="1"/>
      </xdr:nvSpPr>
      <xdr:spPr>
        <a:xfrm>
          <a:off x="7345830" y="63686"/>
          <a:ext cx="2700976" cy="3006725"/>
        </a:xfrm>
        <a:prstGeom prst="rect">
          <a:avLst/>
        </a:prstGeom>
        <a:solidFill>
          <a:schemeClr val="accent6">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u="none">
              <a:latin typeface="BIZ UDゴシック" panose="020B0400000000000000" pitchFamily="49" charset="-128"/>
              <a:ea typeface="BIZ UDゴシック" panose="020B0400000000000000" pitchFamily="49" charset="-128"/>
            </a:rPr>
            <a:t>【</a:t>
          </a:r>
          <a:r>
            <a:rPr kumimoji="1" lang="ja-JP" altLang="en-US" sz="1100" b="0" u="none">
              <a:latin typeface="BIZ UDゴシック" panose="020B0400000000000000" pitchFamily="49" charset="-128"/>
              <a:ea typeface="BIZ UDゴシック" panose="020B0400000000000000" pitchFamily="49" charset="-128"/>
            </a:rPr>
            <a:t>第</a:t>
          </a:r>
          <a:r>
            <a:rPr kumimoji="1" lang="en-US" altLang="ja-JP" sz="1100" b="0" u="none">
              <a:latin typeface="BIZ UDゴシック" panose="020B0400000000000000" pitchFamily="49" charset="-128"/>
              <a:ea typeface="BIZ UDゴシック" panose="020B0400000000000000" pitchFamily="49" charset="-128"/>
            </a:rPr>
            <a:t>11</a:t>
          </a:r>
          <a:r>
            <a:rPr kumimoji="1" lang="ja-JP" altLang="en-US" sz="1100" b="0" u="none">
              <a:latin typeface="BIZ UDゴシック" panose="020B0400000000000000" pitchFamily="49" charset="-128"/>
              <a:ea typeface="BIZ UDゴシック" panose="020B0400000000000000" pitchFamily="49" charset="-128"/>
            </a:rPr>
            <a:t>号様式</a:t>
          </a:r>
          <a:r>
            <a:rPr kumimoji="1" lang="en-US" altLang="ja-JP" sz="1100" b="0" u="none">
              <a:latin typeface="BIZ UDゴシック" panose="020B0400000000000000" pitchFamily="49" charset="-128"/>
              <a:ea typeface="BIZ UDゴシック" panose="020B0400000000000000" pitchFamily="49" charset="-128"/>
            </a:rPr>
            <a:t>】</a:t>
          </a:r>
        </a:p>
        <a:p>
          <a:r>
            <a:rPr kumimoji="1" lang="ja-JP" altLang="en-US" sz="1100" b="0" u="none">
              <a:solidFill>
                <a:schemeClr val="tx1"/>
              </a:solidFill>
              <a:latin typeface="BIZ UDゴシック" panose="020B0400000000000000" pitchFamily="49" charset="-128"/>
              <a:ea typeface="BIZ UDゴシック" panose="020B0400000000000000" pitchFamily="49" charset="-128"/>
            </a:rPr>
            <a:t>・助成事業が完了した日（支払いを終えた日）から「</a:t>
          </a:r>
          <a:r>
            <a:rPr kumimoji="1" lang="en-US" altLang="ja-JP" sz="1100" b="0" u="none">
              <a:solidFill>
                <a:schemeClr val="tx1"/>
              </a:solidFill>
              <a:latin typeface="BIZ UDゴシック" panose="020B0400000000000000" pitchFamily="49" charset="-128"/>
              <a:ea typeface="BIZ UDゴシック" panose="020B0400000000000000" pitchFamily="49" charset="-128"/>
            </a:rPr>
            <a:t>60</a:t>
          </a:r>
          <a:r>
            <a:rPr kumimoji="1" lang="ja-JP" altLang="en-US" sz="1100" b="0" u="none">
              <a:solidFill>
                <a:schemeClr val="tx1"/>
              </a:solidFill>
              <a:latin typeface="BIZ UDゴシック" panose="020B0400000000000000" pitchFamily="49" charset="-128"/>
              <a:ea typeface="BIZ UDゴシック" panose="020B0400000000000000" pitchFamily="49" charset="-128"/>
            </a:rPr>
            <a:t>日以内」に提出してください。</a:t>
          </a:r>
        </a:p>
        <a:p>
          <a:endParaRPr kumimoji="1" lang="en-US" altLang="ja-JP" sz="1100" b="0" u="none">
            <a:latin typeface="BIZ UDゴシック" panose="020B0400000000000000" pitchFamily="49" charset="-128"/>
            <a:ea typeface="BIZ UDゴシック" panose="020B0400000000000000"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chemeClr val="dk1"/>
              </a:solidFill>
              <a:effectLst/>
              <a:latin typeface="+mn-lt"/>
              <a:ea typeface="+mn-ea"/>
              <a:cs typeface="+mn-cs"/>
            </a:rPr>
            <a:t>・グレーのセルについては、</a:t>
          </a:r>
          <a:r>
            <a:rPr kumimoji="1" lang="ja-JP" altLang="en-US" sz="1100" b="0">
              <a:solidFill>
                <a:schemeClr val="dk1"/>
              </a:solidFill>
              <a:effectLst/>
              <a:latin typeface="+mn-lt"/>
              <a:ea typeface="+mn-ea"/>
              <a:cs typeface="+mn-cs"/>
            </a:rPr>
            <a:t>「基本情報入力シート」「交付決定後入力シート」</a:t>
          </a:r>
          <a:r>
            <a:rPr kumimoji="1" lang="ja-JP" altLang="ja-JP" sz="1100" b="0">
              <a:solidFill>
                <a:schemeClr val="dk1"/>
              </a:solidFill>
              <a:effectLst/>
              <a:latin typeface="+mn-lt"/>
              <a:ea typeface="+mn-ea"/>
              <a:cs typeface="+mn-cs"/>
            </a:rPr>
            <a:t>よりすべて自動転記されます。</a:t>
          </a:r>
          <a:endParaRPr lang="ja-JP" altLang="ja-JP">
            <a:effectLst/>
          </a:endParaRPr>
        </a:p>
        <a:p>
          <a:endParaRPr kumimoji="1" lang="en-US" altLang="ja-JP" sz="1100" b="0" u="none">
            <a:latin typeface="BIZ UDゴシック" panose="020B0400000000000000" pitchFamily="49" charset="-128"/>
            <a:ea typeface="BIZ UDゴシック" panose="020B0400000000000000" pitchFamily="49" charset="-128"/>
          </a:endParaRPr>
        </a:p>
        <a:p>
          <a:endParaRPr kumimoji="1" lang="en-US" altLang="ja-JP" sz="1100" b="0" u="none">
            <a:latin typeface="BIZ UDゴシック" panose="020B0400000000000000" pitchFamily="49" charset="-128"/>
            <a:ea typeface="BIZ UDゴシック" panose="020B0400000000000000" pitchFamily="49" charset="-128"/>
          </a:endParaRPr>
        </a:p>
      </xdr:txBody>
    </xdr:sp>
    <xdr:clientData/>
  </xdr:twoCellAnchor>
  <xdr:twoCellAnchor>
    <xdr:from>
      <xdr:col>51</xdr:col>
      <xdr:colOff>252276</xdr:colOff>
      <xdr:row>9</xdr:row>
      <xdr:rowOff>197150</xdr:rowOff>
    </xdr:from>
    <xdr:to>
      <xdr:col>57</xdr:col>
      <xdr:colOff>674383</xdr:colOff>
      <xdr:row>12</xdr:row>
      <xdr:rowOff>117079</xdr:rowOff>
    </xdr:to>
    <xdr:sp macro="" textlink="">
      <xdr:nvSpPr>
        <xdr:cNvPr id="18" name="四角形: 角度付き 17">
          <a:hlinkClick xmlns:r="http://schemas.openxmlformats.org/officeDocument/2006/relationships" r:id="rId1"/>
          <a:extLst>
            <a:ext uri="{FF2B5EF4-FFF2-40B4-BE49-F238E27FC236}">
              <a16:creationId xmlns:a16="http://schemas.microsoft.com/office/drawing/2014/main" id="{6267D44E-B1A8-45A4-B73D-7B296C2C3B29}"/>
            </a:ext>
          </a:extLst>
        </xdr:cNvPr>
        <xdr:cNvSpPr/>
      </xdr:nvSpPr>
      <xdr:spPr>
        <a:xfrm>
          <a:off x="7614541" y="1844415"/>
          <a:ext cx="2237460" cy="435399"/>
        </a:xfrm>
        <a:prstGeom prst="bevel">
          <a:avLst/>
        </a:prstGeom>
        <a:solidFill>
          <a:schemeClr val="accent4">
            <a:lumMod val="20000"/>
            <a:lumOff val="8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kumimoji="1" lang="ja-JP" altLang="en-US" sz="1400" b="1" u="none">
              <a:solidFill>
                <a:srgbClr val="0070C0"/>
              </a:solidFill>
              <a:latin typeface="BIZ UDゴシック" panose="020B0400000000000000" pitchFamily="49" charset="-128"/>
              <a:ea typeface="BIZ UDゴシック" panose="020B0400000000000000" pitchFamily="49" charset="-128"/>
            </a:rPr>
            <a:t>基本情報入力シート</a:t>
          </a:r>
        </a:p>
      </xdr:txBody>
    </xdr:sp>
    <xdr:clientData/>
  </xdr:twoCellAnchor>
  <xdr:twoCellAnchor>
    <xdr:from>
      <xdr:col>51</xdr:col>
      <xdr:colOff>255451</xdr:colOff>
      <xdr:row>13</xdr:row>
      <xdr:rowOff>110677</xdr:rowOff>
    </xdr:from>
    <xdr:to>
      <xdr:col>57</xdr:col>
      <xdr:colOff>677558</xdr:colOff>
      <xdr:row>15</xdr:row>
      <xdr:rowOff>102697</xdr:rowOff>
    </xdr:to>
    <xdr:sp macro="" textlink="">
      <xdr:nvSpPr>
        <xdr:cNvPr id="22" name="四角形: 角度付き 21">
          <a:hlinkClick xmlns:r="http://schemas.openxmlformats.org/officeDocument/2006/relationships" r:id="rId2"/>
          <a:extLst>
            <a:ext uri="{FF2B5EF4-FFF2-40B4-BE49-F238E27FC236}">
              <a16:creationId xmlns:a16="http://schemas.microsoft.com/office/drawing/2014/main" id="{1D2D6F67-001F-42A1-B06B-87D7365E5F15}"/>
            </a:ext>
          </a:extLst>
        </xdr:cNvPr>
        <xdr:cNvSpPr/>
      </xdr:nvSpPr>
      <xdr:spPr>
        <a:xfrm>
          <a:off x="7617716" y="2430295"/>
          <a:ext cx="2237460" cy="429049"/>
        </a:xfrm>
        <a:prstGeom prst="bevel">
          <a:avLst/>
        </a:prstGeom>
        <a:solidFill>
          <a:schemeClr val="accent4">
            <a:lumMod val="20000"/>
            <a:lumOff val="8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kumimoji="1" lang="ja-JP" altLang="en-US" sz="1400" b="1" u="none">
              <a:solidFill>
                <a:srgbClr val="FF0000"/>
              </a:solidFill>
              <a:latin typeface="BIZ UDゴシック" panose="020B0400000000000000" pitchFamily="49" charset="-128"/>
              <a:ea typeface="BIZ UDゴシック" panose="020B0400000000000000" pitchFamily="49" charset="-128"/>
            </a:rPr>
            <a:t>交付決定後入力シート</a:t>
          </a:r>
        </a:p>
      </xdr:txBody>
    </xdr:sp>
    <xdr:clientData/>
  </xdr:twoCellAnchor>
  <xdr:twoCellAnchor>
    <xdr:from>
      <xdr:col>13</xdr:col>
      <xdr:colOff>138546</xdr:colOff>
      <xdr:row>0</xdr:row>
      <xdr:rowOff>78441</xdr:rowOff>
    </xdr:from>
    <xdr:to>
      <xdr:col>16</xdr:col>
      <xdr:colOff>359489</xdr:colOff>
      <xdr:row>2</xdr:row>
      <xdr:rowOff>47776</xdr:rowOff>
    </xdr:to>
    <xdr:sp macro="" textlink="">
      <xdr:nvSpPr>
        <xdr:cNvPr id="23" name="Text Box 334">
          <a:extLst>
            <a:ext uri="{FF2B5EF4-FFF2-40B4-BE49-F238E27FC236}">
              <a16:creationId xmlns:a16="http://schemas.microsoft.com/office/drawing/2014/main" id="{CEE1F7B8-E205-47DD-B017-CF9556CA6281}"/>
            </a:ext>
          </a:extLst>
        </xdr:cNvPr>
        <xdr:cNvSpPr txBox="1">
          <a:spLocks noChangeArrowheads="1"/>
        </xdr:cNvSpPr>
      </xdr:nvSpPr>
      <xdr:spPr bwMode="auto">
        <a:xfrm>
          <a:off x="3342410" y="78441"/>
          <a:ext cx="982943" cy="402290"/>
        </a:xfrm>
        <a:prstGeom prst="rect">
          <a:avLst/>
        </a:prstGeom>
        <a:ln w="19050">
          <a:solidFill>
            <a:srgbClr val="FF0000"/>
          </a:solidFill>
          <a:headEnd/>
          <a:tailEnd/>
        </a:ln>
      </xdr:spPr>
      <xdr:style>
        <a:lnRef idx="2">
          <a:schemeClr val="accent1"/>
        </a:lnRef>
        <a:fillRef idx="1">
          <a:schemeClr val="lt1"/>
        </a:fillRef>
        <a:effectRef idx="0">
          <a:schemeClr val="accent1"/>
        </a:effectRef>
        <a:fontRef idx="minor">
          <a:schemeClr val="dk1"/>
        </a:fontRef>
      </xdr:style>
      <xdr:txBody>
        <a:bodyPr vertOverflow="clip" wrap="square" lIns="72000" tIns="72000" rIns="72000" bIns="72000" anchor="b" upright="1"/>
        <a:lstStyle/>
        <a:p>
          <a:pPr algn="ctr" rtl="0">
            <a:lnSpc>
              <a:spcPts val="1300"/>
            </a:lnSpc>
            <a:defRPr sz="1000"/>
          </a:pPr>
          <a:r>
            <a:rPr lang="ja-JP" altLang="en-US" sz="1400" b="1" i="0" u="none" strike="noStrike" baseline="0">
              <a:solidFill>
                <a:srgbClr val="FF0000"/>
              </a:solidFill>
              <a:latin typeface="BIZ UDゴシック" panose="020B0400000000000000" pitchFamily="49" charset="-128"/>
              <a:ea typeface="BIZ UDゴシック" panose="020B0400000000000000" pitchFamily="49" charset="-128"/>
              <a:cs typeface="+mn-cs"/>
            </a:rPr>
            <a:t>記入例</a:t>
          </a:r>
          <a:endParaRPr lang="ja-JP" altLang="en-US" sz="1400" b="1" i="0" u="none" strike="noStrike" baseline="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21</xdr:col>
      <xdr:colOff>226648</xdr:colOff>
      <xdr:row>48</xdr:row>
      <xdr:rowOff>70903</xdr:rowOff>
    </xdr:from>
    <xdr:to>
      <xdr:col>26</xdr:col>
      <xdr:colOff>81871</xdr:colOff>
      <xdr:row>49</xdr:row>
      <xdr:rowOff>134741</xdr:rowOff>
    </xdr:to>
    <xdr:sp macro="" textlink="">
      <xdr:nvSpPr>
        <xdr:cNvPr id="25" name="Text Box 334">
          <a:extLst>
            <a:ext uri="{FF2B5EF4-FFF2-40B4-BE49-F238E27FC236}">
              <a16:creationId xmlns:a16="http://schemas.microsoft.com/office/drawing/2014/main" id="{116B5EC6-D8B0-4858-A8FA-68D56924AAEF}"/>
            </a:ext>
          </a:extLst>
        </xdr:cNvPr>
        <xdr:cNvSpPr txBox="1">
          <a:spLocks noChangeArrowheads="1"/>
        </xdr:cNvSpPr>
      </xdr:nvSpPr>
      <xdr:spPr bwMode="auto">
        <a:xfrm>
          <a:off x="5768466" y="9872994"/>
          <a:ext cx="980905" cy="392883"/>
        </a:xfrm>
        <a:prstGeom prst="rect">
          <a:avLst/>
        </a:prstGeom>
        <a:ln w="19050">
          <a:solidFill>
            <a:srgbClr val="FF0000"/>
          </a:solidFill>
          <a:headEnd/>
          <a:tailEnd/>
        </a:ln>
      </xdr:spPr>
      <xdr:style>
        <a:lnRef idx="2">
          <a:schemeClr val="accent1"/>
        </a:lnRef>
        <a:fillRef idx="1">
          <a:schemeClr val="lt1"/>
        </a:fillRef>
        <a:effectRef idx="0">
          <a:schemeClr val="accent1"/>
        </a:effectRef>
        <a:fontRef idx="minor">
          <a:schemeClr val="dk1"/>
        </a:fontRef>
      </xdr:style>
      <xdr:txBody>
        <a:bodyPr vertOverflow="clip" wrap="square" lIns="72000" tIns="72000" rIns="72000" bIns="72000" anchor="b" upright="1"/>
        <a:lstStyle/>
        <a:p>
          <a:pPr algn="ctr" rtl="0">
            <a:lnSpc>
              <a:spcPts val="1300"/>
            </a:lnSpc>
            <a:defRPr sz="1000"/>
          </a:pPr>
          <a:r>
            <a:rPr lang="ja-JP" altLang="en-US" sz="1400" b="1" i="0" u="none" strike="noStrike" baseline="0">
              <a:solidFill>
                <a:srgbClr val="FF0000"/>
              </a:solidFill>
              <a:latin typeface="BIZ UDゴシック" panose="020B0400000000000000" pitchFamily="49" charset="-128"/>
              <a:ea typeface="BIZ UDゴシック" panose="020B0400000000000000" pitchFamily="49" charset="-128"/>
              <a:cs typeface="+mn-cs"/>
            </a:rPr>
            <a:t>記入例</a:t>
          </a:r>
          <a:endParaRPr lang="ja-JP" altLang="en-US" sz="1400" b="1" i="0" u="none" strike="noStrike" baseline="0">
            <a:solidFill>
              <a:srgbClr val="FF0000"/>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190454</xdr:colOff>
      <xdr:row>5</xdr:row>
      <xdr:rowOff>15411</xdr:rowOff>
    </xdr:from>
    <xdr:to>
      <xdr:col>15</xdr:col>
      <xdr:colOff>476249</xdr:colOff>
      <xdr:row>9</xdr:row>
      <xdr:rowOff>85453</xdr:rowOff>
    </xdr:to>
    <xdr:sp macro="" textlink="">
      <xdr:nvSpPr>
        <xdr:cNvPr id="2" name="吹き出し: 折線 1">
          <a:extLst>
            <a:ext uri="{FF2B5EF4-FFF2-40B4-BE49-F238E27FC236}">
              <a16:creationId xmlns:a16="http://schemas.microsoft.com/office/drawing/2014/main" id="{2485BB1F-5D1C-46F9-B8B7-D6969E81794C}"/>
            </a:ext>
          </a:extLst>
        </xdr:cNvPr>
        <xdr:cNvSpPr/>
      </xdr:nvSpPr>
      <xdr:spPr>
        <a:xfrm>
          <a:off x="10131090" y="1366229"/>
          <a:ext cx="3403068" cy="762769"/>
        </a:xfrm>
        <a:prstGeom prst="borderCallout2">
          <a:avLst>
            <a:gd name="adj1" fmla="val 51106"/>
            <a:gd name="adj2" fmla="val -555"/>
            <a:gd name="adj3" fmla="val 52236"/>
            <a:gd name="adj4" fmla="val -110756"/>
            <a:gd name="adj5" fmla="val -19311"/>
            <a:gd name="adj6" fmla="val -138541"/>
          </a:avLst>
        </a:prstGeom>
        <a:solidFill>
          <a:schemeClr val="accent6">
            <a:lumMod val="20000"/>
            <a:lumOff val="80000"/>
          </a:schemeClr>
        </a:solidFill>
        <a:ln w="19050">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en-US" altLang="ja-JP" sz="1200" b="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200" b="0">
              <a:solidFill>
                <a:sysClr val="windowText" lastClr="000000"/>
              </a:solidFill>
              <a:latin typeface="BIZ UDゴシック" panose="020B0400000000000000" pitchFamily="49" charset="-128"/>
              <a:ea typeface="BIZ UDゴシック" panose="020B0400000000000000" pitchFamily="49" charset="-128"/>
            </a:rPr>
            <a:t>費用の内容、単価、数量、単位</a:t>
          </a:r>
          <a:r>
            <a:rPr kumimoji="1" lang="en-US" altLang="ja-JP" sz="1200" b="0">
              <a:solidFill>
                <a:sysClr val="windowText" lastClr="000000"/>
              </a:solidFill>
              <a:latin typeface="BIZ UDゴシック" panose="020B0400000000000000" pitchFamily="49" charset="-128"/>
              <a:ea typeface="BIZ UDゴシック" panose="020B0400000000000000" pitchFamily="49" charset="-128"/>
            </a:rPr>
            <a:t>】</a:t>
          </a:r>
        </a:p>
        <a:p>
          <a:pPr algn="l"/>
          <a:r>
            <a:rPr kumimoji="1" lang="ja-JP" altLang="en-US" sz="1200" b="0">
              <a:solidFill>
                <a:sysClr val="windowText" lastClr="000000"/>
              </a:solidFill>
              <a:latin typeface="BIZ UDゴシック" panose="020B0400000000000000" pitchFamily="49" charset="-128"/>
              <a:ea typeface="BIZ UDゴシック" panose="020B0400000000000000" pitchFamily="49" charset="-128"/>
            </a:rPr>
            <a:t>見積書の記載内容を転記するかたちで記入してください。</a:t>
          </a:r>
          <a:endParaRPr kumimoji="1" lang="en-US" altLang="ja-JP" sz="1200" b="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9</xdr:col>
      <xdr:colOff>175162</xdr:colOff>
      <xdr:row>2</xdr:row>
      <xdr:rowOff>130081</xdr:rowOff>
    </xdr:from>
    <xdr:to>
      <xdr:col>15</xdr:col>
      <xdr:colOff>476249</xdr:colOff>
      <xdr:row>4</xdr:row>
      <xdr:rowOff>136339</xdr:rowOff>
    </xdr:to>
    <xdr:sp macro="" textlink="">
      <xdr:nvSpPr>
        <xdr:cNvPr id="3" name="吹き出し: 折線 2">
          <a:extLst>
            <a:ext uri="{FF2B5EF4-FFF2-40B4-BE49-F238E27FC236}">
              <a16:creationId xmlns:a16="http://schemas.microsoft.com/office/drawing/2014/main" id="{F00DFD7B-10D8-455E-9EC4-A3AD88074328}"/>
            </a:ext>
          </a:extLst>
        </xdr:cNvPr>
        <xdr:cNvSpPr/>
      </xdr:nvSpPr>
      <xdr:spPr>
        <a:xfrm>
          <a:off x="10115798" y="580354"/>
          <a:ext cx="3418360" cy="733621"/>
        </a:xfrm>
        <a:prstGeom prst="borderCallout2">
          <a:avLst>
            <a:gd name="adj1" fmla="val 51106"/>
            <a:gd name="adj2" fmla="val -210"/>
            <a:gd name="adj3" fmla="val 50932"/>
            <a:gd name="adj4" fmla="val -4019"/>
            <a:gd name="adj5" fmla="val 69015"/>
            <a:gd name="adj6" fmla="val -6381"/>
          </a:avLst>
        </a:prstGeom>
        <a:solidFill>
          <a:schemeClr val="accent6">
            <a:lumMod val="20000"/>
            <a:lumOff val="80000"/>
          </a:schemeClr>
        </a:solidFill>
        <a:ln w="19050">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en-US" altLang="ja-JP" sz="1200" b="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200" b="0">
              <a:solidFill>
                <a:sysClr val="windowText" lastClr="000000"/>
              </a:solidFill>
              <a:latin typeface="BIZ UDゴシック" panose="020B0400000000000000" pitchFamily="49" charset="-128"/>
              <a:ea typeface="BIZ UDゴシック" panose="020B0400000000000000" pitchFamily="49" charset="-128"/>
            </a:rPr>
            <a:t>備考</a:t>
          </a:r>
          <a:r>
            <a:rPr kumimoji="1" lang="en-US" altLang="ja-JP" sz="1200" b="0">
              <a:solidFill>
                <a:sysClr val="windowText" lastClr="000000"/>
              </a:solidFill>
              <a:latin typeface="BIZ UDゴシック" panose="020B0400000000000000" pitchFamily="49" charset="-128"/>
              <a:ea typeface="BIZ UDゴシック" panose="020B0400000000000000" pitchFamily="49" charset="-128"/>
            </a:rPr>
            <a:t>】</a:t>
          </a:r>
        </a:p>
        <a:p>
          <a:pPr algn="l"/>
          <a:r>
            <a:rPr kumimoji="1" lang="ja-JP" altLang="en-US" sz="1200" b="0">
              <a:solidFill>
                <a:sysClr val="windowText" lastClr="000000"/>
              </a:solidFill>
              <a:latin typeface="BIZ UDゴシック" panose="020B0400000000000000" pitchFamily="49" charset="-128"/>
              <a:ea typeface="BIZ UDゴシック" panose="020B0400000000000000" pitchFamily="49" charset="-128"/>
            </a:rPr>
            <a:t>見積書と本シート間で突き合わせができるよう、共通する通し番号等を付記してください。</a:t>
          </a:r>
        </a:p>
      </xdr:txBody>
    </xdr:sp>
    <xdr:clientData/>
  </xdr:twoCellAnchor>
  <xdr:twoCellAnchor>
    <xdr:from>
      <xdr:col>9</xdr:col>
      <xdr:colOff>205694</xdr:colOff>
      <xdr:row>9</xdr:row>
      <xdr:rowOff>135971</xdr:rowOff>
    </xdr:from>
    <xdr:to>
      <xdr:col>15</xdr:col>
      <xdr:colOff>476249</xdr:colOff>
      <xdr:row>26</xdr:row>
      <xdr:rowOff>0</xdr:rowOff>
    </xdr:to>
    <xdr:sp macro="" textlink="">
      <xdr:nvSpPr>
        <xdr:cNvPr id="4" name="吹き出し: 折線 3">
          <a:extLst>
            <a:ext uri="{FF2B5EF4-FFF2-40B4-BE49-F238E27FC236}">
              <a16:creationId xmlns:a16="http://schemas.microsoft.com/office/drawing/2014/main" id="{80783DEB-25F4-416E-9342-A15A462EFACD}"/>
            </a:ext>
          </a:extLst>
        </xdr:cNvPr>
        <xdr:cNvSpPr/>
      </xdr:nvSpPr>
      <xdr:spPr>
        <a:xfrm>
          <a:off x="10146330" y="2179516"/>
          <a:ext cx="3387828" cy="2860075"/>
        </a:xfrm>
        <a:prstGeom prst="borderCallout2">
          <a:avLst>
            <a:gd name="adj1" fmla="val 51106"/>
            <a:gd name="adj2" fmla="val -555"/>
            <a:gd name="adj3" fmla="val 52601"/>
            <a:gd name="adj4" fmla="val -164815"/>
            <a:gd name="adj5" fmla="val -35609"/>
            <a:gd name="adj6" fmla="val -247762"/>
          </a:avLst>
        </a:prstGeom>
        <a:solidFill>
          <a:schemeClr val="accent6">
            <a:lumMod val="20000"/>
            <a:lumOff val="80000"/>
          </a:schemeClr>
        </a:solidFill>
        <a:ln w="19050">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en-US" altLang="ja-JP" sz="1200" b="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200" b="0">
              <a:solidFill>
                <a:sysClr val="windowText" lastClr="000000"/>
              </a:solidFill>
              <a:latin typeface="BIZ UDゴシック" panose="020B0400000000000000" pitchFamily="49" charset="-128"/>
              <a:ea typeface="BIZ UDゴシック" panose="020B0400000000000000" pitchFamily="49" charset="-128"/>
            </a:rPr>
            <a:t>費用区分</a:t>
          </a:r>
          <a:r>
            <a:rPr kumimoji="1" lang="en-US" altLang="ja-JP" sz="1200" b="0">
              <a:solidFill>
                <a:sysClr val="windowText" lastClr="000000"/>
              </a:solidFill>
              <a:latin typeface="BIZ UDゴシック" panose="020B0400000000000000" pitchFamily="49" charset="-128"/>
              <a:ea typeface="BIZ UDゴシック" panose="020B0400000000000000" pitchFamily="49" charset="-128"/>
            </a:rPr>
            <a:t>】</a:t>
          </a:r>
        </a:p>
        <a:p>
          <a:pPr algn="l"/>
          <a:r>
            <a:rPr kumimoji="1" lang="ja-JP" altLang="en-US" sz="1200" b="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プルダウンで、以下のルールに基づき、各費用について区分を設定してください。</a:t>
          </a:r>
          <a:endParaRPr kumimoji="1" lang="en-US" altLang="ja-JP"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a:p>
          <a:pPr lvl="0" algn="l"/>
          <a:endParaRPr kumimoji="1" lang="en-US" altLang="ja-JP" sz="1200" b="0">
            <a:solidFill>
              <a:sysClr val="windowText" lastClr="000000"/>
            </a:solidFill>
            <a:latin typeface="BIZ UDゴシック" panose="020B0400000000000000" pitchFamily="49" charset="-128"/>
            <a:ea typeface="BIZ UDゴシック" panose="020B0400000000000000" pitchFamily="49" charset="-128"/>
          </a:endParaRPr>
        </a:p>
        <a:p>
          <a:pPr lvl="0" algn="l"/>
          <a:r>
            <a:rPr kumimoji="1" lang="ja-JP" altLang="en-US" sz="1200" b="0">
              <a:solidFill>
                <a:sysClr val="windowText" lastClr="000000"/>
              </a:solidFill>
              <a:latin typeface="BIZ UDゴシック" panose="020B0400000000000000" pitchFamily="49" charset="-128"/>
              <a:ea typeface="BIZ UDゴシック" panose="020B0400000000000000" pitchFamily="49" charset="-128"/>
            </a:rPr>
            <a:t>①設備費：機器（設備）の費用</a:t>
          </a:r>
        </a:p>
        <a:p>
          <a:pPr lvl="0" algn="l"/>
          <a:r>
            <a:rPr kumimoji="1" lang="ja-JP" altLang="en-US" sz="1200" b="0">
              <a:solidFill>
                <a:sysClr val="windowText" lastClr="000000"/>
              </a:solidFill>
              <a:latin typeface="BIZ UDゴシック" panose="020B0400000000000000" pitchFamily="49" charset="-128"/>
              <a:ea typeface="BIZ UDゴシック" panose="020B0400000000000000" pitchFamily="49" charset="-128"/>
            </a:rPr>
            <a:t>②工事費：工事に係る材料費、労務費、共通仮設費、現場管理費、一般管理費</a:t>
          </a:r>
        </a:p>
        <a:p>
          <a:pPr lvl="0" algn="l"/>
          <a:r>
            <a:rPr kumimoji="1" lang="ja-JP" altLang="en-US" sz="1200" b="0">
              <a:solidFill>
                <a:sysClr val="windowText" lastClr="000000"/>
              </a:solidFill>
              <a:latin typeface="BIZ UDゴシック" panose="020B0400000000000000" pitchFamily="49" charset="-128"/>
              <a:ea typeface="BIZ UDゴシック" panose="020B0400000000000000" pitchFamily="49" charset="-128"/>
            </a:rPr>
            <a:t>　</a:t>
          </a:r>
          <a:r>
            <a:rPr kumimoji="1" lang="en-US" altLang="ja-JP" sz="1200" b="0">
              <a:solidFill>
                <a:srgbClr val="FF0000"/>
              </a:solidFill>
              <a:latin typeface="BIZ UDゴシック" panose="020B0400000000000000" pitchFamily="49" charset="-128"/>
              <a:ea typeface="BIZ UDゴシック" panose="020B0400000000000000" pitchFamily="49" charset="-128"/>
            </a:rPr>
            <a:t>※</a:t>
          </a:r>
          <a:r>
            <a:rPr kumimoji="1" lang="ja-JP" altLang="en-US" sz="1200" b="0">
              <a:solidFill>
                <a:srgbClr val="FF0000"/>
              </a:solidFill>
              <a:latin typeface="BIZ UDゴシック" panose="020B0400000000000000" pitchFamily="49" charset="-128"/>
              <a:ea typeface="BIZ UDゴシック" panose="020B0400000000000000" pitchFamily="49" charset="-128"/>
            </a:rPr>
            <a:t>　内蔵型の場合は対象外経費</a:t>
          </a:r>
          <a:endParaRPr kumimoji="1" lang="en-US" altLang="ja-JP" sz="1200" b="0">
            <a:solidFill>
              <a:sysClr val="windowText" lastClr="000000"/>
            </a:solidFill>
            <a:latin typeface="BIZ UDゴシック" panose="020B0400000000000000" pitchFamily="49" charset="-128"/>
            <a:ea typeface="BIZ UDゴシック" panose="020B0400000000000000" pitchFamily="49" charset="-128"/>
          </a:endParaRPr>
        </a:p>
        <a:p>
          <a:pPr lvl="0" algn="l"/>
          <a:r>
            <a:rPr kumimoji="1" lang="ja-JP" altLang="en-US" sz="1200" b="0">
              <a:solidFill>
                <a:sysClr val="windowText" lastClr="000000"/>
              </a:solidFill>
              <a:latin typeface="BIZ UDゴシック" panose="020B0400000000000000" pitchFamily="49" charset="-128"/>
              <a:ea typeface="BIZ UDゴシック" panose="020B0400000000000000" pitchFamily="49" charset="-128"/>
            </a:rPr>
            <a:t>③業務費：設備に係る調査、設計、試験及び検証等に要する費用</a:t>
          </a:r>
        </a:p>
        <a:p>
          <a:pPr lvl="0" algn="l"/>
          <a:r>
            <a:rPr kumimoji="1" lang="ja-JP" altLang="en-US" sz="1200" b="0">
              <a:solidFill>
                <a:sysClr val="windowText" lastClr="000000"/>
              </a:solidFill>
              <a:latin typeface="BIZ UDゴシック" panose="020B0400000000000000" pitchFamily="49" charset="-128"/>
              <a:ea typeface="BIZ UDゴシック" panose="020B0400000000000000" pitchFamily="49" charset="-128"/>
            </a:rPr>
            <a:t>　</a:t>
          </a:r>
          <a:r>
            <a:rPr kumimoji="1" lang="en-US" altLang="ja-JP" sz="1200" b="0">
              <a:solidFill>
                <a:srgbClr val="FF0000"/>
              </a:solidFill>
              <a:latin typeface="BIZ UDゴシック" panose="020B0400000000000000" pitchFamily="49" charset="-128"/>
              <a:ea typeface="BIZ UDゴシック" panose="020B0400000000000000" pitchFamily="49" charset="-128"/>
            </a:rPr>
            <a:t>※</a:t>
          </a:r>
          <a:r>
            <a:rPr kumimoji="1" lang="ja-JP" altLang="en-US" sz="1200" b="0">
              <a:solidFill>
                <a:srgbClr val="FF0000"/>
              </a:solidFill>
              <a:latin typeface="BIZ UDゴシック" panose="020B0400000000000000" pitchFamily="49" charset="-128"/>
              <a:ea typeface="BIZ UDゴシック" panose="020B0400000000000000" pitchFamily="49" charset="-128"/>
            </a:rPr>
            <a:t>　大企業の場合は対象外経費</a:t>
          </a:r>
          <a:endParaRPr kumimoji="1" lang="en-US" altLang="ja-JP" sz="1200" b="0">
            <a:solidFill>
              <a:sysClr val="windowText" lastClr="000000"/>
            </a:solidFill>
            <a:latin typeface="BIZ UDゴシック" panose="020B0400000000000000" pitchFamily="49" charset="-128"/>
            <a:ea typeface="BIZ UDゴシック" panose="020B0400000000000000" pitchFamily="49" charset="-128"/>
          </a:endParaRPr>
        </a:p>
        <a:p>
          <a:pPr lvl="0" algn="l"/>
          <a:r>
            <a:rPr kumimoji="1" lang="ja-JP" altLang="en-US" sz="1200" b="0">
              <a:solidFill>
                <a:sysClr val="windowText" lastClr="000000"/>
              </a:solidFill>
              <a:latin typeface="BIZ UDゴシック" panose="020B0400000000000000" pitchFamily="49" charset="-128"/>
              <a:ea typeface="BIZ UDゴシック" panose="020B0400000000000000" pitchFamily="49" charset="-128"/>
            </a:rPr>
            <a:t>④運搬据付費：機器の運搬、据付に係る費用</a:t>
          </a:r>
          <a:endParaRPr kumimoji="1" lang="en-US" altLang="ja-JP" sz="1200" b="0">
            <a:solidFill>
              <a:sysClr val="windowText" lastClr="000000"/>
            </a:solidFill>
            <a:latin typeface="BIZ UDゴシック" panose="020B0400000000000000" pitchFamily="49" charset="-128"/>
            <a:ea typeface="BIZ UDゴシック" panose="020B0400000000000000" pitchFamily="49" charset="-128"/>
          </a:endParaRPr>
        </a:p>
        <a:p>
          <a:pPr lvl="0" algn="l"/>
          <a:r>
            <a:rPr kumimoji="1" lang="ja-JP" altLang="en-US" sz="1200" b="0">
              <a:solidFill>
                <a:sysClr val="windowText" lastClr="000000"/>
              </a:solidFill>
              <a:latin typeface="BIZ UDゴシック" panose="020B0400000000000000" pitchFamily="49" charset="-128"/>
              <a:ea typeface="BIZ UDゴシック" panose="020B0400000000000000" pitchFamily="49" charset="-128"/>
            </a:rPr>
            <a:t>　</a:t>
          </a:r>
          <a:r>
            <a:rPr kumimoji="1" lang="en-US" altLang="ja-JP" sz="1200" b="0">
              <a:solidFill>
                <a:srgbClr val="FF0000"/>
              </a:solidFill>
              <a:latin typeface="BIZ UDゴシック" panose="020B0400000000000000" pitchFamily="49" charset="-128"/>
              <a:ea typeface="BIZ UDゴシック" panose="020B0400000000000000" pitchFamily="49" charset="-128"/>
            </a:rPr>
            <a:t>※</a:t>
          </a:r>
          <a:r>
            <a:rPr kumimoji="1" lang="ja-JP" altLang="en-US" sz="1200" b="0">
              <a:solidFill>
                <a:srgbClr val="FF0000"/>
              </a:solidFill>
              <a:latin typeface="BIZ UDゴシック" panose="020B0400000000000000" pitchFamily="49" charset="-128"/>
              <a:ea typeface="BIZ UDゴシック" panose="020B0400000000000000" pitchFamily="49" charset="-128"/>
            </a:rPr>
            <a:t>　設備費の</a:t>
          </a:r>
          <a:r>
            <a:rPr kumimoji="1" lang="en-US" altLang="ja-JP" sz="1200" b="0">
              <a:solidFill>
                <a:srgbClr val="FF0000"/>
              </a:solidFill>
              <a:latin typeface="BIZ UDゴシック" panose="020B0400000000000000" pitchFamily="49" charset="-128"/>
              <a:ea typeface="BIZ UDゴシック" panose="020B0400000000000000" pitchFamily="49" charset="-128"/>
            </a:rPr>
            <a:t>30</a:t>
          </a:r>
          <a:r>
            <a:rPr kumimoji="1" lang="ja-JP" altLang="en-US" sz="1200" b="0">
              <a:solidFill>
                <a:srgbClr val="FF0000"/>
              </a:solidFill>
              <a:latin typeface="BIZ UDゴシック" panose="020B0400000000000000" pitchFamily="49" charset="-128"/>
              <a:ea typeface="BIZ UDゴシック" panose="020B0400000000000000" pitchFamily="49" charset="-128"/>
            </a:rPr>
            <a:t>％が上限</a:t>
          </a:r>
          <a:endParaRPr kumimoji="1" lang="en-US" altLang="ja-JP" sz="1200" b="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17</xdr:col>
      <xdr:colOff>180522</xdr:colOff>
      <xdr:row>39</xdr:row>
      <xdr:rowOff>111747</xdr:rowOff>
    </xdr:from>
    <xdr:to>
      <xdr:col>20</xdr:col>
      <xdr:colOff>78377</xdr:colOff>
      <xdr:row>50</xdr:row>
      <xdr:rowOff>0</xdr:rowOff>
    </xdr:to>
    <xdr:sp macro="" textlink="">
      <xdr:nvSpPr>
        <xdr:cNvPr id="5" name="吹き出し: 折線 4">
          <a:extLst>
            <a:ext uri="{FF2B5EF4-FFF2-40B4-BE49-F238E27FC236}">
              <a16:creationId xmlns:a16="http://schemas.microsoft.com/office/drawing/2014/main" id="{FA4E6BF9-EBD7-4AD4-8A8F-3A3557ADEFB8}"/>
            </a:ext>
          </a:extLst>
        </xdr:cNvPr>
        <xdr:cNvSpPr/>
      </xdr:nvSpPr>
      <xdr:spPr>
        <a:xfrm>
          <a:off x="13674272" y="7318997"/>
          <a:ext cx="4035938" cy="1719170"/>
        </a:xfrm>
        <a:prstGeom prst="borderCallout2">
          <a:avLst>
            <a:gd name="adj1" fmla="val -663"/>
            <a:gd name="adj2" fmla="val 49561"/>
            <a:gd name="adj3" fmla="val -355000"/>
            <a:gd name="adj4" fmla="val 25201"/>
            <a:gd name="adj5" fmla="val -520277"/>
            <a:gd name="adj6" fmla="val 18942"/>
          </a:avLst>
        </a:prstGeom>
        <a:solidFill>
          <a:schemeClr val="accent6">
            <a:lumMod val="20000"/>
            <a:lumOff val="80000"/>
          </a:schemeClr>
        </a:solidFill>
        <a:ln w="19050">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助成対象となる設備本体の品番または型式</a:t>
          </a:r>
          <a:r>
            <a:rPr kumimoji="1" lang="en-US" altLang="ja-JP"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・左表において割り振った設備番号に、対応する設備の品番、型式を記入してください。</a:t>
          </a:r>
          <a:endParaRPr kumimoji="1" lang="en-US" altLang="ja-JP"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・別置型等の場合はセットで型式番号が設定されている場合はそれを、無い場合は室外機（冷凍機）の型式を記載ください。</a:t>
          </a:r>
          <a:endParaRPr kumimoji="1" lang="en-US" altLang="ja-JP"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・一つの品番・型式につき、同一の設備番号としてください。</a:t>
          </a:r>
          <a:endParaRPr kumimoji="1" lang="en-US" altLang="ja-JP"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xdr:txBody>
    </xdr:sp>
    <xdr:clientData/>
  </xdr:twoCellAnchor>
  <xdr:twoCellAnchor>
    <xdr:from>
      <xdr:col>9</xdr:col>
      <xdr:colOff>190500</xdr:colOff>
      <xdr:row>26</xdr:row>
      <xdr:rowOff>75827</xdr:rowOff>
    </xdr:from>
    <xdr:to>
      <xdr:col>15</xdr:col>
      <xdr:colOff>476249</xdr:colOff>
      <xdr:row>40</xdr:row>
      <xdr:rowOff>79375</xdr:rowOff>
    </xdr:to>
    <xdr:sp macro="" textlink="">
      <xdr:nvSpPr>
        <xdr:cNvPr id="6" name="吹き出し: 折線 5">
          <a:extLst>
            <a:ext uri="{FF2B5EF4-FFF2-40B4-BE49-F238E27FC236}">
              <a16:creationId xmlns:a16="http://schemas.microsoft.com/office/drawing/2014/main" id="{A33F0A6A-4956-4C68-BBD4-7CDDFA0D28B4}"/>
            </a:ext>
          </a:extLst>
        </xdr:cNvPr>
        <xdr:cNvSpPr/>
      </xdr:nvSpPr>
      <xdr:spPr>
        <a:xfrm>
          <a:off x="9937750" y="4854202"/>
          <a:ext cx="3428999" cy="2337173"/>
        </a:xfrm>
        <a:prstGeom prst="borderCallout2">
          <a:avLst>
            <a:gd name="adj1" fmla="val 51106"/>
            <a:gd name="adj2" fmla="val -555"/>
            <a:gd name="adj3" fmla="val 28573"/>
            <a:gd name="adj4" fmla="val -163526"/>
            <a:gd name="adj5" fmla="val -162431"/>
            <a:gd name="adj6" fmla="val -267405"/>
          </a:avLst>
        </a:prstGeom>
        <a:solidFill>
          <a:schemeClr val="accent6">
            <a:lumMod val="20000"/>
            <a:lumOff val="80000"/>
          </a:schemeClr>
        </a:solidFill>
        <a:ln w="19050">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設備番号</a:t>
          </a:r>
          <a:r>
            <a:rPr kumimoji="1" lang="en-US" altLang="ja-JP"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・助成対象となる導入設備について、機器本体とそれに関連する費用に、プルダウンで同一の設備番号を設定してください。</a:t>
          </a:r>
          <a:endParaRPr kumimoji="1" lang="en-US" altLang="ja-JP"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・同一品番・型式の設備が複数の見積り項目に分かれる場合なども、必ず同一の設備番号としてください。</a:t>
          </a:r>
          <a:endParaRPr kumimoji="1" lang="en-US" altLang="ja-JP"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　別置型等で冷凍機、ショーケースが分かれている場合、冷凍機（室外機）を本体、ショーケースを関連設備として同一設備番号にて記入してください。</a:t>
          </a:r>
          <a:endParaRPr kumimoji="1" lang="en-US" altLang="ja-JP"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a:p>
          <a:pPr algn="l"/>
          <a:endParaRPr kumimoji="1" lang="ja-JP" altLang="en-US" sz="1200" b="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20</xdr:col>
      <xdr:colOff>244293</xdr:colOff>
      <xdr:row>39</xdr:row>
      <xdr:rowOff>111747</xdr:rowOff>
    </xdr:from>
    <xdr:to>
      <xdr:col>25</xdr:col>
      <xdr:colOff>659085</xdr:colOff>
      <xdr:row>46</xdr:row>
      <xdr:rowOff>139968</xdr:rowOff>
    </xdr:to>
    <xdr:sp macro="" textlink="">
      <xdr:nvSpPr>
        <xdr:cNvPr id="7" name="吹き出し: 折線 6">
          <a:extLst>
            <a:ext uri="{FF2B5EF4-FFF2-40B4-BE49-F238E27FC236}">
              <a16:creationId xmlns:a16="http://schemas.microsoft.com/office/drawing/2014/main" id="{E5C485D2-3E5A-422E-BA85-570DE2DE4237}"/>
            </a:ext>
          </a:extLst>
        </xdr:cNvPr>
        <xdr:cNvSpPr/>
      </xdr:nvSpPr>
      <xdr:spPr>
        <a:xfrm>
          <a:off x="17839566" y="7142929"/>
          <a:ext cx="3982337" cy="1136584"/>
        </a:xfrm>
        <a:prstGeom prst="borderCallout2">
          <a:avLst>
            <a:gd name="adj1" fmla="val 842"/>
            <a:gd name="adj2" fmla="val 50824"/>
            <a:gd name="adj3" fmla="val -384380"/>
            <a:gd name="adj4" fmla="val -15453"/>
            <a:gd name="adj5" fmla="val -521467"/>
            <a:gd name="adj6" fmla="val -23136"/>
          </a:avLst>
        </a:prstGeom>
        <a:solidFill>
          <a:schemeClr val="accent6">
            <a:lumMod val="20000"/>
            <a:lumOff val="80000"/>
          </a:schemeClr>
        </a:solidFill>
        <a:ln w="19050">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en-US" altLang="ja-JP" sz="1200" b="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200" b="0">
              <a:solidFill>
                <a:sysClr val="windowText" lastClr="000000"/>
              </a:solidFill>
              <a:latin typeface="BIZ UDゴシック" panose="020B0400000000000000" pitchFamily="49" charset="-128"/>
              <a:ea typeface="BIZ UDゴシック" panose="020B0400000000000000" pitchFamily="49" charset="-128"/>
            </a:rPr>
            <a:t>設備種別</a:t>
          </a:r>
          <a:r>
            <a:rPr kumimoji="1" lang="en-US" altLang="ja-JP" sz="1200" b="0">
              <a:solidFill>
                <a:sysClr val="windowText" lastClr="000000"/>
              </a:solidFill>
              <a:latin typeface="BIZ UDゴシック" panose="020B0400000000000000" pitchFamily="49" charset="-128"/>
              <a:ea typeface="BIZ UDゴシック" panose="020B0400000000000000" pitchFamily="49" charset="-128"/>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左表において割り振った設備番号に、対応する設備種別を、プルダウンで選択してください。</a:t>
          </a:r>
          <a:endParaRPr kumimoji="1" lang="en-US" altLang="ja-JP"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xdr:txBody>
    </xdr:sp>
    <xdr:clientData/>
  </xdr:twoCellAnchor>
  <xdr:twoCellAnchor>
    <xdr:from>
      <xdr:col>26</xdr:col>
      <xdr:colOff>1790</xdr:colOff>
      <xdr:row>39</xdr:row>
      <xdr:rowOff>96981</xdr:rowOff>
    </xdr:from>
    <xdr:to>
      <xdr:col>30</xdr:col>
      <xdr:colOff>381000</xdr:colOff>
      <xdr:row>49</xdr:row>
      <xdr:rowOff>92363</xdr:rowOff>
    </xdr:to>
    <xdr:sp macro="" textlink="">
      <xdr:nvSpPr>
        <xdr:cNvPr id="9" name="吹き出し: 折線 8">
          <a:extLst>
            <a:ext uri="{FF2B5EF4-FFF2-40B4-BE49-F238E27FC236}">
              <a16:creationId xmlns:a16="http://schemas.microsoft.com/office/drawing/2014/main" id="{5E588D20-F1BB-4B81-B3E4-50AECF7BC5E5}"/>
            </a:ext>
          </a:extLst>
        </xdr:cNvPr>
        <xdr:cNvSpPr/>
      </xdr:nvSpPr>
      <xdr:spPr>
        <a:xfrm>
          <a:off x="22004540" y="7216919"/>
          <a:ext cx="4760710" cy="1638444"/>
        </a:xfrm>
        <a:prstGeom prst="borderCallout2">
          <a:avLst>
            <a:gd name="adj1" fmla="val -2093"/>
            <a:gd name="adj2" fmla="val 50941"/>
            <a:gd name="adj3" fmla="val -287139"/>
            <a:gd name="adj4" fmla="val -84214"/>
            <a:gd name="adj5" fmla="val -371124"/>
            <a:gd name="adj6" fmla="val -98420"/>
          </a:avLst>
        </a:prstGeom>
        <a:solidFill>
          <a:schemeClr val="accent6">
            <a:lumMod val="20000"/>
            <a:lumOff val="80000"/>
          </a:schemeClr>
        </a:solidFill>
        <a:ln w="19050">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en-US" altLang="ja-JP" sz="1200" b="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200" b="0">
              <a:solidFill>
                <a:sysClr val="windowText" lastClr="000000"/>
              </a:solidFill>
              <a:latin typeface="BIZ UDゴシック" panose="020B0400000000000000" pitchFamily="49" charset="-128"/>
              <a:ea typeface="BIZ UDゴシック" panose="020B0400000000000000" pitchFamily="49" charset="-128"/>
            </a:rPr>
            <a:t>設備台数</a:t>
          </a:r>
          <a:r>
            <a:rPr kumimoji="1" lang="en-US" altLang="ja-JP" sz="1200" b="0">
              <a:solidFill>
                <a:sysClr val="windowText" lastClr="000000"/>
              </a:solidFill>
              <a:latin typeface="BIZ UDゴシック" panose="020B0400000000000000" pitchFamily="49" charset="-128"/>
              <a:ea typeface="BIZ UDゴシック" panose="020B0400000000000000" pitchFamily="49" charset="-128"/>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・設備番号（同一型番の対象設備）ごとに、機器本体の台数（別置等の場合は室外機（冷凍機）の台数）を、入力してください。</a:t>
          </a:r>
          <a:endParaRPr kumimoji="1" lang="en-US" altLang="ja-JP"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・入力の際は左表における「設備番号」と「費用の内容」「台数」が、右表の「設備番号」「品番または型式」「台数」と合致するようにご留意ください。</a:t>
          </a:r>
          <a:endParaRPr kumimoji="1" lang="en-US" altLang="ja-JP"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xdr:txBody>
    </xdr:sp>
    <xdr:clientData/>
  </xdr:twoCellAnchor>
  <xdr:twoCellAnchor>
    <xdr:from>
      <xdr:col>9</xdr:col>
      <xdr:colOff>127810</xdr:colOff>
      <xdr:row>0</xdr:row>
      <xdr:rowOff>62123</xdr:rowOff>
    </xdr:from>
    <xdr:to>
      <xdr:col>11</xdr:col>
      <xdr:colOff>9525</xdr:colOff>
      <xdr:row>2</xdr:row>
      <xdr:rowOff>67772</xdr:rowOff>
    </xdr:to>
    <xdr:sp macro="" textlink="">
      <xdr:nvSpPr>
        <xdr:cNvPr id="10" name="Text Box 334">
          <a:extLst>
            <a:ext uri="{FF2B5EF4-FFF2-40B4-BE49-F238E27FC236}">
              <a16:creationId xmlns:a16="http://schemas.microsoft.com/office/drawing/2014/main" id="{6FE82BCA-C302-4E66-B4D7-03180E0DCC9E}"/>
            </a:ext>
          </a:extLst>
        </xdr:cNvPr>
        <xdr:cNvSpPr txBox="1">
          <a:spLocks noChangeArrowheads="1"/>
        </xdr:cNvSpPr>
      </xdr:nvSpPr>
      <xdr:spPr bwMode="auto">
        <a:xfrm>
          <a:off x="10068446" y="62123"/>
          <a:ext cx="920806" cy="455922"/>
        </a:xfrm>
        <a:prstGeom prst="rect">
          <a:avLst/>
        </a:prstGeom>
        <a:ln w="19050">
          <a:solidFill>
            <a:srgbClr val="FF0000"/>
          </a:solidFill>
          <a:headEnd/>
          <a:tailEnd/>
        </a:ln>
      </xdr:spPr>
      <xdr:style>
        <a:lnRef idx="2">
          <a:schemeClr val="accent1"/>
        </a:lnRef>
        <a:fillRef idx="1">
          <a:schemeClr val="lt1"/>
        </a:fillRef>
        <a:effectRef idx="0">
          <a:schemeClr val="accent1"/>
        </a:effectRef>
        <a:fontRef idx="minor">
          <a:schemeClr val="dk1"/>
        </a:fontRef>
      </xdr:style>
      <xdr:txBody>
        <a:bodyPr vertOverflow="clip" wrap="square" lIns="72000" tIns="72000" rIns="72000" bIns="72000" anchor="b" upright="1"/>
        <a:lstStyle/>
        <a:p>
          <a:pPr algn="ctr" rtl="0">
            <a:lnSpc>
              <a:spcPts val="1300"/>
            </a:lnSpc>
            <a:defRPr sz="1000"/>
          </a:pPr>
          <a:r>
            <a:rPr lang="ja-JP" altLang="en-US" sz="1800" b="1" i="0" u="none" strike="noStrike" baseline="0">
              <a:solidFill>
                <a:srgbClr val="FF0000"/>
              </a:solidFill>
              <a:latin typeface="BIZ UDゴシック" panose="020B0400000000000000" pitchFamily="49" charset="-128"/>
              <a:ea typeface="BIZ UDゴシック" panose="020B0400000000000000" pitchFamily="49" charset="-128"/>
              <a:cs typeface="+mn-cs"/>
            </a:rPr>
            <a:t>記入例</a:t>
          </a:r>
          <a:endParaRPr lang="ja-JP" altLang="en-US" sz="1800" b="1" i="0" u="none" strike="noStrike" baseline="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28</xdr:col>
      <xdr:colOff>1503566</xdr:colOff>
      <xdr:row>0</xdr:row>
      <xdr:rowOff>60737</xdr:rowOff>
    </xdr:from>
    <xdr:to>
      <xdr:col>30</xdr:col>
      <xdr:colOff>379441</xdr:colOff>
      <xdr:row>2</xdr:row>
      <xdr:rowOff>74006</xdr:rowOff>
    </xdr:to>
    <xdr:sp macro="" textlink="">
      <xdr:nvSpPr>
        <xdr:cNvPr id="11" name="Text Box 334">
          <a:extLst>
            <a:ext uri="{FF2B5EF4-FFF2-40B4-BE49-F238E27FC236}">
              <a16:creationId xmlns:a16="http://schemas.microsoft.com/office/drawing/2014/main" id="{8D985DD5-51E5-4ECD-B3AD-0761422715AA}"/>
            </a:ext>
          </a:extLst>
        </xdr:cNvPr>
        <xdr:cNvSpPr txBox="1">
          <a:spLocks noChangeArrowheads="1"/>
        </xdr:cNvSpPr>
      </xdr:nvSpPr>
      <xdr:spPr bwMode="auto">
        <a:xfrm>
          <a:off x="25839941" y="60737"/>
          <a:ext cx="923750" cy="489519"/>
        </a:xfrm>
        <a:prstGeom prst="rect">
          <a:avLst/>
        </a:prstGeom>
        <a:ln w="19050">
          <a:solidFill>
            <a:srgbClr val="FF0000"/>
          </a:solidFill>
          <a:headEnd/>
          <a:tailEnd/>
        </a:ln>
      </xdr:spPr>
      <xdr:style>
        <a:lnRef idx="2">
          <a:schemeClr val="accent1"/>
        </a:lnRef>
        <a:fillRef idx="1">
          <a:schemeClr val="lt1"/>
        </a:fillRef>
        <a:effectRef idx="0">
          <a:schemeClr val="accent1"/>
        </a:effectRef>
        <a:fontRef idx="minor">
          <a:schemeClr val="dk1"/>
        </a:fontRef>
      </xdr:style>
      <xdr:txBody>
        <a:bodyPr vertOverflow="clip" wrap="square" lIns="72000" tIns="72000" rIns="72000" bIns="72000" anchor="b" upright="1"/>
        <a:lstStyle/>
        <a:p>
          <a:pPr algn="ctr" rtl="0">
            <a:lnSpc>
              <a:spcPts val="1300"/>
            </a:lnSpc>
            <a:defRPr sz="1000"/>
          </a:pPr>
          <a:r>
            <a:rPr lang="ja-JP" altLang="en-US" sz="1800" b="1" i="0" u="none" strike="noStrike" baseline="0">
              <a:solidFill>
                <a:srgbClr val="FF0000"/>
              </a:solidFill>
              <a:latin typeface="BIZ UDゴシック" panose="020B0400000000000000" pitchFamily="49" charset="-128"/>
              <a:ea typeface="BIZ UDゴシック" panose="020B0400000000000000" pitchFamily="49" charset="-128"/>
              <a:cs typeface="+mn-cs"/>
            </a:rPr>
            <a:t>記入例</a:t>
          </a:r>
          <a:endParaRPr lang="ja-JP" altLang="en-US" sz="1800" b="1" i="0" u="none" strike="noStrike" baseline="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25</xdr:col>
      <xdr:colOff>517680</xdr:colOff>
      <xdr:row>14</xdr:row>
      <xdr:rowOff>38954</xdr:rowOff>
    </xdr:from>
    <xdr:to>
      <xdr:col>30</xdr:col>
      <xdr:colOff>428625</xdr:colOff>
      <xdr:row>23</xdr:row>
      <xdr:rowOff>104178</xdr:rowOff>
    </xdr:to>
    <xdr:sp macro="" textlink="">
      <xdr:nvSpPr>
        <xdr:cNvPr id="12" name="吹き出し: 折線 11">
          <a:extLst>
            <a:ext uri="{FF2B5EF4-FFF2-40B4-BE49-F238E27FC236}">
              <a16:creationId xmlns:a16="http://schemas.microsoft.com/office/drawing/2014/main" id="{6E61F81D-F57B-47E4-AE6C-CA39C93D1378}"/>
            </a:ext>
          </a:extLst>
        </xdr:cNvPr>
        <xdr:cNvSpPr/>
      </xdr:nvSpPr>
      <xdr:spPr>
        <a:xfrm>
          <a:off x="21734618" y="2896454"/>
          <a:ext cx="5078257" cy="1636849"/>
        </a:xfrm>
        <a:prstGeom prst="borderCallout2">
          <a:avLst>
            <a:gd name="adj1" fmla="val 842"/>
            <a:gd name="adj2" fmla="val 50824"/>
            <a:gd name="adj3" fmla="val -47820"/>
            <a:gd name="adj4" fmla="val 56722"/>
            <a:gd name="adj5" fmla="val -103214"/>
            <a:gd name="adj6" fmla="val 57539"/>
          </a:avLst>
        </a:prstGeom>
        <a:solidFill>
          <a:schemeClr val="accent6">
            <a:lumMod val="20000"/>
            <a:lumOff val="80000"/>
          </a:schemeClr>
        </a:solidFill>
        <a:ln w="19050">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設備ごとの助成金交付申請額</a:t>
          </a:r>
          <a:r>
            <a:rPr kumimoji="1" lang="en-US" altLang="ja-JP"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エラー（空白／</a:t>
          </a:r>
          <a:r>
            <a:rPr kumimoji="1" lang="en-US" altLang="ja-JP"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#VALUE!</a:t>
          </a:r>
          <a:r>
            <a:rPr kumimoji="1" lang="ja-JP" altLang="en-US"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）となる場合は、下記を入力しているかご確認ください。</a:t>
          </a:r>
          <a:endParaRPr kumimoji="1" lang="en-US" altLang="ja-JP"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①入力シート内　：　「事業者種別」</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②助成対象経費内訳</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・経費明細表（左表）：「設備番号／費用区分／単価／数量」</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・費用区分表（右表）：「設備台数」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294575</xdr:colOff>
      <xdr:row>5</xdr:row>
      <xdr:rowOff>142203</xdr:rowOff>
    </xdr:from>
    <xdr:to>
      <xdr:col>20</xdr:col>
      <xdr:colOff>779318</xdr:colOff>
      <xdr:row>16</xdr:row>
      <xdr:rowOff>372565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8416802" y="1042748"/>
          <a:ext cx="2788061" cy="3087862"/>
        </a:xfrm>
        <a:prstGeom prst="rect">
          <a:avLst/>
        </a:prstGeom>
        <a:solidFill>
          <a:schemeClr val="accent6">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0" u="none">
              <a:latin typeface="BIZ UDゴシック" panose="020B0400000000000000" pitchFamily="49" charset="-128"/>
              <a:ea typeface="BIZ UDゴシック" panose="020B0400000000000000" pitchFamily="49" charset="-128"/>
            </a:rPr>
            <a:t>【</a:t>
          </a:r>
          <a:r>
            <a:rPr kumimoji="1" lang="ja-JP" altLang="en-US" sz="1200" b="0" u="none">
              <a:latin typeface="BIZ UDゴシック" panose="020B0400000000000000" pitchFamily="49" charset="-128"/>
              <a:ea typeface="BIZ UDゴシック" panose="020B0400000000000000" pitchFamily="49" charset="-128"/>
            </a:rPr>
            <a:t>第１号様式</a:t>
          </a:r>
          <a:r>
            <a:rPr kumimoji="1" lang="en-US" altLang="ja-JP" sz="1200" b="0" u="none">
              <a:latin typeface="BIZ UDゴシック" panose="020B0400000000000000" pitchFamily="49" charset="-128"/>
              <a:ea typeface="BIZ UDゴシック" panose="020B0400000000000000" pitchFamily="49" charset="-128"/>
            </a:rPr>
            <a:t>】</a:t>
          </a:r>
        </a:p>
        <a:p>
          <a:r>
            <a:rPr kumimoji="1" lang="ja-JP" altLang="en-US" sz="1200" b="0" u="none">
              <a:latin typeface="BIZ UDゴシック" panose="020B0400000000000000" pitchFamily="49" charset="-128"/>
              <a:ea typeface="BIZ UDゴシック" panose="020B0400000000000000" pitchFamily="49" charset="-128"/>
            </a:rPr>
            <a:t>・グレーのセルについては、入力シートよりすべて自動転記されます。</a:t>
          </a:r>
          <a:endParaRPr kumimoji="1" lang="en-US" altLang="ja-JP" sz="1200" b="0" u="none">
            <a:latin typeface="BIZ UDゴシック" panose="020B0400000000000000" pitchFamily="49" charset="-128"/>
            <a:ea typeface="BIZ UDゴシック" panose="020B0400000000000000" pitchFamily="49" charset="-128"/>
          </a:endParaRPr>
        </a:p>
        <a:p>
          <a:endParaRPr kumimoji="1" lang="en-US" altLang="ja-JP" sz="1200" b="0" u="none">
            <a:latin typeface="BIZ UDゴシック" panose="020B0400000000000000" pitchFamily="49" charset="-128"/>
            <a:ea typeface="BIZ UDゴシック" panose="020B0400000000000000" pitchFamily="49" charset="-128"/>
          </a:endParaRPr>
        </a:p>
        <a:p>
          <a:r>
            <a:rPr kumimoji="1" lang="ja-JP" altLang="en-US" sz="1200" b="0" u="none">
              <a:latin typeface="BIZ UDゴシック" panose="020B0400000000000000" pitchFamily="49" charset="-128"/>
              <a:ea typeface="BIZ UDゴシック" panose="020B0400000000000000" pitchFamily="49" charset="-128"/>
            </a:rPr>
            <a:t>・郵送等でご提出いただく場合も「①基本情報入力シート」「助成対象経費内訳」をご利用ください。交付申請額が自動で算出できます。</a:t>
          </a:r>
          <a:endParaRPr kumimoji="1" lang="en-US" altLang="ja-JP" sz="1200" b="0" u="none">
            <a:latin typeface="BIZ UDゴシック" panose="020B0400000000000000" pitchFamily="49" charset="-128"/>
            <a:ea typeface="BIZ UDゴシック" panose="020B0400000000000000" pitchFamily="49" charset="-128"/>
          </a:endParaRPr>
        </a:p>
      </xdr:txBody>
    </xdr:sp>
    <xdr:clientData/>
  </xdr:twoCellAnchor>
  <xdr:twoCellAnchor>
    <xdr:from>
      <xdr:col>16</xdr:col>
      <xdr:colOff>64225</xdr:colOff>
      <xdr:row>3</xdr:row>
      <xdr:rowOff>136071</xdr:rowOff>
    </xdr:from>
    <xdr:to>
      <xdr:col>16</xdr:col>
      <xdr:colOff>250915</xdr:colOff>
      <xdr:row>25</xdr:row>
      <xdr:rowOff>17417</xdr:rowOff>
    </xdr:to>
    <xdr:sp macro="" textlink="">
      <xdr:nvSpPr>
        <xdr:cNvPr id="4" name="右中かっこ 3">
          <a:extLst>
            <a:ext uri="{FF2B5EF4-FFF2-40B4-BE49-F238E27FC236}">
              <a16:creationId xmlns:a16="http://schemas.microsoft.com/office/drawing/2014/main" id="{00000000-0008-0000-0200-000004000000}"/>
            </a:ext>
          </a:extLst>
        </xdr:cNvPr>
        <xdr:cNvSpPr/>
      </xdr:nvSpPr>
      <xdr:spPr>
        <a:xfrm>
          <a:off x="8239160" y="657875"/>
          <a:ext cx="186690" cy="7807803"/>
        </a:xfrm>
        <a:prstGeom prst="rightBrace">
          <a:avLst>
            <a:gd name="adj1" fmla="val 8333"/>
            <a:gd name="adj2" fmla="val 15877"/>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261759</xdr:colOff>
      <xdr:row>13</xdr:row>
      <xdr:rowOff>375016</xdr:rowOff>
    </xdr:from>
    <xdr:to>
      <xdr:col>20</xdr:col>
      <xdr:colOff>512323</xdr:colOff>
      <xdr:row>15</xdr:row>
      <xdr:rowOff>64116</xdr:rowOff>
    </xdr:to>
    <xdr:sp macro="" textlink="">
      <xdr:nvSpPr>
        <xdr:cNvPr id="2" name="四角形: 角度付き 1">
          <a:hlinkClick xmlns:r="http://schemas.openxmlformats.org/officeDocument/2006/relationships" r:id="rId1"/>
          <a:extLst>
            <a:ext uri="{FF2B5EF4-FFF2-40B4-BE49-F238E27FC236}">
              <a16:creationId xmlns:a16="http://schemas.microsoft.com/office/drawing/2014/main" id="{0B36CE9A-DE9C-449C-89AF-FA81713EB83A}"/>
            </a:ext>
          </a:extLst>
        </xdr:cNvPr>
        <xdr:cNvSpPr/>
      </xdr:nvSpPr>
      <xdr:spPr>
        <a:xfrm>
          <a:off x="8730350" y="2972743"/>
          <a:ext cx="2207518" cy="693555"/>
        </a:xfrm>
        <a:prstGeom prst="bevel">
          <a:avLst/>
        </a:prstGeom>
        <a:solidFill>
          <a:schemeClr val="accent4">
            <a:lumMod val="20000"/>
            <a:lumOff val="8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kumimoji="1" lang="ja-JP" altLang="en-US" sz="1400" b="1" u="none">
              <a:solidFill>
                <a:srgbClr val="0070C0"/>
              </a:solidFill>
              <a:latin typeface="BIZ UDゴシック" panose="020B0400000000000000" pitchFamily="49" charset="-128"/>
              <a:ea typeface="BIZ UDゴシック" panose="020B0400000000000000" pitchFamily="49" charset="-128"/>
            </a:rPr>
            <a:t>基本情報入力シート</a:t>
          </a:r>
        </a:p>
      </xdr:txBody>
    </xdr:sp>
    <xdr:clientData/>
  </xdr:twoCellAnchor>
  <xdr:twoCellAnchor>
    <xdr:from>
      <xdr:col>12</xdr:col>
      <xdr:colOff>126942</xdr:colOff>
      <xdr:row>1</xdr:row>
      <xdr:rowOff>73255</xdr:rowOff>
    </xdr:from>
    <xdr:to>
      <xdr:col>15</xdr:col>
      <xdr:colOff>17144</xdr:colOff>
      <xdr:row>3</xdr:row>
      <xdr:rowOff>119322</xdr:rowOff>
    </xdr:to>
    <xdr:sp macro="" textlink="">
      <xdr:nvSpPr>
        <xdr:cNvPr id="5" name="Text Box 334">
          <a:extLst>
            <a:ext uri="{FF2B5EF4-FFF2-40B4-BE49-F238E27FC236}">
              <a16:creationId xmlns:a16="http://schemas.microsoft.com/office/drawing/2014/main" id="{D8BCD5F1-DE7E-4AA1-A545-668281B58D0A}"/>
            </a:ext>
          </a:extLst>
        </xdr:cNvPr>
        <xdr:cNvSpPr txBox="1">
          <a:spLocks noChangeArrowheads="1"/>
        </xdr:cNvSpPr>
      </xdr:nvSpPr>
      <xdr:spPr bwMode="auto">
        <a:xfrm>
          <a:off x="6829078" y="246437"/>
          <a:ext cx="1154430" cy="392430"/>
        </a:xfrm>
        <a:prstGeom prst="rect">
          <a:avLst/>
        </a:prstGeom>
        <a:ln w="19050">
          <a:solidFill>
            <a:srgbClr val="FF0000"/>
          </a:solidFill>
          <a:headEnd/>
          <a:tailEnd/>
        </a:ln>
      </xdr:spPr>
      <xdr:style>
        <a:lnRef idx="2">
          <a:schemeClr val="accent1"/>
        </a:lnRef>
        <a:fillRef idx="1">
          <a:schemeClr val="lt1"/>
        </a:fillRef>
        <a:effectRef idx="0">
          <a:schemeClr val="accent1"/>
        </a:effectRef>
        <a:fontRef idx="minor">
          <a:schemeClr val="dk1"/>
        </a:fontRef>
      </xdr:style>
      <xdr:txBody>
        <a:bodyPr vertOverflow="clip" wrap="square" lIns="72000" tIns="72000" rIns="72000" bIns="72000" anchor="b" upright="1"/>
        <a:lstStyle/>
        <a:p>
          <a:pPr algn="ctr" rtl="0">
            <a:lnSpc>
              <a:spcPts val="1300"/>
            </a:lnSpc>
            <a:defRPr sz="1000"/>
          </a:pPr>
          <a:r>
            <a:rPr lang="ja-JP" altLang="en-US" sz="1800" b="1" i="0" u="none" strike="noStrike" baseline="0">
              <a:solidFill>
                <a:srgbClr val="FF0000"/>
              </a:solidFill>
              <a:latin typeface="BIZ UDゴシック" panose="020B0400000000000000" pitchFamily="49" charset="-128"/>
              <a:ea typeface="BIZ UDゴシック" panose="020B0400000000000000" pitchFamily="49" charset="-128"/>
              <a:cs typeface="+mn-cs"/>
            </a:rPr>
            <a:t>記入例</a:t>
          </a:r>
          <a:endParaRPr lang="ja-JP" altLang="en-US" sz="1800" b="1" i="0" u="none" strike="noStrike" baseline="0">
            <a:solidFill>
              <a:srgbClr val="FF0000"/>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266943</xdr:colOff>
      <xdr:row>2</xdr:row>
      <xdr:rowOff>21323</xdr:rowOff>
    </xdr:from>
    <xdr:to>
      <xdr:col>22</xdr:col>
      <xdr:colOff>534664</xdr:colOff>
      <xdr:row>10</xdr:row>
      <xdr:rowOff>198200</xdr:rowOff>
    </xdr:to>
    <xdr:sp macro="" textlink="">
      <xdr:nvSpPr>
        <xdr:cNvPr id="2" name="テキスト ボックス 1">
          <a:extLst>
            <a:ext uri="{FF2B5EF4-FFF2-40B4-BE49-F238E27FC236}">
              <a16:creationId xmlns:a16="http://schemas.microsoft.com/office/drawing/2014/main" id="{3F5843AA-4FE7-43C8-A443-E4E47DFBC439}"/>
            </a:ext>
          </a:extLst>
        </xdr:cNvPr>
        <xdr:cNvSpPr txBox="1"/>
      </xdr:nvSpPr>
      <xdr:spPr>
        <a:xfrm>
          <a:off x="6294907" y="361502"/>
          <a:ext cx="2934721" cy="1673662"/>
        </a:xfrm>
        <a:prstGeom prst="rect">
          <a:avLst/>
        </a:prstGeom>
        <a:solidFill>
          <a:schemeClr val="accent6">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0" u="none">
              <a:latin typeface="BIZ UDゴシック" panose="020B0400000000000000" pitchFamily="49" charset="-128"/>
              <a:ea typeface="BIZ UDゴシック" panose="020B0400000000000000" pitchFamily="49" charset="-128"/>
            </a:rPr>
            <a:t>【</a:t>
          </a:r>
          <a:r>
            <a:rPr kumimoji="1" lang="ja-JP" altLang="en-US" sz="1200" b="0" u="none">
              <a:latin typeface="BIZ UDゴシック" panose="020B0400000000000000" pitchFamily="49" charset="-128"/>
              <a:ea typeface="BIZ UDゴシック" panose="020B0400000000000000" pitchFamily="49" charset="-128"/>
            </a:rPr>
            <a:t>第１号様式の１</a:t>
          </a:r>
          <a:r>
            <a:rPr kumimoji="1" lang="en-US" altLang="ja-JP" sz="1200" b="0" u="none">
              <a:latin typeface="BIZ UDゴシック" panose="020B0400000000000000" pitchFamily="49" charset="-128"/>
              <a:ea typeface="BIZ UDゴシック" panose="020B0400000000000000" pitchFamily="49" charset="-128"/>
            </a:rPr>
            <a:t>】</a:t>
          </a:r>
        </a:p>
        <a:p>
          <a:r>
            <a:rPr kumimoji="1" lang="ja-JP" altLang="en-US" sz="1200" b="0" u="none">
              <a:latin typeface="BIZ UDゴシック" panose="020B0400000000000000" pitchFamily="49" charset="-128"/>
              <a:ea typeface="BIZ UDゴシック" panose="020B0400000000000000" pitchFamily="49" charset="-128"/>
            </a:rPr>
            <a:t>・グレーのセルについては、入力シートよりすべて自動転記されます。</a:t>
          </a:r>
          <a:endParaRPr kumimoji="1" lang="en-US" altLang="ja-JP" sz="1200" b="0" u="none">
            <a:latin typeface="BIZ UDゴシック" panose="020B0400000000000000" pitchFamily="49" charset="-128"/>
            <a:ea typeface="BIZ UDゴシック" panose="020B0400000000000000" pitchFamily="49" charset="-128"/>
          </a:endParaRPr>
        </a:p>
      </xdr:txBody>
    </xdr:sp>
    <xdr:clientData/>
  </xdr:twoCellAnchor>
  <xdr:twoCellAnchor>
    <xdr:from>
      <xdr:col>18</xdr:col>
      <xdr:colOff>67368</xdr:colOff>
      <xdr:row>0</xdr:row>
      <xdr:rowOff>34636</xdr:rowOff>
    </xdr:from>
    <xdr:to>
      <xdr:col>18</xdr:col>
      <xdr:colOff>173182</xdr:colOff>
      <xdr:row>32</xdr:row>
      <xdr:rowOff>173182</xdr:rowOff>
    </xdr:to>
    <xdr:sp macro="" textlink="">
      <xdr:nvSpPr>
        <xdr:cNvPr id="3" name="右中かっこ 2">
          <a:extLst>
            <a:ext uri="{FF2B5EF4-FFF2-40B4-BE49-F238E27FC236}">
              <a16:creationId xmlns:a16="http://schemas.microsoft.com/office/drawing/2014/main" id="{FCD17A77-C7E2-46F1-835E-8F2986BDFF0A}"/>
            </a:ext>
          </a:extLst>
        </xdr:cNvPr>
        <xdr:cNvSpPr/>
      </xdr:nvSpPr>
      <xdr:spPr>
        <a:xfrm>
          <a:off x="6163368" y="34636"/>
          <a:ext cx="105814" cy="6944591"/>
        </a:xfrm>
        <a:prstGeom prst="rightBrace">
          <a:avLst>
            <a:gd name="adj1" fmla="val 8333"/>
            <a:gd name="adj2" fmla="val 15877"/>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575471</xdr:colOff>
      <xdr:row>6</xdr:row>
      <xdr:rowOff>207824</xdr:rowOff>
    </xdr:from>
    <xdr:to>
      <xdr:col>22</xdr:col>
      <xdr:colOff>117894</xdr:colOff>
      <xdr:row>9</xdr:row>
      <xdr:rowOff>211268</xdr:rowOff>
    </xdr:to>
    <xdr:sp macro="" textlink="">
      <xdr:nvSpPr>
        <xdr:cNvPr id="4" name="四角形: 角度付き 3">
          <a:hlinkClick xmlns:r="http://schemas.openxmlformats.org/officeDocument/2006/relationships" r:id="rId1"/>
          <a:extLst>
            <a:ext uri="{FF2B5EF4-FFF2-40B4-BE49-F238E27FC236}">
              <a16:creationId xmlns:a16="http://schemas.microsoft.com/office/drawing/2014/main" id="{1B6130D6-A5CF-47CB-9DF5-687FFBE29B4E}"/>
            </a:ext>
          </a:extLst>
        </xdr:cNvPr>
        <xdr:cNvSpPr/>
      </xdr:nvSpPr>
      <xdr:spPr>
        <a:xfrm>
          <a:off x="6603435" y="1119503"/>
          <a:ext cx="2209423" cy="697408"/>
        </a:xfrm>
        <a:prstGeom prst="bevel">
          <a:avLst/>
        </a:prstGeom>
        <a:solidFill>
          <a:schemeClr val="accent4">
            <a:lumMod val="20000"/>
            <a:lumOff val="8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kumimoji="1" lang="ja-JP" altLang="en-US" sz="1400" b="1" u="none">
              <a:solidFill>
                <a:srgbClr val="0070C0"/>
              </a:solidFill>
              <a:latin typeface="BIZ UDゴシック" panose="020B0400000000000000" pitchFamily="49" charset="-128"/>
              <a:ea typeface="BIZ UDゴシック" panose="020B0400000000000000" pitchFamily="49" charset="-128"/>
            </a:rPr>
            <a:t>基本情報入力シート</a:t>
          </a:r>
        </a:p>
      </xdr:txBody>
    </xdr:sp>
    <xdr:clientData/>
  </xdr:twoCellAnchor>
  <xdr:twoCellAnchor>
    <xdr:from>
      <xdr:col>14</xdr:col>
      <xdr:colOff>169273</xdr:colOff>
      <xdr:row>0</xdr:row>
      <xdr:rowOff>40821</xdr:rowOff>
    </xdr:from>
    <xdr:to>
      <xdr:col>17</xdr:col>
      <xdr:colOff>54429</xdr:colOff>
      <xdr:row>2</xdr:row>
      <xdr:rowOff>85723</xdr:rowOff>
    </xdr:to>
    <xdr:sp macro="" textlink="">
      <xdr:nvSpPr>
        <xdr:cNvPr id="9" name="Text Box 334">
          <a:extLst>
            <a:ext uri="{FF2B5EF4-FFF2-40B4-BE49-F238E27FC236}">
              <a16:creationId xmlns:a16="http://schemas.microsoft.com/office/drawing/2014/main" id="{A5A399EE-28A3-4171-B150-E66D75DE52D4}"/>
            </a:ext>
          </a:extLst>
        </xdr:cNvPr>
        <xdr:cNvSpPr txBox="1">
          <a:spLocks noChangeArrowheads="1"/>
        </xdr:cNvSpPr>
      </xdr:nvSpPr>
      <xdr:spPr bwMode="auto">
        <a:xfrm>
          <a:off x="5203916" y="40821"/>
          <a:ext cx="742406" cy="385081"/>
        </a:xfrm>
        <a:prstGeom prst="rect">
          <a:avLst/>
        </a:prstGeom>
        <a:ln w="19050">
          <a:solidFill>
            <a:srgbClr val="FF0000"/>
          </a:solidFill>
          <a:headEnd/>
          <a:tailEnd/>
        </a:ln>
      </xdr:spPr>
      <xdr:style>
        <a:lnRef idx="2">
          <a:schemeClr val="accent1"/>
        </a:lnRef>
        <a:fillRef idx="1">
          <a:schemeClr val="lt1"/>
        </a:fillRef>
        <a:effectRef idx="0">
          <a:schemeClr val="accent1"/>
        </a:effectRef>
        <a:fontRef idx="minor">
          <a:schemeClr val="dk1"/>
        </a:fontRef>
      </xdr:style>
      <xdr:txBody>
        <a:bodyPr vertOverflow="clip" wrap="square" lIns="72000" tIns="72000" rIns="72000" bIns="72000" anchor="b" upright="1"/>
        <a:lstStyle/>
        <a:p>
          <a:pPr algn="ctr" rtl="0">
            <a:lnSpc>
              <a:spcPts val="1300"/>
            </a:lnSpc>
            <a:defRPr sz="1000"/>
          </a:pPr>
          <a:r>
            <a:rPr lang="ja-JP" altLang="en-US" sz="1400" b="1" i="0" u="none" strike="noStrike" baseline="0">
              <a:solidFill>
                <a:srgbClr val="FF0000"/>
              </a:solidFill>
              <a:latin typeface="BIZ UDゴシック" panose="020B0400000000000000" pitchFamily="49" charset="-128"/>
              <a:ea typeface="BIZ UDゴシック" panose="020B0400000000000000" pitchFamily="49" charset="-128"/>
              <a:cs typeface="+mn-cs"/>
            </a:rPr>
            <a:t>記入例</a:t>
          </a:r>
          <a:endParaRPr lang="ja-JP" altLang="en-US" sz="1400" b="1" i="0" u="none" strike="noStrike" baseline="0">
            <a:solidFill>
              <a:srgbClr val="FF0000"/>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246384</xdr:colOff>
      <xdr:row>3</xdr:row>
      <xdr:rowOff>22513</xdr:rowOff>
    </xdr:from>
    <xdr:to>
      <xdr:col>16</xdr:col>
      <xdr:colOff>163137</xdr:colOff>
      <xdr:row>6</xdr:row>
      <xdr:rowOff>510641</xdr:rowOff>
    </xdr:to>
    <xdr:sp macro="" textlink="">
      <xdr:nvSpPr>
        <xdr:cNvPr id="2" name="テキスト ボックス 1">
          <a:extLst>
            <a:ext uri="{FF2B5EF4-FFF2-40B4-BE49-F238E27FC236}">
              <a16:creationId xmlns:a16="http://schemas.microsoft.com/office/drawing/2014/main" id="{B2ECCC99-D793-4854-9443-B141D5F89128}"/>
            </a:ext>
          </a:extLst>
        </xdr:cNvPr>
        <xdr:cNvSpPr txBox="1"/>
      </xdr:nvSpPr>
      <xdr:spPr>
        <a:xfrm>
          <a:off x="7776737" y="526778"/>
          <a:ext cx="2964753" cy="1631128"/>
        </a:xfrm>
        <a:prstGeom prst="rect">
          <a:avLst/>
        </a:prstGeom>
        <a:solidFill>
          <a:schemeClr val="accent6">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0" u="none">
              <a:latin typeface="BIZ UDゴシック" panose="020B0400000000000000" pitchFamily="49" charset="-128"/>
              <a:ea typeface="BIZ UDゴシック" panose="020B0400000000000000" pitchFamily="49" charset="-128"/>
            </a:rPr>
            <a:t>【</a:t>
          </a:r>
          <a:r>
            <a:rPr kumimoji="1" lang="ja-JP" altLang="en-US" sz="1200" b="0" u="none">
              <a:latin typeface="BIZ UDゴシック" panose="020B0400000000000000" pitchFamily="49" charset="-128"/>
              <a:ea typeface="BIZ UDゴシック" panose="020B0400000000000000" pitchFamily="49" charset="-128"/>
            </a:rPr>
            <a:t>第１号様式の２</a:t>
          </a:r>
          <a:r>
            <a:rPr kumimoji="1" lang="en-US" altLang="ja-JP" sz="1200" b="0" u="none">
              <a:latin typeface="BIZ UDゴシック" panose="020B0400000000000000" pitchFamily="49" charset="-128"/>
              <a:ea typeface="BIZ UDゴシック" panose="020B0400000000000000" pitchFamily="49" charset="-128"/>
            </a:rPr>
            <a:t>】</a:t>
          </a:r>
        </a:p>
        <a:p>
          <a:r>
            <a:rPr kumimoji="1" lang="ja-JP" altLang="en-US" sz="1200" b="0" u="none">
              <a:latin typeface="BIZ UDゴシック" panose="020B0400000000000000" pitchFamily="49" charset="-128"/>
              <a:ea typeface="BIZ UDゴシック" panose="020B0400000000000000" pitchFamily="49" charset="-128"/>
            </a:rPr>
            <a:t>・グレーのセルについては、入力シートよりすべて自動転記されます。</a:t>
          </a:r>
          <a:endParaRPr kumimoji="1" lang="en-US" altLang="ja-JP" sz="1200" b="0" u="none">
            <a:latin typeface="BIZ UDゴシック" panose="020B0400000000000000" pitchFamily="49" charset="-128"/>
            <a:ea typeface="BIZ UDゴシック" panose="020B0400000000000000" pitchFamily="49" charset="-128"/>
          </a:endParaRPr>
        </a:p>
      </xdr:txBody>
    </xdr:sp>
    <xdr:clientData/>
  </xdr:twoCellAnchor>
  <xdr:twoCellAnchor>
    <xdr:from>
      <xdr:col>11</xdr:col>
      <xdr:colOff>82250</xdr:colOff>
      <xdr:row>1</xdr:row>
      <xdr:rowOff>65331</xdr:rowOff>
    </xdr:from>
    <xdr:to>
      <xdr:col>11</xdr:col>
      <xdr:colOff>190500</xdr:colOff>
      <xdr:row>12</xdr:row>
      <xdr:rowOff>410808</xdr:rowOff>
    </xdr:to>
    <xdr:sp macro="" textlink="">
      <xdr:nvSpPr>
        <xdr:cNvPr id="3" name="右中かっこ 2">
          <a:extLst>
            <a:ext uri="{FF2B5EF4-FFF2-40B4-BE49-F238E27FC236}">
              <a16:creationId xmlns:a16="http://schemas.microsoft.com/office/drawing/2014/main" id="{72B2EFFB-B824-4165-98A2-BED93BE509B9}"/>
            </a:ext>
          </a:extLst>
        </xdr:cNvPr>
        <xdr:cNvSpPr/>
      </xdr:nvSpPr>
      <xdr:spPr>
        <a:xfrm>
          <a:off x="7612603" y="233419"/>
          <a:ext cx="108250" cy="4648536"/>
        </a:xfrm>
        <a:prstGeom prst="rightBrace">
          <a:avLst>
            <a:gd name="adj1" fmla="val 8333"/>
            <a:gd name="adj2" fmla="val 15877"/>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100708</xdr:colOff>
      <xdr:row>4</xdr:row>
      <xdr:rowOff>416626</xdr:rowOff>
    </xdr:from>
    <xdr:to>
      <xdr:col>15</xdr:col>
      <xdr:colOff>390116</xdr:colOff>
      <xdr:row>6</xdr:row>
      <xdr:rowOff>376431</xdr:rowOff>
    </xdr:to>
    <xdr:sp macro="" textlink="">
      <xdr:nvSpPr>
        <xdr:cNvPr id="4" name="四角形: 角度付き 3">
          <a:hlinkClick xmlns:r="http://schemas.openxmlformats.org/officeDocument/2006/relationships" r:id="rId1"/>
          <a:extLst>
            <a:ext uri="{FF2B5EF4-FFF2-40B4-BE49-F238E27FC236}">
              <a16:creationId xmlns:a16="http://schemas.microsoft.com/office/drawing/2014/main" id="{18C3E6D3-7C5B-4582-AE32-081E65FBB2A6}"/>
            </a:ext>
          </a:extLst>
        </xdr:cNvPr>
        <xdr:cNvSpPr/>
      </xdr:nvSpPr>
      <xdr:spPr>
        <a:xfrm>
          <a:off x="8124120" y="1346714"/>
          <a:ext cx="2228025" cy="676982"/>
        </a:xfrm>
        <a:prstGeom prst="bevel">
          <a:avLst/>
        </a:prstGeom>
        <a:solidFill>
          <a:schemeClr val="accent4">
            <a:lumMod val="20000"/>
            <a:lumOff val="8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kumimoji="1" lang="ja-JP" altLang="en-US" sz="1400" b="1" u="none">
              <a:solidFill>
                <a:srgbClr val="0070C0"/>
              </a:solidFill>
              <a:latin typeface="BIZ UDゴシック" panose="020B0400000000000000" pitchFamily="49" charset="-128"/>
              <a:ea typeface="BIZ UDゴシック" panose="020B0400000000000000" pitchFamily="49" charset="-128"/>
            </a:rPr>
            <a:t>基本情報入力シート</a:t>
          </a:r>
        </a:p>
      </xdr:txBody>
    </xdr:sp>
    <xdr:clientData/>
  </xdr:twoCellAnchor>
  <xdr:twoCellAnchor>
    <xdr:from>
      <xdr:col>6</xdr:col>
      <xdr:colOff>3003176</xdr:colOff>
      <xdr:row>1</xdr:row>
      <xdr:rowOff>78441</xdr:rowOff>
    </xdr:from>
    <xdr:to>
      <xdr:col>10</xdr:col>
      <xdr:colOff>13335</xdr:colOff>
      <xdr:row>3</xdr:row>
      <xdr:rowOff>140409</xdr:rowOff>
    </xdr:to>
    <xdr:sp macro="" textlink="">
      <xdr:nvSpPr>
        <xdr:cNvPr id="5" name="Text Box 334">
          <a:extLst>
            <a:ext uri="{FF2B5EF4-FFF2-40B4-BE49-F238E27FC236}">
              <a16:creationId xmlns:a16="http://schemas.microsoft.com/office/drawing/2014/main" id="{E9255117-3BA7-4E56-8A99-BE2B882D99F1}"/>
            </a:ext>
          </a:extLst>
        </xdr:cNvPr>
        <xdr:cNvSpPr txBox="1">
          <a:spLocks noChangeArrowheads="1"/>
        </xdr:cNvSpPr>
      </xdr:nvSpPr>
      <xdr:spPr bwMode="auto">
        <a:xfrm>
          <a:off x="6275294" y="246529"/>
          <a:ext cx="1156335" cy="398145"/>
        </a:xfrm>
        <a:prstGeom prst="rect">
          <a:avLst/>
        </a:prstGeom>
        <a:ln w="19050">
          <a:solidFill>
            <a:srgbClr val="FF0000"/>
          </a:solidFill>
          <a:headEnd/>
          <a:tailEnd/>
        </a:ln>
      </xdr:spPr>
      <xdr:style>
        <a:lnRef idx="2">
          <a:schemeClr val="accent1"/>
        </a:lnRef>
        <a:fillRef idx="1">
          <a:schemeClr val="lt1"/>
        </a:fillRef>
        <a:effectRef idx="0">
          <a:schemeClr val="accent1"/>
        </a:effectRef>
        <a:fontRef idx="minor">
          <a:schemeClr val="dk1"/>
        </a:fontRef>
      </xdr:style>
      <xdr:txBody>
        <a:bodyPr vertOverflow="clip" wrap="square" lIns="72000" tIns="72000" rIns="72000" bIns="72000" anchor="b" upright="1"/>
        <a:lstStyle/>
        <a:p>
          <a:pPr algn="ctr" rtl="0">
            <a:lnSpc>
              <a:spcPts val="1300"/>
            </a:lnSpc>
            <a:defRPr sz="1000"/>
          </a:pPr>
          <a:r>
            <a:rPr lang="ja-JP" altLang="en-US" sz="1800" b="1" i="0" u="none" strike="noStrike" baseline="0">
              <a:solidFill>
                <a:srgbClr val="FF0000"/>
              </a:solidFill>
              <a:latin typeface="BIZ UDゴシック" panose="020B0400000000000000" pitchFamily="49" charset="-128"/>
              <a:ea typeface="BIZ UDゴシック" panose="020B0400000000000000" pitchFamily="49" charset="-128"/>
              <a:cs typeface="+mn-cs"/>
            </a:rPr>
            <a:t>記入例</a:t>
          </a:r>
          <a:endParaRPr lang="ja-JP" altLang="en-US" sz="1800" b="1" i="0" u="none" strike="noStrike" baseline="0">
            <a:solidFill>
              <a:srgbClr val="FF0000"/>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47</xdr:col>
      <xdr:colOff>74295</xdr:colOff>
      <xdr:row>25</xdr:row>
      <xdr:rowOff>78104</xdr:rowOff>
    </xdr:from>
    <xdr:to>
      <xdr:col>49</xdr:col>
      <xdr:colOff>120015</xdr:colOff>
      <xdr:row>30</xdr:row>
      <xdr:rowOff>9525</xdr:rowOff>
    </xdr:to>
    <xdr:sp macro="" textlink="">
      <xdr:nvSpPr>
        <xdr:cNvPr id="2" name="吹き出し: 四角形 1">
          <a:extLst>
            <a:ext uri="{FF2B5EF4-FFF2-40B4-BE49-F238E27FC236}">
              <a16:creationId xmlns:a16="http://schemas.microsoft.com/office/drawing/2014/main" id="{00000000-0008-0000-0500-000002000000}"/>
            </a:ext>
          </a:extLst>
        </xdr:cNvPr>
        <xdr:cNvSpPr/>
      </xdr:nvSpPr>
      <xdr:spPr>
        <a:xfrm>
          <a:off x="10961370" y="7498079"/>
          <a:ext cx="1226820" cy="683896"/>
        </a:xfrm>
        <a:prstGeom prst="wedgeRectCallout">
          <a:avLst>
            <a:gd name="adj1" fmla="val -200369"/>
            <a:gd name="adj2" fmla="val 56097"/>
          </a:avLst>
        </a:prstGeom>
        <a:solidFill>
          <a:schemeClr val="accent5">
            <a:lumMod val="40000"/>
            <a:lumOff val="60000"/>
          </a:schemeClr>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mn-ea"/>
              <a:ea typeface="+mn-ea"/>
            </a:rPr>
            <a:t>自動入力のため、入力は不要</a:t>
          </a:r>
        </a:p>
      </xdr:txBody>
    </xdr:sp>
    <xdr:clientData/>
  </xdr:twoCellAnchor>
  <xdr:twoCellAnchor>
    <xdr:from>
      <xdr:col>47</xdr:col>
      <xdr:colOff>428625</xdr:colOff>
      <xdr:row>0</xdr:row>
      <xdr:rowOff>95250</xdr:rowOff>
    </xdr:from>
    <xdr:to>
      <xdr:col>49</xdr:col>
      <xdr:colOff>174813</xdr:colOff>
      <xdr:row>2</xdr:row>
      <xdr:rowOff>264457</xdr:rowOff>
    </xdr:to>
    <xdr:sp macro="" textlink="">
      <xdr:nvSpPr>
        <xdr:cNvPr id="3" name="Text Box 334">
          <a:extLst>
            <a:ext uri="{FF2B5EF4-FFF2-40B4-BE49-F238E27FC236}">
              <a16:creationId xmlns:a16="http://schemas.microsoft.com/office/drawing/2014/main" id="{00000000-0008-0000-0500-000003000000}"/>
            </a:ext>
          </a:extLst>
        </xdr:cNvPr>
        <xdr:cNvSpPr txBox="1">
          <a:spLocks noChangeArrowheads="1"/>
        </xdr:cNvSpPr>
      </xdr:nvSpPr>
      <xdr:spPr bwMode="auto">
        <a:xfrm>
          <a:off x="11115675" y="95250"/>
          <a:ext cx="927288" cy="461307"/>
        </a:xfrm>
        <a:prstGeom prst="rect">
          <a:avLst/>
        </a:prstGeom>
        <a:ln>
          <a:solidFill>
            <a:srgbClr val="FF0000"/>
          </a:solidFill>
          <a:headEnd/>
          <a:tailEnd/>
        </a:ln>
      </xdr:spPr>
      <xdr:style>
        <a:lnRef idx="2">
          <a:schemeClr val="accent1"/>
        </a:lnRef>
        <a:fillRef idx="1">
          <a:schemeClr val="lt1"/>
        </a:fillRef>
        <a:effectRef idx="0">
          <a:schemeClr val="accent1"/>
        </a:effectRef>
        <a:fontRef idx="minor">
          <a:schemeClr val="dk1"/>
        </a:fontRef>
      </xdr:style>
      <xdr:txBody>
        <a:bodyPr vertOverflow="clip" wrap="square" lIns="72000" tIns="72000" rIns="72000" bIns="72000" anchor="b" upright="1"/>
        <a:lstStyle/>
        <a:p>
          <a:pPr algn="ctr" rtl="0">
            <a:lnSpc>
              <a:spcPts val="1300"/>
            </a:lnSpc>
            <a:defRPr sz="1000"/>
          </a:pPr>
          <a:r>
            <a:rPr lang="ja-JP" altLang="en-US" sz="1500" b="1" i="0" u="none" strike="noStrike" baseline="0">
              <a:solidFill>
                <a:srgbClr val="FF0000"/>
              </a:solidFill>
              <a:latin typeface="ＭＳ ゴシック" pitchFamily="49" charset="-128"/>
              <a:ea typeface="ＭＳ ゴシック" pitchFamily="49" charset="-128"/>
              <a:cs typeface="+mn-cs"/>
            </a:rPr>
            <a:t>記入例</a:t>
          </a:r>
          <a:endParaRPr lang="ja-JP" altLang="en-US" sz="1500" b="1" i="0" u="none" strike="noStrike" baseline="0">
            <a:solidFill>
              <a:srgbClr val="FF0000"/>
            </a:solidFill>
            <a:latin typeface="ＭＳ ゴシック" pitchFamily="49" charset="-128"/>
            <a:ea typeface="ＭＳ ゴシック" pitchFamily="49" charset="-128"/>
          </a:endParaRPr>
        </a:p>
      </xdr:txBody>
    </xdr:sp>
    <xdr:clientData/>
  </xdr:twoCellAnchor>
  <xdr:twoCellAnchor>
    <xdr:from>
      <xdr:col>14</xdr:col>
      <xdr:colOff>133350</xdr:colOff>
      <xdr:row>0</xdr:row>
      <xdr:rowOff>114300</xdr:rowOff>
    </xdr:from>
    <xdr:to>
      <xdr:col>15</xdr:col>
      <xdr:colOff>154305</xdr:colOff>
      <xdr:row>2</xdr:row>
      <xdr:rowOff>230505</xdr:rowOff>
    </xdr:to>
    <xdr:sp macro="" textlink="">
      <xdr:nvSpPr>
        <xdr:cNvPr id="4" name="Text Box 334">
          <a:extLst>
            <a:ext uri="{FF2B5EF4-FFF2-40B4-BE49-F238E27FC236}">
              <a16:creationId xmlns:a16="http://schemas.microsoft.com/office/drawing/2014/main" id="{4B8DB8CB-9316-4E40-BCA7-D2F9E3AB2B03}"/>
            </a:ext>
          </a:extLst>
        </xdr:cNvPr>
        <xdr:cNvSpPr txBox="1">
          <a:spLocks noChangeArrowheads="1"/>
        </xdr:cNvSpPr>
      </xdr:nvSpPr>
      <xdr:spPr bwMode="auto">
        <a:xfrm>
          <a:off x="4714875" y="114300"/>
          <a:ext cx="1154430" cy="401955"/>
        </a:xfrm>
        <a:prstGeom prst="rect">
          <a:avLst/>
        </a:prstGeom>
        <a:ln w="19050">
          <a:solidFill>
            <a:srgbClr val="FF0000"/>
          </a:solidFill>
          <a:headEnd/>
          <a:tailEnd/>
        </a:ln>
      </xdr:spPr>
      <xdr:style>
        <a:lnRef idx="2">
          <a:schemeClr val="accent1"/>
        </a:lnRef>
        <a:fillRef idx="1">
          <a:schemeClr val="lt1"/>
        </a:fillRef>
        <a:effectRef idx="0">
          <a:schemeClr val="accent1"/>
        </a:effectRef>
        <a:fontRef idx="minor">
          <a:schemeClr val="dk1"/>
        </a:fontRef>
      </xdr:style>
      <xdr:txBody>
        <a:bodyPr vertOverflow="clip" wrap="square" lIns="72000" tIns="72000" rIns="72000" bIns="72000" anchor="b" upright="1"/>
        <a:lstStyle/>
        <a:p>
          <a:pPr algn="ctr" rtl="0">
            <a:lnSpc>
              <a:spcPts val="1300"/>
            </a:lnSpc>
            <a:defRPr sz="1000"/>
          </a:pPr>
          <a:r>
            <a:rPr lang="ja-JP" altLang="en-US" sz="1800" b="1" i="0" u="none" strike="noStrike" baseline="0">
              <a:solidFill>
                <a:srgbClr val="FF0000"/>
              </a:solidFill>
              <a:latin typeface="BIZ UDゴシック" panose="020B0400000000000000" pitchFamily="49" charset="-128"/>
              <a:ea typeface="BIZ UDゴシック" panose="020B0400000000000000" pitchFamily="49" charset="-128"/>
              <a:cs typeface="+mn-cs"/>
            </a:rPr>
            <a:t>記入例</a:t>
          </a:r>
          <a:endParaRPr lang="ja-JP" altLang="en-US" sz="1800" b="1" i="0" u="none" strike="noStrike" baseline="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17</xdr:col>
      <xdr:colOff>102950</xdr:colOff>
      <xdr:row>25</xdr:row>
      <xdr:rowOff>148590</xdr:rowOff>
    </xdr:from>
    <xdr:to>
      <xdr:col>21</xdr:col>
      <xdr:colOff>244493</xdr:colOff>
      <xdr:row>36</xdr:row>
      <xdr:rowOff>78552</xdr:rowOff>
    </xdr:to>
    <xdr:sp macro="" textlink="">
      <xdr:nvSpPr>
        <xdr:cNvPr id="5" name="テキスト ボックス 4">
          <a:extLst>
            <a:ext uri="{FF2B5EF4-FFF2-40B4-BE49-F238E27FC236}">
              <a16:creationId xmlns:a16="http://schemas.microsoft.com/office/drawing/2014/main" id="{A256D71A-CEE8-4927-BADC-77F0722C9290}"/>
            </a:ext>
          </a:extLst>
        </xdr:cNvPr>
        <xdr:cNvSpPr txBox="1"/>
      </xdr:nvSpPr>
      <xdr:spPr>
        <a:xfrm>
          <a:off x="6198950" y="7568565"/>
          <a:ext cx="2579943" cy="1815912"/>
        </a:xfrm>
        <a:prstGeom prst="rect">
          <a:avLst/>
        </a:prstGeom>
        <a:solidFill>
          <a:schemeClr val="accent6">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0" u="none">
              <a:latin typeface="BIZ UDゴシック" panose="020B0400000000000000" pitchFamily="49" charset="-128"/>
              <a:ea typeface="BIZ UDゴシック" panose="020B0400000000000000" pitchFamily="49" charset="-128"/>
            </a:rPr>
            <a:t>【</a:t>
          </a:r>
          <a:r>
            <a:rPr kumimoji="1" lang="ja-JP" altLang="en-US" sz="1200" b="0" u="none">
              <a:latin typeface="BIZ UDゴシック" panose="020B0400000000000000" pitchFamily="49" charset="-128"/>
              <a:ea typeface="BIZ UDゴシック" panose="020B0400000000000000" pitchFamily="49" charset="-128"/>
            </a:rPr>
            <a:t>第１号様式の３</a:t>
          </a:r>
          <a:r>
            <a:rPr kumimoji="1" lang="en-US" altLang="ja-JP" sz="1200" b="0" u="none">
              <a:latin typeface="BIZ UDゴシック" panose="020B0400000000000000" pitchFamily="49" charset="-128"/>
              <a:ea typeface="BIZ UDゴシック" panose="020B0400000000000000" pitchFamily="49" charset="-128"/>
            </a:rPr>
            <a:t>】</a:t>
          </a:r>
        </a:p>
        <a:p>
          <a:r>
            <a:rPr kumimoji="1" lang="ja-JP" altLang="en-US" sz="1200" b="0" u="none">
              <a:latin typeface="BIZ UDゴシック" panose="020B0400000000000000" pitchFamily="49" charset="-128"/>
              <a:ea typeface="BIZ UDゴシック" panose="020B0400000000000000" pitchFamily="49" charset="-128"/>
            </a:rPr>
            <a:t>・グレーのセルについては、入力シートよりすべて自動転記されます。</a:t>
          </a:r>
          <a:endParaRPr kumimoji="1" lang="en-US" altLang="ja-JP" sz="1200" b="0" u="none">
            <a:latin typeface="BIZ UDゴシック" panose="020B0400000000000000" pitchFamily="49" charset="-128"/>
            <a:ea typeface="BIZ UDゴシック" panose="020B0400000000000000" pitchFamily="49" charset="-128"/>
          </a:endParaRPr>
        </a:p>
      </xdr:txBody>
    </xdr:sp>
    <xdr:clientData/>
  </xdr:twoCellAnchor>
  <xdr:twoCellAnchor>
    <xdr:from>
      <xdr:col>17</xdr:col>
      <xdr:colOff>26671</xdr:colOff>
      <xdr:row>25</xdr:row>
      <xdr:rowOff>133349</xdr:rowOff>
    </xdr:from>
    <xdr:to>
      <xdr:col>17</xdr:col>
      <xdr:colOff>114041</xdr:colOff>
      <xdr:row>36</xdr:row>
      <xdr:rowOff>205749</xdr:rowOff>
    </xdr:to>
    <xdr:sp macro="" textlink="">
      <xdr:nvSpPr>
        <xdr:cNvPr id="6" name="右中かっこ 5">
          <a:extLst>
            <a:ext uri="{FF2B5EF4-FFF2-40B4-BE49-F238E27FC236}">
              <a16:creationId xmlns:a16="http://schemas.microsoft.com/office/drawing/2014/main" id="{3A9D50AF-08C6-4844-A395-717EFA688489}"/>
            </a:ext>
          </a:extLst>
        </xdr:cNvPr>
        <xdr:cNvSpPr/>
      </xdr:nvSpPr>
      <xdr:spPr>
        <a:xfrm>
          <a:off x="6122671" y="7553324"/>
          <a:ext cx="87370" cy="1958350"/>
        </a:xfrm>
        <a:prstGeom prst="rightBrace">
          <a:avLst>
            <a:gd name="adj1" fmla="val 8333"/>
            <a:gd name="adj2" fmla="val 16539"/>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314405</xdr:colOff>
      <xdr:row>31</xdr:row>
      <xdr:rowOff>38100</xdr:rowOff>
    </xdr:from>
    <xdr:to>
      <xdr:col>21</xdr:col>
      <xdr:colOff>102125</xdr:colOff>
      <xdr:row>34</xdr:row>
      <xdr:rowOff>63572</xdr:rowOff>
    </xdr:to>
    <xdr:sp macro="" textlink="">
      <xdr:nvSpPr>
        <xdr:cNvPr id="7" name="四角形: 角度付き 6">
          <a:hlinkClick xmlns:r="http://schemas.openxmlformats.org/officeDocument/2006/relationships" r:id="rId1"/>
          <a:extLst>
            <a:ext uri="{FF2B5EF4-FFF2-40B4-BE49-F238E27FC236}">
              <a16:creationId xmlns:a16="http://schemas.microsoft.com/office/drawing/2014/main" id="{8945876A-7001-4388-B9D4-E6A307C319B1}"/>
            </a:ext>
          </a:extLst>
        </xdr:cNvPr>
        <xdr:cNvSpPr/>
      </xdr:nvSpPr>
      <xdr:spPr>
        <a:xfrm>
          <a:off x="6410405" y="8420100"/>
          <a:ext cx="2226120" cy="673172"/>
        </a:xfrm>
        <a:prstGeom prst="bevel">
          <a:avLst/>
        </a:prstGeom>
        <a:solidFill>
          <a:schemeClr val="accent4">
            <a:lumMod val="20000"/>
            <a:lumOff val="8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kumimoji="1" lang="ja-JP" altLang="en-US" sz="1400" b="1" u="none">
              <a:solidFill>
                <a:srgbClr val="0070C0"/>
              </a:solidFill>
              <a:latin typeface="BIZ UDゴシック" panose="020B0400000000000000" pitchFamily="49" charset="-128"/>
              <a:ea typeface="BIZ UDゴシック" panose="020B0400000000000000" pitchFamily="49" charset="-128"/>
            </a:rPr>
            <a:t>基本情報入力シート</a:t>
          </a:r>
        </a:p>
      </xdr:txBody>
    </xdr:sp>
    <xdr:clientData/>
  </xdr:twoCellAnchor>
  <xdr:twoCellAnchor>
    <xdr:from>
      <xdr:col>17</xdr:col>
      <xdr:colOff>64770</xdr:colOff>
      <xdr:row>19</xdr:row>
      <xdr:rowOff>9525</xdr:rowOff>
    </xdr:from>
    <xdr:to>
      <xdr:col>21</xdr:col>
      <xdr:colOff>249472</xdr:colOff>
      <xdr:row>23</xdr:row>
      <xdr:rowOff>142579</xdr:rowOff>
    </xdr:to>
    <xdr:sp macro="" textlink="">
      <xdr:nvSpPr>
        <xdr:cNvPr id="8" name="吹き出し: 折線 7">
          <a:extLst>
            <a:ext uri="{FF2B5EF4-FFF2-40B4-BE49-F238E27FC236}">
              <a16:creationId xmlns:a16="http://schemas.microsoft.com/office/drawing/2014/main" id="{FE47713A-F28C-4F18-A18D-6171EA4165FA}"/>
            </a:ext>
          </a:extLst>
        </xdr:cNvPr>
        <xdr:cNvSpPr/>
      </xdr:nvSpPr>
      <xdr:spPr>
        <a:xfrm>
          <a:off x="6160770" y="6019800"/>
          <a:ext cx="2623102" cy="1161754"/>
        </a:xfrm>
        <a:prstGeom prst="borderCallout2">
          <a:avLst>
            <a:gd name="adj1" fmla="val 45371"/>
            <a:gd name="adj2" fmla="val -4465"/>
            <a:gd name="adj3" fmla="val 43763"/>
            <a:gd name="adj4" fmla="val -120197"/>
            <a:gd name="adj5" fmla="val 126945"/>
            <a:gd name="adj6" fmla="val -221351"/>
          </a:avLst>
        </a:prstGeom>
        <a:solidFill>
          <a:schemeClr val="accent6">
            <a:lumMod val="20000"/>
            <a:lumOff val="80000"/>
          </a:schemeClr>
        </a:solidFill>
        <a:ln w="19050">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en-US" altLang="ja-JP" sz="1200" b="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200" b="0">
              <a:solidFill>
                <a:sysClr val="windowText" lastClr="000000"/>
              </a:solidFill>
              <a:latin typeface="BIZ UDゴシック" panose="020B0400000000000000" pitchFamily="49" charset="-128"/>
              <a:ea typeface="BIZ UDゴシック" panose="020B0400000000000000" pitchFamily="49" charset="-128"/>
            </a:rPr>
            <a:t>誓約書</a:t>
          </a:r>
          <a:r>
            <a:rPr kumimoji="1" lang="en-US" altLang="ja-JP" sz="1200" b="0">
              <a:solidFill>
                <a:sysClr val="windowText" lastClr="000000"/>
              </a:solidFill>
              <a:latin typeface="BIZ UDゴシック" panose="020B0400000000000000" pitchFamily="49" charset="-128"/>
              <a:ea typeface="BIZ UDゴシック" panose="020B0400000000000000" pitchFamily="49" charset="-128"/>
            </a:rPr>
            <a:t>】</a:t>
          </a:r>
        </a:p>
        <a:p>
          <a:pPr algn="l"/>
          <a:r>
            <a:rPr kumimoji="1" lang="ja-JP" altLang="en-US" sz="1200" b="0">
              <a:solidFill>
                <a:sysClr val="windowText" lastClr="000000"/>
              </a:solidFill>
              <a:latin typeface="BIZ UDゴシック" panose="020B0400000000000000" pitchFamily="49" charset="-128"/>
              <a:ea typeface="BIZ UDゴシック" panose="020B0400000000000000" pitchFamily="49" charset="-128"/>
            </a:rPr>
            <a:t>誓約事項を確認のうえ、</a:t>
          </a:r>
          <a:r>
            <a:rPr kumimoji="1" lang="ja-JP" altLang="en-US"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プルダウンにてチェックをお願いします。</a:t>
          </a:r>
          <a:endParaRPr kumimoji="1" lang="ja-JP" altLang="en-US" sz="1200" b="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50</xdr:col>
      <xdr:colOff>120015</xdr:colOff>
      <xdr:row>25</xdr:row>
      <xdr:rowOff>45719</xdr:rowOff>
    </xdr:from>
    <xdr:to>
      <xdr:col>52</xdr:col>
      <xdr:colOff>129540</xdr:colOff>
      <xdr:row>29</xdr:row>
      <xdr:rowOff>190500</xdr:rowOff>
    </xdr:to>
    <xdr:sp macro="" textlink="">
      <xdr:nvSpPr>
        <xdr:cNvPr id="2" name="吹き出し: 四角形 1">
          <a:extLst>
            <a:ext uri="{FF2B5EF4-FFF2-40B4-BE49-F238E27FC236}">
              <a16:creationId xmlns:a16="http://schemas.microsoft.com/office/drawing/2014/main" id="{7B57735E-DABD-4879-9196-656973012EF5}"/>
            </a:ext>
          </a:extLst>
        </xdr:cNvPr>
        <xdr:cNvSpPr/>
      </xdr:nvSpPr>
      <xdr:spPr>
        <a:xfrm>
          <a:off x="12153265" y="7830819"/>
          <a:ext cx="1222375" cy="865506"/>
        </a:xfrm>
        <a:prstGeom prst="wedgeRectCallout">
          <a:avLst>
            <a:gd name="adj1" fmla="val -200369"/>
            <a:gd name="adj2" fmla="val 56097"/>
          </a:avLst>
        </a:prstGeom>
        <a:solidFill>
          <a:schemeClr val="accent5">
            <a:lumMod val="40000"/>
            <a:lumOff val="60000"/>
          </a:schemeClr>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mn-ea"/>
              <a:ea typeface="+mn-ea"/>
            </a:rPr>
            <a:t>自動入力のため、入力は不要</a:t>
          </a:r>
        </a:p>
      </xdr:txBody>
    </xdr:sp>
    <xdr:clientData/>
  </xdr:twoCellAnchor>
  <xdr:twoCellAnchor>
    <xdr:from>
      <xdr:col>47</xdr:col>
      <xdr:colOff>428625</xdr:colOff>
      <xdr:row>0</xdr:row>
      <xdr:rowOff>95250</xdr:rowOff>
    </xdr:from>
    <xdr:to>
      <xdr:col>49</xdr:col>
      <xdr:colOff>174813</xdr:colOff>
      <xdr:row>2</xdr:row>
      <xdr:rowOff>264457</xdr:rowOff>
    </xdr:to>
    <xdr:sp macro="" textlink="">
      <xdr:nvSpPr>
        <xdr:cNvPr id="3" name="Text Box 334">
          <a:extLst>
            <a:ext uri="{FF2B5EF4-FFF2-40B4-BE49-F238E27FC236}">
              <a16:creationId xmlns:a16="http://schemas.microsoft.com/office/drawing/2014/main" id="{08FA7C36-03CC-418D-933F-2976A8AE472C}"/>
            </a:ext>
          </a:extLst>
        </xdr:cNvPr>
        <xdr:cNvSpPr txBox="1">
          <a:spLocks noChangeArrowheads="1"/>
        </xdr:cNvSpPr>
      </xdr:nvSpPr>
      <xdr:spPr bwMode="auto">
        <a:xfrm>
          <a:off x="11074400" y="95250"/>
          <a:ext cx="933638" cy="464482"/>
        </a:xfrm>
        <a:prstGeom prst="rect">
          <a:avLst/>
        </a:prstGeom>
        <a:ln>
          <a:solidFill>
            <a:srgbClr val="FF0000"/>
          </a:solidFill>
          <a:headEnd/>
          <a:tailEnd/>
        </a:ln>
      </xdr:spPr>
      <xdr:style>
        <a:lnRef idx="2">
          <a:schemeClr val="accent1"/>
        </a:lnRef>
        <a:fillRef idx="1">
          <a:schemeClr val="lt1"/>
        </a:fillRef>
        <a:effectRef idx="0">
          <a:schemeClr val="accent1"/>
        </a:effectRef>
        <a:fontRef idx="minor">
          <a:schemeClr val="dk1"/>
        </a:fontRef>
      </xdr:style>
      <xdr:txBody>
        <a:bodyPr vertOverflow="clip" wrap="square" lIns="72000" tIns="72000" rIns="72000" bIns="72000" anchor="b" upright="1"/>
        <a:lstStyle/>
        <a:p>
          <a:pPr algn="ctr" rtl="0">
            <a:lnSpc>
              <a:spcPts val="1300"/>
            </a:lnSpc>
            <a:defRPr sz="1000"/>
          </a:pPr>
          <a:r>
            <a:rPr lang="ja-JP" altLang="en-US" sz="1500" b="1" i="0" u="none" strike="noStrike" baseline="0">
              <a:solidFill>
                <a:srgbClr val="FF0000"/>
              </a:solidFill>
              <a:latin typeface="ＭＳ ゴシック" pitchFamily="49" charset="-128"/>
              <a:ea typeface="ＭＳ ゴシック" pitchFamily="49" charset="-128"/>
              <a:cs typeface="+mn-cs"/>
            </a:rPr>
            <a:t>記入例</a:t>
          </a:r>
          <a:endParaRPr lang="ja-JP" altLang="en-US" sz="1500" b="1" i="0" u="none" strike="noStrike" baseline="0">
            <a:solidFill>
              <a:srgbClr val="FF0000"/>
            </a:solidFill>
            <a:latin typeface="ＭＳ ゴシック" pitchFamily="49" charset="-128"/>
            <a:ea typeface="ＭＳ ゴシック" pitchFamily="49" charset="-128"/>
          </a:endParaRPr>
        </a:p>
      </xdr:txBody>
    </xdr:sp>
    <xdr:clientData/>
  </xdr:twoCellAnchor>
  <xdr:twoCellAnchor>
    <xdr:from>
      <xdr:col>14</xdr:col>
      <xdr:colOff>171450</xdr:colOff>
      <xdr:row>0</xdr:row>
      <xdr:rowOff>66675</xdr:rowOff>
    </xdr:from>
    <xdr:to>
      <xdr:col>16</xdr:col>
      <xdr:colOff>192405</xdr:colOff>
      <xdr:row>2</xdr:row>
      <xdr:rowOff>179070</xdr:rowOff>
    </xdr:to>
    <xdr:sp macro="" textlink="">
      <xdr:nvSpPr>
        <xdr:cNvPr id="4" name="Text Box 334">
          <a:extLst>
            <a:ext uri="{FF2B5EF4-FFF2-40B4-BE49-F238E27FC236}">
              <a16:creationId xmlns:a16="http://schemas.microsoft.com/office/drawing/2014/main" id="{073D4E14-754E-437F-8CE3-FEA82F75B4B5}"/>
            </a:ext>
          </a:extLst>
        </xdr:cNvPr>
        <xdr:cNvSpPr txBox="1">
          <a:spLocks noChangeArrowheads="1"/>
        </xdr:cNvSpPr>
      </xdr:nvSpPr>
      <xdr:spPr bwMode="auto">
        <a:xfrm>
          <a:off x="4752975" y="66675"/>
          <a:ext cx="1154430" cy="398145"/>
        </a:xfrm>
        <a:prstGeom prst="rect">
          <a:avLst/>
        </a:prstGeom>
        <a:ln w="19050">
          <a:solidFill>
            <a:srgbClr val="FF0000"/>
          </a:solidFill>
          <a:headEnd/>
          <a:tailEnd/>
        </a:ln>
      </xdr:spPr>
      <xdr:style>
        <a:lnRef idx="2">
          <a:schemeClr val="accent1"/>
        </a:lnRef>
        <a:fillRef idx="1">
          <a:schemeClr val="lt1"/>
        </a:fillRef>
        <a:effectRef idx="0">
          <a:schemeClr val="accent1"/>
        </a:effectRef>
        <a:fontRef idx="minor">
          <a:schemeClr val="dk1"/>
        </a:fontRef>
      </xdr:style>
      <xdr:txBody>
        <a:bodyPr vertOverflow="clip" wrap="square" lIns="72000" tIns="72000" rIns="72000" bIns="72000" anchor="b" upright="1"/>
        <a:lstStyle/>
        <a:p>
          <a:pPr algn="ctr" rtl="0">
            <a:lnSpc>
              <a:spcPts val="1300"/>
            </a:lnSpc>
            <a:defRPr sz="1000"/>
          </a:pPr>
          <a:r>
            <a:rPr lang="ja-JP" altLang="en-US" sz="1800" b="1" i="0" u="none" strike="noStrike" baseline="0">
              <a:solidFill>
                <a:srgbClr val="FF0000"/>
              </a:solidFill>
              <a:latin typeface="BIZ UDゴシック" panose="020B0400000000000000" pitchFamily="49" charset="-128"/>
              <a:ea typeface="BIZ UDゴシック" panose="020B0400000000000000" pitchFamily="49" charset="-128"/>
              <a:cs typeface="+mn-cs"/>
            </a:rPr>
            <a:t>記入例</a:t>
          </a:r>
          <a:endParaRPr lang="ja-JP" altLang="en-US" sz="1800" b="1" i="0" u="none" strike="noStrike" baseline="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17</xdr:col>
      <xdr:colOff>221060</xdr:colOff>
      <xdr:row>25</xdr:row>
      <xdr:rowOff>148590</xdr:rowOff>
    </xdr:from>
    <xdr:to>
      <xdr:col>22</xdr:col>
      <xdr:colOff>145433</xdr:colOff>
      <xdr:row>36</xdr:row>
      <xdr:rowOff>78552</xdr:rowOff>
    </xdr:to>
    <xdr:sp macro="" textlink="">
      <xdr:nvSpPr>
        <xdr:cNvPr id="5" name="テキスト ボックス 4">
          <a:extLst>
            <a:ext uri="{FF2B5EF4-FFF2-40B4-BE49-F238E27FC236}">
              <a16:creationId xmlns:a16="http://schemas.microsoft.com/office/drawing/2014/main" id="{3C1CB560-253F-41EE-B594-359188CE52DA}"/>
            </a:ext>
          </a:extLst>
        </xdr:cNvPr>
        <xdr:cNvSpPr txBox="1"/>
      </xdr:nvSpPr>
      <xdr:spPr>
        <a:xfrm>
          <a:off x="6172280" y="7568565"/>
          <a:ext cx="2972373" cy="1815912"/>
        </a:xfrm>
        <a:prstGeom prst="rect">
          <a:avLst/>
        </a:prstGeom>
        <a:solidFill>
          <a:schemeClr val="accent6">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0" u="none">
              <a:latin typeface="BIZ UDゴシック" panose="020B0400000000000000" pitchFamily="49" charset="-128"/>
              <a:ea typeface="BIZ UDゴシック" panose="020B0400000000000000" pitchFamily="49" charset="-128"/>
            </a:rPr>
            <a:t>【</a:t>
          </a:r>
          <a:r>
            <a:rPr kumimoji="1" lang="ja-JP" altLang="en-US" sz="1200" b="0" u="none">
              <a:latin typeface="BIZ UDゴシック" panose="020B0400000000000000" pitchFamily="49" charset="-128"/>
              <a:ea typeface="BIZ UDゴシック" panose="020B0400000000000000" pitchFamily="49" charset="-128"/>
            </a:rPr>
            <a:t>第１号様式の３</a:t>
          </a:r>
          <a:r>
            <a:rPr kumimoji="1" lang="en-US" altLang="ja-JP" sz="1200" b="0" u="none">
              <a:latin typeface="BIZ UDゴシック" panose="020B0400000000000000" pitchFamily="49" charset="-128"/>
              <a:ea typeface="BIZ UDゴシック" panose="020B0400000000000000" pitchFamily="49" charset="-128"/>
            </a:rPr>
            <a:t>】</a:t>
          </a:r>
        </a:p>
        <a:p>
          <a:r>
            <a:rPr kumimoji="1" lang="ja-JP" altLang="en-US" sz="1200" b="0" u="none">
              <a:latin typeface="BIZ UDゴシック" panose="020B0400000000000000" pitchFamily="49" charset="-128"/>
              <a:ea typeface="BIZ UDゴシック" panose="020B0400000000000000" pitchFamily="49" charset="-128"/>
            </a:rPr>
            <a:t>・グレーのセルについては、入力シートよりすべて自動転記されます。</a:t>
          </a:r>
          <a:endParaRPr kumimoji="1" lang="en-US" altLang="ja-JP" sz="1200" b="0" u="none">
            <a:latin typeface="BIZ UDゴシック" panose="020B0400000000000000" pitchFamily="49" charset="-128"/>
            <a:ea typeface="BIZ UDゴシック" panose="020B0400000000000000" pitchFamily="49" charset="-128"/>
          </a:endParaRPr>
        </a:p>
      </xdr:txBody>
    </xdr:sp>
    <xdr:clientData/>
  </xdr:twoCellAnchor>
  <xdr:twoCellAnchor>
    <xdr:from>
      <xdr:col>17</xdr:col>
      <xdr:colOff>59056</xdr:colOff>
      <xdr:row>25</xdr:row>
      <xdr:rowOff>137159</xdr:rowOff>
    </xdr:from>
    <xdr:to>
      <xdr:col>17</xdr:col>
      <xdr:colOff>213101</xdr:colOff>
      <xdr:row>36</xdr:row>
      <xdr:rowOff>201939</xdr:rowOff>
    </xdr:to>
    <xdr:sp macro="" textlink="">
      <xdr:nvSpPr>
        <xdr:cNvPr id="6" name="右中かっこ 5">
          <a:extLst>
            <a:ext uri="{FF2B5EF4-FFF2-40B4-BE49-F238E27FC236}">
              <a16:creationId xmlns:a16="http://schemas.microsoft.com/office/drawing/2014/main" id="{74639432-8C94-4B79-A02D-74A7E255321C}"/>
            </a:ext>
          </a:extLst>
        </xdr:cNvPr>
        <xdr:cNvSpPr/>
      </xdr:nvSpPr>
      <xdr:spPr>
        <a:xfrm>
          <a:off x="6008371" y="7553324"/>
          <a:ext cx="154045" cy="1958350"/>
        </a:xfrm>
        <a:prstGeom prst="rightBrace">
          <a:avLst>
            <a:gd name="adj1" fmla="val 8333"/>
            <a:gd name="adj2" fmla="val 16539"/>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49610</xdr:colOff>
      <xdr:row>31</xdr:row>
      <xdr:rowOff>43815</xdr:rowOff>
    </xdr:from>
    <xdr:to>
      <xdr:col>21</xdr:col>
      <xdr:colOff>454550</xdr:colOff>
      <xdr:row>34</xdr:row>
      <xdr:rowOff>73097</xdr:rowOff>
    </xdr:to>
    <xdr:sp macro="" textlink="">
      <xdr:nvSpPr>
        <xdr:cNvPr id="7" name="四角形: 角度付き 6">
          <a:hlinkClick xmlns:r="http://schemas.openxmlformats.org/officeDocument/2006/relationships" r:id="rId1"/>
          <a:extLst>
            <a:ext uri="{FF2B5EF4-FFF2-40B4-BE49-F238E27FC236}">
              <a16:creationId xmlns:a16="http://schemas.microsoft.com/office/drawing/2014/main" id="{59A784BF-17B7-4553-B31D-8666A6CAC837}"/>
            </a:ext>
          </a:extLst>
        </xdr:cNvPr>
        <xdr:cNvSpPr/>
      </xdr:nvSpPr>
      <xdr:spPr>
        <a:xfrm>
          <a:off x="6616145" y="8427720"/>
          <a:ext cx="2229930" cy="675077"/>
        </a:xfrm>
        <a:prstGeom prst="bevel">
          <a:avLst/>
        </a:prstGeom>
        <a:solidFill>
          <a:schemeClr val="accent4">
            <a:lumMod val="20000"/>
            <a:lumOff val="8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kumimoji="1" lang="ja-JP" altLang="en-US" sz="1400" b="1" u="none">
              <a:solidFill>
                <a:srgbClr val="0070C0"/>
              </a:solidFill>
              <a:latin typeface="BIZ UDゴシック" panose="020B0400000000000000" pitchFamily="49" charset="-128"/>
              <a:ea typeface="BIZ UDゴシック" panose="020B0400000000000000" pitchFamily="49" charset="-128"/>
            </a:rPr>
            <a:t>基本情報入力シート</a:t>
          </a:r>
        </a:p>
      </xdr:txBody>
    </xdr:sp>
    <xdr:clientData/>
  </xdr:twoCellAnchor>
  <xdr:twoCellAnchor>
    <xdr:from>
      <xdr:col>17</xdr:col>
      <xdr:colOff>133350</xdr:colOff>
      <xdr:row>19</xdr:row>
      <xdr:rowOff>17145</xdr:rowOff>
    </xdr:from>
    <xdr:to>
      <xdr:col>22</xdr:col>
      <xdr:colOff>169462</xdr:colOff>
      <xdr:row>23</xdr:row>
      <xdr:rowOff>154009</xdr:rowOff>
    </xdr:to>
    <xdr:sp macro="" textlink="">
      <xdr:nvSpPr>
        <xdr:cNvPr id="8" name="吹き出し: 折線 7">
          <a:extLst>
            <a:ext uri="{FF2B5EF4-FFF2-40B4-BE49-F238E27FC236}">
              <a16:creationId xmlns:a16="http://schemas.microsoft.com/office/drawing/2014/main" id="{60639495-CF30-4F94-ABF2-755B3C6631BF}"/>
            </a:ext>
          </a:extLst>
        </xdr:cNvPr>
        <xdr:cNvSpPr/>
      </xdr:nvSpPr>
      <xdr:spPr>
        <a:xfrm>
          <a:off x="6090805" y="6095827"/>
          <a:ext cx="3066793" cy="1158637"/>
        </a:xfrm>
        <a:prstGeom prst="borderCallout2">
          <a:avLst>
            <a:gd name="adj1" fmla="val 45371"/>
            <a:gd name="adj2" fmla="val 53"/>
            <a:gd name="adj3" fmla="val 43763"/>
            <a:gd name="adj4" fmla="val -120197"/>
            <a:gd name="adj5" fmla="val 122026"/>
            <a:gd name="adj6" fmla="val -183950"/>
          </a:avLst>
        </a:prstGeom>
        <a:solidFill>
          <a:schemeClr val="accent6">
            <a:lumMod val="20000"/>
            <a:lumOff val="80000"/>
          </a:schemeClr>
        </a:solidFill>
        <a:ln w="19050">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en-US" altLang="ja-JP" sz="1200" b="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200" b="0">
              <a:solidFill>
                <a:sysClr val="windowText" lastClr="000000"/>
              </a:solidFill>
              <a:latin typeface="BIZ UDゴシック" panose="020B0400000000000000" pitchFamily="49" charset="-128"/>
              <a:ea typeface="BIZ UDゴシック" panose="020B0400000000000000" pitchFamily="49" charset="-128"/>
            </a:rPr>
            <a:t>誓約書</a:t>
          </a:r>
          <a:r>
            <a:rPr kumimoji="1" lang="en-US" altLang="ja-JP" sz="1200" b="0">
              <a:solidFill>
                <a:sysClr val="windowText" lastClr="000000"/>
              </a:solidFill>
              <a:latin typeface="BIZ UDゴシック" panose="020B0400000000000000" pitchFamily="49" charset="-128"/>
              <a:ea typeface="BIZ UDゴシック" panose="020B0400000000000000" pitchFamily="49" charset="-128"/>
            </a:rPr>
            <a:t>】</a:t>
          </a:r>
        </a:p>
        <a:p>
          <a:pPr algn="l"/>
          <a:r>
            <a:rPr kumimoji="1" lang="ja-JP" altLang="en-US" sz="1200" b="0">
              <a:solidFill>
                <a:sysClr val="windowText" lastClr="000000"/>
              </a:solidFill>
              <a:latin typeface="BIZ UDゴシック" panose="020B0400000000000000" pitchFamily="49" charset="-128"/>
              <a:ea typeface="BIZ UDゴシック" panose="020B0400000000000000" pitchFamily="49" charset="-128"/>
            </a:rPr>
            <a:t>誓約事項を確認のうえ、</a:t>
          </a:r>
          <a:r>
            <a:rPr kumimoji="1" lang="ja-JP" altLang="en-US"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プルダウンにてチェックをお願いします。</a:t>
          </a:r>
          <a:endParaRPr kumimoji="1" lang="ja-JP" altLang="en-US" sz="1200" b="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49</xdr:col>
      <xdr:colOff>123190</xdr:colOff>
      <xdr:row>29</xdr:row>
      <xdr:rowOff>1269</xdr:rowOff>
    </xdr:from>
    <xdr:to>
      <xdr:col>51</xdr:col>
      <xdr:colOff>126365</xdr:colOff>
      <xdr:row>33</xdr:row>
      <xdr:rowOff>85725</xdr:rowOff>
    </xdr:to>
    <xdr:sp macro="" textlink="">
      <xdr:nvSpPr>
        <xdr:cNvPr id="2" name="吹き出し: 四角形 1">
          <a:extLst>
            <a:ext uri="{FF2B5EF4-FFF2-40B4-BE49-F238E27FC236}">
              <a16:creationId xmlns:a16="http://schemas.microsoft.com/office/drawing/2014/main" id="{A65DEC72-A658-44C6-A96C-1DAB001DB6BA}"/>
            </a:ext>
          </a:extLst>
        </xdr:cNvPr>
        <xdr:cNvSpPr/>
      </xdr:nvSpPr>
      <xdr:spPr>
        <a:xfrm>
          <a:off x="12391390" y="7840344"/>
          <a:ext cx="1222375" cy="960756"/>
        </a:xfrm>
        <a:prstGeom prst="wedgeRectCallout">
          <a:avLst>
            <a:gd name="adj1" fmla="val -200369"/>
            <a:gd name="adj2" fmla="val 56097"/>
          </a:avLst>
        </a:prstGeom>
        <a:solidFill>
          <a:schemeClr val="accent5">
            <a:lumMod val="40000"/>
            <a:lumOff val="60000"/>
          </a:schemeClr>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mn-ea"/>
              <a:ea typeface="+mn-ea"/>
            </a:rPr>
            <a:t>住所以降は自動入力のため、入力不要</a:t>
          </a:r>
        </a:p>
      </xdr:txBody>
    </xdr:sp>
    <xdr:clientData/>
  </xdr:twoCellAnchor>
  <xdr:twoCellAnchor>
    <xdr:from>
      <xdr:col>46</xdr:col>
      <xdr:colOff>428625</xdr:colOff>
      <xdr:row>0</xdr:row>
      <xdr:rowOff>95250</xdr:rowOff>
    </xdr:from>
    <xdr:to>
      <xdr:col>48</xdr:col>
      <xdr:colOff>174813</xdr:colOff>
      <xdr:row>2</xdr:row>
      <xdr:rowOff>264457</xdr:rowOff>
    </xdr:to>
    <xdr:sp macro="" textlink="">
      <xdr:nvSpPr>
        <xdr:cNvPr id="3" name="Text Box 334">
          <a:extLst>
            <a:ext uri="{FF2B5EF4-FFF2-40B4-BE49-F238E27FC236}">
              <a16:creationId xmlns:a16="http://schemas.microsoft.com/office/drawing/2014/main" id="{F9711DDA-9253-423E-B2C9-BBCF4EA8F984}"/>
            </a:ext>
          </a:extLst>
        </xdr:cNvPr>
        <xdr:cNvSpPr txBox="1">
          <a:spLocks noChangeArrowheads="1"/>
        </xdr:cNvSpPr>
      </xdr:nvSpPr>
      <xdr:spPr bwMode="auto">
        <a:xfrm>
          <a:off x="11127105" y="91440"/>
          <a:ext cx="921573" cy="458767"/>
        </a:xfrm>
        <a:prstGeom prst="rect">
          <a:avLst/>
        </a:prstGeom>
        <a:ln>
          <a:solidFill>
            <a:srgbClr val="FF0000"/>
          </a:solidFill>
          <a:headEnd/>
          <a:tailEnd/>
        </a:ln>
      </xdr:spPr>
      <xdr:style>
        <a:lnRef idx="2">
          <a:schemeClr val="accent1"/>
        </a:lnRef>
        <a:fillRef idx="1">
          <a:schemeClr val="lt1"/>
        </a:fillRef>
        <a:effectRef idx="0">
          <a:schemeClr val="accent1"/>
        </a:effectRef>
        <a:fontRef idx="minor">
          <a:schemeClr val="dk1"/>
        </a:fontRef>
      </xdr:style>
      <xdr:txBody>
        <a:bodyPr vertOverflow="clip" wrap="square" lIns="72000" tIns="72000" rIns="72000" bIns="72000" anchor="b" upright="1"/>
        <a:lstStyle/>
        <a:p>
          <a:pPr algn="ctr" rtl="0">
            <a:lnSpc>
              <a:spcPts val="1300"/>
            </a:lnSpc>
            <a:defRPr sz="1000"/>
          </a:pPr>
          <a:r>
            <a:rPr lang="ja-JP" altLang="en-US" sz="1500" b="1" i="0" u="none" strike="noStrike" baseline="0">
              <a:solidFill>
                <a:srgbClr val="FF0000"/>
              </a:solidFill>
              <a:latin typeface="ＭＳ ゴシック" pitchFamily="49" charset="-128"/>
              <a:ea typeface="ＭＳ ゴシック" pitchFamily="49" charset="-128"/>
              <a:cs typeface="+mn-cs"/>
            </a:rPr>
            <a:t>記入例</a:t>
          </a:r>
          <a:endParaRPr lang="ja-JP" altLang="en-US" sz="1500" b="1" i="0" u="none" strike="noStrike" baseline="0">
            <a:solidFill>
              <a:srgbClr val="FF0000"/>
            </a:solidFill>
            <a:latin typeface="ＭＳ ゴシック" pitchFamily="49" charset="-128"/>
            <a:ea typeface="ＭＳ ゴシック" pitchFamily="49" charset="-128"/>
          </a:endParaRPr>
        </a:p>
      </xdr:txBody>
    </xdr:sp>
    <xdr:clientData/>
  </xdr:twoCellAnchor>
  <xdr:twoCellAnchor>
    <xdr:from>
      <xdr:col>14</xdr:col>
      <xdr:colOff>95250</xdr:colOff>
      <xdr:row>0</xdr:row>
      <xdr:rowOff>104775</xdr:rowOff>
    </xdr:from>
    <xdr:to>
      <xdr:col>16</xdr:col>
      <xdr:colOff>76200</xdr:colOff>
      <xdr:row>2</xdr:row>
      <xdr:rowOff>217170</xdr:rowOff>
    </xdr:to>
    <xdr:sp macro="" textlink="">
      <xdr:nvSpPr>
        <xdr:cNvPr id="4" name="Text Box 334">
          <a:extLst>
            <a:ext uri="{FF2B5EF4-FFF2-40B4-BE49-F238E27FC236}">
              <a16:creationId xmlns:a16="http://schemas.microsoft.com/office/drawing/2014/main" id="{30D6523F-5725-481C-B337-66D9C8F67160}"/>
            </a:ext>
          </a:extLst>
        </xdr:cNvPr>
        <xdr:cNvSpPr txBox="1">
          <a:spLocks noChangeArrowheads="1"/>
        </xdr:cNvSpPr>
      </xdr:nvSpPr>
      <xdr:spPr bwMode="auto">
        <a:xfrm>
          <a:off x="4772025" y="104775"/>
          <a:ext cx="1162050" cy="398145"/>
        </a:xfrm>
        <a:prstGeom prst="rect">
          <a:avLst/>
        </a:prstGeom>
        <a:ln w="19050">
          <a:solidFill>
            <a:srgbClr val="FF0000"/>
          </a:solidFill>
          <a:headEnd/>
          <a:tailEnd/>
        </a:ln>
      </xdr:spPr>
      <xdr:style>
        <a:lnRef idx="2">
          <a:schemeClr val="accent1"/>
        </a:lnRef>
        <a:fillRef idx="1">
          <a:schemeClr val="lt1"/>
        </a:fillRef>
        <a:effectRef idx="0">
          <a:schemeClr val="accent1"/>
        </a:effectRef>
        <a:fontRef idx="minor">
          <a:schemeClr val="dk1"/>
        </a:fontRef>
      </xdr:style>
      <xdr:txBody>
        <a:bodyPr vertOverflow="clip" wrap="square" lIns="72000" tIns="72000" rIns="72000" bIns="72000" anchor="b" upright="1"/>
        <a:lstStyle/>
        <a:p>
          <a:pPr algn="ctr" rtl="0">
            <a:lnSpc>
              <a:spcPts val="1300"/>
            </a:lnSpc>
            <a:defRPr sz="1000"/>
          </a:pPr>
          <a:r>
            <a:rPr lang="ja-JP" altLang="en-US" sz="1800" b="1" i="0" u="none" strike="noStrike" baseline="0">
              <a:solidFill>
                <a:srgbClr val="FF0000"/>
              </a:solidFill>
              <a:latin typeface="BIZ UDゴシック" panose="020B0400000000000000" pitchFamily="49" charset="-128"/>
              <a:ea typeface="BIZ UDゴシック" panose="020B0400000000000000" pitchFamily="49" charset="-128"/>
              <a:cs typeface="+mn-cs"/>
            </a:rPr>
            <a:t>記入例</a:t>
          </a:r>
          <a:endParaRPr lang="ja-JP" altLang="en-US" sz="1800" b="1" i="0" u="none" strike="noStrike" baseline="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17</xdr:col>
      <xdr:colOff>190581</xdr:colOff>
      <xdr:row>29</xdr:row>
      <xdr:rowOff>19052</xdr:rowOff>
    </xdr:from>
    <xdr:to>
      <xdr:col>21</xdr:col>
      <xdr:colOff>571501</xdr:colOff>
      <xdr:row>38</xdr:row>
      <xdr:rowOff>156883</xdr:rowOff>
    </xdr:to>
    <xdr:sp macro="" textlink="">
      <xdr:nvSpPr>
        <xdr:cNvPr id="5" name="テキスト ボックス 4">
          <a:extLst>
            <a:ext uri="{FF2B5EF4-FFF2-40B4-BE49-F238E27FC236}">
              <a16:creationId xmlns:a16="http://schemas.microsoft.com/office/drawing/2014/main" id="{8A7F48C5-E94C-4BB1-9F69-456AA2B7EB61}"/>
            </a:ext>
          </a:extLst>
        </xdr:cNvPr>
        <xdr:cNvSpPr txBox="1"/>
      </xdr:nvSpPr>
      <xdr:spPr>
        <a:xfrm>
          <a:off x="6219346" y="7907993"/>
          <a:ext cx="2801390" cy="1986802"/>
        </a:xfrm>
        <a:prstGeom prst="rect">
          <a:avLst/>
        </a:prstGeom>
        <a:solidFill>
          <a:schemeClr val="accent6">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0" u="none">
              <a:latin typeface="BIZ UDゴシック" panose="020B0400000000000000" pitchFamily="49" charset="-128"/>
              <a:ea typeface="BIZ UDゴシック" panose="020B0400000000000000" pitchFamily="49" charset="-128"/>
            </a:rPr>
            <a:t>【</a:t>
          </a:r>
          <a:r>
            <a:rPr kumimoji="1" lang="ja-JP" altLang="en-US" sz="1200" b="0" u="none">
              <a:latin typeface="BIZ UDゴシック" panose="020B0400000000000000" pitchFamily="49" charset="-128"/>
              <a:ea typeface="BIZ UDゴシック" panose="020B0400000000000000" pitchFamily="49" charset="-128"/>
            </a:rPr>
            <a:t>第１号様式の３</a:t>
          </a:r>
          <a:r>
            <a:rPr kumimoji="1" lang="en-US" altLang="ja-JP" sz="1200" b="0" u="none">
              <a:latin typeface="BIZ UDゴシック" panose="020B0400000000000000" pitchFamily="49" charset="-128"/>
              <a:ea typeface="BIZ UDゴシック" panose="020B0400000000000000" pitchFamily="49" charset="-128"/>
            </a:rPr>
            <a:t>】</a:t>
          </a:r>
        </a:p>
        <a:p>
          <a:r>
            <a:rPr kumimoji="1" lang="ja-JP" altLang="en-US" sz="1200" b="0" u="none">
              <a:latin typeface="BIZ UDゴシック" panose="020B0400000000000000" pitchFamily="49" charset="-128"/>
              <a:ea typeface="BIZ UDゴシック" panose="020B0400000000000000" pitchFamily="49" charset="-128"/>
            </a:rPr>
            <a:t>・グレーのセルについては、入力シートよりすべて自動転記されます。</a:t>
          </a:r>
          <a:endParaRPr kumimoji="1" lang="en-US" altLang="ja-JP" sz="1200" b="0" u="none">
            <a:latin typeface="BIZ UDゴシック" panose="020B0400000000000000" pitchFamily="49" charset="-128"/>
            <a:ea typeface="BIZ UDゴシック" panose="020B0400000000000000" pitchFamily="49" charset="-128"/>
          </a:endParaRPr>
        </a:p>
      </xdr:txBody>
    </xdr:sp>
    <xdr:clientData/>
  </xdr:twoCellAnchor>
  <xdr:twoCellAnchor>
    <xdr:from>
      <xdr:col>17</xdr:col>
      <xdr:colOff>49531</xdr:colOff>
      <xdr:row>29</xdr:row>
      <xdr:rowOff>17145</xdr:rowOff>
    </xdr:from>
    <xdr:to>
      <xdr:col>17</xdr:col>
      <xdr:colOff>207645</xdr:colOff>
      <xdr:row>38</xdr:row>
      <xdr:rowOff>200034</xdr:rowOff>
    </xdr:to>
    <xdr:sp macro="" textlink="">
      <xdr:nvSpPr>
        <xdr:cNvPr id="6" name="右中かっこ 5">
          <a:extLst>
            <a:ext uri="{FF2B5EF4-FFF2-40B4-BE49-F238E27FC236}">
              <a16:creationId xmlns:a16="http://schemas.microsoft.com/office/drawing/2014/main" id="{E04B0557-C239-4A2A-B9E7-0631400E0CA4}"/>
            </a:ext>
          </a:extLst>
        </xdr:cNvPr>
        <xdr:cNvSpPr/>
      </xdr:nvSpPr>
      <xdr:spPr>
        <a:xfrm>
          <a:off x="6116956" y="7913370"/>
          <a:ext cx="158114" cy="2011689"/>
        </a:xfrm>
        <a:prstGeom prst="rightBrace">
          <a:avLst>
            <a:gd name="adj1" fmla="val 8333"/>
            <a:gd name="adj2" fmla="val 16539"/>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419964</xdr:colOff>
      <xdr:row>33</xdr:row>
      <xdr:rowOff>97724</xdr:rowOff>
    </xdr:from>
    <xdr:to>
      <xdr:col>21</xdr:col>
      <xdr:colOff>217209</xdr:colOff>
      <xdr:row>35</xdr:row>
      <xdr:rowOff>213842</xdr:rowOff>
    </xdr:to>
    <xdr:sp macro="" textlink="">
      <xdr:nvSpPr>
        <xdr:cNvPr id="7" name="四角形: 角度付き 6">
          <a:hlinkClick xmlns:r="http://schemas.openxmlformats.org/officeDocument/2006/relationships" r:id="rId1"/>
          <a:extLst>
            <a:ext uri="{FF2B5EF4-FFF2-40B4-BE49-F238E27FC236}">
              <a16:creationId xmlns:a16="http://schemas.microsoft.com/office/drawing/2014/main" id="{0B99ED08-1686-432F-A829-8E50766E8017}"/>
            </a:ext>
          </a:extLst>
        </xdr:cNvPr>
        <xdr:cNvSpPr/>
      </xdr:nvSpPr>
      <xdr:spPr>
        <a:xfrm>
          <a:off x="6448729" y="8838312"/>
          <a:ext cx="2217715" cy="541942"/>
        </a:xfrm>
        <a:prstGeom prst="bevel">
          <a:avLst/>
        </a:prstGeom>
        <a:solidFill>
          <a:schemeClr val="accent4">
            <a:lumMod val="20000"/>
            <a:lumOff val="8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kumimoji="1" lang="ja-JP" altLang="en-US" sz="1400" b="1" u="none">
              <a:solidFill>
                <a:srgbClr val="0070C0"/>
              </a:solidFill>
              <a:latin typeface="BIZ UDゴシック" panose="020B0400000000000000" pitchFamily="49" charset="-128"/>
              <a:ea typeface="BIZ UDゴシック" panose="020B0400000000000000" pitchFamily="49" charset="-128"/>
            </a:rPr>
            <a:t>基本情報入力シート</a:t>
          </a:r>
        </a:p>
      </xdr:txBody>
    </xdr:sp>
    <xdr:clientData/>
  </xdr:twoCellAnchor>
  <xdr:twoCellAnchor>
    <xdr:from>
      <xdr:col>17</xdr:col>
      <xdr:colOff>95250</xdr:colOff>
      <xdr:row>21</xdr:row>
      <xdr:rowOff>215265</xdr:rowOff>
    </xdr:from>
    <xdr:to>
      <xdr:col>21</xdr:col>
      <xdr:colOff>560294</xdr:colOff>
      <xdr:row>25</xdr:row>
      <xdr:rowOff>485479</xdr:rowOff>
    </xdr:to>
    <xdr:sp macro="" textlink="">
      <xdr:nvSpPr>
        <xdr:cNvPr id="8" name="吹き出し: 折線 7">
          <a:extLst>
            <a:ext uri="{FF2B5EF4-FFF2-40B4-BE49-F238E27FC236}">
              <a16:creationId xmlns:a16="http://schemas.microsoft.com/office/drawing/2014/main" id="{4931D7EF-613C-4F8F-9E45-7BBA7B3DCDE4}"/>
            </a:ext>
          </a:extLst>
        </xdr:cNvPr>
        <xdr:cNvSpPr/>
      </xdr:nvSpPr>
      <xdr:spPr>
        <a:xfrm>
          <a:off x="6124015" y="5952677"/>
          <a:ext cx="2885514" cy="1245126"/>
        </a:xfrm>
        <a:prstGeom prst="borderCallout2">
          <a:avLst>
            <a:gd name="adj1" fmla="val 45371"/>
            <a:gd name="adj2" fmla="val -436"/>
            <a:gd name="adj3" fmla="val 43763"/>
            <a:gd name="adj4" fmla="val -120197"/>
            <a:gd name="adj5" fmla="val 122026"/>
            <a:gd name="adj6" fmla="val -183950"/>
          </a:avLst>
        </a:prstGeom>
        <a:solidFill>
          <a:schemeClr val="accent6">
            <a:lumMod val="20000"/>
            <a:lumOff val="80000"/>
          </a:schemeClr>
        </a:solidFill>
        <a:ln w="19050">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en-US" altLang="ja-JP" sz="1200" b="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200" b="0">
              <a:solidFill>
                <a:sysClr val="windowText" lastClr="000000"/>
              </a:solidFill>
              <a:latin typeface="BIZ UDゴシック" panose="020B0400000000000000" pitchFamily="49" charset="-128"/>
              <a:ea typeface="BIZ UDゴシック" panose="020B0400000000000000" pitchFamily="49" charset="-128"/>
            </a:rPr>
            <a:t>誓約書</a:t>
          </a:r>
          <a:r>
            <a:rPr kumimoji="1" lang="en-US" altLang="ja-JP" sz="1200" b="0">
              <a:solidFill>
                <a:sysClr val="windowText" lastClr="000000"/>
              </a:solidFill>
              <a:latin typeface="BIZ UDゴシック" panose="020B0400000000000000" pitchFamily="49" charset="-128"/>
              <a:ea typeface="BIZ UDゴシック" panose="020B0400000000000000" pitchFamily="49" charset="-128"/>
            </a:rPr>
            <a:t>】</a:t>
          </a:r>
        </a:p>
        <a:p>
          <a:pPr algn="l"/>
          <a:r>
            <a:rPr kumimoji="1" lang="ja-JP" altLang="en-US" sz="1200" b="0">
              <a:solidFill>
                <a:sysClr val="windowText" lastClr="000000"/>
              </a:solidFill>
              <a:latin typeface="BIZ UDゴシック" panose="020B0400000000000000" pitchFamily="49" charset="-128"/>
              <a:ea typeface="BIZ UDゴシック" panose="020B0400000000000000" pitchFamily="49" charset="-128"/>
            </a:rPr>
            <a:t>誓約事項を確認のうえ、</a:t>
          </a:r>
          <a:r>
            <a:rPr kumimoji="1" lang="ja-JP" altLang="en-US"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プルダウンにてチェックをお願いします。</a:t>
          </a:r>
          <a:endParaRPr kumimoji="1" lang="ja-JP" altLang="en-US" sz="1200" b="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15</xdr:col>
      <xdr:colOff>403412</xdr:colOff>
      <xdr:row>0</xdr:row>
      <xdr:rowOff>123265</xdr:rowOff>
    </xdr:from>
    <xdr:to>
      <xdr:col>19</xdr:col>
      <xdr:colOff>13335</xdr:colOff>
      <xdr:row>3</xdr:row>
      <xdr:rowOff>5939</xdr:rowOff>
    </xdr:to>
    <xdr:sp macro="" textlink="">
      <xdr:nvSpPr>
        <xdr:cNvPr id="5" name="Text Box 334">
          <a:extLst>
            <a:ext uri="{FF2B5EF4-FFF2-40B4-BE49-F238E27FC236}">
              <a16:creationId xmlns:a16="http://schemas.microsoft.com/office/drawing/2014/main" id="{B1105731-EC49-4BC8-AFF7-504E2CCAD803}"/>
            </a:ext>
          </a:extLst>
        </xdr:cNvPr>
        <xdr:cNvSpPr txBox="1">
          <a:spLocks noChangeArrowheads="1"/>
        </xdr:cNvSpPr>
      </xdr:nvSpPr>
      <xdr:spPr bwMode="auto">
        <a:xfrm>
          <a:off x="6376147" y="123265"/>
          <a:ext cx="1156335" cy="398145"/>
        </a:xfrm>
        <a:prstGeom prst="rect">
          <a:avLst/>
        </a:prstGeom>
        <a:ln w="19050">
          <a:solidFill>
            <a:srgbClr val="FF0000"/>
          </a:solidFill>
          <a:headEnd/>
          <a:tailEnd/>
        </a:ln>
      </xdr:spPr>
      <xdr:style>
        <a:lnRef idx="2">
          <a:schemeClr val="accent1"/>
        </a:lnRef>
        <a:fillRef idx="1">
          <a:schemeClr val="lt1"/>
        </a:fillRef>
        <a:effectRef idx="0">
          <a:schemeClr val="accent1"/>
        </a:effectRef>
        <a:fontRef idx="minor">
          <a:schemeClr val="dk1"/>
        </a:fontRef>
      </xdr:style>
      <xdr:txBody>
        <a:bodyPr vertOverflow="clip" wrap="square" lIns="72000" tIns="72000" rIns="72000" bIns="72000" anchor="b" upright="1"/>
        <a:lstStyle/>
        <a:p>
          <a:pPr algn="ctr" rtl="0">
            <a:lnSpc>
              <a:spcPts val="1300"/>
            </a:lnSpc>
            <a:defRPr sz="1000"/>
          </a:pPr>
          <a:r>
            <a:rPr lang="ja-JP" altLang="en-US" sz="1800" b="1" i="0" u="none" strike="noStrike" baseline="0">
              <a:solidFill>
                <a:srgbClr val="FF0000"/>
              </a:solidFill>
              <a:latin typeface="BIZ UDゴシック" panose="020B0400000000000000" pitchFamily="49" charset="-128"/>
              <a:ea typeface="BIZ UDゴシック" panose="020B0400000000000000" pitchFamily="49" charset="-128"/>
              <a:cs typeface="+mn-cs"/>
            </a:rPr>
            <a:t>記入例</a:t>
          </a:r>
          <a:endParaRPr lang="ja-JP" altLang="en-US" sz="1800" b="1" i="0" u="none" strike="noStrike" baseline="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22</xdr:col>
      <xdr:colOff>559377</xdr:colOff>
      <xdr:row>4</xdr:row>
      <xdr:rowOff>28287</xdr:rowOff>
    </xdr:from>
    <xdr:to>
      <xdr:col>28</xdr:col>
      <xdr:colOff>463577</xdr:colOff>
      <xdr:row>6</xdr:row>
      <xdr:rowOff>298412</xdr:rowOff>
    </xdr:to>
    <xdr:sp macro="" textlink="">
      <xdr:nvSpPr>
        <xdr:cNvPr id="2" name="四角形: 角度付き 1">
          <a:hlinkClick xmlns:r="http://schemas.openxmlformats.org/officeDocument/2006/relationships" r:id="rId1"/>
          <a:extLst>
            <a:ext uri="{FF2B5EF4-FFF2-40B4-BE49-F238E27FC236}">
              <a16:creationId xmlns:a16="http://schemas.microsoft.com/office/drawing/2014/main" id="{3C87D83B-2621-4ED8-8988-42E7E7BB3708}"/>
            </a:ext>
          </a:extLst>
        </xdr:cNvPr>
        <xdr:cNvSpPr/>
      </xdr:nvSpPr>
      <xdr:spPr>
        <a:xfrm>
          <a:off x="9030277" y="1107787"/>
          <a:ext cx="2714075" cy="673350"/>
        </a:xfrm>
        <a:prstGeom prst="bevel">
          <a:avLst/>
        </a:prstGeom>
        <a:solidFill>
          <a:schemeClr val="accent4">
            <a:lumMod val="20000"/>
            <a:lumOff val="8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kumimoji="1" lang="ja-JP" altLang="en-US" sz="1400" b="1" u="none">
              <a:solidFill>
                <a:srgbClr val="0070C0"/>
              </a:solidFill>
              <a:latin typeface="BIZ UDゴシック" panose="020B0400000000000000" pitchFamily="49" charset="-128"/>
              <a:ea typeface="BIZ UDゴシック" panose="020B0400000000000000" pitchFamily="49" charset="-128"/>
            </a:rPr>
            <a:t>基本情報入力シート</a:t>
          </a:r>
        </a:p>
      </xdr:txBody>
    </xdr:sp>
    <xdr:clientData/>
  </xdr:twoCellAnchor>
  <xdr:twoCellAnchor>
    <xdr:from>
      <xdr:col>22</xdr:col>
      <xdr:colOff>600970</xdr:colOff>
      <xdr:row>18</xdr:row>
      <xdr:rowOff>131687</xdr:rowOff>
    </xdr:from>
    <xdr:to>
      <xdr:col>29</xdr:col>
      <xdr:colOff>8890</xdr:colOff>
      <xdr:row>18</xdr:row>
      <xdr:rowOff>520945</xdr:rowOff>
    </xdr:to>
    <xdr:sp macro="" textlink="">
      <xdr:nvSpPr>
        <xdr:cNvPr id="3" name="四角形: 角度付き 2">
          <a:hlinkClick xmlns:r="http://schemas.openxmlformats.org/officeDocument/2006/relationships" r:id="rId2"/>
          <a:extLst>
            <a:ext uri="{FF2B5EF4-FFF2-40B4-BE49-F238E27FC236}">
              <a16:creationId xmlns:a16="http://schemas.microsoft.com/office/drawing/2014/main" id="{F6B0808E-473E-48B6-9233-16039A219B2C}"/>
            </a:ext>
          </a:extLst>
        </xdr:cNvPr>
        <xdr:cNvSpPr/>
      </xdr:nvSpPr>
      <xdr:spPr>
        <a:xfrm>
          <a:off x="9065520" y="5313287"/>
          <a:ext cx="2805170" cy="392433"/>
        </a:xfrm>
        <a:prstGeom prst="bevel">
          <a:avLst/>
        </a:prstGeom>
        <a:solidFill>
          <a:schemeClr val="accent4">
            <a:lumMod val="20000"/>
            <a:lumOff val="8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kumimoji="1" lang="en-US" altLang="ja-JP" sz="1200" b="1" u="sng">
              <a:solidFill>
                <a:srgbClr val="0070C0"/>
              </a:solidFill>
            </a:rPr>
            <a:t>【</a:t>
          </a:r>
          <a:r>
            <a:rPr kumimoji="1" lang="ja-JP" altLang="en-US" sz="1200" b="1" u="sng">
              <a:solidFill>
                <a:srgbClr val="0070C0"/>
              </a:solidFill>
            </a:rPr>
            <a:t>参考</a:t>
          </a:r>
          <a:r>
            <a:rPr kumimoji="1" lang="en-US" altLang="ja-JP" sz="1200" b="1" u="sng">
              <a:solidFill>
                <a:srgbClr val="0070C0"/>
              </a:solidFill>
            </a:rPr>
            <a:t>】</a:t>
          </a:r>
          <a:r>
            <a:rPr kumimoji="1" lang="ja-JP" altLang="en-US" sz="1200" b="1" u="sng">
              <a:solidFill>
                <a:srgbClr val="0070C0"/>
              </a:solidFill>
            </a:rPr>
            <a:t>法定耐用年数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2">
            <a:shade val="50000"/>
          </a:schemeClr>
        </a:lnRef>
        <a:fillRef idx="1">
          <a:schemeClr val="accent2"/>
        </a:fillRef>
        <a:effectRef idx="0">
          <a:schemeClr val="accent2"/>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shinsei-taro@nre.jp" TargetMode="External"/><Relationship Id="rId2" Type="http://schemas.openxmlformats.org/officeDocument/2006/relationships/hyperlink" Target="mailto:kyodoshinsei-jiro@ja-nre.jp" TargetMode="External"/><Relationship Id="rId1" Type="http://schemas.openxmlformats.org/officeDocument/2006/relationships/hyperlink" Target="mailto:shinsei-taro@nre.jp" TargetMode="External"/><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mailto:kyodoshinsei-jiro@ja-nre.jp"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0"/>
  <dimension ref="A1:Y61"/>
  <sheetViews>
    <sheetView topLeftCell="A14" zoomScale="55" zoomScaleNormal="55" workbookViewId="0">
      <selection activeCell="Q37" sqref="Q37"/>
    </sheetView>
  </sheetViews>
  <sheetFormatPr defaultRowHeight="18"/>
  <cols>
    <col min="1" max="1" width="31.9140625" style="6" customWidth="1"/>
    <col min="2" max="15" width="8.6640625" style="6"/>
    <col min="16" max="16" width="18.9140625" style="6" customWidth="1"/>
    <col min="17" max="25" width="8.6640625" style="6"/>
    <col min="27" max="27" width="12.08203125" customWidth="1"/>
  </cols>
  <sheetData>
    <row r="1" spans="1:25">
      <c r="A1" s="1" t="s">
        <v>12</v>
      </c>
      <c r="B1" s="629" t="s">
        <v>13</v>
      </c>
      <c r="C1" s="630"/>
      <c r="D1" s="630"/>
      <c r="E1" s="630"/>
      <c r="F1" s="630"/>
      <c r="G1" s="630"/>
      <c r="H1" s="630"/>
      <c r="I1" s="630"/>
      <c r="J1" s="630"/>
      <c r="K1" s="630"/>
      <c r="L1" s="630"/>
      <c r="M1" s="630"/>
      <c r="N1" s="630"/>
      <c r="O1" s="630"/>
      <c r="P1" s="630"/>
      <c r="Q1" s="630"/>
      <c r="R1" s="630"/>
      <c r="S1" s="630"/>
      <c r="T1" s="630"/>
      <c r="U1" s="630"/>
      <c r="V1" s="630"/>
      <c r="W1" s="630"/>
      <c r="X1" s="630"/>
      <c r="Y1" s="631"/>
    </row>
    <row r="2" spans="1:25">
      <c r="A2" s="2" t="s">
        <v>57</v>
      </c>
      <c r="B2" s="3" t="s">
        <v>58</v>
      </c>
      <c r="C2" s="3" t="s">
        <v>59</v>
      </c>
      <c r="D2" s="4"/>
      <c r="E2" s="4"/>
      <c r="F2" s="4"/>
      <c r="G2" s="4"/>
      <c r="H2" s="4"/>
      <c r="I2" s="4"/>
      <c r="J2" s="4"/>
      <c r="K2" s="4"/>
      <c r="L2" s="4"/>
      <c r="M2" s="4"/>
      <c r="N2" s="4"/>
      <c r="O2" s="4"/>
      <c r="P2" s="4"/>
      <c r="Q2" s="4"/>
      <c r="R2" s="4"/>
      <c r="S2" s="4"/>
      <c r="T2" s="4"/>
      <c r="U2" s="4"/>
      <c r="V2" s="4"/>
      <c r="W2" s="4"/>
      <c r="X2" s="4"/>
      <c r="Y2" s="4"/>
    </row>
    <row r="3" spans="1:25" ht="72">
      <c r="A3" s="2" t="s">
        <v>60</v>
      </c>
      <c r="B3" s="3" t="s">
        <v>61</v>
      </c>
      <c r="C3" s="3" t="s">
        <v>62</v>
      </c>
      <c r="D3" s="4"/>
      <c r="E3" s="4"/>
      <c r="F3" s="4"/>
      <c r="G3" s="4"/>
      <c r="H3" s="4"/>
      <c r="I3" s="4"/>
      <c r="J3" s="4"/>
      <c r="K3" s="4"/>
      <c r="L3" s="4"/>
      <c r="M3" s="4"/>
      <c r="N3" s="4"/>
      <c r="O3" s="4"/>
      <c r="P3" s="4"/>
      <c r="Q3" s="4"/>
      <c r="R3" s="4"/>
      <c r="S3" s="4"/>
      <c r="T3" s="4"/>
      <c r="U3" s="4"/>
      <c r="V3" s="4"/>
      <c r="W3" s="4"/>
      <c r="X3" s="4"/>
      <c r="Y3" s="4"/>
    </row>
    <row r="4" spans="1:25" ht="72">
      <c r="A4" s="2" t="s">
        <v>63</v>
      </c>
      <c r="B4" s="4" t="s">
        <v>64</v>
      </c>
      <c r="C4" s="4"/>
      <c r="D4" s="4"/>
      <c r="E4" s="4"/>
      <c r="F4" s="4"/>
      <c r="G4" s="4"/>
      <c r="H4" s="4"/>
      <c r="I4" s="4"/>
      <c r="J4" s="4"/>
      <c r="K4" s="4"/>
      <c r="L4" s="4"/>
      <c r="M4" s="4"/>
      <c r="N4" s="4"/>
      <c r="O4" s="4"/>
      <c r="P4" s="4"/>
      <c r="Q4" s="4"/>
      <c r="R4" s="4"/>
      <c r="S4" s="4"/>
      <c r="T4" s="4"/>
      <c r="U4" s="4"/>
      <c r="V4" s="4"/>
      <c r="W4" s="4"/>
      <c r="X4" s="4"/>
      <c r="Y4" s="4"/>
    </row>
    <row r="5" spans="1:25" ht="72">
      <c r="A5" s="2" t="s">
        <v>65</v>
      </c>
      <c r="B5" s="3" t="s">
        <v>66</v>
      </c>
      <c r="C5" s="3" t="s">
        <v>67</v>
      </c>
      <c r="D5" s="3" t="s">
        <v>68</v>
      </c>
      <c r="E5" s="4"/>
      <c r="F5" s="4"/>
      <c r="G5" s="4"/>
      <c r="H5" s="4"/>
      <c r="I5" s="4"/>
      <c r="J5" s="4"/>
      <c r="K5" s="4"/>
      <c r="L5" s="4"/>
      <c r="M5" s="4"/>
      <c r="N5" s="4"/>
      <c r="O5" s="4"/>
      <c r="P5" s="4"/>
      <c r="Q5" s="4"/>
      <c r="R5" s="4"/>
      <c r="S5" s="4"/>
      <c r="T5" s="4"/>
      <c r="U5" s="4"/>
      <c r="V5" s="4"/>
      <c r="W5" s="4"/>
      <c r="X5" s="4"/>
      <c r="Y5" s="4"/>
    </row>
    <row r="6" spans="1:25" ht="90">
      <c r="A6" s="2" t="s">
        <v>69</v>
      </c>
      <c r="B6" s="3" t="s">
        <v>70</v>
      </c>
      <c r="C6" s="3" t="s">
        <v>71</v>
      </c>
      <c r="D6" s="3" t="s">
        <v>72</v>
      </c>
      <c r="E6" s="3" t="s">
        <v>73</v>
      </c>
      <c r="F6" s="3" t="s">
        <v>74</v>
      </c>
      <c r="G6" s="3" t="s">
        <v>75</v>
      </c>
      <c r="H6" s="3" t="s">
        <v>76</v>
      </c>
      <c r="I6" s="3" t="s">
        <v>77</v>
      </c>
      <c r="J6" s="3" t="s">
        <v>78</v>
      </c>
      <c r="K6" s="3" t="s">
        <v>79</v>
      </c>
      <c r="L6" s="3" t="s">
        <v>80</v>
      </c>
      <c r="M6" s="3" t="s">
        <v>81</v>
      </c>
      <c r="N6" s="3" t="s">
        <v>82</v>
      </c>
      <c r="O6" s="3" t="s">
        <v>83</v>
      </c>
      <c r="P6" s="3" t="s">
        <v>84</v>
      </c>
      <c r="Q6" s="3" t="s">
        <v>85</v>
      </c>
      <c r="R6" s="3" t="s">
        <v>86</v>
      </c>
      <c r="S6" s="3" t="s">
        <v>87</v>
      </c>
      <c r="T6" s="3" t="s">
        <v>88</v>
      </c>
      <c r="U6" s="3" t="s">
        <v>89</v>
      </c>
      <c r="V6" s="3" t="s">
        <v>90</v>
      </c>
      <c r="W6" s="3" t="s">
        <v>91</v>
      </c>
      <c r="X6" s="3" t="s">
        <v>92</v>
      </c>
      <c r="Y6" s="3" t="s">
        <v>93</v>
      </c>
    </row>
    <row r="7" spans="1:25" ht="36">
      <c r="A7" s="2" t="s">
        <v>94</v>
      </c>
      <c r="B7" s="3" t="s">
        <v>95</v>
      </c>
      <c r="C7" s="3" t="s">
        <v>96</v>
      </c>
      <c r="D7" s="3" t="s">
        <v>97</v>
      </c>
      <c r="E7" s="3" t="s">
        <v>98</v>
      </c>
      <c r="F7" s="4"/>
      <c r="G7" s="4"/>
      <c r="H7" s="4"/>
      <c r="I7" s="4"/>
      <c r="J7" s="4"/>
      <c r="K7" s="4"/>
      <c r="L7" s="4"/>
      <c r="M7" s="4"/>
      <c r="N7" s="4"/>
      <c r="O7" s="4"/>
      <c r="P7" s="4"/>
      <c r="Q7" s="4"/>
      <c r="R7" s="4"/>
      <c r="S7" s="4"/>
      <c r="T7" s="4"/>
      <c r="U7" s="4"/>
      <c r="V7" s="4"/>
      <c r="W7" s="4"/>
      <c r="X7" s="4"/>
      <c r="Y7" s="4"/>
    </row>
    <row r="8" spans="1:25" ht="90">
      <c r="A8" s="2" t="s">
        <v>99</v>
      </c>
      <c r="B8" s="3" t="s">
        <v>100</v>
      </c>
      <c r="C8" s="3" t="s">
        <v>101</v>
      </c>
      <c r="D8" s="3" t="s">
        <v>102</v>
      </c>
      <c r="E8" s="3" t="s">
        <v>103</v>
      </c>
      <c r="F8" s="3" t="s">
        <v>104</v>
      </c>
      <c r="G8" s="4"/>
      <c r="H8" s="4"/>
      <c r="I8" s="4"/>
      <c r="J8" s="4"/>
      <c r="K8" s="4"/>
      <c r="L8" s="4"/>
      <c r="M8" s="4"/>
      <c r="N8" s="4"/>
      <c r="O8" s="4"/>
      <c r="P8" s="4"/>
      <c r="Q8" s="4"/>
      <c r="R8" s="4"/>
      <c r="S8" s="4"/>
      <c r="T8" s="4"/>
      <c r="U8" s="4"/>
      <c r="V8" s="4"/>
      <c r="W8" s="4"/>
      <c r="X8" s="4"/>
      <c r="Y8" s="4"/>
    </row>
    <row r="9" spans="1:25" ht="72">
      <c r="A9" s="2" t="s">
        <v>105</v>
      </c>
      <c r="B9" s="3" t="s">
        <v>106</v>
      </c>
      <c r="C9" s="3" t="s">
        <v>107</v>
      </c>
      <c r="D9" s="3" t="s">
        <v>108</v>
      </c>
      <c r="E9" s="3" t="s">
        <v>109</v>
      </c>
      <c r="F9" s="3" t="s">
        <v>110</v>
      </c>
      <c r="G9" s="3" t="s">
        <v>111</v>
      </c>
      <c r="H9" s="3" t="s">
        <v>112</v>
      </c>
      <c r="I9" s="3" t="s">
        <v>113</v>
      </c>
      <c r="J9" s="4"/>
      <c r="K9" s="4"/>
      <c r="L9" s="4"/>
      <c r="M9" s="4"/>
      <c r="N9" s="4"/>
      <c r="O9" s="4"/>
      <c r="P9" s="4"/>
      <c r="Q9" s="4"/>
      <c r="R9" s="4"/>
      <c r="S9" s="4"/>
      <c r="T9" s="4"/>
      <c r="U9" s="4"/>
      <c r="V9" s="4"/>
      <c r="W9" s="4"/>
      <c r="X9" s="4"/>
      <c r="Y9" s="4"/>
    </row>
    <row r="10" spans="1:25" ht="90">
      <c r="A10" s="2" t="s">
        <v>114</v>
      </c>
      <c r="B10" s="3" t="s">
        <v>115</v>
      </c>
      <c r="C10" s="3" t="s">
        <v>116</v>
      </c>
      <c r="D10" s="3" t="s">
        <v>117</v>
      </c>
      <c r="E10" s="3" t="s">
        <v>118</v>
      </c>
      <c r="F10" s="3" t="s">
        <v>119</v>
      </c>
      <c r="G10" s="3" t="s">
        <v>120</v>
      </c>
      <c r="H10" s="3" t="s">
        <v>121</v>
      </c>
      <c r="I10" s="3" t="s">
        <v>122</v>
      </c>
      <c r="J10" s="3" t="s">
        <v>123</v>
      </c>
      <c r="K10" s="3" t="s">
        <v>124</v>
      </c>
      <c r="L10" s="3" t="s">
        <v>125</v>
      </c>
      <c r="M10" s="3" t="s">
        <v>126</v>
      </c>
      <c r="N10" s="4"/>
      <c r="O10" s="4"/>
      <c r="P10" s="4"/>
      <c r="Q10" s="4"/>
      <c r="R10" s="4"/>
      <c r="S10" s="4"/>
      <c r="T10" s="4"/>
      <c r="U10" s="4"/>
      <c r="V10" s="4"/>
      <c r="W10" s="4"/>
      <c r="X10" s="4"/>
      <c r="Y10" s="4"/>
    </row>
    <row r="11" spans="1:25" ht="126">
      <c r="A11" s="2" t="s">
        <v>127</v>
      </c>
      <c r="B11" s="3" t="s">
        <v>128</v>
      </c>
      <c r="C11" s="3" t="s">
        <v>129</v>
      </c>
      <c r="D11" s="3" t="s">
        <v>130</v>
      </c>
      <c r="E11" s="3" t="s">
        <v>131</v>
      </c>
      <c r="F11" s="3" t="s">
        <v>132</v>
      </c>
      <c r="G11" s="3" t="s">
        <v>133</v>
      </c>
      <c r="H11" s="4"/>
      <c r="I11" s="4"/>
      <c r="J11" s="4"/>
      <c r="K11" s="4"/>
      <c r="L11" s="4"/>
      <c r="M11" s="4"/>
      <c r="N11" s="4"/>
      <c r="O11" s="4"/>
      <c r="P11" s="4"/>
      <c r="Q11" s="4"/>
      <c r="R11" s="4"/>
      <c r="S11" s="4"/>
      <c r="T11" s="4"/>
      <c r="U11" s="4"/>
      <c r="V11" s="4"/>
      <c r="W11" s="4"/>
      <c r="X11" s="4"/>
      <c r="Y11" s="4"/>
    </row>
    <row r="12" spans="1:25" ht="54">
      <c r="A12" s="2" t="s">
        <v>134</v>
      </c>
      <c r="B12" s="3" t="s">
        <v>135</v>
      </c>
      <c r="C12" s="3" t="s">
        <v>136</v>
      </c>
      <c r="D12" s="3" t="s">
        <v>137</v>
      </c>
      <c r="E12" s="4"/>
      <c r="F12" s="4"/>
      <c r="G12" s="4"/>
      <c r="H12" s="4"/>
      <c r="I12" s="4"/>
      <c r="J12" s="4"/>
      <c r="K12" s="4"/>
      <c r="L12" s="4"/>
      <c r="M12" s="4"/>
      <c r="N12" s="4"/>
      <c r="O12" s="4"/>
      <c r="P12" s="4"/>
      <c r="Q12" s="4"/>
      <c r="R12" s="4"/>
      <c r="S12" s="4"/>
      <c r="T12" s="4"/>
      <c r="U12" s="4"/>
      <c r="V12" s="4"/>
      <c r="W12" s="4"/>
      <c r="X12" s="4"/>
      <c r="Y12" s="4"/>
    </row>
    <row r="13" spans="1:25" ht="108">
      <c r="A13" s="2" t="s">
        <v>138</v>
      </c>
      <c r="B13" s="3" t="s">
        <v>139</v>
      </c>
      <c r="C13" s="3" t="s">
        <v>140</v>
      </c>
      <c r="D13" s="3" t="s">
        <v>141</v>
      </c>
      <c r="E13" s="3" t="s">
        <v>142</v>
      </c>
      <c r="F13" s="4"/>
      <c r="G13" s="4"/>
      <c r="H13" s="4"/>
      <c r="I13" s="4"/>
      <c r="J13" s="4"/>
      <c r="K13" s="4"/>
      <c r="L13" s="4"/>
      <c r="M13" s="4"/>
      <c r="N13" s="4"/>
      <c r="O13" s="4"/>
      <c r="P13" s="4"/>
      <c r="Q13" s="4"/>
      <c r="R13" s="4"/>
      <c r="S13" s="4"/>
      <c r="T13" s="4"/>
      <c r="U13" s="4"/>
      <c r="V13" s="4"/>
      <c r="W13" s="4"/>
      <c r="X13" s="4"/>
      <c r="Y13" s="4"/>
    </row>
    <row r="14" spans="1:25" ht="72">
      <c r="A14" s="2" t="s">
        <v>143</v>
      </c>
      <c r="B14" s="3" t="s">
        <v>144</v>
      </c>
      <c r="C14" s="3" t="s">
        <v>145</v>
      </c>
      <c r="D14" s="3" t="s">
        <v>146</v>
      </c>
      <c r="E14" s="4"/>
      <c r="F14" s="4"/>
      <c r="G14" s="4"/>
      <c r="H14" s="4"/>
      <c r="I14" s="4"/>
      <c r="J14" s="4"/>
      <c r="K14" s="4"/>
      <c r="L14" s="4"/>
      <c r="M14" s="4"/>
      <c r="N14" s="4"/>
      <c r="O14" s="4"/>
      <c r="P14" s="4"/>
      <c r="Q14" s="4"/>
      <c r="R14" s="4"/>
      <c r="S14" s="4"/>
      <c r="T14" s="4"/>
      <c r="U14" s="4"/>
      <c r="V14" s="4"/>
      <c r="W14" s="4"/>
      <c r="X14" s="4"/>
      <c r="Y14" s="4"/>
    </row>
    <row r="15" spans="1:25" ht="72">
      <c r="A15" s="2" t="s">
        <v>147</v>
      </c>
      <c r="B15" s="3" t="s">
        <v>148</v>
      </c>
      <c r="C15" s="3" t="s">
        <v>149</v>
      </c>
      <c r="D15" s="3" t="s">
        <v>150</v>
      </c>
      <c r="E15" s="4"/>
      <c r="F15" s="4"/>
      <c r="G15" s="4"/>
      <c r="H15" s="4"/>
      <c r="I15" s="4"/>
      <c r="J15" s="4"/>
      <c r="K15" s="4"/>
      <c r="L15" s="4"/>
      <c r="M15" s="4"/>
      <c r="N15" s="4"/>
      <c r="O15" s="4"/>
      <c r="P15" s="4"/>
      <c r="Q15" s="4"/>
      <c r="R15" s="4"/>
      <c r="S15" s="4"/>
      <c r="T15" s="4"/>
      <c r="U15" s="4"/>
      <c r="V15" s="4"/>
      <c r="W15" s="4"/>
      <c r="X15" s="4"/>
      <c r="Y15" s="4"/>
    </row>
    <row r="16" spans="1:25" ht="72">
      <c r="A16" s="2" t="s">
        <v>151</v>
      </c>
      <c r="B16" s="3" t="s">
        <v>152</v>
      </c>
      <c r="C16" s="3" t="s">
        <v>153</v>
      </c>
      <c r="D16" s="4"/>
      <c r="E16" s="4"/>
      <c r="F16" s="4"/>
      <c r="G16" s="4"/>
      <c r="H16" s="4"/>
      <c r="I16" s="4"/>
      <c r="J16" s="4"/>
      <c r="K16" s="4"/>
      <c r="L16" s="4"/>
      <c r="M16" s="4"/>
      <c r="N16" s="4"/>
      <c r="O16" s="4"/>
      <c r="P16" s="4"/>
      <c r="Q16" s="4"/>
      <c r="R16" s="4"/>
      <c r="S16" s="4"/>
      <c r="T16" s="4"/>
      <c r="U16" s="4"/>
      <c r="V16" s="4"/>
      <c r="W16" s="4"/>
      <c r="X16" s="4"/>
      <c r="Y16" s="4"/>
    </row>
    <row r="17" spans="1:25" ht="72">
      <c r="A17" s="2" t="s">
        <v>154</v>
      </c>
      <c r="B17" s="3" t="s">
        <v>155</v>
      </c>
      <c r="C17" s="3" t="s">
        <v>156</v>
      </c>
      <c r="D17" s="3" t="s">
        <v>157</v>
      </c>
      <c r="E17" s="4"/>
      <c r="F17" s="4"/>
      <c r="G17" s="4"/>
      <c r="H17" s="4"/>
      <c r="I17" s="4"/>
      <c r="J17" s="4"/>
      <c r="K17" s="4"/>
      <c r="L17" s="4"/>
      <c r="M17" s="4"/>
      <c r="N17" s="4"/>
      <c r="O17" s="4"/>
      <c r="P17" s="4"/>
      <c r="Q17" s="4"/>
      <c r="R17" s="4"/>
      <c r="S17" s="4"/>
      <c r="T17" s="4"/>
      <c r="U17" s="4"/>
      <c r="V17" s="4"/>
      <c r="W17" s="4"/>
      <c r="X17" s="4"/>
      <c r="Y17" s="4"/>
    </row>
    <row r="18" spans="1:25" ht="90">
      <c r="A18" s="2" t="s">
        <v>158</v>
      </c>
      <c r="B18" s="3" t="s">
        <v>159</v>
      </c>
      <c r="C18" s="3" t="s">
        <v>160</v>
      </c>
      <c r="D18" s="4"/>
      <c r="E18" s="4"/>
      <c r="F18" s="4"/>
      <c r="G18" s="4"/>
      <c r="H18" s="4"/>
      <c r="I18" s="4"/>
      <c r="J18" s="4"/>
      <c r="K18" s="4"/>
      <c r="L18" s="4"/>
      <c r="M18" s="4"/>
      <c r="N18" s="4"/>
      <c r="O18" s="4"/>
      <c r="P18" s="4"/>
      <c r="Q18" s="4"/>
      <c r="R18" s="4"/>
      <c r="S18" s="4"/>
      <c r="T18" s="4"/>
      <c r="U18" s="4"/>
      <c r="V18" s="4"/>
      <c r="W18" s="4"/>
      <c r="X18" s="4"/>
      <c r="Y18" s="4"/>
    </row>
    <row r="19" spans="1:25" ht="72">
      <c r="A19" s="2" t="s">
        <v>161</v>
      </c>
      <c r="B19" s="3" t="s">
        <v>162</v>
      </c>
      <c r="C19" s="3" t="s">
        <v>163</v>
      </c>
      <c r="D19" s="3" t="s">
        <v>164</v>
      </c>
      <c r="E19" s="3" t="s">
        <v>165</v>
      </c>
      <c r="F19" s="3" t="s">
        <v>166</v>
      </c>
      <c r="G19" s="3" t="s">
        <v>167</v>
      </c>
      <c r="H19" s="3" t="s">
        <v>168</v>
      </c>
      <c r="I19" s="3" t="s">
        <v>169</v>
      </c>
      <c r="J19" s="3" t="s">
        <v>170</v>
      </c>
      <c r="K19" s="4"/>
      <c r="L19" s="4"/>
      <c r="M19" s="4"/>
      <c r="N19" s="4"/>
      <c r="O19" s="4"/>
      <c r="P19" s="4"/>
      <c r="Q19" s="4"/>
      <c r="R19" s="4"/>
      <c r="S19" s="4"/>
      <c r="T19" s="4"/>
      <c r="U19" s="4"/>
      <c r="V19" s="4"/>
      <c r="W19" s="4"/>
      <c r="X19" s="4"/>
      <c r="Y19" s="4"/>
    </row>
    <row r="20" spans="1:25" ht="36">
      <c r="A20" s="2" t="s">
        <v>171</v>
      </c>
      <c r="B20" s="3" t="s">
        <v>172</v>
      </c>
      <c r="C20" s="3" t="s">
        <v>173</v>
      </c>
      <c r="D20" s="4"/>
      <c r="E20" s="4"/>
      <c r="F20" s="4"/>
      <c r="G20" s="4"/>
      <c r="H20" s="4"/>
      <c r="I20" s="4"/>
      <c r="J20" s="4"/>
      <c r="K20" s="4"/>
      <c r="L20" s="4"/>
      <c r="M20" s="4"/>
      <c r="N20" s="4"/>
      <c r="O20" s="4"/>
      <c r="P20" s="4"/>
      <c r="Q20" s="4"/>
      <c r="R20" s="4"/>
      <c r="S20" s="4"/>
      <c r="T20" s="4"/>
      <c r="U20" s="4"/>
      <c r="V20" s="4"/>
      <c r="W20" s="4"/>
      <c r="X20" s="4"/>
      <c r="Y20" s="4"/>
    </row>
    <row r="21" spans="1:25" ht="54">
      <c r="A21" s="2" t="s">
        <v>174</v>
      </c>
      <c r="B21" s="3" t="s">
        <v>175</v>
      </c>
      <c r="C21" s="4"/>
      <c r="D21" s="4"/>
      <c r="E21" s="4"/>
      <c r="F21" s="4"/>
      <c r="G21" s="4"/>
      <c r="H21" s="4"/>
      <c r="I21" s="4"/>
      <c r="J21" s="4"/>
      <c r="K21" s="4"/>
      <c r="L21" s="4"/>
      <c r="M21" s="4"/>
      <c r="N21" s="4"/>
      <c r="O21" s="4"/>
      <c r="P21" s="4"/>
      <c r="Q21" s="4"/>
      <c r="R21" s="4"/>
      <c r="S21" s="4"/>
      <c r="T21" s="4"/>
      <c r="U21" s="4"/>
      <c r="V21" s="4"/>
      <c r="W21" s="4"/>
      <c r="X21" s="4"/>
      <c r="Y21" s="4"/>
    </row>
    <row r="24" spans="1:25" ht="24" customHeight="1">
      <c r="A24" s="5" t="s">
        <v>176</v>
      </c>
      <c r="C24" s="7" t="s">
        <v>177</v>
      </c>
      <c r="D24" s="8" t="s">
        <v>178</v>
      </c>
      <c r="F24" s="20" t="s">
        <v>271</v>
      </c>
      <c r="H24" s="19" t="s">
        <v>380</v>
      </c>
      <c r="J24" s="18" t="s">
        <v>397</v>
      </c>
      <c r="L24" s="20" t="s">
        <v>558</v>
      </c>
      <c r="N24" s="18" t="s">
        <v>581</v>
      </c>
      <c r="P24" s="18" t="s">
        <v>630</v>
      </c>
      <c r="Q24" s="20" t="s">
        <v>637</v>
      </c>
    </row>
    <row r="25" spans="1:25" ht="24" customHeight="1">
      <c r="A25" t="s">
        <v>528</v>
      </c>
      <c r="C25" s="9" t="s">
        <v>179</v>
      </c>
      <c r="D25" s="10" t="s">
        <v>180</v>
      </c>
      <c r="F25" t="s">
        <v>269</v>
      </c>
      <c r="H25" s="17" t="s">
        <v>381</v>
      </c>
      <c r="J25" s="17" t="s">
        <v>385</v>
      </c>
      <c r="L25" t="s">
        <v>502</v>
      </c>
      <c r="N25" t="s">
        <v>580</v>
      </c>
      <c r="P25" t="s">
        <v>775</v>
      </c>
      <c r="Q25" s="6">
        <v>3</v>
      </c>
    </row>
    <row r="26" spans="1:25" ht="24" customHeight="1">
      <c r="A26" t="s">
        <v>529</v>
      </c>
      <c r="C26" s="9" t="s">
        <v>181</v>
      </c>
      <c r="D26" s="10" t="s">
        <v>182</v>
      </c>
      <c r="F26" t="s">
        <v>54</v>
      </c>
      <c r="H26" s="17" t="s">
        <v>382</v>
      </c>
      <c r="J26" s="17" t="s">
        <v>386</v>
      </c>
      <c r="L26" t="s">
        <v>475</v>
      </c>
      <c r="N26" t="s">
        <v>583</v>
      </c>
      <c r="P26" t="s">
        <v>776</v>
      </c>
      <c r="Q26" s="6">
        <v>4</v>
      </c>
    </row>
    <row r="27" spans="1:25" ht="24" customHeight="1">
      <c r="A27" t="s">
        <v>350</v>
      </c>
      <c r="C27" s="9" t="s">
        <v>183</v>
      </c>
      <c r="D27" s="10" t="s">
        <v>184</v>
      </c>
      <c r="F27" t="s">
        <v>270</v>
      </c>
      <c r="H27" s="17" t="s">
        <v>383</v>
      </c>
      <c r="J27" s="17" t="s">
        <v>387</v>
      </c>
      <c r="L27" t="s">
        <v>476</v>
      </c>
      <c r="N27" t="s">
        <v>584</v>
      </c>
      <c r="P27" t="s">
        <v>777</v>
      </c>
      <c r="Q27" s="6">
        <v>3</v>
      </c>
    </row>
    <row r="28" spans="1:25" ht="24" customHeight="1">
      <c r="A28" t="s">
        <v>514</v>
      </c>
      <c r="F28" t="s">
        <v>53</v>
      </c>
      <c r="H28" s="17" t="s">
        <v>431</v>
      </c>
      <c r="J28" s="17" t="s">
        <v>388</v>
      </c>
      <c r="P28" t="s">
        <v>778</v>
      </c>
      <c r="Q28" s="6">
        <v>1</v>
      </c>
    </row>
    <row r="29" spans="1:25" ht="24" customHeight="1">
      <c r="A29" t="s">
        <v>515</v>
      </c>
      <c r="H29" s="17" t="s">
        <v>384</v>
      </c>
      <c r="J29" s="17" t="s">
        <v>389</v>
      </c>
      <c r="P29" t="s">
        <v>779</v>
      </c>
      <c r="Q29" s="6">
        <v>0</v>
      </c>
    </row>
    <row r="30" spans="1:25" ht="24" customHeight="1">
      <c r="A30" t="s">
        <v>516</v>
      </c>
      <c r="J30" s="17" t="s">
        <v>390</v>
      </c>
      <c r="P30" t="s">
        <v>780</v>
      </c>
      <c r="Q30" s="6">
        <v>1</v>
      </c>
    </row>
    <row r="31" spans="1:25" ht="24" customHeight="1">
      <c r="A31" t="s">
        <v>517</v>
      </c>
      <c r="J31" s="17" t="s">
        <v>391</v>
      </c>
      <c r="P31" t="s">
        <v>781</v>
      </c>
      <c r="Q31" s="6">
        <v>0</v>
      </c>
    </row>
    <row r="32" spans="1:25" ht="24" customHeight="1">
      <c r="A32" s="6" t="s">
        <v>518</v>
      </c>
      <c r="J32" s="17" t="s">
        <v>392</v>
      </c>
      <c r="P32" s="6" t="s">
        <v>782</v>
      </c>
      <c r="Q32" s="6">
        <v>0</v>
      </c>
    </row>
    <row r="33" spans="1:16" ht="24" customHeight="1">
      <c r="A33" t="s">
        <v>519</v>
      </c>
      <c r="J33" s="17" t="s">
        <v>393</v>
      </c>
      <c r="P33" s="6" t="s">
        <v>783</v>
      </c>
    </row>
    <row r="34" spans="1:16" ht="24" customHeight="1">
      <c r="A34" t="s">
        <v>520</v>
      </c>
      <c r="J34" s="17" t="s">
        <v>394</v>
      </c>
    </row>
    <row r="35" spans="1:16" ht="24" customHeight="1">
      <c r="A35" t="s">
        <v>521</v>
      </c>
      <c r="J35" s="17" t="s">
        <v>204</v>
      </c>
    </row>
    <row r="36" spans="1:16" ht="24" customHeight="1">
      <c r="A36" t="s">
        <v>522</v>
      </c>
      <c r="D36" s="12" t="s">
        <v>186</v>
      </c>
      <c r="F36"/>
      <c r="I36"/>
      <c r="J36" s="17" t="s">
        <v>206</v>
      </c>
    </row>
    <row r="37" spans="1:16" ht="21.75" customHeight="1">
      <c r="A37" t="s">
        <v>523</v>
      </c>
      <c r="D37" s="6" t="s">
        <v>188</v>
      </c>
      <c r="F37"/>
      <c r="I37"/>
      <c r="J37" s="17" t="s">
        <v>395</v>
      </c>
    </row>
    <row r="38" spans="1:16" ht="21.75" customHeight="1">
      <c r="A38" t="s">
        <v>524</v>
      </c>
      <c r="D38" t="s">
        <v>190</v>
      </c>
      <c r="F38"/>
      <c r="I38"/>
      <c r="J38" s="17" t="s">
        <v>396</v>
      </c>
    </row>
    <row r="39" spans="1:16" ht="21.75" customHeight="1">
      <c r="A39" t="s">
        <v>525</v>
      </c>
      <c r="D39" t="s">
        <v>192</v>
      </c>
      <c r="F39"/>
      <c r="I39"/>
    </row>
    <row r="40" spans="1:16" ht="21.75" customHeight="1">
      <c r="A40" t="s">
        <v>526</v>
      </c>
      <c r="D40" t="s">
        <v>193</v>
      </c>
      <c r="F40"/>
      <c r="I40"/>
    </row>
    <row r="41" spans="1:16" ht="21.75" customHeight="1">
      <c r="A41" t="s">
        <v>527</v>
      </c>
      <c r="D41" t="s">
        <v>195</v>
      </c>
      <c r="I41"/>
    </row>
    <row r="42" spans="1:16" ht="21.75" customHeight="1">
      <c r="D42" t="s">
        <v>197</v>
      </c>
      <c r="I42"/>
    </row>
    <row r="43" spans="1:16" ht="21.75" customHeight="1">
      <c r="D43" t="s">
        <v>199</v>
      </c>
      <c r="F43"/>
      <c r="I43"/>
    </row>
    <row r="44" spans="1:16" ht="21.75" customHeight="1">
      <c r="D44"/>
      <c r="F44"/>
      <c r="I44"/>
    </row>
    <row r="45" spans="1:16" ht="21.75" customHeight="1">
      <c r="D45" s="6" t="s">
        <v>188</v>
      </c>
      <c r="F45"/>
      <c r="I45"/>
    </row>
    <row r="46" spans="1:16" ht="21.75" customHeight="1">
      <c r="A46" s="11" t="s">
        <v>185</v>
      </c>
      <c r="D46" t="s">
        <v>202</v>
      </c>
      <c r="F46"/>
      <c r="I46"/>
    </row>
    <row r="47" spans="1:16" ht="21.75" customHeight="1">
      <c r="A47" s="6" t="s">
        <v>187</v>
      </c>
      <c r="B47" s="6">
        <f>DATEVALUE(A57)</f>
        <v>44621</v>
      </c>
      <c r="D47"/>
      <c r="F47"/>
      <c r="I47"/>
    </row>
    <row r="48" spans="1:16" ht="21.75" customHeight="1">
      <c r="A48" s="6" t="s">
        <v>189</v>
      </c>
      <c r="B48" s="6">
        <f>DATEVALUE(A58)</f>
        <v>44652</v>
      </c>
      <c r="D48" s="6" t="s">
        <v>188</v>
      </c>
      <c r="F48"/>
      <c r="I48"/>
    </row>
    <row r="49" spans="1:4" ht="21.75" customHeight="1">
      <c r="A49" s="6" t="s">
        <v>191</v>
      </c>
      <c r="B49" s="6">
        <f>DATEVALUE(A59)</f>
        <v>44864</v>
      </c>
      <c r="D49" s="6" t="s">
        <v>208</v>
      </c>
    </row>
    <row r="50" spans="1:4" ht="21.75" customHeight="1">
      <c r="B50" s="6">
        <f>DATEVALUE(A60)</f>
        <v>45229</v>
      </c>
    </row>
    <row r="51" spans="1:4" ht="21.75" customHeight="1">
      <c r="A51" s="13" t="s">
        <v>194</v>
      </c>
      <c r="B51" s="6">
        <f>DATEVALUE(A61)</f>
        <v>45260</v>
      </c>
      <c r="D51" s="14" t="s">
        <v>211</v>
      </c>
    </row>
    <row r="52" spans="1:4" ht="21.75" customHeight="1">
      <c r="A52" s="6" t="s">
        <v>196</v>
      </c>
    </row>
    <row r="53" spans="1:4" ht="21.75" customHeight="1">
      <c r="A53" s="6" t="s">
        <v>198</v>
      </c>
    </row>
    <row r="54" spans="1:4">
      <c r="A54" s="6" t="s">
        <v>200</v>
      </c>
    </row>
    <row r="55" spans="1:4">
      <c r="A55" s="6" t="s">
        <v>201</v>
      </c>
    </row>
    <row r="57" spans="1:4">
      <c r="A57" s="6" t="s">
        <v>203</v>
      </c>
    </row>
    <row r="58" spans="1:4">
      <c r="A58" s="6" t="s">
        <v>205</v>
      </c>
    </row>
    <row r="59" spans="1:4">
      <c r="A59" s="6" t="s">
        <v>207</v>
      </c>
    </row>
    <row r="60" spans="1:4">
      <c r="A60" s="6" t="s">
        <v>209</v>
      </c>
    </row>
    <row r="61" spans="1:4">
      <c r="A61" s="6" t="s">
        <v>210</v>
      </c>
    </row>
  </sheetData>
  <mergeCells count="1">
    <mergeCell ref="B1:Y1"/>
  </mergeCells>
  <phoneticPr fontId="9"/>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BBD5E-1816-4AC0-92F3-2961884BEB8E}">
  <sheetPr codeName="Sheet10">
    <pageSetUpPr fitToPage="1"/>
  </sheetPr>
  <dimension ref="A1:BL39"/>
  <sheetViews>
    <sheetView showGridLines="0" showZeros="0" view="pageBreakPreview" topLeftCell="A28" zoomScale="85" zoomScaleNormal="100" zoomScaleSheetLayoutView="85" workbookViewId="0"/>
  </sheetViews>
  <sheetFormatPr defaultColWidth="0" defaultRowHeight="18" zeroHeight="1"/>
  <cols>
    <col min="1" max="1" width="1.5" customWidth="1"/>
    <col min="2" max="4" width="2.5" customWidth="1"/>
    <col min="5" max="8" width="3.9140625" customWidth="1"/>
    <col min="9" max="9" width="4.1640625" customWidth="1"/>
    <col min="10" max="10" width="5.5" customWidth="1"/>
    <col min="11" max="11" width="3.08203125" customWidth="1"/>
    <col min="12" max="14" width="8" customWidth="1"/>
    <col min="15" max="15" width="12.4140625" customWidth="1"/>
    <col min="16" max="16" width="3.08203125" customWidth="1"/>
    <col min="17" max="17" width="2.6640625" customWidth="1"/>
    <col min="18" max="22" width="8" customWidth="1"/>
    <col min="23" max="23" width="8" hidden="1" customWidth="1"/>
    <col min="24" max="24" width="1.9140625" hidden="1" customWidth="1"/>
    <col min="25" max="32" width="0" hidden="1" customWidth="1"/>
    <col min="33" max="33" width="1.5" hidden="1" customWidth="1"/>
    <col min="34" max="36" width="2.5" hidden="1" customWidth="1"/>
    <col min="37" max="40" width="3.9140625" hidden="1" customWidth="1"/>
    <col min="41" max="42" width="4.1640625" hidden="1" customWidth="1"/>
    <col min="43" max="43" width="3.08203125" hidden="1" customWidth="1"/>
    <col min="44" max="46" width="8" hidden="1" customWidth="1"/>
    <col min="47" max="47" width="14.1640625" hidden="1" customWidth="1"/>
    <col min="48" max="48" width="3.08203125" hidden="1" customWidth="1"/>
    <col min="49" max="49" width="2.6640625" hidden="1" customWidth="1"/>
    <col min="50" max="64" width="0" hidden="1" customWidth="1"/>
    <col min="65" max="16384" width="8" hidden="1"/>
  </cols>
  <sheetData>
    <row r="1" spans="1:47">
      <c r="A1" s="345"/>
      <c r="B1" s="346" t="s">
        <v>616</v>
      </c>
      <c r="C1" s="346"/>
      <c r="D1" s="346"/>
      <c r="E1" s="346"/>
      <c r="F1" s="346"/>
      <c r="G1" s="346"/>
      <c r="H1" s="346"/>
      <c r="I1" s="346"/>
      <c r="J1" s="346"/>
      <c r="K1" s="346"/>
      <c r="L1" s="346"/>
      <c r="M1" s="346"/>
      <c r="N1" s="346"/>
      <c r="O1" s="346"/>
      <c r="P1" s="346"/>
      <c r="Q1" s="347"/>
      <c r="AG1" s="345"/>
      <c r="AH1" s="346" t="str">
        <f>B1</f>
        <v>第１号様式の３（第８条関係)</v>
      </c>
      <c r="AI1" s="346"/>
      <c r="AJ1" s="346"/>
      <c r="AK1" s="346"/>
      <c r="AL1" s="346"/>
      <c r="AM1" s="346"/>
      <c r="AN1" s="346"/>
      <c r="AO1" s="346"/>
      <c r="AP1" s="346"/>
      <c r="AQ1" s="346"/>
      <c r="AR1" s="346"/>
      <c r="AS1" s="346"/>
      <c r="AT1" s="346"/>
      <c r="AU1" s="346"/>
    </row>
    <row r="2" spans="1:47" ht="5" customHeight="1">
      <c r="A2" s="348"/>
      <c r="B2" s="86"/>
      <c r="C2" s="86"/>
      <c r="D2" s="86"/>
      <c r="E2" s="86"/>
      <c r="F2" s="86"/>
      <c r="G2" s="86"/>
      <c r="H2" s="86"/>
      <c r="I2" s="86"/>
      <c r="J2" s="86"/>
      <c r="K2" s="86"/>
      <c r="L2" s="86"/>
      <c r="M2" s="86"/>
      <c r="N2" s="86"/>
      <c r="O2" s="86"/>
      <c r="P2" s="86"/>
      <c r="Q2" s="349"/>
      <c r="R2" s="964"/>
      <c r="S2" s="964"/>
      <c r="T2" s="964"/>
      <c r="U2" s="964"/>
      <c r="V2" s="964"/>
      <c r="AG2" s="348"/>
      <c r="AH2" s="86"/>
      <c r="AI2" s="86"/>
      <c r="AJ2" s="86"/>
      <c r="AK2" s="86"/>
      <c r="AL2" s="86"/>
      <c r="AM2" s="86"/>
      <c r="AN2" s="86"/>
      <c r="AO2" s="86"/>
      <c r="AP2" s="86"/>
      <c r="AQ2" s="86"/>
      <c r="AR2" s="86"/>
      <c r="AS2" s="86"/>
      <c r="AT2" s="86"/>
      <c r="AU2" s="86"/>
    </row>
    <row r="3" spans="1:47" ht="49" customHeight="1">
      <c r="A3" s="348"/>
      <c r="B3" s="1049" t="s">
        <v>435</v>
      </c>
      <c r="C3" s="1050"/>
      <c r="D3" s="1050"/>
      <c r="E3" s="1050"/>
      <c r="F3" s="1050"/>
      <c r="G3" s="1050"/>
      <c r="H3" s="1050"/>
      <c r="I3" s="1050"/>
      <c r="J3" s="1050"/>
      <c r="K3" s="1050"/>
      <c r="L3" s="1050"/>
      <c r="M3" s="1050"/>
      <c r="N3" s="1050"/>
      <c r="O3" s="1050"/>
      <c r="P3" s="86"/>
      <c r="Q3" s="349"/>
      <c r="R3" s="964"/>
      <c r="S3" s="964"/>
      <c r="T3" s="964"/>
      <c r="U3" s="964"/>
      <c r="V3" s="964"/>
      <c r="AG3" s="348"/>
      <c r="AH3" s="1049" t="str">
        <f>B3</f>
        <v>省エネ型ノンフロン機器普及促進事業
誓　約　書</v>
      </c>
      <c r="AI3" s="1049"/>
      <c r="AJ3" s="1049"/>
      <c r="AK3" s="1049"/>
      <c r="AL3" s="1049"/>
      <c r="AM3" s="1049"/>
      <c r="AN3" s="1049"/>
      <c r="AO3" s="1049"/>
      <c r="AP3" s="1049"/>
      <c r="AQ3" s="1049"/>
      <c r="AR3" s="1049"/>
      <c r="AS3" s="1049"/>
      <c r="AT3" s="1049"/>
      <c r="AU3" s="1049"/>
    </row>
    <row r="4" spans="1:47">
      <c r="A4" s="348"/>
      <c r="B4" s="1069" t="s">
        <v>556</v>
      </c>
      <c r="C4" s="1069"/>
      <c r="D4" s="1069"/>
      <c r="E4" s="1069"/>
      <c r="F4" s="1069"/>
      <c r="G4" s="1069"/>
      <c r="H4" s="1069"/>
      <c r="I4" s="1069"/>
      <c r="J4" s="1069"/>
      <c r="K4" s="1069"/>
      <c r="L4" s="1069"/>
      <c r="M4" s="1069"/>
      <c r="N4" s="1069"/>
      <c r="O4" s="1069"/>
      <c r="P4" s="86"/>
      <c r="Q4" s="349"/>
      <c r="AG4" s="348"/>
      <c r="AH4" s="1069" t="str">
        <f>B4</f>
        <v>【手続代行者用】</v>
      </c>
      <c r="AI4" s="1069"/>
      <c r="AJ4" s="1069"/>
      <c r="AK4" s="1069"/>
      <c r="AL4" s="1069"/>
      <c r="AM4" s="1069"/>
      <c r="AN4" s="1069"/>
      <c r="AO4" s="1069"/>
      <c r="AP4" s="1069"/>
      <c r="AQ4" s="1069"/>
      <c r="AR4" s="1069"/>
      <c r="AS4" s="1069"/>
      <c r="AT4" s="1069"/>
      <c r="AU4" s="1069"/>
    </row>
    <row r="5" spans="1:47" ht="5" customHeight="1">
      <c r="A5" s="348"/>
      <c r="B5" s="86"/>
      <c r="C5" s="86"/>
      <c r="D5" s="86"/>
      <c r="E5" s="86"/>
      <c r="F5" s="86"/>
      <c r="G5" s="86"/>
      <c r="H5" s="86"/>
      <c r="J5" s="86"/>
      <c r="K5" s="86"/>
      <c r="L5" s="86"/>
      <c r="M5" s="86"/>
      <c r="N5" s="86"/>
      <c r="O5" s="86"/>
      <c r="P5" s="86"/>
      <c r="Q5" s="349"/>
      <c r="AG5" s="348"/>
      <c r="AH5" s="86"/>
      <c r="AI5" s="86"/>
      <c r="AJ5" s="86"/>
      <c r="AK5" s="86"/>
      <c r="AL5" s="86"/>
      <c r="AM5" s="86"/>
      <c r="AN5" s="86"/>
      <c r="AO5" s="86"/>
      <c r="AP5" s="86"/>
      <c r="AQ5" s="86"/>
      <c r="AR5" s="86"/>
      <c r="AS5" s="86"/>
      <c r="AT5" s="86"/>
      <c r="AU5" s="86"/>
    </row>
    <row r="6" spans="1:47" ht="16.5" customHeight="1">
      <c r="A6" s="348"/>
      <c r="B6" s="86" t="s">
        <v>20</v>
      </c>
      <c r="C6" s="86"/>
      <c r="D6" s="86"/>
      <c r="E6" s="86"/>
      <c r="F6" s="86"/>
      <c r="G6" s="86"/>
      <c r="H6" s="86"/>
      <c r="I6" s="86"/>
      <c r="J6" s="86"/>
      <c r="K6" s="86"/>
      <c r="L6" s="86"/>
      <c r="M6" s="86"/>
      <c r="N6" s="86"/>
      <c r="O6" s="86"/>
      <c r="P6" s="86"/>
      <c r="Q6" s="349"/>
      <c r="AG6" s="348"/>
      <c r="AH6" s="350" t="str">
        <f>B6</f>
        <v>公益財団法人　東京都環境公社</v>
      </c>
      <c r="AI6" s="86"/>
      <c r="AJ6" s="86"/>
      <c r="AK6" s="86"/>
      <c r="AL6" s="86"/>
      <c r="AM6" s="86"/>
      <c r="AN6" s="86"/>
      <c r="AO6" s="86"/>
      <c r="AP6" s="86"/>
      <c r="AQ6" s="86"/>
      <c r="AR6" s="86"/>
      <c r="AS6" s="86"/>
      <c r="AT6" s="86"/>
      <c r="AU6" s="86"/>
    </row>
    <row r="7" spans="1:47" ht="16.5" customHeight="1">
      <c r="A7" s="348"/>
      <c r="B7" s="86" t="s">
        <v>21</v>
      </c>
      <c r="C7" s="86"/>
      <c r="D7" s="86"/>
      <c r="E7" s="86"/>
      <c r="F7" s="86"/>
      <c r="G7" s="86"/>
      <c r="H7" s="86"/>
      <c r="I7" s="86"/>
      <c r="J7" s="86"/>
      <c r="K7" s="86"/>
      <c r="L7" s="86"/>
      <c r="M7" s="86"/>
      <c r="N7" s="86"/>
      <c r="O7" s="86"/>
      <c r="P7" s="86"/>
      <c r="Q7" s="349"/>
      <c r="AG7" s="348"/>
      <c r="AH7" s="350" t="str">
        <f>B7</f>
        <v>　理事長　殿</v>
      </c>
      <c r="AI7" s="86"/>
      <c r="AJ7" s="86"/>
      <c r="AK7" s="86"/>
      <c r="AL7" s="86"/>
      <c r="AM7" s="86"/>
      <c r="AN7" s="86"/>
      <c r="AO7" s="86"/>
      <c r="AP7" s="86"/>
      <c r="AQ7" s="86"/>
      <c r="AR7" s="86"/>
      <c r="AS7" s="86"/>
      <c r="AT7" s="86"/>
      <c r="AU7" s="86"/>
    </row>
    <row r="8" spans="1:47" ht="4.25" customHeight="1">
      <c r="A8" s="348"/>
      <c r="B8" s="86"/>
      <c r="C8" s="86"/>
      <c r="D8" s="86"/>
      <c r="E8" s="86"/>
      <c r="F8" s="86"/>
      <c r="G8" s="86"/>
      <c r="H8" s="86"/>
      <c r="I8" s="86"/>
      <c r="J8" s="86"/>
      <c r="K8" s="86"/>
      <c r="L8" s="86"/>
      <c r="M8" s="86"/>
      <c r="N8" s="86"/>
      <c r="O8" s="86"/>
      <c r="P8" s="86"/>
      <c r="Q8" s="349"/>
      <c r="AG8" s="348"/>
      <c r="AH8" s="86"/>
      <c r="AI8" s="86"/>
      <c r="AJ8" s="86"/>
      <c r="AK8" s="86"/>
      <c r="AL8" s="86"/>
      <c r="AM8" s="86"/>
      <c r="AN8" s="86"/>
      <c r="AO8" s="86"/>
      <c r="AP8" s="86"/>
      <c r="AQ8" s="86"/>
      <c r="AR8" s="86"/>
      <c r="AS8" s="86"/>
      <c r="AT8" s="86"/>
      <c r="AU8" s="86"/>
    </row>
    <row r="9" spans="1:47" ht="54.5" customHeight="1">
      <c r="A9" s="348"/>
      <c r="B9" s="1052" t="s">
        <v>764</v>
      </c>
      <c r="C9" s="1052"/>
      <c r="D9" s="1052"/>
      <c r="E9" s="1052"/>
      <c r="F9" s="1052"/>
      <c r="G9" s="1052"/>
      <c r="H9" s="1052"/>
      <c r="I9" s="1052"/>
      <c r="J9" s="1052"/>
      <c r="K9" s="1052"/>
      <c r="L9" s="1052"/>
      <c r="M9" s="1052"/>
      <c r="N9" s="1052"/>
      <c r="O9" s="1052"/>
      <c r="P9" s="1052"/>
      <c r="Q9" s="349"/>
      <c r="AG9" s="348"/>
      <c r="AH9" s="1052" t="str">
        <f>B9</f>
        <v xml:space="preserve">１　省エネ型ノンフロン機器普及促進事業助成金交付要綱（令和４年12月14日付４都環公地温第2308号。以下「交付要綱」という。）第８条の規定に基づき、助成対象事業者から依頼を受け、当該申請に係る手続の代行を行うもの（以下、「手続代行者」という。）が、以下の項目について理解し、遵守することをここに誓約いたします。
</v>
      </c>
      <c r="AI9" s="1052"/>
      <c r="AJ9" s="1052"/>
      <c r="AK9" s="1052"/>
      <c r="AL9" s="1052"/>
      <c r="AM9" s="1052"/>
      <c r="AN9" s="1052"/>
      <c r="AO9" s="1052"/>
      <c r="AP9" s="1052"/>
      <c r="AQ9" s="1052"/>
      <c r="AR9" s="1052"/>
      <c r="AS9" s="1052"/>
      <c r="AT9" s="1052"/>
      <c r="AU9" s="1052"/>
    </row>
    <row r="10" spans="1:47" ht="48.5" customHeight="1">
      <c r="A10" s="348"/>
      <c r="B10" s="1052" t="s">
        <v>504</v>
      </c>
      <c r="C10" s="1052"/>
      <c r="D10" s="1052"/>
      <c r="E10" s="1052"/>
      <c r="F10" s="1052"/>
      <c r="G10" s="1052"/>
      <c r="H10" s="1052"/>
      <c r="I10" s="1052"/>
      <c r="J10" s="1052"/>
      <c r="K10" s="1052"/>
      <c r="L10" s="1052"/>
      <c r="M10" s="1052"/>
      <c r="N10" s="1052"/>
      <c r="O10" s="1052"/>
      <c r="P10" s="1052"/>
      <c r="Q10" s="349"/>
      <c r="AG10" s="348"/>
      <c r="AH10" s="1053" t="str">
        <f>B10</f>
        <v>２　東京都暴力団排除条例第２条第２号に規定する暴力団（以下「暴力団」という。）、同条第３号に規定する暴力団員又は同条第４号に規定する暴力団関係者（以下「暴力団員等」という。）に該当せず、かつ、将来にわたっても該当しないことをここに誓約いたします。</v>
      </c>
      <c r="AI10" s="1053"/>
      <c r="AJ10" s="1053"/>
      <c r="AK10" s="1053"/>
      <c r="AL10" s="1053"/>
      <c r="AM10" s="1053"/>
      <c r="AN10" s="1053"/>
      <c r="AO10" s="1053"/>
      <c r="AP10" s="1053"/>
      <c r="AQ10" s="1053"/>
      <c r="AR10" s="1053"/>
      <c r="AS10" s="1053"/>
      <c r="AT10" s="1053"/>
      <c r="AU10" s="1053"/>
    </row>
    <row r="11" spans="1:47" ht="52.25" customHeight="1">
      <c r="A11" s="348"/>
      <c r="B11" s="1052" t="s">
        <v>617</v>
      </c>
      <c r="C11" s="1052"/>
      <c r="D11" s="1052"/>
      <c r="E11" s="1052"/>
      <c r="F11" s="1052"/>
      <c r="G11" s="1052"/>
      <c r="H11" s="1052"/>
      <c r="I11" s="1052"/>
      <c r="J11" s="1052"/>
      <c r="K11" s="1052"/>
      <c r="L11" s="1052"/>
      <c r="M11" s="1052"/>
      <c r="N11" s="1052"/>
      <c r="O11" s="1052"/>
      <c r="P11" s="1052"/>
      <c r="Q11" s="349"/>
      <c r="AG11" s="348"/>
      <c r="AH11" s="1053" t="str">
        <f>B11</f>
        <v>３　この誓約に違反又は相違があり、交付要綱第23条の規定により助成金交付決定の全部又は一部の取消しを受けた場合において、交付要綱第24条に規定する助成金の返還を請求されたときは、これに異議なく応じることを誓約いたします。</v>
      </c>
      <c r="AI11" s="1053"/>
      <c r="AJ11" s="1053"/>
      <c r="AK11" s="1053"/>
      <c r="AL11" s="1053"/>
      <c r="AM11" s="1053"/>
      <c r="AN11" s="1053"/>
      <c r="AO11" s="1053"/>
      <c r="AP11" s="1053"/>
      <c r="AQ11" s="1053"/>
      <c r="AR11" s="1053"/>
      <c r="AS11" s="1053"/>
      <c r="AT11" s="1053"/>
      <c r="AU11" s="1053"/>
    </row>
    <row r="12" spans="1:47" ht="32" customHeight="1">
      <c r="A12" s="348"/>
      <c r="B12" s="1053" t="s">
        <v>618</v>
      </c>
      <c r="C12" s="1053"/>
      <c r="D12" s="1053"/>
      <c r="E12" s="1053"/>
      <c r="F12" s="1053"/>
      <c r="G12" s="1053"/>
      <c r="H12" s="1053"/>
      <c r="I12" s="1053"/>
      <c r="J12" s="1053"/>
      <c r="K12" s="1053"/>
      <c r="L12" s="1053"/>
      <c r="M12" s="1053"/>
      <c r="N12" s="1053"/>
      <c r="O12" s="1053"/>
      <c r="P12" s="86"/>
      <c r="Q12" s="349"/>
      <c r="AG12" s="348"/>
      <c r="AH12" s="1053" t="str">
        <f>B12</f>
        <v>４　貴公社理事長又は東京都が必要と認めた場合には、暴力団関係者であるか否かの確認のため、警視庁へ照会がなされることに同意いたします。</v>
      </c>
      <c r="AI12" s="1053"/>
      <c r="AJ12" s="1053"/>
      <c r="AK12" s="1053"/>
      <c r="AL12" s="1053"/>
      <c r="AM12" s="1053"/>
      <c r="AN12" s="1053"/>
      <c r="AO12" s="1053"/>
      <c r="AP12" s="1053"/>
      <c r="AQ12" s="1053"/>
      <c r="AR12" s="1053"/>
      <c r="AS12" s="1053"/>
      <c r="AT12" s="1053"/>
      <c r="AU12" s="1053"/>
    </row>
    <row r="13" spans="1:47" ht="13.25" customHeight="1">
      <c r="A13" s="348"/>
      <c r="C13" s="1055" t="s">
        <v>22</v>
      </c>
      <c r="D13" s="1055"/>
      <c r="E13" s="1055"/>
      <c r="F13" s="1055"/>
      <c r="G13" s="1055"/>
      <c r="H13" s="1055"/>
      <c r="I13" s="1055"/>
      <c r="J13" s="1055"/>
      <c r="K13" s="1055"/>
      <c r="L13" s="1055"/>
      <c r="M13" s="1055"/>
      <c r="N13" s="1055"/>
      <c r="O13" s="1055"/>
      <c r="P13" s="86"/>
      <c r="Q13" s="156"/>
      <c r="AG13" s="348"/>
      <c r="AI13" s="1055" t="str">
        <f>C13</f>
        <v>※　この誓約書における「暴力団関係者」とは、次に掲げる者をいう。</v>
      </c>
      <c r="AJ13" s="1055"/>
      <c r="AK13" s="1055"/>
      <c r="AL13" s="1055"/>
      <c r="AM13" s="1055"/>
      <c r="AN13" s="1055"/>
      <c r="AO13" s="1055"/>
      <c r="AP13" s="1055"/>
      <c r="AQ13" s="1055"/>
      <c r="AR13" s="1055"/>
      <c r="AS13" s="1055"/>
      <c r="AT13" s="1055"/>
      <c r="AU13" s="1055"/>
    </row>
    <row r="14" spans="1:47" ht="13.25" customHeight="1">
      <c r="A14" s="348"/>
      <c r="C14" s="86"/>
      <c r="D14" s="86" t="s">
        <v>23</v>
      </c>
      <c r="E14" s="86"/>
      <c r="F14" s="86"/>
      <c r="G14" s="86"/>
      <c r="H14" s="86"/>
      <c r="I14" s="86"/>
      <c r="J14" s="86"/>
      <c r="K14" s="86"/>
      <c r="L14" s="86"/>
      <c r="M14" s="86"/>
      <c r="N14" s="86"/>
      <c r="O14" s="86"/>
      <c r="P14" s="86"/>
      <c r="Q14" s="156"/>
      <c r="AG14" s="348"/>
      <c r="AI14" s="86"/>
      <c r="AJ14" s="86" t="str">
        <f>D14</f>
        <v>・暴力団又は暴力団員が実質的に経営を支配する法人等に所属する者</v>
      </c>
      <c r="AK14" s="86"/>
      <c r="AL14" s="86"/>
      <c r="AM14" s="86"/>
      <c r="AN14" s="86"/>
      <c r="AO14" s="86"/>
      <c r="AP14" s="86"/>
      <c r="AQ14" s="86"/>
      <c r="AR14" s="86"/>
      <c r="AS14" s="86"/>
      <c r="AT14" s="86"/>
      <c r="AU14" s="86"/>
    </row>
    <row r="15" spans="1:47" ht="13.25" customHeight="1">
      <c r="A15" s="348"/>
      <c r="C15" s="86"/>
      <c r="D15" s="86" t="s">
        <v>24</v>
      </c>
      <c r="E15" s="86"/>
      <c r="F15" s="86"/>
      <c r="G15" s="86"/>
      <c r="H15" s="86"/>
      <c r="I15" s="86"/>
      <c r="J15" s="86"/>
      <c r="K15" s="86"/>
      <c r="L15" s="86"/>
      <c r="M15" s="86"/>
      <c r="N15" s="86"/>
      <c r="O15" s="86"/>
      <c r="P15" s="86"/>
      <c r="Q15" s="156"/>
      <c r="AG15" s="348"/>
      <c r="AI15" s="86"/>
      <c r="AJ15" s="86" t="str">
        <f>D15</f>
        <v>・暴力団又員を雇用している者</v>
      </c>
      <c r="AK15" s="86"/>
      <c r="AL15" s="86"/>
      <c r="AM15" s="86"/>
      <c r="AN15" s="86"/>
      <c r="AO15" s="86"/>
      <c r="AP15" s="86"/>
      <c r="AQ15" s="86"/>
      <c r="AR15" s="86"/>
      <c r="AS15" s="86"/>
      <c r="AT15" s="86"/>
      <c r="AU15" s="86"/>
    </row>
    <row r="16" spans="1:47" ht="13.25" customHeight="1">
      <c r="A16" s="348"/>
      <c r="C16" s="86"/>
      <c r="D16" s="86" t="s">
        <v>25</v>
      </c>
      <c r="E16" s="86"/>
      <c r="F16" s="86"/>
      <c r="G16" s="86"/>
      <c r="H16" s="86"/>
      <c r="I16" s="86"/>
      <c r="J16" s="86"/>
      <c r="K16" s="86"/>
      <c r="L16" s="86"/>
      <c r="M16" s="86"/>
      <c r="N16" s="86"/>
      <c r="O16" s="86"/>
      <c r="P16" s="86"/>
      <c r="Q16" s="156"/>
      <c r="AG16" s="348"/>
      <c r="AI16" s="86"/>
      <c r="AJ16" s="86" t="str">
        <f>D16</f>
        <v>・暴力団又は暴力団員を不当に利用していると認められる者</v>
      </c>
      <c r="AK16" s="86"/>
      <c r="AL16" s="86"/>
      <c r="AM16" s="86"/>
      <c r="AN16" s="86"/>
      <c r="AO16" s="86"/>
      <c r="AP16" s="86"/>
      <c r="AQ16" s="86"/>
      <c r="AR16" s="86"/>
      <c r="AS16" s="86"/>
      <c r="AT16" s="86"/>
      <c r="AU16" s="86"/>
    </row>
    <row r="17" spans="1:48" ht="13.25" customHeight="1">
      <c r="A17" s="348"/>
      <c r="C17" s="86"/>
      <c r="D17" s="86" t="s">
        <v>26</v>
      </c>
      <c r="E17" s="86"/>
      <c r="F17" s="86"/>
      <c r="G17" s="86"/>
      <c r="H17" s="86"/>
      <c r="I17" s="86"/>
      <c r="J17" s="86"/>
      <c r="K17" s="86"/>
      <c r="L17" s="86"/>
      <c r="M17" s="86"/>
      <c r="N17" s="86"/>
      <c r="O17" s="86"/>
      <c r="P17" s="86"/>
      <c r="Q17" s="156"/>
      <c r="AG17" s="348"/>
      <c r="AI17" s="86"/>
      <c r="AJ17" s="86" t="str">
        <f>D17</f>
        <v>・暴力団の維持、運営に協力し、又は関与していると認められる者</v>
      </c>
      <c r="AK17" s="86"/>
      <c r="AL17" s="86"/>
      <c r="AM17" s="86"/>
      <c r="AN17" s="86"/>
      <c r="AO17" s="86"/>
      <c r="AP17" s="86"/>
      <c r="AQ17" s="86"/>
      <c r="AR17" s="352"/>
      <c r="AS17" s="86"/>
      <c r="AT17" s="86"/>
      <c r="AU17" s="86"/>
      <c r="AV17" s="86"/>
    </row>
    <row r="18" spans="1:48" ht="13.25" customHeight="1">
      <c r="A18" s="348"/>
      <c r="C18" s="86"/>
      <c r="D18" s="86" t="s">
        <v>27</v>
      </c>
      <c r="E18" s="86"/>
      <c r="F18" s="86"/>
      <c r="G18" s="86"/>
      <c r="H18" s="86"/>
      <c r="I18" s="86"/>
      <c r="J18" s="86"/>
      <c r="K18" s="86"/>
      <c r="L18" s="86"/>
      <c r="M18" s="86"/>
      <c r="N18" s="86"/>
      <c r="O18" s="86"/>
      <c r="P18" s="86"/>
      <c r="Q18" s="156"/>
      <c r="AG18" s="348"/>
      <c r="AI18" s="86"/>
      <c r="AJ18" s="86" t="str">
        <f>D18</f>
        <v>・暴力団又は暴力団員と社会的に非難されるべき関係を有していると認められる者</v>
      </c>
      <c r="AK18" s="86"/>
      <c r="AL18" s="86"/>
      <c r="AM18" s="86"/>
      <c r="AN18" s="86"/>
      <c r="AO18" s="86"/>
      <c r="AP18" s="86"/>
      <c r="AQ18" s="86"/>
      <c r="AR18" s="86"/>
      <c r="AS18" s="86"/>
      <c r="AT18" s="86"/>
      <c r="AU18" s="86"/>
      <c r="AV18" s="86"/>
    </row>
    <row r="19" spans="1:48" ht="9.65" customHeight="1">
      <c r="A19" s="348"/>
      <c r="B19" s="86"/>
      <c r="C19" s="86"/>
      <c r="D19" s="86"/>
      <c r="E19" s="86"/>
      <c r="F19" s="86"/>
      <c r="G19" s="86"/>
      <c r="H19" s="86"/>
      <c r="I19" s="86"/>
      <c r="J19" s="86"/>
      <c r="K19" s="86"/>
      <c r="L19" s="86"/>
      <c r="M19" s="86"/>
      <c r="N19" s="86"/>
      <c r="O19" s="86"/>
      <c r="P19" s="86"/>
      <c r="Q19" s="349"/>
      <c r="AG19" s="348"/>
      <c r="AH19" s="86"/>
      <c r="AI19" s="86"/>
      <c r="AJ19" s="86"/>
      <c r="AK19" s="86"/>
      <c r="AL19" s="86"/>
      <c r="AM19" s="86"/>
      <c r="AN19" s="86"/>
      <c r="AO19" s="86"/>
      <c r="AP19" s="86"/>
      <c r="AQ19" s="86"/>
      <c r="AR19" s="86"/>
      <c r="AS19" s="86"/>
      <c r="AT19" s="86"/>
      <c r="AU19" s="86"/>
      <c r="AV19" s="86"/>
    </row>
    <row r="20" spans="1:48" ht="37.25" customHeight="1">
      <c r="A20" s="348"/>
      <c r="B20" s="1054" t="s">
        <v>621</v>
      </c>
      <c r="C20" s="1054"/>
      <c r="D20" s="1054"/>
      <c r="E20" s="1054"/>
      <c r="F20" s="1054"/>
      <c r="G20" s="1054"/>
      <c r="H20" s="1054"/>
      <c r="I20" s="1054"/>
      <c r="J20" s="1054"/>
      <c r="K20" s="1054"/>
      <c r="L20" s="1054"/>
      <c r="M20" s="1054"/>
      <c r="N20" s="1054"/>
      <c r="O20" s="1054"/>
      <c r="P20" s="1054"/>
      <c r="Q20" s="354"/>
      <c r="Y20" s="355"/>
      <c r="AG20" s="348"/>
      <c r="AH20" s="1054" t="str">
        <f>B20</f>
        <v>５　省エネ型ノンフロン機器普及促進事業助成金交付要綱、その他法令の規程を遵守することを誓約いたします。</v>
      </c>
      <c r="AI20" s="1054"/>
      <c r="AJ20" s="1054"/>
      <c r="AK20" s="1054"/>
      <c r="AL20" s="1054"/>
      <c r="AM20" s="1054"/>
      <c r="AN20" s="1054"/>
      <c r="AO20" s="1054"/>
      <c r="AP20" s="1054"/>
      <c r="AQ20" s="1054"/>
      <c r="AR20" s="1054"/>
      <c r="AS20" s="1054"/>
      <c r="AT20" s="1054"/>
      <c r="AU20" s="1054"/>
      <c r="AV20" s="1054"/>
    </row>
    <row r="21" spans="1:48" ht="7.25" customHeight="1">
      <c r="A21" s="348"/>
      <c r="B21" s="1052"/>
      <c r="C21" s="1052"/>
      <c r="D21" s="1052"/>
      <c r="E21" s="1052"/>
      <c r="F21" s="1052"/>
      <c r="G21" s="1052"/>
      <c r="H21" s="1052"/>
      <c r="I21" s="1052"/>
      <c r="J21" s="1052"/>
      <c r="K21" s="1052"/>
      <c r="L21" s="1052"/>
      <c r="M21" s="1052"/>
      <c r="N21" s="1052"/>
      <c r="O21" s="1052"/>
      <c r="P21" s="1052"/>
      <c r="Q21" s="354"/>
      <c r="Y21" s="355"/>
      <c r="AG21" s="348"/>
      <c r="AH21" s="1052"/>
      <c r="AI21" s="1052"/>
      <c r="AJ21" s="1052"/>
      <c r="AK21" s="1052"/>
      <c r="AL21" s="1052"/>
      <c r="AM21" s="1052"/>
      <c r="AN21" s="1052"/>
      <c r="AO21" s="1052"/>
      <c r="AP21" s="1052"/>
      <c r="AQ21" s="1052"/>
      <c r="AR21" s="1052"/>
      <c r="AS21" s="1052"/>
      <c r="AT21" s="1052"/>
      <c r="AU21" s="1052"/>
      <c r="AV21" s="1052"/>
    </row>
    <row r="22" spans="1:48" ht="34.75" customHeight="1">
      <c r="A22" s="348"/>
      <c r="B22" s="1054" t="s">
        <v>620</v>
      </c>
      <c r="C22" s="1054"/>
      <c r="D22" s="1054"/>
      <c r="E22" s="1054"/>
      <c r="F22" s="1054"/>
      <c r="G22" s="1054"/>
      <c r="H22" s="1054"/>
      <c r="I22" s="1054"/>
      <c r="J22" s="1054"/>
      <c r="K22" s="1054"/>
      <c r="L22" s="1054"/>
      <c r="M22" s="1054"/>
      <c r="N22" s="1054"/>
      <c r="O22" s="1054"/>
      <c r="P22" s="1054"/>
      <c r="Q22" s="354"/>
      <c r="Y22" s="355"/>
      <c r="AG22" s="348"/>
      <c r="AH22" s="1054" t="str">
        <f>B22</f>
        <v>６　本申請書は、事実に基づき、申請者の不利益にならない範囲において訂正される可能性があることについて同意いたします。</v>
      </c>
      <c r="AI22" s="1054"/>
      <c r="AJ22" s="1054"/>
      <c r="AK22" s="1054"/>
      <c r="AL22" s="1054"/>
      <c r="AM22" s="1054"/>
      <c r="AN22" s="1054"/>
      <c r="AO22" s="1054"/>
      <c r="AP22" s="1054"/>
      <c r="AQ22" s="1054"/>
      <c r="AR22" s="1054"/>
      <c r="AS22" s="1054"/>
      <c r="AT22" s="1054"/>
      <c r="AU22" s="1054"/>
      <c r="AV22" s="1054"/>
    </row>
    <row r="23" spans="1:48" ht="7.25" customHeight="1">
      <c r="A23" s="348"/>
      <c r="B23" s="353"/>
      <c r="C23" s="353"/>
      <c r="D23" s="353"/>
      <c r="E23" s="353"/>
      <c r="F23" s="353"/>
      <c r="G23" s="353"/>
      <c r="H23" s="353"/>
      <c r="I23" s="353"/>
      <c r="J23" s="353"/>
      <c r="K23" s="353"/>
      <c r="L23" s="353"/>
      <c r="M23" s="353"/>
      <c r="N23" s="353"/>
      <c r="O23" s="353"/>
      <c r="P23" s="353"/>
      <c r="Q23" s="354"/>
      <c r="R23" s="66"/>
      <c r="S23" s="66"/>
      <c r="T23" s="66"/>
      <c r="U23" s="66"/>
      <c r="V23" s="66"/>
      <c r="W23" s="66"/>
      <c r="Y23" s="355"/>
      <c r="AG23" s="348"/>
      <c r="AH23" s="353"/>
      <c r="AI23" s="353"/>
      <c r="AJ23" s="353"/>
      <c r="AK23" s="353"/>
      <c r="AL23" s="353"/>
      <c r="AM23" s="353"/>
      <c r="AN23" s="353"/>
      <c r="AO23" s="353"/>
      <c r="AP23" s="353"/>
      <c r="AQ23" s="353"/>
      <c r="AR23" s="353"/>
      <c r="AS23" s="353"/>
      <c r="AT23" s="353"/>
      <c r="AU23" s="353"/>
      <c r="AV23" s="353"/>
    </row>
    <row r="24" spans="1:48" ht="30" customHeight="1">
      <c r="A24" s="348"/>
      <c r="B24" s="1068" t="s">
        <v>622</v>
      </c>
      <c r="C24" s="1068"/>
      <c r="D24" s="1068"/>
      <c r="E24" s="1068"/>
      <c r="F24" s="1068"/>
      <c r="G24" s="1068"/>
      <c r="H24" s="1068"/>
      <c r="I24" s="1068"/>
      <c r="J24" s="1068"/>
      <c r="K24" s="1068"/>
      <c r="L24" s="1068"/>
      <c r="M24" s="1068"/>
      <c r="N24" s="1068"/>
      <c r="O24" s="1068"/>
      <c r="P24" s="1068"/>
      <c r="Q24" s="356"/>
      <c r="R24" s="66"/>
      <c r="S24" s="66"/>
      <c r="T24" s="66"/>
      <c r="U24" s="66"/>
      <c r="V24" s="66"/>
      <c r="W24" s="66"/>
      <c r="X24" s="357"/>
      <c r="Y24" s="357"/>
      <c r="Z24" s="357"/>
      <c r="AA24" s="357"/>
      <c r="AB24" s="357"/>
      <c r="AG24" s="348"/>
      <c r="AH24" s="1054" t="str">
        <f>B24</f>
        <v xml:space="preserve">７　手続代行者が行う手続に関し、公社が必要に応じて調査を実施することについて同意いたします。 </v>
      </c>
      <c r="AI24" s="1054"/>
      <c r="AJ24" s="1054"/>
      <c r="AK24" s="1054"/>
      <c r="AL24" s="1054"/>
      <c r="AM24" s="1054"/>
      <c r="AN24" s="1054"/>
      <c r="AO24" s="1054"/>
      <c r="AP24" s="1054"/>
      <c r="AQ24" s="1054"/>
      <c r="AR24" s="1054"/>
      <c r="AS24" s="1054"/>
      <c r="AT24" s="1054"/>
      <c r="AU24" s="1054"/>
      <c r="AV24" s="1054"/>
    </row>
    <row r="25" spans="1:48" ht="4.75" customHeight="1">
      <c r="A25" s="348"/>
      <c r="B25" s="353"/>
      <c r="C25" s="353"/>
      <c r="D25" s="353"/>
      <c r="E25" s="353"/>
      <c r="F25" s="353"/>
      <c r="G25" s="353"/>
      <c r="H25" s="353"/>
      <c r="I25" s="353"/>
      <c r="J25" s="353"/>
      <c r="K25" s="353"/>
      <c r="L25" s="353"/>
      <c r="M25" s="353"/>
      <c r="N25" s="353"/>
      <c r="O25" s="353"/>
      <c r="P25" s="353"/>
      <c r="Q25" s="354"/>
      <c r="R25" s="66"/>
      <c r="S25" s="66"/>
      <c r="T25" s="66"/>
      <c r="U25" s="66"/>
      <c r="V25" s="66"/>
      <c r="W25" s="66"/>
      <c r="Y25" s="355"/>
      <c r="AG25" s="348"/>
      <c r="AH25" s="353"/>
      <c r="AI25" s="353"/>
      <c r="AJ25" s="353"/>
      <c r="AK25" s="353"/>
      <c r="AL25" s="353"/>
      <c r="AM25" s="353"/>
      <c r="AN25" s="353"/>
      <c r="AO25" s="353"/>
      <c r="AP25" s="353"/>
      <c r="AQ25" s="353"/>
      <c r="AR25" s="353"/>
      <c r="AS25" s="353"/>
      <c r="AT25" s="353"/>
      <c r="AU25" s="353"/>
      <c r="AV25" s="353"/>
    </row>
    <row r="26" spans="1:48" ht="57" customHeight="1">
      <c r="A26" s="348"/>
      <c r="B26" s="1068" t="s">
        <v>623</v>
      </c>
      <c r="C26" s="1068"/>
      <c r="D26" s="1068"/>
      <c r="E26" s="1068"/>
      <c r="F26" s="1068"/>
      <c r="G26" s="1068"/>
      <c r="H26" s="1068"/>
      <c r="I26" s="1068"/>
      <c r="J26" s="1068"/>
      <c r="K26" s="1068"/>
      <c r="L26" s="1068"/>
      <c r="M26" s="1068"/>
      <c r="N26" s="1068"/>
      <c r="O26" s="1068"/>
      <c r="P26" s="1068"/>
      <c r="Q26" s="349"/>
      <c r="R26" s="358"/>
      <c r="S26" s="358"/>
      <c r="T26" s="358"/>
      <c r="U26" s="358"/>
      <c r="V26" s="358"/>
      <c r="W26" s="358"/>
      <c r="AG26" s="348"/>
      <c r="AH26" s="1054" t="str">
        <f>B26</f>
        <v xml:space="preserve">８　手続代行者が手続を虚偽その他不正の手段により行った疑いがあることが判明した場合は、調査を実施し、この要綱の規定に従って手続を遂行していないと認められたときは、当該手続代行者に対し、本事業の代行の停止を求めたときは、これに異議なく応じることに同意いたします。        </v>
      </c>
      <c r="AI26" s="1054"/>
      <c r="AJ26" s="1054"/>
      <c r="AK26" s="1054"/>
      <c r="AL26" s="1054"/>
      <c r="AM26" s="1054"/>
      <c r="AN26" s="1054"/>
      <c r="AO26" s="1054"/>
      <c r="AP26" s="1054"/>
      <c r="AQ26" s="1054"/>
      <c r="AR26" s="1054"/>
      <c r="AS26" s="1054"/>
      <c r="AT26" s="1054"/>
      <c r="AU26" s="1054"/>
      <c r="AV26" s="1054"/>
    </row>
    <row r="27" spans="1:48" ht="5.4" customHeight="1">
      <c r="A27" s="348"/>
      <c r="B27" s="86"/>
      <c r="C27" s="86"/>
      <c r="D27" s="86"/>
      <c r="E27" s="86"/>
      <c r="F27" s="86"/>
      <c r="G27" s="86"/>
      <c r="H27" s="86"/>
      <c r="I27" s="86"/>
      <c r="J27" s="86"/>
      <c r="K27" s="86"/>
      <c r="L27" s="86"/>
      <c r="M27" s="86"/>
      <c r="N27" s="86"/>
      <c r="O27" s="86"/>
      <c r="P27" s="86"/>
      <c r="Q27" s="349"/>
      <c r="AG27" s="348"/>
      <c r="AH27" s="86"/>
      <c r="AI27" s="86"/>
      <c r="AJ27" s="86"/>
      <c r="AK27" s="86"/>
      <c r="AL27" s="86"/>
      <c r="AM27" s="86"/>
      <c r="AN27" s="86"/>
      <c r="AO27" s="86"/>
      <c r="AP27" s="86"/>
      <c r="AQ27" s="86"/>
      <c r="AR27" s="86"/>
      <c r="AS27" s="86"/>
      <c r="AT27" s="86"/>
      <c r="AU27" s="86"/>
      <c r="AV27" s="86"/>
    </row>
    <row r="28" spans="1:48" s="66" customFormat="1" ht="19.25" customHeight="1">
      <c r="A28" s="359"/>
      <c r="B28" s="360" t="s">
        <v>582</v>
      </c>
      <c r="C28" s="1056" t="s">
        <v>28</v>
      </c>
      <c r="D28" s="1056"/>
      <c r="E28" s="1056"/>
      <c r="F28" s="1056"/>
      <c r="G28" s="1056"/>
      <c r="H28" s="1056"/>
      <c r="I28" s="1056"/>
      <c r="J28" s="1056"/>
      <c r="K28" s="1056"/>
      <c r="L28" s="1056"/>
      <c r="M28" s="1056"/>
      <c r="N28" s="1056"/>
      <c r="O28" s="1056"/>
      <c r="P28" s="361"/>
      <c r="Q28" s="362"/>
      <c r="R28"/>
      <c r="S28"/>
      <c r="T28"/>
      <c r="U28"/>
      <c r="V28"/>
      <c r="W28"/>
      <c r="X28" s="358"/>
      <c r="Y28" s="358"/>
      <c r="Z28" s="358"/>
      <c r="AA28" s="358"/>
      <c r="AB28" s="358"/>
      <c r="AC28" s="358"/>
      <c r="AD28" s="358"/>
      <c r="AE28" s="358"/>
      <c r="AF28" s="358"/>
      <c r="AG28" s="359"/>
      <c r="AH28" s="361" t="s">
        <v>442</v>
      </c>
      <c r="AI28" s="1056" t="s">
        <v>28</v>
      </c>
      <c r="AJ28" s="1056"/>
      <c r="AK28" s="1056"/>
      <c r="AL28" s="1056"/>
      <c r="AM28" s="1056"/>
      <c r="AN28" s="1056"/>
      <c r="AO28" s="1056"/>
      <c r="AP28" s="1056"/>
      <c r="AQ28" s="1056"/>
      <c r="AR28" s="1056"/>
      <c r="AS28" s="1056"/>
      <c r="AT28" s="1056"/>
      <c r="AU28" s="1056"/>
      <c r="AV28" s="358"/>
    </row>
    <row r="29" spans="1:48" ht="11" customHeight="1">
      <c r="A29" s="348"/>
      <c r="B29" s="86"/>
      <c r="C29" s="86"/>
      <c r="D29" s="86"/>
      <c r="E29" s="86"/>
      <c r="F29" s="86"/>
      <c r="G29" s="86"/>
      <c r="H29" s="86"/>
      <c r="I29" s="86"/>
      <c r="J29" s="86"/>
      <c r="K29" s="86"/>
      <c r="L29" s="86"/>
      <c r="M29" s="86"/>
      <c r="N29" s="86"/>
      <c r="O29" s="86"/>
      <c r="P29" s="86"/>
      <c r="Q29" s="349"/>
      <c r="AG29" s="348"/>
      <c r="AH29" s="350"/>
      <c r="AI29" s="350"/>
      <c r="AJ29" s="350"/>
      <c r="AK29" s="350"/>
      <c r="AL29" s="350"/>
      <c r="AM29" s="350"/>
      <c r="AN29" s="350"/>
      <c r="AO29" s="350"/>
      <c r="AP29" s="350"/>
      <c r="AQ29" s="350"/>
      <c r="AR29" s="350"/>
      <c r="AS29" s="350"/>
      <c r="AT29" s="350"/>
      <c r="AU29" s="86"/>
      <c r="AV29" s="86"/>
    </row>
    <row r="30" spans="1:48" ht="17.25" customHeight="1">
      <c r="A30" s="348"/>
      <c r="B30" s="86"/>
      <c r="C30" s="364"/>
      <c r="D30" s="365" t="s">
        <v>29</v>
      </c>
      <c r="E30" s="366">
        <f>IF(基本情報入力シート!$E$6="","",基本情報入力シート!$E$6)</f>
        <v>45404</v>
      </c>
      <c r="F30" s="86" t="s">
        <v>30</v>
      </c>
      <c r="G30" s="367">
        <f>IF(基本情報入力シート!$E$6="","",基本情報入力シート!$E$6)</f>
        <v>45404</v>
      </c>
      <c r="H30" s="86" t="s">
        <v>31</v>
      </c>
      <c r="I30" s="368">
        <f>IF(基本情報入力シート!$E$6="","",基本情報入力シート!$E$6)</f>
        <v>45404</v>
      </c>
      <c r="J30" s="86" t="s">
        <v>32</v>
      </c>
      <c r="K30" s="86"/>
      <c r="L30" s="86"/>
      <c r="M30" s="86"/>
      <c r="N30" s="86"/>
      <c r="O30" s="86"/>
      <c r="P30" s="86"/>
      <c r="Q30" s="349"/>
      <c r="AG30" s="348"/>
      <c r="AH30" s="350"/>
      <c r="AI30" s="369"/>
      <c r="AJ30" s="1060" t="s">
        <v>273</v>
      </c>
      <c r="AK30" s="1061"/>
      <c r="AL30" s="350" t="s">
        <v>229</v>
      </c>
      <c r="AM30" s="370" t="s">
        <v>274</v>
      </c>
      <c r="AN30" s="350" t="s">
        <v>275</v>
      </c>
      <c r="AO30" s="370" t="s">
        <v>274</v>
      </c>
      <c r="AP30" s="350" t="s">
        <v>276</v>
      </c>
      <c r="AQ30" s="350"/>
      <c r="AR30" s="350"/>
      <c r="AS30" s="350"/>
      <c r="AT30" s="350"/>
      <c r="AU30" s="86"/>
      <c r="AV30" s="86"/>
    </row>
    <row r="31" spans="1:48" ht="17.25" customHeight="1">
      <c r="A31" s="348"/>
      <c r="B31" s="86"/>
      <c r="C31" s="86"/>
      <c r="D31" s="86"/>
      <c r="E31" s="86"/>
      <c r="F31" s="86"/>
      <c r="G31" s="86"/>
      <c r="H31" s="86"/>
      <c r="I31" s="86"/>
      <c r="J31" s="86"/>
      <c r="K31" s="86"/>
      <c r="L31" s="86"/>
      <c r="M31" s="86"/>
      <c r="N31" s="86"/>
      <c r="O31" s="86"/>
      <c r="P31" s="86"/>
      <c r="Q31" s="349"/>
      <c r="AG31" s="348"/>
      <c r="AH31" s="350"/>
      <c r="AI31" s="350"/>
      <c r="AJ31" s="350"/>
      <c r="AK31" s="350"/>
      <c r="AL31" s="350"/>
      <c r="AM31" s="350"/>
      <c r="AN31" s="350"/>
      <c r="AO31" s="350"/>
      <c r="AP31" s="350"/>
      <c r="AQ31" s="350"/>
      <c r="AR31" s="350"/>
      <c r="AS31" s="350"/>
      <c r="AT31" s="350"/>
      <c r="AU31" s="86"/>
      <c r="AV31" s="86"/>
    </row>
    <row r="32" spans="1:48" ht="17.25" customHeight="1">
      <c r="A32" s="348"/>
      <c r="B32" s="86"/>
      <c r="C32" s="86"/>
      <c r="D32" s="86" t="s">
        <v>33</v>
      </c>
      <c r="E32" s="86"/>
      <c r="F32" s="86"/>
      <c r="G32" s="86"/>
      <c r="H32" s="86"/>
      <c r="I32" s="86"/>
      <c r="J32" s="86"/>
      <c r="K32" s="86"/>
      <c r="L32" s="86"/>
      <c r="M32" s="86"/>
      <c r="N32" s="86"/>
      <c r="O32" s="86"/>
      <c r="P32" s="86"/>
      <c r="Q32" s="349"/>
      <c r="AG32" s="348"/>
      <c r="AH32" s="350"/>
      <c r="AI32" s="86"/>
      <c r="AJ32" s="350" t="str">
        <f>D32</f>
        <v>住所</v>
      </c>
      <c r="AK32" s="350"/>
      <c r="AL32" s="350"/>
      <c r="AM32" s="350"/>
      <c r="AN32" s="350"/>
      <c r="AO32" s="350"/>
      <c r="AP32" s="350"/>
      <c r="AQ32" s="350"/>
      <c r="AR32" s="350"/>
      <c r="AS32" s="350"/>
      <c r="AT32" s="350"/>
      <c r="AU32" s="86"/>
      <c r="AV32" s="86"/>
    </row>
    <row r="33" spans="1:48" ht="17.25" customHeight="1">
      <c r="A33" s="348"/>
      <c r="B33" s="86"/>
      <c r="C33" s="86"/>
      <c r="D33" s="86"/>
      <c r="E33" s="1062" t="str">
        <f>IF(基本情報入力シート!$E$53="","",基本情報入力シート!$E$53)</f>
        <v>東京都千代田区千代田ｘｘｘ-ｘｘｘ</v>
      </c>
      <c r="F33" s="1062"/>
      <c r="G33" s="1062"/>
      <c r="H33" s="1062"/>
      <c r="I33" s="1062"/>
      <c r="J33" s="1062"/>
      <c r="K33" s="1062"/>
      <c r="L33" s="1062"/>
      <c r="M33" s="1062"/>
      <c r="N33" s="1062"/>
      <c r="O33" s="1063"/>
      <c r="P33" s="1063"/>
      <c r="Q33" s="349"/>
      <c r="AG33" s="348"/>
      <c r="AH33" s="350"/>
      <c r="AI33" s="350"/>
      <c r="AJ33" s="350"/>
      <c r="AK33" s="1064" t="str">
        <f>基本情報入力シート!$E$15</f>
        <v>東京都新宿区西新宿ｘｘｘ-ｘｘｘ</v>
      </c>
      <c r="AL33" s="1064"/>
      <c r="AM33" s="1064"/>
      <c r="AN33" s="1064"/>
      <c r="AO33" s="1064"/>
      <c r="AP33" s="1064"/>
      <c r="AQ33" s="1064"/>
      <c r="AR33" s="1064"/>
      <c r="AS33" s="1064"/>
      <c r="AT33" s="1064"/>
      <c r="AU33" s="1065"/>
      <c r="AV33" s="1065"/>
    </row>
    <row r="34" spans="1:48" ht="17.25" customHeight="1">
      <c r="A34" s="348"/>
      <c r="B34" s="86"/>
      <c r="C34" s="86"/>
      <c r="D34" s="86" t="s">
        <v>34</v>
      </c>
      <c r="E34" s="90"/>
      <c r="F34" s="90"/>
      <c r="G34" s="90"/>
      <c r="H34" s="90"/>
      <c r="I34" s="90"/>
      <c r="J34" s="90"/>
      <c r="K34" s="90"/>
      <c r="L34" s="90"/>
      <c r="M34" s="90"/>
      <c r="N34" s="90"/>
      <c r="O34" s="90"/>
      <c r="P34" s="86"/>
      <c r="Q34" s="349"/>
      <c r="AG34" s="348"/>
      <c r="AH34" s="350"/>
      <c r="AI34" s="350"/>
      <c r="AJ34" s="350" t="str">
        <f>D34</f>
        <v>名称</v>
      </c>
      <c r="AK34" s="371"/>
      <c r="AL34" s="371"/>
      <c r="AM34" s="371"/>
      <c r="AN34" s="371"/>
      <c r="AO34" s="371"/>
      <c r="AP34" s="371"/>
      <c r="AQ34" s="371"/>
      <c r="AR34" s="371"/>
      <c r="AS34" s="371"/>
      <c r="AT34" s="371"/>
      <c r="AU34" s="371"/>
      <c r="AV34" s="86"/>
    </row>
    <row r="35" spans="1:48" ht="17.25" customHeight="1">
      <c r="A35" s="348"/>
      <c r="B35" s="86"/>
      <c r="C35" s="86"/>
      <c r="D35" s="86"/>
      <c r="E35" s="1062" t="str">
        <f>IF(基本情報入力シート!$E$51="","",基本情報入力シート!$E$51)</f>
        <v>株式会社□□</v>
      </c>
      <c r="F35" s="1062"/>
      <c r="G35" s="1062"/>
      <c r="H35" s="1062"/>
      <c r="I35" s="1062"/>
      <c r="J35" s="1062"/>
      <c r="K35" s="1062"/>
      <c r="L35" s="1062"/>
      <c r="M35" s="1062"/>
      <c r="N35" s="1062"/>
      <c r="O35" s="1063"/>
      <c r="P35" s="1063"/>
      <c r="Q35" s="349"/>
      <c r="AG35" s="348"/>
      <c r="AH35" s="350"/>
      <c r="AI35" s="350"/>
      <c r="AJ35" s="350"/>
      <c r="AK35" s="1064" t="str">
        <f>基本情報入力シート!$E$13</f>
        <v>株式会社●●●</v>
      </c>
      <c r="AL35" s="1064"/>
      <c r="AM35" s="1064"/>
      <c r="AN35" s="1064"/>
      <c r="AO35" s="1064"/>
      <c r="AP35" s="1064"/>
      <c r="AQ35" s="1064"/>
      <c r="AR35" s="1064"/>
      <c r="AS35" s="1064"/>
      <c r="AT35" s="1064"/>
      <c r="AU35" s="1065"/>
      <c r="AV35" s="1065"/>
    </row>
    <row r="36" spans="1:48">
      <c r="A36" s="348"/>
      <c r="B36" s="86"/>
      <c r="C36" s="86"/>
      <c r="D36" s="86" t="s">
        <v>35</v>
      </c>
      <c r="E36" s="86"/>
      <c r="F36" s="86"/>
      <c r="G36" s="86"/>
      <c r="H36" s="86"/>
      <c r="I36" s="86"/>
      <c r="J36" s="86"/>
      <c r="K36" s="86"/>
      <c r="L36" s="86"/>
      <c r="M36" s="86" t="s">
        <v>36</v>
      </c>
      <c r="N36" s="86"/>
      <c r="O36" s="86"/>
      <c r="P36" s="86"/>
      <c r="Q36" s="349"/>
      <c r="AG36" s="348"/>
      <c r="AH36" s="350"/>
      <c r="AI36" s="350"/>
      <c r="AJ36" s="350" t="str">
        <f>D36</f>
        <v>代表者の職</v>
      </c>
      <c r="AK36" s="350"/>
      <c r="AL36" s="350"/>
      <c r="AM36" s="350"/>
      <c r="AN36" s="350"/>
      <c r="AO36" s="350"/>
      <c r="AP36" s="350"/>
      <c r="AQ36" s="350"/>
      <c r="AR36" s="350"/>
      <c r="AS36" s="350"/>
      <c r="AT36" s="350"/>
      <c r="AU36" s="86"/>
      <c r="AV36" s="86"/>
    </row>
    <row r="37" spans="1:48" ht="19.25" customHeight="1">
      <c r="A37" s="348"/>
      <c r="B37" s="86"/>
      <c r="C37" s="86"/>
      <c r="D37" s="86"/>
      <c r="E37" s="1057" t="str">
        <f>IF(基本情報入力シート!$E$54="","",基本情報入力シート!$E$54)</f>
        <v>代表取締役社長</v>
      </c>
      <c r="F37" s="1057"/>
      <c r="G37" s="1057"/>
      <c r="H37" s="1057"/>
      <c r="I37" s="1057"/>
      <c r="J37" s="1057"/>
      <c r="K37" s="1057"/>
      <c r="L37" s="90"/>
      <c r="M37" s="1057" t="str">
        <f>IF(基本情報入力シート!$E$56="","",基本情報入力シート!$E$56)</f>
        <v>代行申請　三郎</v>
      </c>
      <c r="N37" s="1057"/>
      <c r="O37" s="1057"/>
      <c r="P37" s="1057"/>
      <c r="Q37" s="349"/>
      <c r="AG37" s="348"/>
      <c r="AH37" s="350"/>
      <c r="AI37" s="350"/>
      <c r="AJ37" s="350"/>
      <c r="AK37" s="1058" t="s">
        <v>272</v>
      </c>
      <c r="AL37" s="1058"/>
      <c r="AM37" s="1058"/>
      <c r="AN37" s="1058"/>
      <c r="AO37" s="1058"/>
      <c r="AP37" s="372"/>
      <c r="AQ37" s="1058" t="s">
        <v>286</v>
      </c>
      <c r="AR37" s="1058"/>
      <c r="AS37" s="1058"/>
      <c r="AT37" s="1058"/>
      <c r="AU37" s="1059"/>
      <c r="AV37" s="86"/>
    </row>
    <row r="38" spans="1:48" ht="8" customHeight="1">
      <c r="A38" s="348"/>
      <c r="B38" s="86"/>
      <c r="C38" s="86"/>
      <c r="D38" s="86"/>
      <c r="E38" s="86"/>
      <c r="F38" s="86"/>
      <c r="G38" s="86"/>
      <c r="H38" s="86"/>
      <c r="I38" s="86"/>
      <c r="J38" s="86"/>
      <c r="K38" s="86"/>
      <c r="L38" s="86"/>
      <c r="M38" s="86"/>
      <c r="N38" s="86"/>
      <c r="O38" s="365"/>
      <c r="P38" s="86"/>
      <c r="Q38" s="349"/>
      <c r="AG38" s="348"/>
      <c r="AH38" s="350"/>
      <c r="AI38" s="350"/>
      <c r="AJ38" s="350"/>
      <c r="AK38" s="350"/>
      <c r="AL38" s="350"/>
      <c r="AM38" s="350"/>
      <c r="AN38" s="350"/>
      <c r="AO38" s="350"/>
      <c r="AP38" s="350"/>
      <c r="AQ38" s="350"/>
      <c r="AR38" s="350"/>
      <c r="AS38" s="350"/>
      <c r="AT38" s="350"/>
      <c r="AU38" s="365"/>
      <c r="AV38" s="86"/>
    </row>
    <row r="39" spans="1:48" ht="17.399999999999999" customHeight="1">
      <c r="A39" s="373"/>
      <c r="B39" s="374" t="s">
        <v>37</v>
      </c>
      <c r="C39" s="375"/>
      <c r="D39" s="375"/>
      <c r="E39" s="376"/>
      <c r="F39" s="376"/>
      <c r="G39" s="376"/>
      <c r="H39" s="376"/>
      <c r="I39" s="376"/>
      <c r="J39" s="376"/>
      <c r="K39" s="376"/>
      <c r="L39" s="376"/>
      <c r="M39" s="376"/>
      <c r="N39" s="376"/>
      <c r="O39" s="376"/>
      <c r="P39" s="376"/>
      <c r="Q39" s="377"/>
      <c r="X39" s="86"/>
      <c r="AG39" s="373"/>
      <c r="AH39" s="375" t="str">
        <f>B39</f>
        <v>※　法人その他の団体にあっては、主たる事務所の所在地、名称及び代表者の氏名を記入すること。</v>
      </c>
      <c r="AI39" s="375"/>
      <c r="AJ39" s="375"/>
      <c r="AK39" s="378"/>
      <c r="AL39" s="378"/>
      <c r="AM39" s="378"/>
      <c r="AN39" s="378"/>
      <c r="AO39" s="378"/>
      <c r="AP39" s="378"/>
      <c r="AQ39" s="378"/>
      <c r="AR39" s="378"/>
      <c r="AS39" s="378"/>
      <c r="AT39" s="378"/>
      <c r="AU39" s="378"/>
      <c r="AV39" s="378"/>
    </row>
  </sheetData>
  <sheetProtection algorithmName="SHA-512" hashValue="B0Y1RIZ/8p3oE8H4SCE2LeOtyv1dMTUGFXWokEkaIjvNIqZWZHsaAo7VmpXrAqbtqLkZ4a8Nqz7JqpQ0i6nUrA==" saltValue="rdqXNuKNc44wmDYdQbORyQ==" spinCount="100000" sheet="1" objects="1" scenarios="1" selectLockedCells="1" selectUnlockedCells="1"/>
  <mergeCells count="37">
    <mergeCell ref="R2:V2"/>
    <mergeCell ref="R3:V3"/>
    <mergeCell ref="B10:P10"/>
    <mergeCell ref="AH10:AU10"/>
    <mergeCell ref="B3:O3"/>
    <mergeCell ref="AH3:AU3"/>
    <mergeCell ref="B4:O4"/>
    <mergeCell ref="AH4:AU4"/>
    <mergeCell ref="AH9:AU9"/>
    <mergeCell ref="B9:P9"/>
    <mergeCell ref="AH24:AV24"/>
    <mergeCell ref="AH11:AU11"/>
    <mergeCell ref="B12:O12"/>
    <mergeCell ref="AH12:AU12"/>
    <mergeCell ref="C13:O13"/>
    <mergeCell ref="AI13:AU13"/>
    <mergeCell ref="B20:P20"/>
    <mergeCell ref="AH20:AV20"/>
    <mergeCell ref="B11:P11"/>
    <mergeCell ref="B21:P21"/>
    <mergeCell ref="AH21:AV21"/>
    <mergeCell ref="B22:P22"/>
    <mergeCell ref="AH22:AV22"/>
    <mergeCell ref="B24:P24"/>
    <mergeCell ref="E33:P33"/>
    <mergeCell ref="AK33:AV33"/>
    <mergeCell ref="E35:P35"/>
    <mergeCell ref="AK35:AV35"/>
    <mergeCell ref="E37:K37"/>
    <mergeCell ref="M37:P37"/>
    <mergeCell ref="AK37:AO37"/>
    <mergeCell ref="AQ37:AU37"/>
    <mergeCell ref="AJ30:AK30"/>
    <mergeCell ref="B26:P26"/>
    <mergeCell ref="AH26:AV26"/>
    <mergeCell ref="C28:O28"/>
    <mergeCell ref="AI28:AU28"/>
  </mergeCells>
  <phoneticPr fontId="9"/>
  <conditionalFormatting sqref="B28">
    <cfRule type="cellIs" dxfId="19" priority="1" operator="equal">
      <formula>"□"</formula>
    </cfRule>
  </conditionalFormatting>
  <conditionalFormatting sqref="E30 G30 I30 E33 E35 E37 M37">
    <cfRule type="cellIs" dxfId="18" priority="2" operator="equal">
      <formula>""</formula>
    </cfRule>
  </conditionalFormatting>
  <dataValidations count="1">
    <dataValidation type="list" allowBlank="1" showInputMessage="1" showErrorMessage="1" sqref="B28" xr:uid="{CAE990E1-CE6B-48C9-8796-B16814679090}">
      <formula1>"□,☑"</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colBreaks count="1" manualBreakCount="1">
    <brk id="17" max="38"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K31"/>
  <sheetViews>
    <sheetView showGridLines="0" view="pageBreakPreview" zoomScale="70" zoomScaleNormal="100" zoomScaleSheetLayoutView="70" workbookViewId="0">
      <selection activeCell="V22" sqref="V22:AD22"/>
    </sheetView>
  </sheetViews>
  <sheetFormatPr defaultColWidth="0" defaultRowHeight="13" zeroHeight="1"/>
  <cols>
    <col min="1" max="1" width="1.6640625" style="240" customWidth="1"/>
    <col min="2" max="2" width="4.5" style="240" customWidth="1"/>
    <col min="3" max="3" width="8.6640625" style="240" customWidth="1"/>
    <col min="4" max="4" width="1.5" style="240" customWidth="1"/>
    <col min="5" max="6" width="8.9140625" style="240" customWidth="1"/>
    <col min="7" max="7" width="5.08203125" style="240" customWidth="1"/>
    <col min="8" max="8" width="2.83203125" style="239" customWidth="1"/>
    <col min="9" max="9" width="2.83203125" style="240" customWidth="1"/>
    <col min="10" max="10" width="2.83203125" style="238" customWidth="1"/>
    <col min="11" max="11" width="2.83203125" style="240" customWidth="1"/>
    <col min="12" max="12" width="3.58203125" style="240" customWidth="1"/>
    <col min="13" max="13" width="8" style="240" customWidth="1"/>
    <col min="14" max="15" width="8.08203125" style="240" customWidth="1"/>
    <col min="16" max="16" width="8.6640625" style="240" customWidth="1"/>
    <col min="17" max="18" width="4.6640625" style="238" customWidth="1"/>
    <col min="19" max="19" width="2" style="238" customWidth="1"/>
    <col min="20" max="20" width="1.6640625" style="238" customWidth="1"/>
    <col min="21" max="21" width="7.08203125" style="309" customWidth="1"/>
    <col min="22" max="22" width="4" style="303" customWidth="1"/>
    <col min="23" max="23" width="9.58203125" style="303" customWidth="1"/>
    <col min="24" max="26" width="4" style="303" customWidth="1"/>
    <col min="27" max="29" width="7.6640625" style="303" customWidth="1"/>
    <col min="30" max="30" width="8.6640625" style="303" customWidth="1"/>
    <col min="31" max="31" width="8.08203125" style="303" hidden="1" customWidth="1"/>
    <col min="32" max="32" width="9" style="303" hidden="1" customWidth="1"/>
    <col min="33" max="37" width="0" style="240" hidden="1" customWidth="1"/>
    <col min="38" max="16384" width="8.08203125" style="240" hidden="1"/>
  </cols>
  <sheetData>
    <row r="1" spans="1:30" ht="12" customHeight="1">
      <c r="A1" s="297"/>
      <c r="B1" s="298"/>
      <c r="C1" s="298"/>
      <c r="D1" s="298"/>
      <c r="E1" s="298"/>
      <c r="F1" s="298"/>
      <c r="G1" s="298"/>
      <c r="H1" s="299"/>
      <c r="I1" s="298"/>
      <c r="J1" s="300"/>
      <c r="K1" s="298"/>
      <c r="L1" s="298"/>
      <c r="M1" s="298"/>
      <c r="N1" s="298"/>
      <c r="O1" s="298"/>
      <c r="P1" s="298"/>
      <c r="Q1" s="300"/>
      <c r="R1" s="300"/>
      <c r="S1" s="300"/>
      <c r="T1" s="301"/>
      <c r="U1" s="302"/>
    </row>
    <row r="2" spans="1:30" ht="16.25" customHeight="1">
      <c r="A2" s="304"/>
      <c r="B2" s="288" t="s">
        <v>488</v>
      </c>
      <c r="C2" s="305"/>
      <c r="D2" s="291"/>
      <c r="E2" s="291"/>
      <c r="F2" s="291"/>
      <c r="G2" s="291"/>
      <c r="H2" s="306"/>
      <c r="I2" s="291"/>
      <c r="J2" s="307"/>
      <c r="K2" s="291"/>
      <c r="L2" s="291"/>
      <c r="M2" s="291"/>
      <c r="N2" s="291"/>
      <c r="O2" s="291"/>
      <c r="P2" s="291"/>
      <c r="Q2" s="307"/>
      <c r="R2" s="307"/>
      <c r="S2" s="307"/>
      <c r="T2" s="308"/>
      <c r="V2" s="964"/>
      <c r="W2" s="964"/>
      <c r="X2" s="964"/>
      <c r="Y2" s="964"/>
      <c r="Z2" s="964"/>
      <c r="AA2" s="964"/>
      <c r="AB2" s="964"/>
      <c r="AC2" s="964"/>
      <c r="AD2" s="964"/>
    </row>
    <row r="3" spans="1:30" ht="15" customHeight="1">
      <c r="A3" s="304"/>
      <c r="B3" s="291"/>
      <c r="C3" s="305"/>
      <c r="D3" s="291"/>
      <c r="E3" s="291"/>
      <c r="F3" s="291"/>
      <c r="G3" s="291"/>
      <c r="H3" s="306"/>
      <c r="I3" s="291"/>
      <c r="J3" s="307"/>
      <c r="K3" s="291"/>
      <c r="L3" s="291"/>
      <c r="M3" s="291"/>
      <c r="N3" s="291"/>
      <c r="O3" s="291"/>
      <c r="P3" s="291"/>
      <c r="Q3" s="307"/>
      <c r="R3" s="307"/>
      <c r="S3" s="307"/>
      <c r="T3" s="308"/>
    </row>
    <row r="4" spans="1:30" ht="42" customHeight="1">
      <c r="A4" s="290"/>
      <c r="B4" s="979" t="s">
        <v>436</v>
      </c>
      <c r="C4" s="1079"/>
      <c r="D4" s="1079"/>
      <c r="E4" s="1079"/>
      <c r="F4" s="1079"/>
      <c r="G4" s="1079"/>
      <c r="H4" s="1079"/>
      <c r="I4" s="1079"/>
      <c r="J4" s="1079"/>
      <c r="K4" s="1079"/>
      <c r="L4" s="1079"/>
      <c r="M4" s="1079"/>
      <c r="N4" s="1079"/>
      <c r="O4" s="1079"/>
      <c r="P4" s="1079"/>
      <c r="Q4" s="1079"/>
      <c r="R4" s="1079"/>
      <c r="S4" s="1079"/>
      <c r="T4" s="308"/>
      <c r="V4" s="1107" t="s">
        <v>667</v>
      </c>
      <c r="W4" s="1108"/>
      <c r="X4" s="1108"/>
      <c r="Y4" s="1108"/>
      <c r="Z4" s="1108"/>
      <c r="AA4" s="1108"/>
      <c r="AB4" s="1108"/>
      <c r="AC4" s="1108"/>
      <c r="AD4" s="1109"/>
    </row>
    <row r="5" spans="1:30" ht="8" customHeight="1">
      <c r="A5" s="290"/>
      <c r="B5" s="291"/>
      <c r="C5" s="291"/>
      <c r="D5" s="307"/>
      <c r="E5" s="990"/>
      <c r="F5" s="990"/>
      <c r="G5" s="990"/>
      <c r="H5" s="306"/>
      <c r="I5" s="291"/>
      <c r="J5" s="291"/>
      <c r="K5" s="291"/>
      <c r="L5" s="291"/>
      <c r="M5" s="291"/>
      <c r="N5" s="291"/>
      <c r="O5" s="291"/>
      <c r="P5" s="291"/>
      <c r="Q5" s="307"/>
      <c r="R5" s="307"/>
      <c r="S5" s="307"/>
      <c r="T5" s="308"/>
      <c r="V5" s="310"/>
      <c r="W5" s="311"/>
      <c r="X5" s="311"/>
      <c r="Y5" s="311"/>
      <c r="Z5" s="311"/>
      <c r="AA5" s="311"/>
      <c r="AB5" s="311"/>
      <c r="AC5" s="311"/>
      <c r="AD5" s="312"/>
    </row>
    <row r="6" spans="1:30" ht="24" customHeight="1">
      <c r="A6" s="290"/>
      <c r="B6" s="291" t="s">
        <v>624</v>
      </c>
      <c r="C6" s="291"/>
      <c r="D6" s="291"/>
      <c r="E6" s="313"/>
      <c r="F6" s="313"/>
      <c r="G6" s="313"/>
      <c r="H6" s="306"/>
      <c r="I6" s="291"/>
      <c r="J6" s="307"/>
      <c r="K6" s="291"/>
      <c r="L6" s="291"/>
      <c r="M6" s="291"/>
      <c r="N6" s="291"/>
      <c r="O6" s="291"/>
      <c r="P6" s="291"/>
      <c r="Q6" s="307"/>
      <c r="R6" s="307"/>
      <c r="S6" s="307"/>
      <c r="T6" s="308"/>
      <c r="U6" s="309" t="s">
        <v>660</v>
      </c>
      <c r="V6" s="314"/>
      <c r="W6" s="311"/>
      <c r="X6" s="311"/>
      <c r="Y6" s="311"/>
      <c r="Z6" s="311"/>
      <c r="AA6" s="311"/>
      <c r="AB6" s="311"/>
      <c r="AC6" s="311"/>
      <c r="AD6" s="312"/>
    </row>
    <row r="7" spans="1:30" s="75" customFormat="1" ht="39" customHeight="1">
      <c r="A7" s="315"/>
      <c r="B7" s="1080" t="s">
        <v>38</v>
      </c>
      <c r="C7" s="1082" t="s">
        <v>492</v>
      </c>
      <c r="D7" s="1084" t="s">
        <v>625</v>
      </c>
      <c r="E7" s="1085"/>
      <c r="F7" s="1085"/>
      <c r="G7" s="316" t="s">
        <v>40</v>
      </c>
      <c r="H7" s="1088">
        <f>IF(基本情報入力シート!$E$7="","",基本情報入力シート!$E$7)</f>
        <v>45465</v>
      </c>
      <c r="I7" s="1088"/>
      <c r="J7" s="1088"/>
      <c r="K7" s="1088"/>
      <c r="L7" s="1088"/>
      <c r="M7" s="1088"/>
      <c r="N7" s="1088"/>
      <c r="O7" s="1088"/>
      <c r="P7" s="1088"/>
      <c r="Q7" s="1088"/>
      <c r="R7" s="1088"/>
      <c r="S7" s="1089"/>
      <c r="T7" s="317"/>
      <c r="U7" s="318"/>
      <c r="V7" s="319"/>
      <c r="W7" s="320"/>
      <c r="X7" s="320"/>
      <c r="Y7" s="320"/>
      <c r="Z7" s="320"/>
      <c r="AA7" s="320"/>
      <c r="AB7" s="320"/>
      <c r="AC7" s="320"/>
      <c r="AD7" s="321"/>
    </row>
    <row r="8" spans="1:30" s="75" customFormat="1" ht="39" customHeight="1">
      <c r="A8" s="322"/>
      <c r="B8" s="1081"/>
      <c r="C8" s="1083"/>
      <c r="D8" s="1086" t="s">
        <v>39</v>
      </c>
      <c r="E8" s="1087"/>
      <c r="F8" s="1087"/>
      <c r="G8" s="298" t="s">
        <v>40</v>
      </c>
      <c r="H8" s="1090">
        <f>IF(基本情報入力シート!$E$9="","",基本情報入力シート!$E$9)</f>
        <v>45557</v>
      </c>
      <c r="I8" s="1090"/>
      <c r="J8" s="1090"/>
      <c r="K8" s="1090"/>
      <c r="L8" s="1090"/>
      <c r="M8" s="1090"/>
      <c r="N8" s="1090"/>
      <c r="O8" s="1090"/>
      <c r="P8" s="1090"/>
      <c r="Q8" s="1090"/>
      <c r="R8" s="1090"/>
      <c r="S8" s="1091"/>
      <c r="T8" s="323"/>
    </row>
    <row r="9" spans="1:30" ht="7" customHeight="1">
      <c r="A9" s="304"/>
      <c r="B9" s="1101" t="s">
        <v>41</v>
      </c>
      <c r="C9" s="1084" t="s">
        <v>42</v>
      </c>
      <c r="D9" s="297"/>
      <c r="E9" s="298"/>
      <c r="F9" s="298"/>
      <c r="G9" s="298"/>
      <c r="H9" s="299"/>
      <c r="I9" s="298"/>
      <c r="J9" s="300"/>
      <c r="K9" s="298"/>
      <c r="L9" s="298"/>
      <c r="M9" s="298"/>
      <c r="N9" s="298"/>
      <c r="O9" s="298"/>
      <c r="P9" s="298"/>
      <c r="Q9" s="298"/>
      <c r="R9" s="298"/>
      <c r="S9" s="324"/>
      <c r="T9" s="325"/>
      <c r="U9" s="303"/>
      <c r="V9" s="326"/>
      <c r="W9" s="326"/>
      <c r="X9" s="326"/>
      <c r="Y9" s="326"/>
      <c r="Z9" s="326"/>
      <c r="AA9" s="326"/>
      <c r="AB9" s="326"/>
      <c r="AC9" s="326"/>
    </row>
    <row r="10" spans="1:30" ht="21" customHeight="1">
      <c r="A10" s="304"/>
      <c r="B10" s="1102"/>
      <c r="C10" s="1084"/>
      <c r="D10" s="327" t="s">
        <v>43</v>
      </c>
      <c r="E10" s="291"/>
      <c r="F10" s="291"/>
      <c r="G10" s="291"/>
      <c r="H10" s="306"/>
      <c r="I10" s="291"/>
      <c r="J10" s="307"/>
      <c r="K10" s="291"/>
      <c r="L10" s="291"/>
      <c r="M10" s="291"/>
      <c r="N10" s="291"/>
      <c r="O10" s="291"/>
      <c r="P10" s="291"/>
      <c r="Q10" s="291"/>
      <c r="R10" s="291"/>
      <c r="S10" s="325"/>
      <c r="T10" s="325"/>
      <c r="U10" s="303"/>
      <c r="V10" s="326"/>
      <c r="W10" s="326"/>
      <c r="X10" s="326"/>
      <c r="Y10" s="326"/>
      <c r="Z10" s="326"/>
      <c r="AA10" s="326"/>
      <c r="AB10" s="326"/>
      <c r="AC10" s="326"/>
    </row>
    <row r="11" spans="1:30" ht="21" customHeight="1">
      <c r="A11" s="304"/>
      <c r="B11" s="1102"/>
      <c r="C11" s="1084"/>
      <c r="D11" s="327"/>
      <c r="E11" s="1086" t="s">
        <v>271</v>
      </c>
      <c r="F11" s="1087"/>
      <c r="G11" s="1087"/>
      <c r="H11" s="1087"/>
      <c r="I11" s="1087"/>
      <c r="J11" s="1087"/>
      <c r="K11" s="1087"/>
      <c r="L11" s="1087"/>
      <c r="M11" s="1097" t="s">
        <v>462</v>
      </c>
      <c r="N11" s="937" t="s">
        <v>44</v>
      </c>
      <c r="O11" s="1103"/>
      <c r="P11" s="1097" t="s">
        <v>463</v>
      </c>
      <c r="Q11" s="1125" t="s">
        <v>461</v>
      </c>
      <c r="R11" s="940"/>
      <c r="S11" s="325"/>
      <c r="T11" s="325"/>
      <c r="U11" s="1075" t="s">
        <v>642</v>
      </c>
      <c r="V11" s="1110" t="s">
        <v>666</v>
      </c>
      <c r="W11" s="1111"/>
      <c r="X11" s="1111"/>
      <c r="Y11" s="1111"/>
      <c r="Z11" s="1111"/>
      <c r="AA11" s="1111"/>
      <c r="AB11" s="1111"/>
      <c r="AC11" s="1111"/>
      <c r="AD11" s="1112"/>
    </row>
    <row r="12" spans="1:30" ht="24.75" customHeight="1">
      <c r="A12" s="304"/>
      <c r="B12" s="1102"/>
      <c r="C12" s="1084"/>
      <c r="D12" s="290"/>
      <c r="E12" s="1105"/>
      <c r="F12" s="1106"/>
      <c r="G12" s="1106"/>
      <c r="H12" s="1106"/>
      <c r="I12" s="1106"/>
      <c r="J12" s="1106"/>
      <c r="K12" s="1106"/>
      <c r="L12" s="1106"/>
      <c r="M12" s="1104"/>
      <c r="N12" s="330" t="s">
        <v>363</v>
      </c>
      <c r="O12" s="328" t="s">
        <v>190</v>
      </c>
      <c r="P12" s="1098"/>
      <c r="Q12" s="1126"/>
      <c r="R12" s="942"/>
      <c r="S12" s="325"/>
      <c r="T12" s="325"/>
      <c r="U12" s="1075"/>
      <c r="V12" s="1113"/>
      <c r="W12" s="1114"/>
      <c r="X12" s="1114"/>
      <c r="Y12" s="1114"/>
      <c r="Z12" s="1114"/>
      <c r="AA12" s="1114"/>
      <c r="AB12" s="1114"/>
      <c r="AC12" s="1114"/>
      <c r="AD12" s="1115"/>
    </row>
    <row r="13" spans="1:30" ht="21" customHeight="1">
      <c r="A13" s="304"/>
      <c r="B13" s="1102"/>
      <c r="C13" s="1084"/>
      <c r="D13" s="290"/>
      <c r="E13" s="331" t="s">
        <v>311</v>
      </c>
      <c r="F13" s="316"/>
      <c r="G13" s="316"/>
      <c r="H13" s="316"/>
      <c r="I13" s="316"/>
      <c r="J13" s="316"/>
      <c r="K13" s="316"/>
      <c r="L13" s="316"/>
      <c r="M13" s="332"/>
      <c r="N13" s="333">
        <f>IF(基本情報入力シート!E74="","",基本情報入力シート!E74)</f>
        <v>0</v>
      </c>
      <c r="O13" s="333">
        <f>IF(基本情報入力シート!G74="","",基本情報入力シート!G74)</f>
        <v>0</v>
      </c>
      <c r="P13" s="533"/>
      <c r="Q13" s="334">
        <f>IF(基本情報入力シート!I74="","",基本情報入力シート!I74)</f>
        <v>0</v>
      </c>
      <c r="R13" s="335" t="s">
        <v>52</v>
      </c>
      <c r="S13" s="336"/>
      <c r="T13" s="325"/>
      <c r="U13" s="1075"/>
      <c r="V13" s="1116"/>
      <c r="W13" s="1117"/>
      <c r="X13" s="1117"/>
      <c r="Y13" s="1117"/>
      <c r="Z13" s="1117"/>
      <c r="AA13" s="1117"/>
      <c r="AB13" s="1117"/>
      <c r="AC13" s="1117"/>
      <c r="AD13" s="1118"/>
    </row>
    <row r="14" spans="1:30" ht="21" customHeight="1">
      <c r="A14" s="304"/>
      <c r="B14" s="1102"/>
      <c r="C14" s="1084"/>
      <c r="D14" s="290"/>
      <c r="E14" s="331" t="s">
        <v>438</v>
      </c>
      <c r="F14" s="316"/>
      <c r="G14" s="316"/>
      <c r="H14" s="316"/>
      <c r="I14" s="316"/>
      <c r="J14" s="316"/>
      <c r="K14" s="316"/>
      <c r="L14" s="316"/>
      <c r="M14" s="337">
        <v>6</v>
      </c>
      <c r="N14" s="333">
        <f>IF(基本情報入力シート!E75="","",基本情報入力シート!E75)</f>
        <v>1</v>
      </c>
      <c r="O14" s="333">
        <f>IF(基本情報入力シート!G75="","",基本情報入力シート!G75)</f>
        <v>0</v>
      </c>
      <c r="P14" s="535" t="s">
        <v>765</v>
      </c>
      <c r="Q14" s="334">
        <f>IF(基本情報入力シート!I75="","",基本情報入力シート!I75)</f>
        <v>1</v>
      </c>
      <c r="R14" s="335" t="s">
        <v>52</v>
      </c>
      <c r="S14" s="336"/>
      <c r="T14" s="325"/>
      <c r="U14" s="1075"/>
      <c r="V14" s="1119" t="s">
        <v>784</v>
      </c>
      <c r="W14" s="1120"/>
      <c r="X14" s="1120"/>
      <c r="Y14" s="1120"/>
      <c r="Z14" s="1120"/>
      <c r="AA14" s="1120"/>
      <c r="AB14" s="1120"/>
      <c r="AC14" s="1120"/>
      <c r="AD14" s="1121"/>
    </row>
    <row r="15" spans="1:30" ht="21" customHeight="1">
      <c r="A15" s="304"/>
      <c r="B15" s="1102"/>
      <c r="C15" s="1084"/>
      <c r="D15" s="290"/>
      <c r="E15" s="331" t="s">
        <v>439</v>
      </c>
      <c r="F15" s="316"/>
      <c r="G15" s="316"/>
      <c r="H15" s="316"/>
      <c r="I15" s="316"/>
      <c r="J15" s="316"/>
      <c r="K15" s="316"/>
      <c r="L15" s="316"/>
      <c r="M15" s="332"/>
      <c r="N15" s="333">
        <f>IF(基本情報入力シート!E76="","",基本情報入力シート!E76)</f>
        <v>0</v>
      </c>
      <c r="O15" s="333">
        <f>IF(基本情報入力シート!G76="","",基本情報入力シート!G76)</f>
        <v>0</v>
      </c>
      <c r="P15" s="533"/>
      <c r="Q15" s="334">
        <f>IF(基本情報入力シート!I76="","",基本情報入力シート!I76)</f>
        <v>0</v>
      </c>
      <c r="R15" s="335" t="s">
        <v>52</v>
      </c>
      <c r="S15" s="336"/>
      <c r="T15" s="325"/>
      <c r="U15" s="1075" t="s">
        <v>642</v>
      </c>
      <c r="V15" s="1119"/>
      <c r="W15" s="1120"/>
      <c r="X15" s="1120"/>
      <c r="Y15" s="1120"/>
      <c r="Z15" s="1120"/>
      <c r="AA15" s="1120"/>
      <c r="AB15" s="1120"/>
      <c r="AC15" s="1120"/>
      <c r="AD15" s="1121"/>
    </row>
    <row r="16" spans="1:30" ht="21" customHeight="1">
      <c r="A16" s="304"/>
      <c r="B16" s="1102"/>
      <c r="C16" s="1084"/>
      <c r="D16" s="290"/>
      <c r="E16" s="331" t="s">
        <v>440</v>
      </c>
      <c r="F16" s="316"/>
      <c r="G16" s="316"/>
      <c r="H16" s="316"/>
      <c r="I16" s="316"/>
      <c r="J16" s="316"/>
      <c r="K16" s="316"/>
      <c r="L16" s="316"/>
      <c r="M16" s="332"/>
      <c r="N16" s="333">
        <f>IF(基本情報入力シート!E77="","",基本情報入力シート!E77)</f>
        <v>0</v>
      </c>
      <c r="O16" s="333">
        <f>IF(基本情報入力シート!G77="","",基本情報入力シート!G77)</f>
        <v>0</v>
      </c>
      <c r="P16" s="533"/>
      <c r="Q16" s="334">
        <f>IF(基本情報入力シート!I77="","",基本情報入力シート!I77)</f>
        <v>0</v>
      </c>
      <c r="R16" s="335" t="s">
        <v>52</v>
      </c>
      <c r="S16" s="336"/>
      <c r="T16" s="325"/>
      <c r="U16" s="1075"/>
      <c r="V16" s="1119"/>
      <c r="W16" s="1120"/>
      <c r="X16" s="1120"/>
      <c r="Y16" s="1120"/>
      <c r="Z16" s="1120"/>
      <c r="AA16" s="1120"/>
      <c r="AB16" s="1120"/>
      <c r="AC16" s="1120"/>
      <c r="AD16" s="1121"/>
    </row>
    <row r="17" spans="1:30" ht="27.5" customHeight="1">
      <c r="A17" s="304"/>
      <c r="B17" s="1102"/>
      <c r="C17" s="1084"/>
      <c r="D17" s="290"/>
      <c r="E17" s="1099" t="s">
        <v>468</v>
      </c>
      <c r="F17" s="1099"/>
      <c r="G17" s="1099"/>
      <c r="H17" s="1099"/>
      <c r="I17" s="1099"/>
      <c r="J17" s="1099"/>
      <c r="K17" s="1099"/>
      <c r="L17" s="1099"/>
      <c r="M17" s="1100"/>
      <c r="N17" s="1100"/>
      <c r="O17" s="1100"/>
      <c r="P17" s="1100"/>
      <c r="Q17" s="1099"/>
      <c r="R17" s="1099"/>
      <c r="S17" s="336"/>
      <c r="T17" s="325"/>
      <c r="U17" s="318"/>
      <c r="V17" s="1119"/>
      <c r="W17" s="1120"/>
      <c r="X17" s="1120"/>
      <c r="Y17" s="1120"/>
      <c r="Z17" s="1120"/>
      <c r="AA17" s="1120"/>
      <c r="AB17" s="1120"/>
      <c r="AC17" s="1120"/>
      <c r="AD17" s="1121"/>
    </row>
    <row r="18" spans="1:30" ht="27.5" customHeight="1">
      <c r="A18" s="304"/>
      <c r="B18" s="1102"/>
      <c r="C18" s="1084"/>
      <c r="D18" s="338"/>
      <c r="E18" s="1096" t="s">
        <v>467</v>
      </c>
      <c r="F18" s="1096"/>
      <c r="G18" s="1096"/>
      <c r="H18" s="1096"/>
      <c r="I18" s="1096"/>
      <c r="J18" s="1096"/>
      <c r="K18" s="1096"/>
      <c r="L18" s="1096"/>
      <c r="M18" s="1096"/>
      <c r="N18" s="1096"/>
      <c r="O18" s="1096"/>
      <c r="P18" s="1096"/>
      <c r="Q18" s="1096"/>
      <c r="R18" s="1096"/>
      <c r="S18" s="339"/>
      <c r="T18" s="325"/>
      <c r="U18" s="318"/>
      <c r="V18" s="1122"/>
      <c r="W18" s="1123"/>
      <c r="X18" s="1123"/>
      <c r="Y18" s="1123"/>
      <c r="Z18" s="1123"/>
      <c r="AA18" s="1123"/>
      <c r="AB18" s="1123"/>
      <c r="AC18" s="1123"/>
      <c r="AD18" s="1124"/>
    </row>
    <row r="19" spans="1:30" ht="45.75" customHeight="1">
      <c r="A19" s="290"/>
      <c r="B19" s="340" t="s">
        <v>45</v>
      </c>
      <c r="C19" s="341" t="s">
        <v>46</v>
      </c>
      <c r="D19" s="1092"/>
      <c r="E19" s="1093"/>
      <c r="F19" s="1093"/>
      <c r="G19" s="1093"/>
      <c r="H19" s="1093"/>
      <c r="I19" s="1093"/>
      <c r="J19" s="1093"/>
      <c r="K19" s="1093"/>
      <c r="L19" s="1093"/>
      <c r="M19" s="1093"/>
      <c r="N19" s="1093"/>
      <c r="O19" s="1093"/>
      <c r="P19" s="1093"/>
      <c r="Q19" s="1093"/>
      <c r="R19" s="1093"/>
      <c r="S19" s="1094"/>
      <c r="T19" s="325"/>
      <c r="U19" s="25"/>
      <c r="V19" s="620"/>
    </row>
    <row r="20" spans="1:30" ht="21.5" customHeight="1">
      <c r="A20" s="290"/>
      <c r="B20" s="291"/>
      <c r="C20" s="1095" t="s">
        <v>483</v>
      </c>
      <c r="D20" s="1095"/>
      <c r="E20" s="1095"/>
      <c r="F20" s="1095"/>
      <c r="G20" s="1095"/>
      <c r="H20" s="1095"/>
      <c r="I20" s="1095"/>
      <c r="J20" s="1095"/>
      <c r="K20" s="1095"/>
      <c r="L20" s="1095"/>
      <c r="M20" s="1095"/>
      <c r="N20" s="1095"/>
      <c r="O20" s="1095"/>
      <c r="P20" s="1095"/>
      <c r="Q20" s="1095"/>
      <c r="R20" s="1095"/>
      <c r="S20" s="1095"/>
      <c r="T20" s="308"/>
      <c r="U20" s="534"/>
      <c r="V20" s="1070" t="s">
        <v>785</v>
      </c>
      <c r="W20" s="1070"/>
      <c r="X20" s="1070"/>
      <c r="Y20" s="1070"/>
      <c r="Z20" s="1070"/>
      <c r="AA20" s="1070"/>
      <c r="AB20" s="1070"/>
      <c r="AC20" s="1070"/>
      <c r="AD20" s="1070"/>
    </row>
    <row r="21" spans="1:30" ht="20" customHeight="1">
      <c r="A21" s="290"/>
      <c r="B21" s="342" t="s">
        <v>626</v>
      </c>
      <c r="C21" s="291"/>
      <c r="D21" s="291"/>
      <c r="E21" s="291"/>
      <c r="F21" s="291"/>
      <c r="G21" s="291"/>
      <c r="H21" s="306"/>
      <c r="I21" s="291"/>
      <c r="J21" s="307"/>
      <c r="K21" s="291"/>
      <c r="L21" s="291"/>
      <c r="M21" s="291"/>
      <c r="N21" s="291"/>
      <c r="O21" s="291"/>
      <c r="P21" s="291"/>
      <c r="Q21" s="307"/>
      <c r="R21" s="307"/>
      <c r="S21" s="307"/>
      <c r="T21" s="308"/>
      <c r="V21" s="1071"/>
      <c r="W21" s="1071"/>
      <c r="X21" s="1071"/>
      <c r="Y21" s="1071"/>
      <c r="Z21" s="1071"/>
      <c r="AA21" s="1071"/>
      <c r="AB21" s="1071"/>
      <c r="AC21" s="1071"/>
      <c r="AD21" s="1071"/>
    </row>
    <row r="22" spans="1:30" ht="307" customHeight="1">
      <c r="A22" s="290"/>
      <c r="B22" s="1072" t="s">
        <v>787</v>
      </c>
      <c r="C22" s="1073"/>
      <c r="D22" s="1073"/>
      <c r="E22" s="1073"/>
      <c r="F22" s="1073"/>
      <c r="G22" s="1073"/>
      <c r="H22" s="1073"/>
      <c r="I22" s="1073"/>
      <c r="J22" s="1073"/>
      <c r="K22" s="1073"/>
      <c r="L22" s="1073"/>
      <c r="M22" s="1073"/>
      <c r="N22" s="1073"/>
      <c r="O22" s="1073"/>
      <c r="P22" s="1073"/>
      <c r="Q22" s="1073"/>
      <c r="R22" s="1073"/>
      <c r="S22" s="1074"/>
      <c r="T22" s="308"/>
      <c r="U22" s="1075" t="s">
        <v>643</v>
      </c>
      <c r="V22" s="1076" t="s">
        <v>786</v>
      </c>
      <c r="W22" s="1077"/>
      <c r="X22" s="1077"/>
      <c r="Y22" s="1077"/>
      <c r="Z22" s="1077"/>
      <c r="AA22" s="1077"/>
      <c r="AB22" s="1077"/>
      <c r="AC22" s="1077"/>
      <c r="AD22" s="1078"/>
    </row>
    <row r="23" spans="1:30" ht="7.25" customHeight="1">
      <c r="A23" s="290"/>
      <c r="B23" s="291"/>
      <c r="C23" s="291"/>
      <c r="D23" s="291"/>
      <c r="E23" s="291"/>
      <c r="F23" s="291"/>
      <c r="G23" s="291"/>
      <c r="H23" s="306"/>
      <c r="I23" s="291"/>
      <c r="J23" s="307"/>
      <c r="K23" s="291"/>
      <c r="L23" s="291"/>
      <c r="M23" s="291"/>
      <c r="N23" s="291"/>
      <c r="O23" s="291"/>
      <c r="P23" s="291"/>
      <c r="Q23" s="307"/>
      <c r="R23" s="307"/>
      <c r="S23" s="307"/>
      <c r="T23" s="308"/>
      <c r="U23" s="1075"/>
    </row>
    <row r="24" spans="1:30" ht="24" customHeight="1">
      <c r="A24" s="245"/>
      <c r="T24" s="244"/>
    </row>
    <row r="25" spans="1:30">
      <c r="A25" s="245"/>
      <c r="T25" s="244"/>
    </row>
    <row r="26" spans="1:30">
      <c r="A26" s="245"/>
      <c r="T26" s="244"/>
    </row>
    <row r="27" spans="1:30">
      <c r="A27" s="245"/>
      <c r="T27" s="244"/>
    </row>
    <row r="28" spans="1:30">
      <c r="A28" s="245"/>
      <c r="T28" s="244"/>
    </row>
    <row r="29" spans="1:30">
      <c r="A29" s="245"/>
      <c r="T29" s="244"/>
    </row>
    <row r="30" spans="1:30">
      <c r="A30" s="281"/>
      <c r="B30" s="282"/>
      <c r="C30" s="282"/>
      <c r="D30" s="282"/>
      <c r="E30" s="282"/>
      <c r="F30" s="282"/>
      <c r="G30" s="282"/>
      <c r="H30" s="343"/>
      <c r="I30" s="282"/>
      <c r="J30" s="284"/>
      <c r="K30" s="282"/>
      <c r="L30" s="282"/>
      <c r="M30" s="282"/>
      <c r="N30" s="282"/>
      <c r="O30" s="282"/>
      <c r="P30" s="282"/>
      <c r="Q30" s="284"/>
      <c r="R30" s="284"/>
      <c r="S30" s="284"/>
      <c r="T30" s="285"/>
    </row>
    <row r="31" spans="1:30" ht="13" hidden="1" customHeight="1">
      <c r="B31" s="344" t="s">
        <v>665</v>
      </c>
    </row>
  </sheetData>
  <sheetProtection algorithmName="SHA-512" hashValue="+sIz9DrWIqzqz1KmVZxN4ojGdkpY8up2mrZRVnHpvQOdI6YpqTgxe271LmypZJCgiQKe07iNxcMdXGjKlWT6MA==" saltValue="tNQa+De4wkTCYAREOGbbfw==" spinCount="100000" sheet="1" objects="1" scenarios="1" selectLockedCells="1" selectUnlockedCells="1"/>
  <mergeCells count="29">
    <mergeCell ref="E17:R17"/>
    <mergeCell ref="V2:AD2"/>
    <mergeCell ref="B9:B18"/>
    <mergeCell ref="C9:C18"/>
    <mergeCell ref="N11:O11"/>
    <mergeCell ref="M11:M12"/>
    <mergeCell ref="E11:L12"/>
    <mergeCell ref="U11:U14"/>
    <mergeCell ref="U15:U16"/>
    <mergeCell ref="V4:AD4"/>
    <mergeCell ref="V11:AD13"/>
    <mergeCell ref="V14:AD18"/>
    <mergeCell ref="Q11:R12"/>
    <mergeCell ref="V20:AD21"/>
    <mergeCell ref="B22:S22"/>
    <mergeCell ref="U22:U23"/>
    <mergeCell ref="V22:AD22"/>
    <mergeCell ref="B4:S4"/>
    <mergeCell ref="B7:B8"/>
    <mergeCell ref="C7:C8"/>
    <mergeCell ref="D7:F7"/>
    <mergeCell ref="D8:F8"/>
    <mergeCell ref="H7:S7"/>
    <mergeCell ref="H8:S8"/>
    <mergeCell ref="E5:G5"/>
    <mergeCell ref="D19:S19"/>
    <mergeCell ref="C20:S20"/>
    <mergeCell ref="E18:R18"/>
    <mergeCell ref="P11:P12"/>
  </mergeCells>
  <phoneticPr fontId="9"/>
  <conditionalFormatting sqref="B22">
    <cfRule type="cellIs" dxfId="17" priority="4" operator="equal">
      <formula>""</formula>
    </cfRule>
  </conditionalFormatting>
  <conditionalFormatting sqref="B22:S22">
    <cfRule type="cellIs" dxfId="16" priority="3" operator="equal">
      <formula>""</formula>
    </cfRule>
  </conditionalFormatting>
  <conditionalFormatting sqref="H7:H8 N13:O16 Q13:Q16">
    <cfRule type="cellIs" dxfId="15" priority="18" operator="equal">
      <formula>""</formula>
    </cfRule>
  </conditionalFormatting>
  <conditionalFormatting sqref="M13:M16 D19">
    <cfRule type="cellIs" dxfId="14" priority="9" operator="equal">
      <formula>""</formula>
    </cfRule>
  </conditionalFormatting>
  <conditionalFormatting sqref="P13:P16">
    <cfRule type="cellIs" dxfId="13" priority="1" operator="equal">
      <formula>""</formula>
    </cfRule>
  </conditionalFormatting>
  <dataValidations count="2">
    <dataValidation type="list" allowBlank="1" showInputMessage="1" showErrorMessage="1" sqref="B22:S22" xr:uid="{FD68799D-B8DD-49E1-82FA-746BADB11EA3}">
      <formula1>"別途、添付資料として提出する"</formula1>
    </dataValidation>
    <dataValidation type="list" errorStyle="information" allowBlank="1" showInputMessage="1" sqref="P13:P16" xr:uid="{0DA59739-1574-4867-94AD-8BE8A682B895}">
      <formula1>"無し,未定"</formula1>
    </dataValidation>
  </dataValidations>
  <printOptions horizontalCentered="1"/>
  <pageMargins left="0.70866141732283472" right="0.70866141732283472" top="0.74803149606299213" bottom="0.74803149606299213" header="0.31496062992125984" footer="0.31496062992125984"/>
  <pageSetup paperSize="9" scale="48" fitToHeight="0" orientation="portrait" r:id="rId1"/>
  <colBreaks count="1" manualBreakCount="1">
    <brk id="20" max="29"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1C592-920C-4227-A360-483201E20B9E}">
  <sheetPr codeName="Sheet11">
    <pageSetUpPr fitToPage="1"/>
  </sheetPr>
  <dimension ref="A1:AB49"/>
  <sheetViews>
    <sheetView showGridLines="0" view="pageBreakPreview" topLeftCell="A11" zoomScale="55" zoomScaleNormal="100" zoomScaleSheetLayoutView="55" workbookViewId="0">
      <selection activeCell="E13" sqref="E13:M13"/>
    </sheetView>
  </sheetViews>
  <sheetFormatPr defaultColWidth="0" defaultRowHeight="14" zeroHeight="1"/>
  <cols>
    <col min="1" max="1" width="1.6640625" style="240" customWidth="1"/>
    <col min="2" max="2" width="4.5" style="240" customWidth="1"/>
    <col min="3" max="3" width="15" style="240" customWidth="1"/>
    <col min="4" max="4" width="14.1640625" style="240" customWidth="1"/>
    <col min="5" max="11" width="3.08203125" style="240" customWidth="1"/>
    <col min="12" max="12" width="21.33203125" style="238" customWidth="1"/>
    <col min="13" max="13" width="9" style="238" customWidth="1"/>
    <col min="14" max="15" width="1.6640625" style="238" customWidth="1"/>
    <col min="16" max="16" width="7.4140625" style="75" customWidth="1"/>
    <col min="17" max="22" width="4" style="75" customWidth="1"/>
    <col min="23" max="23" width="11.58203125" style="75" customWidth="1"/>
    <col min="24" max="24" width="9" style="240" hidden="1" customWidth="1"/>
    <col min="25" max="25" width="6.08203125" style="240" hidden="1" customWidth="1"/>
    <col min="26" max="28" width="0" style="240" hidden="1" customWidth="1"/>
    <col min="29" max="16384" width="8.08203125" style="240" hidden="1"/>
  </cols>
  <sheetData>
    <row r="1" spans="1:25" ht="12" customHeight="1">
      <c r="A1" s="234"/>
      <c r="B1" s="286"/>
      <c r="C1" s="235"/>
      <c r="D1" s="235"/>
      <c r="E1" s="235"/>
      <c r="F1" s="235"/>
      <c r="G1" s="235"/>
      <c r="H1" s="235"/>
      <c r="I1" s="235"/>
      <c r="J1" s="235"/>
      <c r="K1" s="235"/>
      <c r="L1" s="236"/>
      <c r="M1" s="236"/>
      <c r="N1" s="252"/>
      <c r="O1" s="287"/>
    </row>
    <row r="2" spans="1:25" ht="16.25" customHeight="1">
      <c r="A2" s="241"/>
      <c r="B2" s="288" t="s">
        <v>488</v>
      </c>
      <c r="C2" s="243"/>
      <c r="O2" s="244"/>
      <c r="P2" s="964"/>
      <c r="Q2" s="964"/>
      <c r="R2" s="964"/>
      <c r="S2" s="964"/>
      <c r="T2" s="964"/>
      <c r="U2" s="964"/>
      <c r="V2" s="964"/>
      <c r="W2" s="964"/>
    </row>
    <row r="3" spans="1:25" ht="8" customHeight="1">
      <c r="A3" s="241"/>
      <c r="C3" s="243"/>
      <c r="O3" s="244"/>
      <c r="P3" s="80"/>
      <c r="Q3" s="80"/>
      <c r="R3" s="80"/>
      <c r="S3" s="80"/>
      <c r="T3" s="80"/>
      <c r="U3" s="80"/>
      <c r="V3" s="80"/>
      <c r="W3" s="80"/>
      <c r="X3" s="80"/>
    </row>
    <row r="4" spans="1:25" ht="42" customHeight="1">
      <c r="A4" s="245"/>
      <c r="B4" s="979" t="s">
        <v>436</v>
      </c>
      <c r="C4" s="979"/>
      <c r="D4" s="979"/>
      <c r="E4" s="979"/>
      <c r="F4" s="979"/>
      <c r="G4" s="979"/>
      <c r="H4" s="979"/>
      <c r="I4" s="979"/>
      <c r="J4" s="979"/>
      <c r="K4" s="979"/>
      <c r="L4" s="979"/>
      <c r="M4" s="979"/>
      <c r="N4" s="979"/>
      <c r="O4" s="289"/>
      <c r="P4" s="1155" t="s">
        <v>643</v>
      </c>
      <c r="Q4" s="1156" t="s">
        <v>755</v>
      </c>
      <c r="R4" s="1157"/>
      <c r="S4" s="1157"/>
      <c r="T4" s="1157"/>
      <c r="U4" s="1157"/>
      <c r="V4" s="1157"/>
      <c r="W4" s="1158"/>
      <c r="X4" s="75"/>
      <c r="Y4" s="75"/>
    </row>
    <row r="5" spans="1:25" ht="9" customHeight="1">
      <c r="A5" s="245"/>
      <c r="D5" s="238"/>
      <c r="E5" s="238"/>
      <c r="F5" s="238"/>
      <c r="L5" s="240"/>
      <c r="M5" s="240"/>
      <c r="N5" s="240"/>
      <c r="O5" s="254"/>
      <c r="P5" s="1061"/>
      <c r="Q5" s="1159"/>
      <c r="R5" s="1160"/>
      <c r="S5" s="1160"/>
      <c r="T5" s="1160"/>
      <c r="U5" s="1160"/>
      <c r="V5" s="1160"/>
      <c r="W5" s="1161"/>
    </row>
    <row r="6" spans="1:25" ht="13">
      <c r="A6" s="290"/>
      <c r="B6" s="291" t="s">
        <v>47</v>
      </c>
      <c r="C6" s="291"/>
      <c r="D6" s="291"/>
      <c r="E6" s="291"/>
      <c r="F6" s="291"/>
      <c r="G6" s="291"/>
      <c r="H6" s="291"/>
      <c r="I6" s="291"/>
      <c r="J6" s="291"/>
      <c r="K6" s="291"/>
      <c r="L6" s="292"/>
      <c r="M6" s="292"/>
      <c r="N6" s="292"/>
      <c r="O6" s="293"/>
      <c r="P6" s="86"/>
      <c r="Q6" s="1159"/>
      <c r="R6" s="1160"/>
      <c r="S6" s="1160"/>
      <c r="T6" s="1160"/>
      <c r="U6" s="1160"/>
      <c r="V6" s="1160"/>
      <c r="W6" s="1161"/>
      <c r="X6" s="95"/>
      <c r="Y6" s="95"/>
    </row>
    <row r="7" spans="1:25" ht="13">
      <c r="A7" s="290"/>
      <c r="B7" s="294" t="s">
        <v>48</v>
      </c>
      <c r="C7" s="291"/>
      <c r="D7" s="291"/>
      <c r="E7" s="291"/>
      <c r="F7" s="291"/>
      <c r="G7" s="291"/>
      <c r="H7" s="291"/>
      <c r="I7" s="291"/>
      <c r="J7" s="291"/>
      <c r="K7" s="291"/>
      <c r="L7" s="292"/>
      <c r="M7" s="292"/>
      <c r="N7" s="292"/>
      <c r="O7" s="293"/>
      <c r="P7" s="1155"/>
      <c r="Q7" s="1159"/>
      <c r="R7" s="1160"/>
      <c r="S7" s="1160"/>
      <c r="T7" s="1160"/>
      <c r="U7" s="1160"/>
      <c r="V7" s="1160"/>
      <c r="W7" s="1161"/>
      <c r="X7" s="95"/>
      <c r="Y7" s="95"/>
    </row>
    <row r="8" spans="1:25" ht="13">
      <c r="A8" s="290"/>
      <c r="B8" s="294" t="s">
        <v>497</v>
      </c>
      <c r="C8" s="291"/>
      <c r="D8" s="291"/>
      <c r="E8" s="291"/>
      <c r="F8" s="291"/>
      <c r="G8" s="291"/>
      <c r="H8" s="291"/>
      <c r="I8" s="291"/>
      <c r="J8" s="291"/>
      <c r="K8" s="291"/>
      <c r="L8" s="292"/>
      <c r="M8" s="292"/>
      <c r="N8" s="292"/>
      <c r="O8" s="293"/>
      <c r="P8" s="1061"/>
      <c r="Q8" s="1162"/>
      <c r="R8" s="1163"/>
      <c r="S8" s="1163"/>
      <c r="T8" s="1163"/>
      <c r="U8" s="1163"/>
      <c r="V8" s="1163"/>
      <c r="W8" s="1164"/>
      <c r="X8" s="95"/>
      <c r="Y8" s="95"/>
    </row>
    <row r="9" spans="1:25" ht="4.5" customHeight="1">
      <c r="A9" s="290"/>
      <c r="B9" s="295"/>
      <c r="C9" s="291"/>
      <c r="D9" s="291"/>
      <c r="E9" s="291"/>
      <c r="F9" s="291"/>
      <c r="G9" s="291"/>
      <c r="H9" s="291"/>
      <c r="I9" s="291"/>
      <c r="J9" s="291"/>
      <c r="K9" s="291"/>
      <c r="L9" s="292"/>
      <c r="M9" s="292"/>
      <c r="N9" s="292"/>
      <c r="O9" s="293"/>
      <c r="P9" s="86"/>
      <c r="Q9" s="86"/>
      <c r="R9" s="86"/>
      <c r="S9" s="86"/>
      <c r="T9" s="86"/>
      <c r="U9" s="86"/>
      <c r="V9" s="86"/>
      <c r="W9" s="86"/>
      <c r="X9" s="95"/>
      <c r="Y9" s="95"/>
    </row>
    <row r="10" spans="1:25" ht="13">
      <c r="A10" s="290"/>
      <c r="B10" s="291" t="s">
        <v>361</v>
      </c>
      <c r="C10" s="291"/>
      <c r="D10" s="291"/>
      <c r="E10" s="291"/>
      <c r="F10" s="291"/>
      <c r="G10" s="291"/>
      <c r="H10" s="291"/>
      <c r="I10" s="291"/>
      <c r="J10" s="291"/>
      <c r="K10" s="291"/>
      <c r="L10" s="292"/>
      <c r="M10" s="292"/>
      <c r="N10" s="292"/>
      <c r="O10" s="293"/>
      <c r="P10" s="86"/>
      <c r="Q10" s="1154" t="s">
        <v>670</v>
      </c>
      <c r="R10" s="1154"/>
      <c r="S10" s="1154"/>
      <c r="T10" s="1154"/>
      <c r="U10" s="1154"/>
      <c r="V10" s="1154"/>
      <c r="W10" s="1154"/>
      <c r="X10" s="95"/>
      <c r="Y10" s="95"/>
    </row>
    <row r="11" spans="1:25" ht="24.5" customHeight="1">
      <c r="A11" s="290"/>
      <c r="B11" s="1127" t="s">
        <v>49</v>
      </c>
      <c r="C11" s="1128"/>
      <c r="D11" s="1129"/>
      <c r="E11" s="1130" t="s">
        <v>633</v>
      </c>
      <c r="F11" s="1130"/>
      <c r="G11" s="1130"/>
      <c r="H11" s="1130"/>
      <c r="I11" s="1130"/>
      <c r="J11" s="1130"/>
      <c r="K11" s="1130"/>
      <c r="L11" s="1130"/>
      <c r="M11" s="1130"/>
      <c r="N11" s="292"/>
      <c r="O11" s="293"/>
      <c r="P11" s="25" t="s">
        <v>660</v>
      </c>
      <c r="Q11" s="1154"/>
      <c r="R11" s="1154"/>
      <c r="S11" s="1154"/>
      <c r="T11" s="1154"/>
      <c r="U11" s="1154"/>
      <c r="V11" s="1154"/>
      <c r="W11" s="1154"/>
      <c r="X11" s="95"/>
      <c r="Y11" s="95"/>
    </row>
    <row r="12" spans="1:25" ht="24.5" customHeight="1">
      <c r="A12" s="290"/>
      <c r="B12" s="1136" t="s">
        <v>50</v>
      </c>
      <c r="C12" s="1137"/>
      <c r="D12" s="1138"/>
      <c r="E12" s="1148" t="str">
        <f>IF(【公社書式】助成対象経費内訳!$S$4="","",【公社書式】助成対象経費内訳!$S$4)</f>
        <v>RFJー12345</v>
      </c>
      <c r="F12" s="1148"/>
      <c r="G12" s="1148"/>
      <c r="H12" s="1148"/>
      <c r="I12" s="1148"/>
      <c r="J12" s="1148"/>
      <c r="K12" s="1148"/>
      <c r="L12" s="1148"/>
      <c r="M12" s="1148"/>
      <c r="N12" s="292"/>
      <c r="O12" s="293"/>
      <c r="P12" s="25"/>
      <c r="Q12" s="1153" t="s">
        <v>669</v>
      </c>
      <c r="R12" s="1153"/>
      <c r="S12" s="1153"/>
      <c r="T12" s="1153"/>
      <c r="U12" s="1153"/>
      <c r="V12" s="1153"/>
      <c r="W12" s="1153"/>
      <c r="X12" s="95"/>
      <c r="Y12" s="95"/>
    </row>
    <row r="13" spans="1:25" ht="24.5" customHeight="1">
      <c r="A13" s="290"/>
      <c r="B13" s="1140" t="s">
        <v>51</v>
      </c>
      <c r="C13" s="1141"/>
      <c r="D13" s="1142"/>
      <c r="E13" s="1149" t="s">
        <v>778</v>
      </c>
      <c r="F13" s="1149"/>
      <c r="G13" s="1149"/>
      <c r="H13" s="1149"/>
      <c r="I13" s="1149"/>
      <c r="J13" s="1149"/>
      <c r="K13" s="1149"/>
      <c r="L13" s="1149"/>
      <c r="M13" s="1149"/>
      <c r="N13" s="292"/>
      <c r="O13" s="293"/>
      <c r="P13" s="91" t="s">
        <v>660</v>
      </c>
      <c r="Q13" s="1153"/>
      <c r="R13" s="1153"/>
      <c r="S13" s="1153"/>
      <c r="T13" s="1153"/>
      <c r="U13" s="1153"/>
      <c r="V13" s="1153"/>
      <c r="W13" s="1153"/>
      <c r="X13" s="95"/>
      <c r="Y13" s="95"/>
    </row>
    <row r="14" spans="1:25" ht="24.5" customHeight="1">
      <c r="A14" s="290"/>
      <c r="B14" s="1143" t="s">
        <v>464</v>
      </c>
      <c r="C14" s="1144"/>
      <c r="D14" s="1145"/>
      <c r="E14" s="1150">
        <v>1</v>
      </c>
      <c r="F14" s="1151"/>
      <c r="G14" s="1151"/>
      <c r="H14" s="1151"/>
      <c r="I14" s="1151"/>
      <c r="J14" s="1151"/>
      <c r="K14" s="1151"/>
      <c r="L14" s="1151"/>
      <c r="M14" s="296" t="s">
        <v>52</v>
      </c>
      <c r="N14" s="292"/>
      <c r="O14" s="293"/>
      <c r="P14" s="93"/>
      <c r="Q14" s="1153"/>
      <c r="R14" s="1153"/>
      <c r="S14" s="1153"/>
      <c r="T14" s="1153"/>
      <c r="U14" s="1153"/>
      <c r="V14" s="1153"/>
      <c r="W14" s="1153"/>
      <c r="X14" s="95"/>
      <c r="Y14" s="95"/>
    </row>
    <row r="15" spans="1:25" ht="24.5" customHeight="1">
      <c r="A15" s="290"/>
      <c r="B15" s="1131" t="s">
        <v>766</v>
      </c>
      <c r="C15" s="1132"/>
      <c r="D15" s="1133"/>
      <c r="E15" s="1152" t="s">
        <v>634</v>
      </c>
      <c r="F15" s="1152"/>
      <c r="G15" s="1152"/>
      <c r="H15" s="1152"/>
      <c r="I15" s="1152"/>
      <c r="J15" s="1152"/>
      <c r="K15" s="1152"/>
      <c r="L15" s="1152"/>
      <c r="M15" s="1152"/>
      <c r="N15" s="292"/>
      <c r="O15" s="293"/>
      <c r="P15" s="91" t="s">
        <v>660</v>
      </c>
      <c r="Q15" s="1154" t="s">
        <v>668</v>
      </c>
      <c r="R15" s="1154"/>
      <c r="S15" s="1154"/>
      <c r="T15" s="1154"/>
      <c r="U15" s="1154"/>
      <c r="V15" s="1154"/>
      <c r="W15" s="1154"/>
      <c r="X15" s="95"/>
      <c r="Y15" s="86" t="s">
        <v>340</v>
      </c>
    </row>
    <row r="16" spans="1:25" ht="7" customHeight="1">
      <c r="A16" s="290"/>
      <c r="B16" s="291"/>
      <c r="C16" s="291"/>
      <c r="D16" s="291"/>
      <c r="E16" s="291"/>
      <c r="F16" s="291"/>
      <c r="G16" s="291"/>
      <c r="H16" s="291"/>
      <c r="I16" s="291"/>
      <c r="J16" s="291"/>
      <c r="K16" s="291"/>
      <c r="L16" s="292"/>
      <c r="M16" s="292"/>
      <c r="N16" s="292"/>
      <c r="O16" s="293"/>
      <c r="P16" s="95"/>
      <c r="Q16" s="1154"/>
      <c r="R16" s="1154"/>
      <c r="S16" s="1154"/>
      <c r="T16" s="1154"/>
      <c r="U16" s="1154"/>
      <c r="V16" s="1154"/>
      <c r="W16" s="1154"/>
      <c r="X16" s="95"/>
      <c r="Y16" s="86" t="s">
        <v>341</v>
      </c>
    </row>
    <row r="17" spans="1:25" ht="13">
      <c r="A17" s="290"/>
      <c r="B17" s="291" t="s">
        <v>493</v>
      </c>
      <c r="C17" s="291"/>
      <c r="D17" s="291"/>
      <c r="E17" s="291"/>
      <c r="F17" s="291"/>
      <c r="G17" s="291"/>
      <c r="H17" s="291"/>
      <c r="I17" s="291"/>
      <c r="J17" s="291"/>
      <c r="K17" s="291"/>
      <c r="L17" s="292"/>
      <c r="M17" s="292"/>
      <c r="N17" s="292"/>
      <c r="O17" s="293"/>
      <c r="P17" s="86"/>
      <c r="Q17" s="1154"/>
      <c r="R17" s="1154"/>
      <c r="S17" s="1154"/>
      <c r="T17" s="1154"/>
      <c r="U17" s="1154"/>
      <c r="V17" s="1154"/>
      <c r="W17" s="1154"/>
      <c r="X17" s="95"/>
      <c r="Y17" s="95"/>
    </row>
    <row r="18" spans="1:25" ht="24.5" customHeight="1">
      <c r="A18" s="290"/>
      <c r="B18" s="1127" t="s">
        <v>49</v>
      </c>
      <c r="C18" s="1128"/>
      <c r="D18" s="1129"/>
      <c r="E18" s="1135"/>
      <c r="F18" s="1135"/>
      <c r="G18" s="1135"/>
      <c r="H18" s="1135"/>
      <c r="I18" s="1135"/>
      <c r="J18" s="1135"/>
      <c r="K18" s="1135"/>
      <c r="L18" s="1135"/>
      <c r="M18" s="1135"/>
      <c r="N18" s="292"/>
      <c r="O18" s="293"/>
      <c r="P18" s="86"/>
      <c r="Q18" s="1154"/>
      <c r="R18" s="1154"/>
      <c r="S18" s="1154"/>
      <c r="T18" s="1154"/>
      <c r="U18" s="1154"/>
      <c r="V18" s="1154"/>
      <c r="W18" s="1154"/>
      <c r="X18" s="95"/>
      <c r="Y18" s="95"/>
    </row>
    <row r="19" spans="1:25" ht="24.5" customHeight="1">
      <c r="A19" s="290"/>
      <c r="B19" s="1136" t="s">
        <v>50</v>
      </c>
      <c r="C19" s="1137"/>
      <c r="D19" s="1138"/>
      <c r="E19" s="1139" t="str">
        <f>IF(【公社書式】助成対象経費内訳!S5="","",【公社書式】助成対象経費内訳!S5)</f>
        <v/>
      </c>
      <c r="F19" s="1139"/>
      <c r="G19" s="1139"/>
      <c r="H19" s="1139"/>
      <c r="I19" s="1139"/>
      <c r="J19" s="1139"/>
      <c r="K19" s="1139"/>
      <c r="L19" s="1139"/>
      <c r="M19" s="1139"/>
      <c r="N19" s="292"/>
      <c r="O19" s="293"/>
      <c r="P19" s="86"/>
      <c r="Q19" s="86"/>
      <c r="R19" s="86"/>
      <c r="S19" s="86"/>
      <c r="T19" s="86"/>
      <c r="U19" s="86"/>
      <c r="V19" s="86"/>
      <c r="W19" s="86"/>
      <c r="X19" s="95"/>
      <c r="Y19" s="95"/>
    </row>
    <row r="20" spans="1:25" ht="24.5" customHeight="1">
      <c r="A20" s="290"/>
      <c r="B20" s="1140" t="s">
        <v>51</v>
      </c>
      <c r="C20" s="1141"/>
      <c r="D20" s="1142"/>
      <c r="E20" s="1139"/>
      <c r="F20" s="1139"/>
      <c r="G20" s="1139"/>
      <c r="H20" s="1139"/>
      <c r="I20" s="1139"/>
      <c r="J20" s="1139"/>
      <c r="K20" s="1139"/>
      <c r="L20" s="1139"/>
      <c r="M20" s="1139"/>
      <c r="N20" s="292"/>
      <c r="O20" s="293"/>
      <c r="P20" s="95"/>
      <c r="Q20" s="86"/>
      <c r="R20" s="86"/>
      <c r="S20" s="86"/>
      <c r="T20" s="86"/>
      <c r="U20" s="86"/>
      <c r="V20" s="86"/>
      <c r="W20" s="86"/>
      <c r="X20" s="95"/>
      <c r="Y20" s="95"/>
    </row>
    <row r="21" spans="1:25" ht="24.5" customHeight="1">
      <c r="A21" s="290"/>
      <c r="B21" s="1143" t="s">
        <v>464</v>
      </c>
      <c r="C21" s="1144"/>
      <c r="D21" s="1145"/>
      <c r="E21" s="1146" t="str">
        <f>IF(【公社書式】助成対象経費内訳!U5="","",【公社書式】助成対象経費内訳!U5)</f>
        <v/>
      </c>
      <c r="F21" s="1147"/>
      <c r="G21" s="1147"/>
      <c r="H21" s="1147"/>
      <c r="I21" s="1147"/>
      <c r="J21" s="1147"/>
      <c r="K21" s="1147"/>
      <c r="L21" s="1147"/>
      <c r="M21" s="296" t="s">
        <v>52</v>
      </c>
      <c r="N21" s="292"/>
      <c r="O21" s="293"/>
      <c r="P21" s="95"/>
      <c r="Q21" s="86"/>
      <c r="R21" s="86"/>
      <c r="S21" s="86"/>
      <c r="T21" s="86"/>
      <c r="U21" s="86"/>
      <c r="V21" s="86"/>
      <c r="W21" s="86"/>
      <c r="X21" s="95"/>
      <c r="Y21" s="95"/>
    </row>
    <row r="22" spans="1:25" ht="24.5" customHeight="1">
      <c r="A22" s="290"/>
      <c r="B22" s="1131" t="s">
        <v>766</v>
      </c>
      <c r="C22" s="1132"/>
      <c r="D22" s="1133"/>
      <c r="E22" s="1134"/>
      <c r="F22" s="1134"/>
      <c r="G22" s="1134"/>
      <c r="H22" s="1134"/>
      <c r="I22" s="1134"/>
      <c r="J22" s="1134"/>
      <c r="K22" s="1134"/>
      <c r="L22" s="1134"/>
      <c r="M22" s="1134"/>
      <c r="N22" s="292"/>
      <c r="O22" s="293"/>
      <c r="P22" s="95"/>
      <c r="Q22" s="86"/>
      <c r="R22" s="86"/>
      <c r="S22" s="86"/>
      <c r="T22" s="86"/>
      <c r="V22" s="86"/>
      <c r="W22" s="86"/>
      <c r="X22" s="95"/>
      <c r="Y22" s="86" t="s">
        <v>340</v>
      </c>
    </row>
    <row r="23" spans="1:25" ht="7" customHeight="1">
      <c r="A23" s="290"/>
      <c r="B23" s="291"/>
      <c r="C23" s="291"/>
      <c r="D23" s="291"/>
      <c r="E23" s="291"/>
      <c r="F23" s="291"/>
      <c r="G23" s="291"/>
      <c r="H23" s="291"/>
      <c r="I23" s="291"/>
      <c r="J23" s="291"/>
      <c r="K23" s="291"/>
      <c r="L23" s="292"/>
      <c r="M23" s="292"/>
      <c r="N23" s="292"/>
      <c r="O23" s="293"/>
      <c r="P23" s="95"/>
      <c r="Q23" s="86"/>
      <c r="R23" s="86"/>
      <c r="S23" s="86"/>
      <c r="T23" s="86"/>
      <c r="U23" s="86"/>
      <c r="V23" s="86"/>
      <c r="W23" s="86"/>
      <c r="X23" s="95"/>
      <c r="Y23" s="86" t="s">
        <v>341</v>
      </c>
    </row>
    <row r="24" spans="1:25" ht="13">
      <c r="A24" s="290"/>
      <c r="B24" s="291" t="s">
        <v>494</v>
      </c>
      <c r="C24" s="291"/>
      <c r="D24" s="291"/>
      <c r="E24" s="291"/>
      <c r="F24" s="291"/>
      <c r="G24" s="291"/>
      <c r="H24" s="291"/>
      <c r="I24" s="291"/>
      <c r="J24" s="291"/>
      <c r="K24" s="291"/>
      <c r="L24" s="292"/>
      <c r="M24" s="292"/>
      <c r="N24" s="292"/>
      <c r="O24" s="293"/>
      <c r="P24" s="91" t="s">
        <v>660</v>
      </c>
      <c r="Q24" s="86"/>
      <c r="R24" s="86"/>
      <c r="S24" s="86"/>
      <c r="T24" s="86"/>
      <c r="U24" s="86"/>
      <c r="V24" s="86"/>
      <c r="W24" s="86"/>
      <c r="X24" s="95"/>
      <c r="Y24" s="95"/>
    </row>
    <row r="25" spans="1:25" ht="24.5" customHeight="1">
      <c r="A25" s="290"/>
      <c r="B25" s="1127" t="s">
        <v>49</v>
      </c>
      <c r="C25" s="1128"/>
      <c r="D25" s="1129"/>
      <c r="E25" s="1135"/>
      <c r="F25" s="1135"/>
      <c r="G25" s="1135"/>
      <c r="H25" s="1135"/>
      <c r="I25" s="1135"/>
      <c r="J25" s="1135"/>
      <c r="K25" s="1135"/>
      <c r="L25" s="1135"/>
      <c r="M25" s="1135"/>
      <c r="N25" s="292"/>
      <c r="O25" s="293"/>
      <c r="P25" s="86"/>
      <c r="Q25" s="86"/>
      <c r="R25" s="86"/>
      <c r="S25" s="86"/>
      <c r="T25" s="86"/>
      <c r="U25" s="86"/>
      <c r="V25" s="86"/>
      <c r="W25" s="86"/>
      <c r="X25" s="95"/>
      <c r="Y25" s="95"/>
    </row>
    <row r="26" spans="1:25" ht="24.5" customHeight="1">
      <c r="A26" s="290"/>
      <c r="B26" s="1136" t="s">
        <v>50</v>
      </c>
      <c r="C26" s="1137"/>
      <c r="D26" s="1138"/>
      <c r="E26" s="1139" t="str">
        <f>IF(【公社書式】助成対象経費内訳!S6="","",【公社書式】助成対象経費内訳!S6)</f>
        <v/>
      </c>
      <c r="F26" s="1139"/>
      <c r="G26" s="1139"/>
      <c r="H26" s="1139"/>
      <c r="I26" s="1139"/>
      <c r="J26" s="1139"/>
      <c r="K26" s="1139"/>
      <c r="L26" s="1139"/>
      <c r="M26" s="1139"/>
      <c r="N26" s="292"/>
      <c r="O26" s="293"/>
      <c r="P26" s="86"/>
      <c r="Q26" s="86"/>
      <c r="R26" s="86"/>
      <c r="S26" s="86"/>
      <c r="T26" s="86"/>
      <c r="U26" s="86"/>
      <c r="V26" s="86"/>
      <c r="W26" s="86"/>
      <c r="X26" s="95"/>
      <c r="Y26" s="95"/>
    </row>
    <row r="27" spans="1:25" ht="24.5" customHeight="1">
      <c r="A27" s="290"/>
      <c r="B27" s="1140" t="s">
        <v>51</v>
      </c>
      <c r="C27" s="1141"/>
      <c r="D27" s="1142"/>
      <c r="E27" s="1139"/>
      <c r="F27" s="1139"/>
      <c r="G27" s="1139"/>
      <c r="H27" s="1139"/>
      <c r="I27" s="1139"/>
      <c r="J27" s="1139"/>
      <c r="K27" s="1139"/>
      <c r="L27" s="1139"/>
      <c r="M27" s="1139"/>
      <c r="N27" s="292"/>
      <c r="O27" s="293"/>
      <c r="P27" s="95"/>
      <c r="Q27" s="86"/>
      <c r="R27" s="86"/>
      <c r="S27" s="86"/>
      <c r="T27" s="86"/>
      <c r="U27" s="86"/>
      <c r="V27" s="86"/>
      <c r="W27" s="86"/>
      <c r="X27" s="95"/>
      <c r="Y27" s="95"/>
    </row>
    <row r="28" spans="1:25" ht="24.5" customHeight="1">
      <c r="A28" s="290"/>
      <c r="B28" s="1143" t="s">
        <v>464</v>
      </c>
      <c r="C28" s="1144"/>
      <c r="D28" s="1145"/>
      <c r="E28" s="1146" t="str">
        <f>IF(【公社書式】助成対象経費内訳!U6="","",【公社書式】助成対象経費内訳!U6)</f>
        <v/>
      </c>
      <c r="F28" s="1147"/>
      <c r="G28" s="1147"/>
      <c r="H28" s="1147"/>
      <c r="I28" s="1147"/>
      <c r="J28" s="1147"/>
      <c r="K28" s="1147"/>
      <c r="L28" s="1147"/>
      <c r="M28" s="296" t="s">
        <v>52</v>
      </c>
      <c r="N28" s="292"/>
      <c r="O28" s="293"/>
      <c r="P28" s="95"/>
      <c r="Q28" s="86"/>
      <c r="R28" s="86"/>
      <c r="S28" s="86"/>
      <c r="T28" s="86"/>
      <c r="U28" s="86"/>
      <c r="V28" s="86"/>
      <c r="W28" s="86"/>
      <c r="X28" s="95"/>
      <c r="Y28" s="95"/>
    </row>
    <row r="29" spans="1:25" ht="24.5" customHeight="1">
      <c r="A29" s="290"/>
      <c r="B29" s="1131" t="s">
        <v>766</v>
      </c>
      <c r="C29" s="1132"/>
      <c r="D29" s="1133"/>
      <c r="E29" s="1134"/>
      <c r="F29" s="1134"/>
      <c r="G29" s="1134"/>
      <c r="H29" s="1134"/>
      <c r="I29" s="1134"/>
      <c r="J29" s="1134"/>
      <c r="K29" s="1134"/>
      <c r="L29" s="1134"/>
      <c r="M29" s="1134"/>
      <c r="N29" s="292"/>
      <c r="O29" s="293"/>
      <c r="P29" s="95"/>
      <c r="Q29" s="86"/>
      <c r="R29" s="86"/>
      <c r="S29" s="86"/>
      <c r="T29" s="86"/>
      <c r="U29" s="86"/>
      <c r="V29" s="86"/>
      <c r="W29" s="86"/>
      <c r="X29" s="95"/>
      <c r="Y29" s="86" t="s">
        <v>340</v>
      </c>
    </row>
    <row r="30" spans="1:25" ht="7" customHeight="1">
      <c r="A30" s="290"/>
      <c r="B30" s="291"/>
      <c r="C30" s="291"/>
      <c r="D30" s="291"/>
      <c r="E30" s="291"/>
      <c r="F30" s="291"/>
      <c r="G30" s="291"/>
      <c r="H30" s="291"/>
      <c r="I30" s="291"/>
      <c r="J30" s="291"/>
      <c r="K30" s="291"/>
      <c r="L30" s="292"/>
      <c r="M30" s="292"/>
      <c r="N30" s="292"/>
      <c r="O30" s="293"/>
      <c r="P30" s="95"/>
      <c r="Q30" s="86"/>
      <c r="R30" s="86"/>
      <c r="S30" s="86"/>
      <c r="T30" s="86"/>
      <c r="U30" s="86"/>
      <c r="V30" s="86"/>
      <c r="W30" s="86"/>
      <c r="X30" s="95"/>
      <c r="Y30" s="86" t="s">
        <v>341</v>
      </c>
    </row>
    <row r="31" spans="1:25" ht="13">
      <c r="A31" s="290"/>
      <c r="B31" s="291" t="s">
        <v>495</v>
      </c>
      <c r="C31" s="291"/>
      <c r="D31" s="291"/>
      <c r="E31" s="291"/>
      <c r="F31" s="291"/>
      <c r="G31" s="291"/>
      <c r="H31" s="291"/>
      <c r="I31" s="291"/>
      <c r="J31" s="291"/>
      <c r="K31" s="291"/>
      <c r="L31" s="292"/>
      <c r="M31" s="292"/>
      <c r="N31" s="292"/>
      <c r="O31" s="293"/>
      <c r="P31" s="86"/>
      <c r="Q31" s="86"/>
      <c r="R31" s="86"/>
      <c r="S31" s="86"/>
      <c r="T31" s="86"/>
      <c r="U31" s="86"/>
      <c r="V31" s="86"/>
      <c r="W31" s="86"/>
      <c r="X31" s="95"/>
      <c r="Y31" s="95"/>
    </row>
    <row r="32" spans="1:25" ht="24.5" customHeight="1">
      <c r="A32" s="290"/>
      <c r="B32" s="1127" t="s">
        <v>49</v>
      </c>
      <c r="C32" s="1128"/>
      <c r="D32" s="1129"/>
      <c r="E32" s="1135"/>
      <c r="F32" s="1135"/>
      <c r="G32" s="1135"/>
      <c r="H32" s="1135"/>
      <c r="I32" s="1135"/>
      <c r="J32" s="1135"/>
      <c r="K32" s="1135"/>
      <c r="L32" s="1135"/>
      <c r="M32" s="1135"/>
      <c r="N32" s="292"/>
      <c r="O32" s="293"/>
      <c r="P32" s="86"/>
      <c r="Q32" s="86"/>
      <c r="R32" s="86"/>
      <c r="S32" s="86"/>
      <c r="T32" s="86"/>
      <c r="U32" s="86"/>
      <c r="V32" s="86"/>
      <c r="W32" s="86"/>
      <c r="X32" s="95"/>
      <c r="Y32" s="95"/>
    </row>
    <row r="33" spans="1:25" ht="24.5" customHeight="1">
      <c r="A33" s="290"/>
      <c r="B33" s="1136" t="s">
        <v>50</v>
      </c>
      <c r="C33" s="1137"/>
      <c r="D33" s="1138"/>
      <c r="E33" s="1139" t="str">
        <f>IF(【公社書式】助成対象経費内訳!S7="","",【公社書式】助成対象経費内訳!S7)</f>
        <v/>
      </c>
      <c r="F33" s="1139"/>
      <c r="G33" s="1139"/>
      <c r="H33" s="1139"/>
      <c r="I33" s="1139"/>
      <c r="J33" s="1139"/>
      <c r="K33" s="1139"/>
      <c r="L33" s="1139"/>
      <c r="M33" s="1139"/>
      <c r="N33" s="292"/>
      <c r="O33" s="293"/>
      <c r="P33" s="86"/>
      <c r="Q33" s="86"/>
      <c r="R33" s="86"/>
      <c r="S33" s="86"/>
      <c r="T33" s="86"/>
      <c r="U33" s="86"/>
      <c r="V33" s="86"/>
      <c r="W33" s="86"/>
      <c r="X33" s="95"/>
      <c r="Y33" s="95"/>
    </row>
    <row r="34" spans="1:25" ht="24.5" customHeight="1">
      <c r="A34" s="290"/>
      <c r="B34" s="1140" t="s">
        <v>51</v>
      </c>
      <c r="C34" s="1141"/>
      <c r="D34" s="1142"/>
      <c r="E34" s="1139"/>
      <c r="F34" s="1139"/>
      <c r="G34" s="1139"/>
      <c r="H34" s="1139"/>
      <c r="I34" s="1139"/>
      <c r="J34" s="1139"/>
      <c r="K34" s="1139"/>
      <c r="L34" s="1139"/>
      <c r="M34" s="1139"/>
      <c r="N34" s="292"/>
      <c r="O34" s="293"/>
      <c r="P34" s="95"/>
      <c r="Q34" s="86"/>
      <c r="R34" s="86"/>
      <c r="S34" s="86"/>
      <c r="T34" s="86"/>
      <c r="U34" s="86"/>
      <c r="V34" s="86"/>
      <c r="W34" s="86"/>
      <c r="X34" s="95"/>
      <c r="Y34" s="95"/>
    </row>
    <row r="35" spans="1:25" ht="24.5" customHeight="1">
      <c r="A35" s="290"/>
      <c r="B35" s="1143" t="s">
        <v>464</v>
      </c>
      <c r="C35" s="1144"/>
      <c r="D35" s="1145"/>
      <c r="E35" s="1146" t="str">
        <f>IF(【公社書式】助成対象経費内訳!U7="","",【公社書式】助成対象経費内訳!U7)</f>
        <v/>
      </c>
      <c r="F35" s="1147"/>
      <c r="G35" s="1147"/>
      <c r="H35" s="1147"/>
      <c r="I35" s="1147"/>
      <c r="J35" s="1147"/>
      <c r="K35" s="1147"/>
      <c r="L35" s="1147"/>
      <c r="M35" s="296" t="s">
        <v>52</v>
      </c>
      <c r="N35" s="292"/>
      <c r="O35" s="293"/>
      <c r="P35" s="95"/>
      <c r="Q35" s="86"/>
      <c r="R35" s="86"/>
      <c r="S35" s="86"/>
      <c r="T35" s="86"/>
      <c r="U35" s="86"/>
      <c r="V35" s="86"/>
      <c r="W35" s="86"/>
      <c r="X35" s="95"/>
      <c r="Y35" s="95"/>
    </row>
    <row r="36" spans="1:25" ht="24.5" customHeight="1">
      <c r="A36" s="290"/>
      <c r="B36" s="1131" t="s">
        <v>766</v>
      </c>
      <c r="C36" s="1132"/>
      <c r="D36" s="1133"/>
      <c r="E36" s="1134"/>
      <c r="F36" s="1134"/>
      <c r="G36" s="1134"/>
      <c r="H36" s="1134"/>
      <c r="I36" s="1134"/>
      <c r="J36" s="1134"/>
      <c r="K36" s="1134"/>
      <c r="L36" s="1134"/>
      <c r="M36" s="1134"/>
      <c r="N36" s="292"/>
      <c r="O36" s="293"/>
      <c r="P36" s="95"/>
      <c r="Q36" s="86"/>
      <c r="R36" s="86"/>
      <c r="S36" s="86"/>
      <c r="T36" s="86"/>
      <c r="U36" s="86"/>
      <c r="V36" s="86"/>
      <c r="W36" s="86"/>
      <c r="X36" s="95"/>
      <c r="Y36" s="86" t="s">
        <v>340</v>
      </c>
    </row>
    <row r="37" spans="1:25" ht="7" customHeight="1">
      <c r="A37" s="290"/>
      <c r="B37" s="291"/>
      <c r="C37" s="291"/>
      <c r="D37" s="291"/>
      <c r="E37" s="291"/>
      <c r="F37" s="291"/>
      <c r="G37" s="291"/>
      <c r="H37" s="291"/>
      <c r="I37" s="291"/>
      <c r="J37" s="291"/>
      <c r="K37" s="291"/>
      <c r="L37" s="292"/>
      <c r="M37" s="292"/>
      <c r="N37" s="292"/>
      <c r="O37" s="293"/>
      <c r="P37" s="95"/>
      <c r="Q37" s="86"/>
      <c r="R37" s="86"/>
      <c r="S37" s="86"/>
      <c r="T37" s="86"/>
      <c r="U37" s="86"/>
      <c r="V37" s="86"/>
      <c r="W37" s="86"/>
      <c r="X37" s="95"/>
      <c r="Y37" s="86" t="s">
        <v>341</v>
      </c>
    </row>
    <row r="38" spans="1:25" ht="13">
      <c r="A38" s="290"/>
      <c r="B38" s="291" t="s">
        <v>496</v>
      </c>
      <c r="C38" s="291"/>
      <c r="D38" s="291"/>
      <c r="E38" s="291"/>
      <c r="F38" s="291"/>
      <c r="G38" s="291"/>
      <c r="H38" s="291"/>
      <c r="I38" s="291"/>
      <c r="J38" s="291"/>
      <c r="K38" s="291"/>
      <c r="L38" s="292"/>
      <c r="M38" s="292"/>
      <c r="N38" s="292"/>
      <c r="O38" s="293"/>
      <c r="P38" s="86"/>
      <c r="Q38" s="86"/>
      <c r="R38" s="86"/>
      <c r="S38" s="86"/>
      <c r="T38" s="86"/>
      <c r="U38" s="86"/>
      <c r="V38" s="86"/>
      <c r="W38" s="86"/>
      <c r="X38" s="95"/>
      <c r="Y38" s="95"/>
    </row>
    <row r="39" spans="1:25" ht="24.5" customHeight="1">
      <c r="A39" s="290"/>
      <c r="B39" s="1127" t="s">
        <v>49</v>
      </c>
      <c r="C39" s="1128"/>
      <c r="D39" s="1129"/>
      <c r="E39" s="1135"/>
      <c r="F39" s="1135"/>
      <c r="G39" s="1135"/>
      <c r="H39" s="1135"/>
      <c r="I39" s="1135"/>
      <c r="J39" s="1135"/>
      <c r="K39" s="1135"/>
      <c r="L39" s="1135"/>
      <c r="M39" s="1135"/>
      <c r="N39" s="292"/>
      <c r="O39" s="293"/>
      <c r="P39" s="86"/>
      <c r="Q39" s="86"/>
      <c r="R39" s="86"/>
      <c r="S39" s="86"/>
      <c r="T39" s="86"/>
      <c r="U39" s="86"/>
      <c r="V39" s="86"/>
      <c r="W39" s="86"/>
      <c r="X39" s="95"/>
      <c r="Y39" s="95"/>
    </row>
    <row r="40" spans="1:25" ht="24.5" customHeight="1">
      <c r="A40" s="290"/>
      <c r="B40" s="1136" t="s">
        <v>50</v>
      </c>
      <c r="C40" s="1137"/>
      <c r="D40" s="1138"/>
      <c r="E40" s="1139" t="str">
        <f>IF(【公社書式】助成対象経費内訳!S8="","",【公社書式】助成対象経費内訳!S8)</f>
        <v/>
      </c>
      <c r="F40" s="1139"/>
      <c r="G40" s="1139"/>
      <c r="H40" s="1139"/>
      <c r="I40" s="1139"/>
      <c r="J40" s="1139"/>
      <c r="K40" s="1139"/>
      <c r="L40" s="1139"/>
      <c r="M40" s="1139"/>
      <c r="N40" s="292"/>
      <c r="O40" s="293"/>
      <c r="P40" s="86"/>
      <c r="Q40" s="86"/>
      <c r="R40" s="86"/>
      <c r="S40" s="86"/>
      <c r="T40" s="86"/>
      <c r="U40" s="86"/>
      <c r="V40" s="86"/>
      <c r="W40" s="86"/>
      <c r="X40" s="95"/>
      <c r="Y40" s="95"/>
    </row>
    <row r="41" spans="1:25" ht="24.5" customHeight="1">
      <c r="A41" s="290"/>
      <c r="B41" s="1140" t="s">
        <v>51</v>
      </c>
      <c r="C41" s="1141"/>
      <c r="D41" s="1142"/>
      <c r="E41" s="1139"/>
      <c r="F41" s="1139"/>
      <c r="G41" s="1139"/>
      <c r="H41" s="1139"/>
      <c r="I41" s="1139"/>
      <c r="J41" s="1139"/>
      <c r="K41" s="1139"/>
      <c r="L41" s="1139"/>
      <c r="M41" s="1139"/>
      <c r="N41" s="292"/>
      <c r="O41" s="293"/>
      <c r="P41" s="95"/>
      <c r="Q41" s="86"/>
      <c r="R41" s="86"/>
      <c r="S41" s="86"/>
      <c r="T41" s="86"/>
      <c r="U41" s="86"/>
      <c r="V41" s="86"/>
      <c r="W41" s="86"/>
      <c r="X41" s="95"/>
      <c r="Y41" s="95"/>
    </row>
    <row r="42" spans="1:25" ht="24.5" customHeight="1">
      <c r="A42" s="290"/>
      <c r="B42" s="1143" t="s">
        <v>464</v>
      </c>
      <c r="C42" s="1144"/>
      <c r="D42" s="1145"/>
      <c r="E42" s="1146" t="str">
        <f>IF(【公社書式】助成対象経費内訳!U8="","",【公社書式】助成対象経費内訳!U8)</f>
        <v/>
      </c>
      <c r="F42" s="1147"/>
      <c r="G42" s="1147"/>
      <c r="H42" s="1147"/>
      <c r="I42" s="1147"/>
      <c r="J42" s="1147"/>
      <c r="K42" s="1147"/>
      <c r="L42" s="1147"/>
      <c r="M42" s="296" t="s">
        <v>52</v>
      </c>
      <c r="N42" s="292"/>
      <c r="O42" s="293"/>
      <c r="P42" s="95"/>
      <c r="Q42" s="1153" t="s">
        <v>752</v>
      </c>
      <c r="R42" s="1153"/>
      <c r="S42" s="1153"/>
      <c r="T42" s="1153"/>
      <c r="U42" s="1153"/>
      <c r="V42" s="1153"/>
      <c r="W42" s="1153"/>
      <c r="X42" s="95"/>
      <c r="Y42" s="95"/>
    </row>
    <row r="43" spans="1:25" ht="24.5" customHeight="1">
      <c r="A43" s="290"/>
      <c r="B43" s="1131" t="s">
        <v>766</v>
      </c>
      <c r="C43" s="1132"/>
      <c r="D43" s="1133"/>
      <c r="E43" s="1134"/>
      <c r="F43" s="1134"/>
      <c r="G43" s="1134"/>
      <c r="H43" s="1134"/>
      <c r="I43" s="1134"/>
      <c r="J43" s="1134"/>
      <c r="K43" s="1134"/>
      <c r="L43" s="1134"/>
      <c r="M43" s="1134"/>
      <c r="N43" s="292"/>
      <c r="O43" s="293"/>
      <c r="P43" s="25" t="s">
        <v>660</v>
      </c>
      <c r="Q43" s="1153"/>
      <c r="R43" s="1153"/>
      <c r="S43" s="1153"/>
      <c r="T43" s="1153"/>
      <c r="U43" s="1153"/>
      <c r="V43" s="1153"/>
      <c r="W43" s="1153"/>
      <c r="X43" s="95"/>
      <c r="Y43" s="86" t="s">
        <v>340</v>
      </c>
    </row>
    <row r="44" spans="1:25" ht="7" customHeight="1">
      <c r="A44" s="245"/>
      <c r="O44" s="244"/>
      <c r="P44" s="25"/>
      <c r="Q44" s="1153"/>
      <c r="R44" s="1153"/>
      <c r="S44" s="1153"/>
      <c r="T44" s="1153"/>
      <c r="U44" s="1153"/>
      <c r="V44" s="1153"/>
      <c r="W44" s="1153"/>
    </row>
    <row r="45" spans="1:25" ht="7" customHeight="1">
      <c r="A45" s="290"/>
      <c r="B45" s="291"/>
      <c r="C45" s="291"/>
      <c r="D45" s="291"/>
      <c r="E45" s="291"/>
      <c r="F45" s="291"/>
      <c r="G45" s="291"/>
      <c r="H45" s="291"/>
      <c r="I45" s="291"/>
      <c r="J45" s="291"/>
      <c r="K45" s="291"/>
      <c r="L45" s="292"/>
      <c r="M45" s="292"/>
      <c r="N45" s="292"/>
      <c r="O45" s="293"/>
      <c r="P45" s="95"/>
      <c r="Q45" s="491"/>
      <c r="R45" s="491"/>
      <c r="S45" s="491"/>
      <c r="T45" s="491"/>
      <c r="U45" s="491"/>
      <c r="V45" s="491"/>
      <c r="W45" s="491"/>
      <c r="X45" s="95"/>
      <c r="Y45" s="86" t="s">
        <v>341</v>
      </c>
    </row>
    <row r="46" spans="1:25">
      <c r="A46" s="245"/>
      <c r="O46" s="244"/>
    </row>
    <row r="47" spans="1:25">
      <c r="A47" s="245"/>
      <c r="O47" s="244"/>
    </row>
    <row r="48" spans="1:25">
      <c r="A48" s="245"/>
      <c r="O48" s="244"/>
    </row>
    <row r="49" spans="1:15">
      <c r="A49" s="281"/>
      <c r="B49" s="282"/>
      <c r="C49" s="282"/>
      <c r="D49" s="282"/>
      <c r="E49" s="282"/>
      <c r="F49" s="282"/>
      <c r="G49" s="282"/>
      <c r="H49" s="282"/>
      <c r="I49" s="282"/>
      <c r="J49" s="282"/>
      <c r="K49" s="282"/>
      <c r="L49" s="284"/>
      <c r="M49" s="284"/>
      <c r="N49" s="284"/>
      <c r="O49" s="285"/>
    </row>
  </sheetData>
  <sheetProtection algorithmName="SHA-512" hashValue="MkAsdA9O+OVQqxz3ekDSLQJgH5tCDWlWGte+wa2CLxONVX5AdIaaKz3VwehR5UedcVrHl7l5xoNN0VH7UN7gbA==" saltValue="/GO7UiZav3do5Y/taeXjTw==" spinCount="100000" sheet="1" objects="1" scenarios="1" selectLockedCells="1" selectUnlockedCells="1"/>
  <mergeCells count="59">
    <mergeCell ref="Q42:W44"/>
    <mergeCell ref="P2:W2"/>
    <mergeCell ref="Q15:W18"/>
    <mergeCell ref="Q10:W11"/>
    <mergeCell ref="Q12:W14"/>
    <mergeCell ref="P4:P5"/>
    <mergeCell ref="Q4:W8"/>
    <mergeCell ref="P7:P8"/>
    <mergeCell ref="B4:N4"/>
    <mergeCell ref="B41:D41"/>
    <mergeCell ref="E41:M41"/>
    <mergeCell ref="B42:D42"/>
    <mergeCell ref="E42:L42"/>
    <mergeCell ref="B33:D33"/>
    <mergeCell ref="E33:M33"/>
    <mergeCell ref="B34:D34"/>
    <mergeCell ref="E34:M34"/>
    <mergeCell ref="B35:D35"/>
    <mergeCell ref="E35:L35"/>
    <mergeCell ref="B28:D28"/>
    <mergeCell ref="E28:L28"/>
    <mergeCell ref="B29:D29"/>
    <mergeCell ref="E29:M29"/>
    <mergeCell ref="B32:D32"/>
    <mergeCell ref="B43:D43"/>
    <mergeCell ref="E43:M43"/>
    <mergeCell ref="B36:D36"/>
    <mergeCell ref="E36:M36"/>
    <mergeCell ref="B39:D39"/>
    <mergeCell ref="E39:M39"/>
    <mergeCell ref="B40:D40"/>
    <mergeCell ref="E40:M40"/>
    <mergeCell ref="B15:D15"/>
    <mergeCell ref="E14:L14"/>
    <mergeCell ref="B14:D14"/>
    <mergeCell ref="E15:M15"/>
    <mergeCell ref="E32:M32"/>
    <mergeCell ref="B25:D25"/>
    <mergeCell ref="E25:M25"/>
    <mergeCell ref="B26:D26"/>
    <mergeCell ref="E26:M26"/>
    <mergeCell ref="B27:D27"/>
    <mergeCell ref="E27:M27"/>
    <mergeCell ref="B11:D11"/>
    <mergeCell ref="E11:M11"/>
    <mergeCell ref="B22:D22"/>
    <mergeCell ref="E22:M22"/>
    <mergeCell ref="B18:D18"/>
    <mergeCell ref="E18:M18"/>
    <mergeCell ref="B19:D19"/>
    <mergeCell ref="E19:M19"/>
    <mergeCell ref="B20:D20"/>
    <mergeCell ref="E20:M20"/>
    <mergeCell ref="B21:D21"/>
    <mergeCell ref="E21:L21"/>
    <mergeCell ref="B12:D12"/>
    <mergeCell ref="E12:M12"/>
    <mergeCell ref="B13:D13"/>
    <mergeCell ref="E13:M13"/>
  </mergeCells>
  <phoneticPr fontId="9"/>
  <conditionalFormatting sqref="E11 E15 E18 E22 E25 E29 E32 E36 E39 E43">
    <cfRule type="cellIs" dxfId="12" priority="7" operator="equal">
      <formula>""</formula>
    </cfRule>
  </conditionalFormatting>
  <conditionalFormatting sqref="E12 E14 E19 E21 E26 E28 E33 E35 E40 E42">
    <cfRule type="cellIs" dxfId="11" priority="8" operator="equal">
      <formula>""</formula>
    </cfRule>
  </conditionalFormatting>
  <conditionalFormatting sqref="E13 E20 E27 E34 E41">
    <cfRule type="cellIs" dxfId="10" priority="36" operator="equal">
      <formula>""</formula>
    </cfRule>
  </conditionalFormatting>
  <printOptions horizontalCentered="1"/>
  <pageMargins left="0.70866141732283472" right="0.70866141732283472" top="0.74803149606299213" bottom="0.74803149606299213" header="0.31496062992125984" footer="0.31496062992125984"/>
  <pageSetup paperSize="9" scale="59" fitToHeight="0" orientation="portrait" r:id="rId1"/>
  <colBreaks count="1" manualBreakCount="1">
    <brk id="15" max="47" man="1"/>
  </colBreaks>
  <drawing r:id="rId2"/>
  <extLst>
    <ext xmlns:x14="http://schemas.microsoft.com/office/spreadsheetml/2009/9/main" uri="{CCE6A557-97BC-4b89-ADB6-D9C93CAAB3DF}">
      <x14:dataValidations xmlns:xm="http://schemas.microsoft.com/office/excel/2006/main" count="2">
        <x14:dataValidation type="list" showInputMessage="1" xr:uid="{FDD8D4D0-4B63-469D-9701-C390314894BE}">
          <x14:formula1>
            <xm:f>選択肢!$P$25:$P$32</xm:f>
          </x14:formula1>
          <xm:sqref>E41:M41 E20:M20 E27:M27 E34:M34</xm:sqref>
        </x14:dataValidation>
        <x14:dataValidation type="list" allowBlank="1" showInputMessage="1" xr:uid="{95B0F243-4DED-4700-9DBE-99A8866BEFEE}">
          <x14:formula1>
            <xm:f>選択肢!$P$25:$P$32</xm:f>
          </x14:formula1>
          <xm:sqref>E13:M13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A80F4-D400-42C7-8901-10DE8C26152B}">
  <sheetPr codeName="Sheet18">
    <pageSetUpPr fitToPage="1"/>
  </sheetPr>
  <dimension ref="A1:AO37"/>
  <sheetViews>
    <sheetView showGridLines="0" view="pageBreakPreview" topLeftCell="A7" zoomScale="70" zoomScaleNormal="100" zoomScaleSheetLayoutView="70" workbookViewId="0"/>
  </sheetViews>
  <sheetFormatPr defaultColWidth="0" defaultRowHeight="14" zeroHeight="1"/>
  <cols>
    <col min="1" max="1" width="1.6640625" style="240" customWidth="1"/>
    <col min="2" max="3" width="2.4140625" style="240" customWidth="1"/>
    <col min="4" max="12" width="6.1640625" style="240" customWidth="1"/>
    <col min="13" max="13" width="6.1640625" style="238" customWidth="1"/>
    <col min="14" max="14" width="8.6640625" style="238" customWidth="1"/>
    <col min="15" max="15" width="2.1640625" style="238" customWidth="1"/>
    <col min="16" max="16" width="4.5" style="75" customWidth="1"/>
    <col min="17" max="22" width="4" style="75" customWidth="1"/>
    <col min="23" max="23" width="11.58203125" style="75" hidden="1" customWidth="1"/>
    <col min="24" max="25" width="6.1640625" style="238" hidden="1" customWidth="1"/>
    <col min="26" max="26" width="1.6640625" style="238" hidden="1" customWidth="1"/>
    <col min="27" max="35" width="4" style="75" hidden="1" customWidth="1"/>
    <col min="36" max="36" width="8.08203125" style="75" hidden="1" customWidth="1"/>
    <col min="37" max="37" width="9" style="240" hidden="1" customWidth="1"/>
    <col min="38" max="38" width="6.08203125" style="240" hidden="1" customWidth="1"/>
    <col min="39" max="41" width="0" style="240" hidden="1" customWidth="1"/>
    <col min="42" max="16384" width="8.08203125" style="240" hidden="1"/>
  </cols>
  <sheetData>
    <row r="1" spans="1:22" ht="12" customHeight="1">
      <c r="A1" s="234"/>
      <c r="B1" s="235"/>
      <c r="C1" s="235"/>
      <c r="D1" s="235"/>
      <c r="E1" s="235"/>
      <c r="F1" s="235"/>
      <c r="G1" s="235"/>
      <c r="H1" s="235"/>
      <c r="I1" s="235"/>
      <c r="J1" s="235"/>
      <c r="K1" s="235"/>
      <c r="L1" s="235"/>
      <c r="M1" s="236"/>
      <c r="N1" s="236"/>
      <c r="O1" s="237"/>
    </row>
    <row r="2" spans="1:22" ht="16.25" customHeight="1">
      <c r="A2" s="241"/>
      <c r="B2" s="242" t="s">
        <v>488</v>
      </c>
      <c r="C2" s="242"/>
      <c r="D2" s="243"/>
      <c r="O2" s="244"/>
      <c r="P2" s="964"/>
      <c r="Q2" s="964"/>
      <c r="R2" s="964"/>
      <c r="S2" s="964"/>
      <c r="T2" s="964"/>
      <c r="U2" s="964"/>
      <c r="V2" s="964"/>
    </row>
    <row r="3" spans="1:22" ht="8" customHeight="1">
      <c r="A3" s="241"/>
      <c r="D3" s="243"/>
      <c r="O3" s="244"/>
      <c r="P3" s="80"/>
      <c r="Q3" s="80"/>
      <c r="R3" s="80"/>
      <c r="S3" s="80"/>
      <c r="T3" s="80"/>
      <c r="U3" s="80"/>
      <c r="V3" s="80"/>
    </row>
    <row r="4" spans="1:22" ht="42" customHeight="1">
      <c r="A4" s="245"/>
      <c r="B4" s="1171" t="s">
        <v>436</v>
      </c>
      <c r="C4" s="1171"/>
      <c r="D4" s="1171"/>
      <c r="E4" s="1171"/>
      <c r="F4" s="1171"/>
      <c r="G4" s="1171"/>
      <c r="H4" s="1171"/>
      <c r="I4" s="1171"/>
      <c r="J4" s="1171"/>
      <c r="K4" s="1171"/>
      <c r="L4" s="1171"/>
      <c r="M4" s="1171"/>
      <c r="N4" s="1171"/>
      <c r="O4" s="247"/>
      <c r="P4" s="248" t="s">
        <v>660</v>
      </c>
      <c r="Q4" s="1166" t="s">
        <v>672</v>
      </c>
      <c r="R4" s="1167"/>
      <c r="S4" s="1167"/>
      <c r="T4" s="1167"/>
      <c r="U4" s="1167"/>
      <c r="V4" s="1168"/>
    </row>
    <row r="5" spans="1:22" ht="6.5" customHeight="1">
      <c r="A5" s="245"/>
      <c r="B5" s="246"/>
      <c r="C5" s="246"/>
      <c r="D5" s="246"/>
      <c r="E5" s="246"/>
      <c r="F5" s="246"/>
      <c r="G5" s="246"/>
      <c r="H5" s="246"/>
      <c r="J5" s="249"/>
      <c r="K5" s="249"/>
      <c r="L5" s="249"/>
      <c r="M5" s="249"/>
      <c r="N5" s="249"/>
      <c r="O5" s="247"/>
    </row>
    <row r="6" spans="1:22" ht="18.5" customHeight="1">
      <c r="A6" s="245"/>
      <c r="B6" s="250" t="s">
        <v>484</v>
      </c>
      <c r="C6" s="251"/>
      <c r="D6" s="235"/>
      <c r="E6" s="235"/>
      <c r="F6" s="235"/>
      <c r="G6" s="235" t="s">
        <v>479</v>
      </c>
      <c r="H6" s="235"/>
      <c r="I6" s="252"/>
      <c r="J6" s="235"/>
      <c r="K6" s="236"/>
      <c r="L6" s="235"/>
      <c r="M6" s="235"/>
      <c r="N6" s="253"/>
      <c r="O6" s="254"/>
      <c r="P6" s="86"/>
      <c r="Q6" s="255"/>
      <c r="R6" s="255"/>
      <c r="S6" s="255"/>
      <c r="T6" s="255"/>
      <c r="U6" s="255"/>
      <c r="V6" s="255"/>
    </row>
    <row r="7" spans="1:22" ht="35" customHeight="1">
      <c r="A7" s="245"/>
      <c r="B7" s="1172" t="s">
        <v>582</v>
      </c>
      <c r="C7" s="1173"/>
      <c r="D7" s="1169" t="s">
        <v>489</v>
      </c>
      <c r="E7" s="1169"/>
      <c r="F7" s="1169"/>
      <c r="G7" s="1169"/>
      <c r="H7" s="1169"/>
      <c r="I7" s="1169"/>
      <c r="J7" s="1169"/>
      <c r="K7" s="1169"/>
      <c r="L7" s="1169"/>
      <c r="M7" s="1169"/>
      <c r="N7" s="1170"/>
      <c r="O7" s="254"/>
      <c r="P7" s="86"/>
      <c r="Q7" s="255"/>
      <c r="R7" s="255"/>
      <c r="S7" s="255"/>
      <c r="T7" s="255"/>
      <c r="U7" s="255"/>
      <c r="V7" s="255"/>
    </row>
    <row r="8" spans="1:22" ht="15.65" customHeight="1">
      <c r="A8" s="245"/>
      <c r="B8" s="258"/>
      <c r="C8" s="259"/>
      <c r="D8" s="259"/>
      <c r="E8" s="259"/>
      <c r="F8" s="259"/>
      <c r="G8" s="259"/>
      <c r="H8" s="259"/>
      <c r="I8" s="260"/>
      <c r="J8" s="259"/>
      <c r="K8" s="261"/>
      <c r="L8" s="259"/>
      <c r="M8" s="259"/>
      <c r="N8" s="262"/>
      <c r="O8" s="254"/>
      <c r="P8" s="240"/>
      <c r="Q8" s="1165" t="s">
        <v>671</v>
      </c>
      <c r="R8" s="1165"/>
      <c r="S8" s="1165"/>
      <c r="T8" s="1165"/>
      <c r="U8" s="1165"/>
      <c r="V8" s="1165"/>
    </row>
    <row r="9" spans="1:22">
      <c r="A9" s="245"/>
      <c r="B9" s="263" t="s">
        <v>448</v>
      </c>
      <c r="C9" s="264"/>
      <c r="D9" s="265"/>
      <c r="E9" s="265"/>
      <c r="F9" s="265"/>
      <c r="G9" s="265"/>
      <c r="H9" s="265"/>
      <c r="I9" s="266"/>
      <c r="J9" s="265"/>
      <c r="K9" s="267"/>
      <c r="L9" s="265"/>
      <c r="M9" s="265"/>
      <c r="N9" s="268"/>
      <c r="O9" s="254"/>
      <c r="P9" s="240"/>
      <c r="Q9" s="1165"/>
      <c r="R9" s="1165"/>
      <c r="S9" s="1165"/>
      <c r="T9" s="1165"/>
      <c r="U9" s="1165"/>
      <c r="V9" s="1165"/>
    </row>
    <row r="10" spans="1:22">
      <c r="A10" s="245"/>
      <c r="B10" s="269"/>
      <c r="C10" s="270"/>
      <c r="I10" s="239"/>
      <c r="K10" s="238"/>
      <c r="M10" s="240"/>
      <c r="N10" s="254"/>
      <c r="O10" s="254"/>
      <c r="P10" s="240"/>
      <c r="Q10" s="1165"/>
      <c r="R10" s="1165"/>
      <c r="S10" s="1165"/>
      <c r="T10" s="1165"/>
      <c r="U10" s="1165"/>
      <c r="V10" s="1165"/>
    </row>
    <row r="11" spans="1:22" ht="89" customHeight="1">
      <c r="A11" s="245"/>
      <c r="B11" s="1172" t="s">
        <v>582</v>
      </c>
      <c r="C11" s="1173"/>
      <c r="D11" s="1169" t="s">
        <v>506</v>
      </c>
      <c r="E11" s="1169"/>
      <c r="F11" s="1169"/>
      <c r="G11" s="1169"/>
      <c r="H11" s="1169"/>
      <c r="I11" s="1169"/>
      <c r="J11" s="1169"/>
      <c r="K11" s="1169"/>
      <c r="L11" s="1169"/>
      <c r="M11" s="1169"/>
      <c r="N11" s="1170"/>
      <c r="O11" s="244"/>
      <c r="P11" s="271"/>
      <c r="Q11" s="1165"/>
      <c r="R11" s="1165"/>
      <c r="S11" s="1165"/>
      <c r="T11" s="1165"/>
      <c r="U11" s="1165"/>
      <c r="V11" s="1165"/>
    </row>
    <row r="12" spans="1:22" ht="13.25" customHeight="1">
      <c r="A12" s="245"/>
      <c r="B12" s="272"/>
      <c r="C12" s="238"/>
      <c r="D12" s="256"/>
      <c r="E12" s="256"/>
      <c r="F12" s="256"/>
      <c r="G12" s="256"/>
      <c r="H12" s="256"/>
      <c r="I12" s="256"/>
      <c r="J12" s="256"/>
      <c r="K12" s="256"/>
      <c r="L12" s="256"/>
      <c r="M12" s="256"/>
      <c r="N12" s="257"/>
      <c r="O12" s="244"/>
      <c r="P12" s="271"/>
      <c r="Q12" s="238"/>
    </row>
    <row r="13" spans="1:22">
      <c r="A13" s="245"/>
      <c r="B13" s="245"/>
      <c r="D13" s="240" t="s">
        <v>507</v>
      </c>
      <c r="N13" s="244"/>
      <c r="O13" s="244"/>
      <c r="P13" s="238"/>
      <c r="Q13" s="238"/>
    </row>
    <row r="14" spans="1:22" ht="4.25" customHeight="1">
      <c r="A14" s="245"/>
      <c r="B14" s="245"/>
      <c r="I14" s="239"/>
      <c r="K14" s="238"/>
      <c r="M14" s="240"/>
      <c r="N14" s="254"/>
      <c r="O14" s="254"/>
      <c r="P14" s="240"/>
      <c r="Q14" s="240"/>
      <c r="R14" s="240"/>
      <c r="S14" s="240"/>
      <c r="T14" s="240"/>
      <c r="U14" s="240"/>
      <c r="V14" s="238"/>
    </row>
    <row r="15" spans="1:22" ht="20.399999999999999" customHeight="1">
      <c r="A15" s="245"/>
      <c r="B15" s="245"/>
      <c r="D15" s="240" t="s">
        <v>508</v>
      </c>
      <c r="N15" s="244"/>
      <c r="O15" s="244"/>
      <c r="P15" s="238"/>
      <c r="Q15" s="238"/>
    </row>
    <row r="16" spans="1:22" ht="30.65" customHeight="1">
      <c r="A16" s="245"/>
      <c r="B16" s="245"/>
      <c r="D16" s="1169" t="s">
        <v>509</v>
      </c>
      <c r="E16" s="1169"/>
      <c r="F16" s="1169"/>
      <c r="G16" s="1169"/>
      <c r="H16" s="1169"/>
      <c r="I16" s="1169"/>
      <c r="J16" s="1169"/>
      <c r="K16" s="1169"/>
      <c r="L16" s="1169"/>
      <c r="M16" s="1169"/>
      <c r="N16" s="1170"/>
      <c r="O16" s="254"/>
      <c r="P16" s="240"/>
      <c r="Q16" s="240"/>
      <c r="R16" s="240"/>
      <c r="S16" s="240"/>
      <c r="T16" s="240"/>
      <c r="U16" s="240"/>
      <c r="V16" s="238"/>
    </row>
    <row r="17" spans="1:22" ht="6" customHeight="1">
      <c r="A17" s="245"/>
      <c r="B17" s="245"/>
      <c r="D17" s="256"/>
      <c r="E17" s="256"/>
      <c r="F17" s="256"/>
      <c r="G17" s="256"/>
      <c r="H17" s="256"/>
      <c r="I17" s="256"/>
      <c r="J17" s="256"/>
      <c r="K17" s="256"/>
      <c r="L17" s="256"/>
      <c r="M17" s="256"/>
      <c r="N17" s="257"/>
      <c r="O17" s="254"/>
      <c r="P17" s="240"/>
      <c r="Q17" s="240"/>
      <c r="R17" s="240"/>
      <c r="S17" s="240"/>
      <c r="T17" s="240"/>
      <c r="U17" s="240"/>
      <c r="V17" s="238"/>
    </row>
    <row r="18" spans="1:22" ht="29" customHeight="1">
      <c r="A18" s="245"/>
      <c r="B18" s="245"/>
      <c r="D18" s="1169" t="s">
        <v>510</v>
      </c>
      <c r="E18" s="1169"/>
      <c r="F18" s="1169"/>
      <c r="G18" s="1169"/>
      <c r="H18" s="1169"/>
      <c r="I18" s="1169"/>
      <c r="J18" s="1169"/>
      <c r="K18" s="1169"/>
      <c r="L18" s="1169"/>
      <c r="M18" s="1169"/>
      <c r="N18" s="1170"/>
      <c r="O18" s="244"/>
      <c r="P18" s="238"/>
      <c r="Q18" s="238"/>
    </row>
    <row r="19" spans="1:22" ht="12" customHeight="1">
      <c r="A19" s="245"/>
      <c r="B19" s="245"/>
      <c r="I19" s="239"/>
      <c r="K19" s="238"/>
      <c r="M19" s="240"/>
      <c r="N19" s="254"/>
      <c r="O19" s="254"/>
      <c r="P19" s="240"/>
      <c r="Q19" s="240"/>
      <c r="R19" s="240"/>
      <c r="S19" s="240"/>
      <c r="T19" s="240"/>
      <c r="U19" s="240"/>
      <c r="V19" s="238"/>
    </row>
    <row r="20" spans="1:22" ht="31.5" customHeight="1">
      <c r="A20" s="245"/>
      <c r="B20" s="245"/>
      <c r="D20" s="1169" t="s">
        <v>511</v>
      </c>
      <c r="E20" s="1169"/>
      <c r="F20" s="1169"/>
      <c r="G20" s="1169"/>
      <c r="H20" s="1169"/>
      <c r="I20" s="1169"/>
      <c r="J20" s="1169"/>
      <c r="K20" s="1169"/>
      <c r="L20" s="1169"/>
      <c r="M20" s="1169"/>
      <c r="N20" s="1170"/>
      <c r="O20" s="244"/>
      <c r="P20" s="95"/>
      <c r="Q20" s="86"/>
      <c r="R20" s="86"/>
      <c r="S20" s="86"/>
      <c r="T20" s="86"/>
      <c r="U20" s="86"/>
      <c r="V20" s="86"/>
    </row>
    <row r="21" spans="1:22">
      <c r="A21" s="245"/>
      <c r="B21" s="245"/>
      <c r="D21" s="270" t="s">
        <v>512</v>
      </c>
      <c r="N21" s="244"/>
      <c r="O21" s="244"/>
      <c r="P21" s="95"/>
      <c r="Q21" s="86"/>
      <c r="R21" s="86"/>
      <c r="S21" s="86"/>
      <c r="T21" s="86"/>
      <c r="U21" s="86"/>
      <c r="V21" s="86"/>
    </row>
    <row r="22" spans="1:22" ht="23" customHeight="1">
      <c r="A22" s="245"/>
      <c r="B22" s="273"/>
      <c r="C22" s="274"/>
      <c r="D22" s="274"/>
      <c r="E22" s="274"/>
      <c r="F22" s="274"/>
      <c r="G22" s="274"/>
      <c r="H22" s="274"/>
      <c r="I22" s="274"/>
      <c r="J22" s="274"/>
      <c r="K22" s="274"/>
      <c r="L22" s="274"/>
      <c r="M22" s="275"/>
      <c r="N22" s="276"/>
      <c r="O22" s="244"/>
      <c r="P22" s="95"/>
      <c r="Q22" s="86"/>
      <c r="R22" s="86"/>
      <c r="S22" s="86"/>
      <c r="T22" s="86"/>
      <c r="V22" s="86"/>
    </row>
    <row r="23" spans="1:22">
      <c r="A23" s="245"/>
      <c r="B23" s="277" t="s">
        <v>449</v>
      </c>
      <c r="C23" s="278"/>
      <c r="D23" s="278"/>
      <c r="E23" s="278"/>
      <c r="F23" s="278"/>
      <c r="G23" s="278"/>
      <c r="H23" s="278"/>
      <c r="I23" s="278"/>
      <c r="J23" s="278"/>
      <c r="K23" s="278"/>
      <c r="L23" s="278"/>
      <c r="M23" s="279"/>
      <c r="N23" s="280"/>
      <c r="O23" s="244"/>
      <c r="P23" s="95"/>
      <c r="Q23" s="86"/>
      <c r="R23" s="86"/>
      <c r="S23" s="86"/>
      <c r="T23" s="86"/>
      <c r="U23" s="86"/>
      <c r="V23" s="86"/>
    </row>
    <row r="24" spans="1:22" ht="34.5" customHeight="1">
      <c r="A24" s="245"/>
      <c r="B24" s="1172" t="s">
        <v>582</v>
      </c>
      <c r="C24" s="1173"/>
      <c r="D24" s="1169" t="s">
        <v>485</v>
      </c>
      <c r="E24" s="1169"/>
      <c r="F24" s="1169"/>
      <c r="G24" s="1169"/>
      <c r="H24" s="1169"/>
      <c r="I24" s="1169"/>
      <c r="J24" s="1169"/>
      <c r="K24" s="1169"/>
      <c r="L24" s="1169"/>
      <c r="M24" s="1169"/>
      <c r="N24" s="1170"/>
      <c r="O24" s="244"/>
      <c r="P24" s="86"/>
      <c r="Q24" s="86"/>
      <c r="R24" s="86"/>
      <c r="S24" s="86"/>
      <c r="T24" s="86"/>
      <c r="U24" s="86"/>
      <c r="V24" s="86"/>
    </row>
    <row r="25" spans="1:22" ht="15.65" customHeight="1">
      <c r="A25" s="245"/>
      <c r="B25" s="272"/>
      <c r="C25" s="238"/>
      <c r="D25" s="256"/>
      <c r="E25" s="256"/>
      <c r="F25" s="256"/>
      <c r="G25" s="256"/>
      <c r="H25" s="256"/>
      <c r="I25" s="256"/>
      <c r="J25" s="256"/>
      <c r="K25" s="256"/>
      <c r="L25" s="256"/>
      <c r="M25" s="256"/>
      <c r="N25" s="257"/>
      <c r="O25" s="244"/>
      <c r="P25" s="86"/>
      <c r="Q25" s="86"/>
      <c r="R25" s="86"/>
      <c r="S25" s="86"/>
      <c r="T25" s="86"/>
      <c r="U25" s="86"/>
      <c r="V25" s="86"/>
    </row>
    <row r="26" spans="1:22">
      <c r="A26" s="245"/>
      <c r="B26" s="245"/>
      <c r="D26" s="240" t="s">
        <v>486</v>
      </c>
      <c r="N26" s="244"/>
      <c r="O26" s="244"/>
      <c r="P26" s="86"/>
      <c r="Q26" s="86"/>
      <c r="R26" s="86"/>
      <c r="S26" s="86"/>
      <c r="T26" s="86"/>
      <c r="U26" s="86"/>
      <c r="V26" s="86"/>
    </row>
    <row r="27" spans="1:22" ht="43.25" customHeight="1">
      <c r="A27" s="245"/>
      <c r="B27" s="245"/>
      <c r="D27" s="1169" t="s">
        <v>487</v>
      </c>
      <c r="E27" s="1169"/>
      <c r="F27" s="1169"/>
      <c r="G27" s="1169"/>
      <c r="H27" s="1169"/>
      <c r="I27" s="1169"/>
      <c r="J27" s="1169"/>
      <c r="K27" s="1169"/>
      <c r="L27" s="1169"/>
      <c r="M27" s="1169"/>
      <c r="N27" s="1170"/>
      <c r="O27" s="244"/>
      <c r="P27" s="95"/>
      <c r="Q27" s="86"/>
      <c r="R27" s="86"/>
      <c r="S27" s="86"/>
      <c r="T27" s="86"/>
      <c r="U27" s="86"/>
      <c r="V27" s="86"/>
    </row>
    <row r="28" spans="1:22" ht="9" customHeight="1">
      <c r="A28" s="245"/>
      <c r="B28" s="245"/>
      <c r="D28" s="256"/>
      <c r="E28" s="256"/>
      <c r="F28" s="256"/>
      <c r="G28" s="256"/>
      <c r="H28" s="256"/>
      <c r="I28" s="256"/>
      <c r="J28" s="256"/>
      <c r="K28" s="256"/>
      <c r="L28" s="256"/>
      <c r="M28" s="256"/>
      <c r="N28" s="257"/>
      <c r="O28" s="244"/>
      <c r="P28" s="95"/>
      <c r="Q28" s="86"/>
      <c r="R28" s="86"/>
      <c r="S28" s="86"/>
      <c r="T28" s="86"/>
      <c r="U28" s="86"/>
      <c r="V28" s="86"/>
    </row>
    <row r="29" spans="1:22">
      <c r="A29" s="245"/>
      <c r="B29" s="245"/>
      <c r="D29" s="1169" t="s">
        <v>498</v>
      </c>
      <c r="E29" s="1169"/>
      <c r="F29" s="1169"/>
      <c r="G29" s="1169"/>
      <c r="H29" s="1169"/>
      <c r="I29" s="1169"/>
      <c r="J29" s="1169"/>
      <c r="K29" s="1169"/>
      <c r="L29" s="1169"/>
      <c r="M29" s="1169"/>
      <c r="N29" s="1170"/>
      <c r="O29" s="244"/>
      <c r="P29" s="95"/>
      <c r="Q29" s="86"/>
      <c r="R29" s="86"/>
      <c r="S29" s="86"/>
      <c r="T29" s="86"/>
      <c r="U29" s="86"/>
      <c r="V29" s="86"/>
    </row>
    <row r="30" spans="1:22" ht="10.25" customHeight="1">
      <c r="A30" s="245"/>
      <c r="B30" s="281"/>
      <c r="C30" s="282"/>
      <c r="D30" s="283"/>
      <c r="E30" s="282"/>
      <c r="F30" s="282"/>
      <c r="G30" s="282"/>
      <c r="H30" s="282"/>
      <c r="I30" s="282"/>
      <c r="J30" s="282"/>
      <c r="K30" s="282"/>
      <c r="L30" s="282"/>
      <c r="M30" s="284"/>
      <c r="N30" s="285"/>
      <c r="O30" s="244"/>
      <c r="P30" s="95"/>
      <c r="Q30" s="86"/>
      <c r="R30" s="86"/>
      <c r="S30" s="86"/>
      <c r="T30" s="86"/>
      <c r="U30" s="86"/>
      <c r="V30" s="86"/>
    </row>
    <row r="31" spans="1:22" ht="8" customHeight="1">
      <c r="A31" s="245"/>
      <c r="O31" s="244"/>
      <c r="P31" s="86"/>
      <c r="Q31" s="86"/>
      <c r="R31" s="86"/>
      <c r="S31" s="86"/>
      <c r="T31" s="86"/>
      <c r="U31" s="86"/>
      <c r="V31" s="86"/>
    </row>
    <row r="32" spans="1:22">
      <c r="A32" s="245"/>
      <c r="O32" s="244"/>
      <c r="P32" s="86"/>
      <c r="Q32" s="86"/>
      <c r="R32" s="86"/>
      <c r="S32" s="86"/>
      <c r="T32" s="86"/>
      <c r="U32" s="86"/>
      <c r="V32" s="86"/>
    </row>
    <row r="33" spans="1:22">
      <c r="A33" s="245"/>
      <c r="O33" s="244"/>
      <c r="P33" s="86"/>
      <c r="Q33" s="86"/>
      <c r="R33" s="86"/>
      <c r="S33" s="86"/>
      <c r="T33" s="86"/>
      <c r="U33" s="86"/>
      <c r="V33" s="86"/>
    </row>
    <row r="34" spans="1:22">
      <c r="A34" s="245"/>
      <c r="O34" s="244"/>
      <c r="P34" s="95"/>
      <c r="Q34" s="86"/>
      <c r="R34" s="86"/>
      <c r="S34" s="86"/>
      <c r="T34" s="86"/>
      <c r="U34" s="86"/>
      <c r="V34" s="86"/>
    </row>
    <row r="35" spans="1:22">
      <c r="A35" s="245"/>
      <c r="O35" s="244"/>
      <c r="P35" s="95"/>
      <c r="Q35" s="86"/>
      <c r="R35" s="86"/>
      <c r="S35" s="86"/>
      <c r="T35" s="86"/>
      <c r="U35" s="86"/>
      <c r="V35" s="86"/>
    </row>
    <row r="36" spans="1:22">
      <c r="A36" s="245"/>
      <c r="O36" s="244"/>
      <c r="P36" s="95"/>
      <c r="Q36" s="86"/>
      <c r="R36" s="86"/>
      <c r="S36" s="86"/>
      <c r="T36" s="86"/>
      <c r="U36" s="86"/>
      <c r="V36" s="86"/>
    </row>
    <row r="37" spans="1:22">
      <c r="A37" s="281"/>
      <c r="B37" s="282"/>
      <c r="C37" s="282"/>
      <c r="D37" s="282"/>
      <c r="E37" s="282"/>
      <c r="F37" s="282"/>
      <c r="G37" s="282"/>
      <c r="H37" s="282"/>
      <c r="I37" s="282"/>
      <c r="J37" s="282"/>
      <c r="K37" s="282"/>
      <c r="L37" s="282"/>
      <c r="M37" s="284"/>
      <c r="N37" s="284"/>
      <c r="O37" s="285"/>
      <c r="P37" s="95"/>
      <c r="Q37" s="86"/>
      <c r="R37" s="86"/>
      <c r="S37" s="86"/>
      <c r="T37" s="86"/>
      <c r="U37" s="86"/>
      <c r="V37" s="86"/>
    </row>
  </sheetData>
  <sheetProtection algorithmName="SHA-512" hashValue="oUdDTJL5dBED7QfkS/IA/XqMIn2qdFBdIGxY9L5WJ8GjDjgHLROooDH1CygIUMc9oyfO8JkAK0ktI2uulhujcw==" saltValue="v7hjvPyEXu2fcFauoW8DjQ==" spinCount="100000" sheet="1" objects="1" scenarios="1" selectLockedCells="1" selectUnlockedCells="1"/>
  <mergeCells count="15">
    <mergeCell ref="P2:V2"/>
    <mergeCell ref="Q8:V11"/>
    <mergeCell ref="Q4:V4"/>
    <mergeCell ref="D29:N29"/>
    <mergeCell ref="B4:N4"/>
    <mergeCell ref="B7:C7"/>
    <mergeCell ref="D7:N7"/>
    <mergeCell ref="B11:C11"/>
    <mergeCell ref="D11:N11"/>
    <mergeCell ref="D16:N16"/>
    <mergeCell ref="D18:N18"/>
    <mergeCell ref="D20:N20"/>
    <mergeCell ref="B24:C24"/>
    <mergeCell ref="D24:N24"/>
    <mergeCell ref="D27:N27"/>
  </mergeCells>
  <phoneticPr fontId="9"/>
  <conditionalFormatting sqref="B7">
    <cfRule type="cellIs" dxfId="9" priority="1" operator="equal">
      <formula>"□"</formula>
    </cfRule>
  </conditionalFormatting>
  <conditionalFormatting sqref="B11 B24">
    <cfRule type="cellIs" dxfId="8" priority="2" operator="equal">
      <formula>"□"</formula>
    </cfRule>
  </conditionalFormatting>
  <dataValidations count="1">
    <dataValidation type="list" allowBlank="1" showInputMessage="1" showErrorMessage="1" sqref="B24:C24 B11:C11 B7:C7" xr:uid="{02774403-2AD2-4C38-866F-FA8B2A3023D0}">
      <formula1>"□,☑"</formula1>
    </dataValidation>
  </dataValidations>
  <printOptions horizontalCentered="1"/>
  <pageMargins left="0.70866141732283472" right="0.70866141732283472" top="0.74803149606299213" bottom="0.74803149606299213" header="0.31496062992125984" footer="0.31496062992125984"/>
  <pageSetup paperSize="9" scale="75" fitToHeight="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1"/>
  <dimension ref="A1:AN41"/>
  <sheetViews>
    <sheetView showGridLines="0" view="pageBreakPreview" topLeftCell="B1" zoomScale="85" zoomScaleNormal="85" zoomScaleSheetLayoutView="85" workbookViewId="0">
      <selection activeCell="B1" sqref="B1:X4"/>
    </sheetView>
  </sheetViews>
  <sheetFormatPr defaultColWidth="0" defaultRowHeight="18" zeroHeight="1"/>
  <cols>
    <col min="1" max="1" width="9.58203125" hidden="1" customWidth="1"/>
    <col min="2" max="2" width="6.4140625" customWidth="1"/>
    <col min="3" max="15" width="4.6640625" customWidth="1"/>
    <col min="16" max="16" width="4.58203125" customWidth="1"/>
    <col min="17" max="18" width="4.6640625" customWidth="1"/>
    <col min="19" max="19" width="5" customWidth="1"/>
    <col min="20" max="24" width="4.6640625" customWidth="1"/>
    <col min="25" max="25" width="3.9140625" customWidth="1"/>
    <col min="26" max="26" width="3.5" customWidth="1"/>
    <col min="27" max="27" width="3.4140625" customWidth="1"/>
    <col min="28" max="28" width="6.33203125" customWidth="1"/>
    <col min="29" max="29" width="18.1640625" customWidth="1"/>
    <col min="30" max="30" width="13" customWidth="1"/>
    <col min="31" max="40" width="11.83203125" hidden="1" customWidth="1"/>
    <col min="41" max="16384" width="3.83203125" hidden="1"/>
  </cols>
  <sheetData>
    <row r="1" spans="2:29" ht="56" customHeight="1">
      <c r="B1" s="1178" t="s">
        <v>734</v>
      </c>
      <c r="C1" s="1178"/>
      <c r="D1" s="1178"/>
      <c r="E1" s="1178"/>
      <c r="F1" s="1178"/>
      <c r="G1" s="1178"/>
      <c r="H1" s="1178"/>
      <c r="I1" s="1178"/>
      <c r="J1" s="1178"/>
      <c r="K1" s="1178"/>
      <c r="L1" s="1178"/>
      <c r="M1" s="1178"/>
      <c r="N1" s="1178"/>
      <c r="O1" s="1178"/>
      <c r="P1" s="1178"/>
      <c r="Q1" s="1178"/>
      <c r="R1" s="1178"/>
      <c r="S1" s="1178"/>
      <c r="T1" s="1178"/>
      <c r="U1" s="1178"/>
      <c r="V1" s="1178"/>
      <c r="W1" s="1178"/>
      <c r="X1" s="1178"/>
      <c r="AA1" s="181"/>
      <c r="AB1" s="182"/>
      <c r="AC1" s="182"/>
    </row>
    <row r="2" spans="2:29" ht="18.5" customHeight="1">
      <c r="B2" s="1179"/>
      <c r="C2" s="1179"/>
      <c r="D2" s="1179"/>
      <c r="E2" s="1179"/>
      <c r="F2" s="1179"/>
      <c r="G2" s="1179"/>
      <c r="H2" s="1179"/>
      <c r="I2" s="1179"/>
      <c r="J2" s="1179"/>
      <c r="K2" s="1179"/>
      <c r="L2" s="1179"/>
      <c r="M2" s="1179"/>
      <c r="N2" s="1179"/>
      <c r="O2" s="1179"/>
      <c r="P2" s="1179"/>
      <c r="Q2" s="1179"/>
      <c r="R2" s="1179"/>
      <c r="S2" s="1179"/>
      <c r="T2" s="1179"/>
      <c r="U2" s="1179"/>
      <c r="V2" s="1179"/>
      <c r="W2" s="1179"/>
      <c r="X2" s="1179"/>
      <c r="AA2" s="1174"/>
      <c r="AB2" s="1175"/>
      <c r="AC2" s="181" t="s">
        <v>730</v>
      </c>
    </row>
    <row r="3" spans="2:29" ht="18.5" customHeight="1">
      <c r="B3" s="1179"/>
      <c r="C3" s="1179"/>
      <c r="D3" s="1179"/>
      <c r="E3" s="1179"/>
      <c r="F3" s="1179"/>
      <c r="G3" s="1179"/>
      <c r="H3" s="1179"/>
      <c r="I3" s="1179"/>
      <c r="J3" s="1179"/>
      <c r="K3" s="1179"/>
      <c r="L3" s="1179"/>
      <c r="M3" s="1179"/>
      <c r="N3" s="1179"/>
      <c r="O3" s="1179"/>
      <c r="P3" s="1179"/>
      <c r="Q3" s="1179"/>
      <c r="R3" s="1179"/>
      <c r="S3" s="1179"/>
      <c r="T3" s="1179"/>
      <c r="U3" s="1179"/>
      <c r="V3" s="1179"/>
      <c r="W3" s="1179"/>
      <c r="X3" s="1179"/>
      <c r="AA3" s="1176"/>
      <c r="AB3" s="1176"/>
      <c r="AC3" s="181" t="s">
        <v>731</v>
      </c>
    </row>
    <row r="4" spans="2:29" ht="18.5" customHeight="1">
      <c r="B4" s="1179"/>
      <c r="C4" s="1179"/>
      <c r="D4" s="1179"/>
      <c r="E4" s="1179"/>
      <c r="F4" s="1179"/>
      <c r="G4" s="1179"/>
      <c r="H4" s="1179"/>
      <c r="I4" s="1179"/>
      <c r="J4" s="1179"/>
      <c r="K4" s="1179"/>
      <c r="L4" s="1179"/>
      <c r="M4" s="1179"/>
      <c r="N4" s="1179"/>
      <c r="O4" s="1179"/>
      <c r="P4" s="1179"/>
      <c r="Q4" s="1179"/>
      <c r="R4" s="1179"/>
      <c r="S4" s="1179"/>
      <c r="T4" s="1179"/>
      <c r="U4" s="1179"/>
      <c r="V4" s="1179"/>
      <c r="W4" s="1179"/>
      <c r="X4" s="1179"/>
      <c r="AA4" s="1177"/>
      <c r="AB4" s="1177"/>
      <c r="AC4" s="181" t="s">
        <v>732</v>
      </c>
    </row>
    <row r="5" spans="2:29" ht="19.75" customHeight="1" thickBot="1">
      <c r="B5" s="1181" t="s">
        <v>266</v>
      </c>
      <c r="C5" s="1181"/>
      <c r="D5" s="1181"/>
      <c r="E5" s="1181"/>
      <c r="F5" s="1181"/>
      <c r="G5" s="1181"/>
      <c r="H5" s="1181"/>
      <c r="I5" s="1181"/>
      <c r="P5" s="183"/>
      <c r="Q5" s="184"/>
      <c r="S5" s="183"/>
      <c r="T5" s="185"/>
      <c r="U5" s="185"/>
      <c r="V5" s="185"/>
      <c r="W5" s="185"/>
      <c r="X5" s="185"/>
      <c r="Y5" s="185"/>
    </row>
    <row r="6" spans="2:29" ht="48.65" customHeight="1" thickBot="1">
      <c r="B6" s="1212" t="s">
        <v>788</v>
      </c>
      <c r="C6" s="1213"/>
      <c r="D6" s="1213"/>
      <c r="E6" s="1213"/>
      <c r="F6" s="1213"/>
      <c r="G6" s="1214"/>
      <c r="H6" s="1215"/>
      <c r="I6" s="1216">
        <v>45505</v>
      </c>
      <c r="J6" s="1216"/>
      <c r="K6" s="1216"/>
      <c r="L6" s="1216"/>
      <c r="M6" s="1216"/>
      <c r="N6" s="1217"/>
      <c r="O6" s="186"/>
      <c r="P6" s="185"/>
      <c r="Q6" s="185"/>
    </row>
    <row r="7" spans="2:29" ht="48" customHeight="1" thickBot="1">
      <c r="B7" s="1218" t="s">
        <v>733</v>
      </c>
      <c r="C7" s="1218"/>
      <c r="D7" s="1218"/>
      <c r="E7" s="1218"/>
      <c r="F7" s="1218"/>
      <c r="G7" s="1218"/>
      <c r="H7" s="1218"/>
      <c r="I7" s="1218"/>
      <c r="J7" s="1218"/>
      <c r="K7" s="1218"/>
      <c r="L7" s="1218"/>
      <c r="M7" s="1218"/>
      <c r="N7" s="1218"/>
      <c r="O7" s="1218"/>
      <c r="P7" s="1218"/>
      <c r="Q7" s="1218"/>
      <c r="R7" s="1218"/>
      <c r="S7" s="1218"/>
      <c r="T7" s="1218"/>
      <c r="U7" s="1218"/>
      <c r="V7" s="1218"/>
      <c r="W7" s="1218"/>
      <c r="X7" s="1218"/>
      <c r="Y7" s="187"/>
      <c r="Z7" s="187"/>
    </row>
    <row r="8" spans="2:29" ht="20">
      <c r="B8" s="188"/>
      <c r="C8" s="189"/>
      <c r="D8" s="189"/>
      <c r="E8" s="189"/>
      <c r="F8" s="189"/>
      <c r="G8" s="189"/>
      <c r="H8" s="189"/>
      <c r="I8" s="189"/>
      <c r="J8" s="189"/>
      <c r="K8" s="189"/>
      <c r="L8" s="189"/>
      <c r="M8" s="189"/>
      <c r="N8" s="189"/>
      <c r="O8" s="189"/>
      <c r="P8" s="189"/>
      <c r="Q8" s="189"/>
      <c r="R8" s="189"/>
      <c r="S8" s="189"/>
      <c r="T8" s="189"/>
      <c r="U8" s="189"/>
      <c r="V8" s="189"/>
      <c r="W8" s="189"/>
      <c r="X8" s="190"/>
    </row>
    <row r="9" spans="2:29" ht="20">
      <c r="B9" s="191"/>
      <c r="C9" s="192" t="s">
        <v>295</v>
      </c>
      <c r="D9" s="66"/>
      <c r="E9" s="66"/>
      <c r="F9" s="66"/>
      <c r="G9" s="66"/>
      <c r="H9" s="66"/>
      <c r="I9" s="66"/>
      <c r="J9" s="66"/>
      <c r="K9" s="66"/>
      <c r="L9" s="66"/>
      <c r="M9" s="66"/>
      <c r="N9" s="66"/>
      <c r="O9" s="66"/>
      <c r="P9" s="193"/>
      <c r="Q9" s="194">
        <v>6</v>
      </c>
      <c r="R9" s="1180" t="s">
        <v>728</v>
      </c>
      <c r="S9" s="1180"/>
      <c r="T9" s="1180"/>
      <c r="U9" s="1209">
        <v>1234</v>
      </c>
      <c r="V9" s="1209"/>
      <c r="W9" s="195" t="s">
        <v>306</v>
      </c>
      <c r="X9" s="196"/>
    </row>
    <row r="10" spans="2:29" ht="20">
      <c r="B10" s="191"/>
      <c r="C10" s="197"/>
      <c r="D10" s="1211"/>
      <c r="E10" s="1211"/>
      <c r="F10" s="1211"/>
      <c r="G10" s="1211"/>
      <c r="H10" s="1211"/>
      <c r="I10" s="1211"/>
      <c r="J10" s="1211"/>
      <c r="K10" s="1211"/>
      <c r="L10" s="1211"/>
      <c r="M10" s="1211"/>
      <c r="N10" s="66"/>
      <c r="O10" s="66"/>
      <c r="P10" s="198"/>
      <c r="Q10" s="198" t="s">
        <v>56</v>
      </c>
      <c r="R10" s="199">
        <v>6</v>
      </c>
      <c r="S10" s="200" t="s">
        <v>309</v>
      </c>
      <c r="T10" s="199">
        <v>6</v>
      </c>
      <c r="U10" s="200" t="s">
        <v>308</v>
      </c>
      <c r="V10" s="199">
        <v>6</v>
      </c>
      <c r="W10" s="200" t="s">
        <v>307</v>
      </c>
      <c r="X10" s="196"/>
    </row>
    <row r="11" spans="2:29" ht="20">
      <c r="B11" s="201"/>
      <c r="C11" s="1219"/>
      <c r="D11" s="1219"/>
      <c r="E11" s="1219"/>
      <c r="F11" s="1219"/>
      <c r="G11" s="1219"/>
      <c r="H11" s="1219"/>
      <c r="I11" s="1219"/>
      <c r="J11" s="1219"/>
      <c r="K11" s="1219"/>
      <c r="L11" s="1219"/>
      <c r="M11" s="1219"/>
      <c r="N11" s="1219"/>
      <c r="O11" s="66"/>
      <c r="P11" s="66"/>
      <c r="Q11" s="66"/>
      <c r="R11" s="66"/>
      <c r="S11" s="66"/>
      <c r="T11" s="66"/>
      <c r="U11" s="66"/>
      <c r="V11" s="66"/>
      <c r="W11" s="66"/>
      <c r="X11" s="196"/>
    </row>
    <row r="12" spans="2:29" ht="20">
      <c r="B12" s="191"/>
      <c r="C12" s="1220"/>
      <c r="D12" s="1220"/>
      <c r="E12" s="1220"/>
      <c r="F12" s="1220"/>
      <c r="G12" s="1220"/>
      <c r="H12" s="1220"/>
      <c r="I12" s="1220"/>
      <c r="J12" s="1220"/>
      <c r="K12" s="1220"/>
      <c r="L12" s="1220"/>
      <c r="M12" s="1220"/>
      <c r="N12" s="1220"/>
      <c r="O12" s="197"/>
      <c r="P12" s="66"/>
      <c r="Q12" s="66"/>
      <c r="R12" s="66"/>
      <c r="S12" s="66"/>
      <c r="T12" s="66"/>
      <c r="U12" s="66"/>
      <c r="V12" s="66"/>
      <c r="W12" s="66"/>
      <c r="X12" s="196"/>
    </row>
    <row r="13" spans="2:29" ht="20">
      <c r="B13" s="202" t="s">
        <v>316</v>
      </c>
      <c r="C13" s="1211" t="str">
        <f>IF(基本情報入力シート!E13="","",基本情報入力シート!E13)</f>
        <v>株式会社●●●</v>
      </c>
      <c r="D13" s="1211"/>
      <c r="E13" s="1211"/>
      <c r="F13" s="1211"/>
      <c r="G13" s="1211"/>
      <c r="H13" s="1211"/>
      <c r="I13" s="1211"/>
      <c r="J13" s="1211"/>
      <c r="K13" s="1211"/>
      <c r="L13" s="1211"/>
      <c r="M13" s="1211"/>
      <c r="N13" s="1211"/>
      <c r="O13" s="197"/>
      <c r="P13" s="66"/>
      <c r="Q13" s="66"/>
      <c r="R13" s="66"/>
      <c r="S13" s="66"/>
      <c r="T13" s="66"/>
      <c r="U13" s="66"/>
      <c r="V13" s="66"/>
      <c r="W13" s="66"/>
      <c r="X13" s="196"/>
    </row>
    <row r="14" spans="2:29" ht="20">
      <c r="B14" s="203" t="s">
        <v>808</v>
      </c>
      <c r="C14" s="1235" t="str">
        <f>IF(基本情報入力シート!E21="","",基本情報入力シート!E21)</f>
        <v>代表取締役社長</v>
      </c>
      <c r="D14" s="1235"/>
      <c r="E14" s="1235"/>
      <c r="F14" s="1235"/>
      <c r="G14" s="1236" t="str">
        <f>IF(基本情報入力シート!E23="","",基本情報入力シート!E23)</f>
        <v>自然冷媒　太郎</v>
      </c>
      <c r="H14" s="1237"/>
      <c r="I14" s="1237"/>
      <c r="J14" s="1237"/>
      <c r="K14" s="1237"/>
      <c r="L14" s="198" t="s">
        <v>296</v>
      </c>
      <c r="M14" s="66"/>
      <c r="N14" s="66"/>
      <c r="O14" s="66"/>
      <c r="P14" s="66"/>
      <c r="Q14" s="66"/>
      <c r="R14" s="66"/>
      <c r="S14" s="66"/>
      <c r="T14" s="66"/>
      <c r="U14" s="66"/>
      <c r="V14" s="66"/>
      <c r="W14" s="66"/>
      <c r="X14" s="196"/>
    </row>
    <row r="15" spans="2:29" ht="20">
      <c r="B15" s="191"/>
      <c r="C15" s="66"/>
      <c r="D15" s="66"/>
      <c r="E15" s="66"/>
      <c r="F15" s="66"/>
      <c r="G15" s="66"/>
      <c r="H15" s="66"/>
      <c r="I15" s="66"/>
      <c r="J15" s="66"/>
      <c r="K15" s="66"/>
      <c r="L15" s="66"/>
      <c r="M15" s="66"/>
      <c r="N15" s="66"/>
      <c r="O15" s="66"/>
      <c r="P15" s="1221" t="s">
        <v>297</v>
      </c>
      <c r="Q15" s="1221"/>
      <c r="R15" s="1221"/>
      <c r="S15" s="1221"/>
      <c r="T15" s="1221"/>
      <c r="U15" s="1221"/>
      <c r="V15" s="1221"/>
      <c r="W15" s="1221"/>
      <c r="X15" s="196"/>
    </row>
    <row r="16" spans="2:29" ht="20">
      <c r="B16" s="191"/>
      <c r="C16" s="66"/>
      <c r="D16" s="66"/>
      <c r="E16" s="66"/>
      <c r="F16" s="66"/>
      <c r="G16" s="66"/>
      <c r="H16" s="66"/>
      <c r="I16" s="66"/>
      <c r="J16" s="66"/>
      <c r="K16" s="66"/>
      <c r="L16" s="66"/>
      <c r="M16" s="66"/>
      <c r="N16" s="66"/>
      <c r="O16" s="66"/>
      <c r="P16" s="193"/>
      <c r="Q16" s="1221" t="s">
        <v>298</v>
      </c>
      <c r="R16" s="1221"/>
      <c r="S16" s="1221"/>
      <c r="T16" s="1221" t="s">
        <v>319</v>
      </c>
      <c r="U16" s="1221"/>
      <c r="V16" s="1221"/>
      <c r="W16" s="1221"/>
      <c r="X16" s="196"/>
    </row>
    <row r="17" spans="2:30" ht="12.65" customHeight="1">
      <c r="B17" s="204"/>
      <c r="P17" s="205"/>
      <c r="Q17" s="1222"/>
      <c r="R17" s="1222"/>
      <c r="S17" s="1222"/>
      <c r="T17" s="1222"/>
      <c r="U17" s="1222"/>
      <c r="V17" s="1222"/>
      <c r="W17" s="1222"/>
      <c r="X17" s="206"/>
    </row>
    <row r="18" spans="2:30">
      <c r="B18" s="204"/>
      <c r="C18" s="1210" t="s">
        <v>299</v>
      </c>
      <c r="D18" s="1210"/>
      <c r="E18" s="1210"/>
      <c r="F18" s="1210"/>
      <c r="G18" s="1210"/>
      <c r="H18" s="1210"/>
      <c r="I18" s="1210"/>
      <c r="J18" s="1210"/>
      <c r="K18" s="1210"/>
      <c r="L18" s="1210"/>
      <c r="M18" s="1210"/>
      <c r="N18" s="1210"/>
      <c r="O18" s="1210"/>
      <c r="P18" s="1210"/>
      <c r="Q18" s="1210"/>
      <c r="R18" s="1210"/>
      <c r="S18" s="1210"/>
      <c r="T18" s="1210"/>
      <c r="U18" s="1210"/>
      <c r="V18" s="1210"/>
      <c r="W18" s="1210"/>
      <c r="X18" s="206"/>
    </row>
    <row r="19" spans="2:30">
      <c r="B19" s="204"/>
      <c r="C19" s="1210"/>
      <c r="D19" s="1210"/>
      <c r="E19" s="1210"/>
      <c r="F19" s="1210"/>
      <c r="G19" s="1210"/>
      <c r="H19" s="1210"/>
      <c r="I19" s="1210"/>
      <c r="J19" s="1210"/>
      <c r="K19" s="1210"/>
      <c r="L19" s="1210"/>
      <c r="M19" s="1210"/>
      <c r="N19" s="1210"/>
      <c r="O19" s="1210"/>
      <c r="P19" s="1210"/>
      <c r="Q19" s="1210"/>
      <c r="R19" s="1210"/>
      <c r="S19" s="1210"/>
      <c r="T19" s="1210"/>
      <c r="U19" s="1210"/>
      <c r="V19" s="1210"/>
      <c r="W19" s="1210"/>
      <c r="X19" s="206"/>
    </row>
    <row r="20" spans="2:30">
      <c r="B20" s="204"/>
      <c r="X20" s="206"/>
    </row>
    <row r="21" spans="2:30" ht="18" customHeight="1">
      <c r="B21" s="204"/>
      <c r="C21" s="1243" t="str">
        <f>"　"&amp;TEXT(基本情報入力シート!E6,"ggge年m月d日")&amp;" 付けで交付申請を受け付けた事業について、省エネ型ノンフロン機器普及促進事業助成金交付要綱（令和４年12月14日付４都環公地温第2308号）第10条第１項の規定に基づき、下記のとおり交付することを決定したので、同条第２項に基づき通知します。"</f>
        <v>　令和6年4月22日 付けで交付申請を受け付けた事業について、省エネ型ノンフロン機器普及促進事業助成金交付要綱（令和４年12月14日付４都環公地温第2308号）第10条第１項の規定に基づき、下記のとおり交付することを決定したので、同条第２項に基づき通知します。</v>
      </c>
      <c r="D21" s="1243"/>
      <c r="E21" s="1243"/>
      <c r="F21" s="1243"/>
      <c r="G21" s="1243"/>
      <c r="H21" s="1243"/>
      <c r="I21" s="1243"/>
      <c r="J21" s="1243"/>
      <c r="K21" s="1243"/>
      <c r="L21" s="1243"/>
      <c r="M21" s="1243"/>
      <c r="N21" s="1243"/>
      <c r="O21" s="1243"/>
      <c r="P21" s="1243"/>
      <c r="Q21" s="1243"/>
      <c r="R21" s="1243"/>
      <c r="S21" s="1243"/>
      <c r="T21" s="1243"/>
      <c r="U21" s="1243"/>
      <c r="V21" s="1243"/>
      <c r="W21" s="1243"/>
      <c r="X21" s="206"/>
    </row>
    <row r="22" spans="2:30">
      <c r="B22" s="204"/>
      <c r="C22" s="1243"/>
      <c r="D22" s="1243"/>
      <c r="E22" s="1243"/>
      <c r="F22" s="1243"/>
      <c r="G22" s="1243"/>
      <c r="H22" s="1243"/>
      <c r="I22" s="1243"/>
      <c r="J22" s="1243"/>
      <c r="K22" s="1243"/>
      <c r="L22" s="1243"/>
      <c r="M22" s="1243"/>
      <c r="N22" s="1243"/>
      <c r="O22" s="1243"/>
      <c r="P22" s="1243"/>
      <c r="Q22" s="1243"/>
      <c r="R22" s="1243"/>
      <c r="S22" s="1243"/>
      <c r="T22" s="1243"/>
      <c r="U22" s="1243"/>
      <c r="V22" s="1243"/>
      <c r="W22" s="1243"/>
      <c r="X22" s="206"/>
    </row>
    <row r="23" spans="2:30">
      <c r="B23" s="204"/>
      <c r="C23" s="1243"/>
      <c r="D23" s="1243"/>
      <c r="E23" s="1243"/>
      <c r="F23" s="1243"/>
      <c r="G23" s="1243"/>
      <c r="H23" s="1243"/>
      <c r="I23" s="1243"/>
      <c r="J23" s="1243"/>
      <c r="K23" s="1243"/>
      <c r="L23" s="1243"/>
      <c r="M23" s="1243"/>
      <c r="N23" s="1243"/>
      <c r="O23" s="1243"/>
      <c r="P23" s="1243"/>
      <c r="Q23" s="1243"/>
      <c r="R23" s="1243"/>
      <c r="S23" s="1243"/>
      <c r="T23" s="1243"/>
      <c r="U23" s="1243"/>
      <c r="V23" s="1243"/>
      <c r="W23" s="1243"/>
      <c r="X23" s="206"/>
    </row>
    <row r="24" spans="2:30" ht="20">
      <c r="B24" s="204"/>
      <c r="C24" s="1242" t="s">
        <v>304</v>
      </c>
      <c r="D24" s="1242"/>
      <c r="E24" s="1242"/>
      <c r="F24" s="1242"/>
      <c r="G24" s="1242"/>
      <c r="H24" s="1242"/>
      <c r="I24" s="1242"/>
      <c r="J24" s="1242"/>
      <c r="K24" s="1242"/>
      <c r="L24" s="1242"/>
      <c r="M24" s="1242"/>
      <c r="N24" s="1242"/>
      <c r="O24" s="1242"/>
      <c r="P24" s="1242"/>
      <c r="Q24" s="1242"/>
      <c r="R24" s="1242"/>
      <c r="S24" s="1242"/>
      <c r="T24" s="1242"/>
      <c r="U24" s="1242"/>
      <c r="V24" s="1242"/>
      <c r="W24" s="1242"/>
      <c r="X24" s="206"/>
    </row>
    <row r="25" spans="2:30" ht="20">
      <c r="B25" s="204"/>
      <c r="C25" s="66" t="s">
        <v>300</v>
      </c>
      <c r="D25" s="66" t="s">
        <v>301</v>
      </c>
      <c r="E25" s="66"/>
      <c r="F25" s="66"/>
      <c r="G25" s="66"/>
      <c r="H25" s="66"/>
      <c r="I25" s="66"/>
      <c r="J25" s="66"/>
      <c r="K25" s="66"/>
      <c r="L25" s="66"/>
      <c r="M25" s="66"/>
      <c r="N25" s="66"/>
      <c r="O25" s="66"/>
      <c r="P25" s="66"/>
      <c r="Q25" s="66"/>
      <c r="R25" s="66"/>
      <c r="S25" s="66"/>
      <c r="T25" s="66"/>
      <c r="U25" s="66"/>
      <c r="V25" s="66"/>
      <c r="W25" s="66"/>
      <c r="X25" s="206"/>
    </row>
    <row r="26" spans="2:30" ht="20">
      <c r="B26" s="204"/>
      <c r="C26" s="207"/>
      <c r="D26" s="208" t="s">
        <v>305</v>
      </c>
      <c r="E26" s="1238" t="s">
        <v>805</v>
      </c>
      <c r="F26" s="1238"/>
      <c r="G26" s="1238"/>
      <c r="H26" s="1238"/>
      <c r="I26" s="1238"/>
      <c r="J26" s="1238"/>
      <c r="K26" s="1238"/>
      <c r="L26" s="66"/>
      <c r="M26" s="66"/>
      <c r="N26" s="66"/>
      <c r="O26" s="66"/>
      <c r="P26" s="66"/>
      <c r="Q26" s="66"/>
      <c r="R26" s="66"/>
      <c r="S26" s="66"/>
      <c r="T26" s="66"/>
      <c r="U26" s="66"/>
      <c r="V26" s="66"/>
      <c r="W26" s="66"/>
      <c r="X26" s="206"/>
    </row>
    <row r="27" spans="2:30" ht="20">
      <c r="B27" s="204"/>
      <c r="C27" s="207"/>
      <c r="D27" s="621" t="s">
        <v>789</v>
      </c>
      <c r="E27" s="622"/>
      <c r="F27" s="1235" t="str">
        <f>IF(基本情報入力シート!E5="","",基本情報入力シート!E5)</f>
        <v>株式会社●●● 東京支店 ノンフロン事業</v>
      </c>
      <c r="G27" s="1235"/>
      <c r="H27" s="1235"/>
      <c r="I27" s="1235"/>
      <c r="J27" s="1235"/>
      <c r="K27" s="1235"/>
      <c r="L27" s="66" t="s">
        <v>790</v>
      </c>
      <c r="M27" s="66"/>
      <c r="N27" s="66"/>
      <c r="O27" s="66"/>
      <c r="P27" s="66"/>
      <c r="Q27" s="66"/>
      <c r="R27" s="66"/>
      <c r="S27" s="66"/>
      <c r="T27" s="66"/>
      <c r="U27" s="66"/>
      <c r="V27" s="66"/>
      <c r="W27" s="66"/>
      <c r="X27" s="206"/>
    </row>
    <row r="28" spans="2:30" ht="20">
      <c r="B28" s="204"/>
      <c r="C28" s="66"/>
      <c r="D28" s="66"/>
      <c r="E28" s="66"/>
      <c r="F28" s="66"/>
      <c r="G28" s="66"/>
      <c r="H28" s="66"/>
      <c r="I28" s="66"/>
      <c r="J28" s="66"/>
      <c r="K28" s="66"/>
      <c r="L28" s="66"/>
      <c r="M28" s="66"/>
      <c r="N28" s="66"/>
      <c r="O28" s="66"/>
      <c r="P28" s="66"/>
      <c r="Q28" s="66"/>
      <c r="R28" s="66"/>
      <c r="S28" s="66"/>
      <c r="T28" s="66"/>
      <c r="U28" s="66"/>
      <c r="V28" s="66"/>
      <c r="W28" s="66"/>
      <c r="X28" s="206"/>
    </row>
    <row r="29" spans="2:30" ht="20">
      <c r="B29" s="204"/>
      <c r="C29" s="66" t="s">
        <v>302</v>
      </c>
      <c r="D29" s="66" t="s">
        <v>303</v>
      </c>
      <c r="E29" s="66"/>
      <c r="F29" s="66"/>
      <c r="G29" s="66"/>
      <c r="H29" s="66"/>
      <c r="I29" s="66"/>
      <c r="J29" s="66"/>
      <c r="K29" s="66"/>
      <c r="L29" s="66"/>
      <c r="M29" s="66"/>
      <c r="N29" s="66"/>
      <c r="O29" s="66"/>
      <c r="P29" s="66"/>
      <c r="Q29" s="66"/>
      <c r="R29" s="66"/>
      <c r="S29" s="66"/>
      <c r="T29" s="66"/>
      <c r="U29" s="66"/>
      <c r="V29" s="66"/>
      <c r="W29" s="66"/>
      <c r="X29" s="206"/>
    </row>
    <row r="30" spans="2:30" ht="20">
      <c r="B30" s="204"/>
      <c r="C30" s="66"/>
      <c r="D30" s="198" t="s">
        <v>56</v>
      </c>
      <c r="E30" s="209">
        <v>6</v>
      </c>
      <c r="F30" s="200" t="s">
        <v>309</v>
      </c>
      <c r="G30" s="209">
        <v>6</v>
      </c>
      <c r="H30" s="200" t="s">
        <v>308</v>
      </c>
      <c r="I30" s="209">
        <v>6</v>
      </c>
      <c r="J30" s="200" t="s">
        <v>307</v>
      </c>
      <c r="K30" s="210"/>
      <c r="L30" s="210"/>
      <c r="M30" s="210"/>
      <c r="N30" s="210"/>
      <c r="O30" s="210"/>
      <c r="P30" s="210"/>
      <c r="Q30" s="210"/>
      <c r="R30" s="210"/>
      <c r="S30" s="210"/>
      <c r="T30" s="210"/>
      <c r="U30" s="210"/>
      <c r="V30" s="210"/>
      <c r="W30" s="210"/>
      <c r="X30" s="206"/>
    </row>
    <row r="31" spans="2:30" ht="39.65" customHeight="1" thickBot="1">
      <c r="B31" s="204"/>
      <c r="C31" s="66"/>
      <c r="D31" s="66"/>
      <c r="E31" s="66"/>
      <c r="F31" s="66"/>
      <c r="G31" s="66"/>
      <c r="H31" s="66"/>
      <c r="I31" s="66"/>
      <c r="J31" s="66"/>
      <c r="K31" s="66"/>
      <c r="L31" s="66"/>
      <c r="M31" s="66"/>
      <c r="N31" s="66"/>
      <c r="O31" s="66"/>
      <c r="P31" s="66"/>
      <c r="Q31" s="66"/>
      <c r="R31" s="66"/>
      <c r="S31" s="66"/>
      <c r="T31" s="66"/>
      <c r="U31" s="66"/>
      <c r="V31" s="66"/>
      <c r="W31" s="66"/>
      <c r="X31" s="206"/>
    </row>
    <row r="32" spans="2:30" ht="39.65" customHeight="1" thickBot="1">
      <c r="B32" s="1232" t="s">
        <v>292</v>
      </c>
      <c r="C32" s="1233"/>
      <c r="D32" s="1233"/>
      <c r="E32" s="1233"/>
      <c r="F32" s="1233"/>
      <c r="G32" s="1233"/>
      <c r="H32" s="1234"/>
      <c r="I32" s="1216">
        <v>45505</v>
      </c>
      <c r="J32" s="1216"/>
      <c r="K32" s="1216"/>
      <c r="L32" s="1216"/>
      <c r="M32" s="1216"/>
      <c r="N32" s="1217"/>
      <c r="O32" s="1394"/>
      <c r="P32" s="1387"/>
      <c r="Q32" s="1387"/>
      <c r="R32" s="1388"/>
      <c r="S32" s="1389"/>
      <c r="T32" s="1390"/>
      <c r="U32" s="1391"/>
      <c r="V32" s="1390"/>
      <c r="W32" s="1392"/>
      <c r="X32" s="1393"/>
      <c r="Z32" t="s">
        <v>643</v>
      </c>
      <c r="AB32" s="1239" t="s">
        <v>807</v>
      </c>
      <c r="AC32" s="1240"/>
      <c r="AD32" s="1241"/>
    </row>
    <row r="33" spans="2:30" ht="14.4" customHeight="1">
      <c r="B33" s="211" t="s">
        <v>803</v>
      </c>
    </row>
    <row r="34" spans="2:30" ht="14.4" customHeight="1" thickBot="1">
      <c r="B34" s="211" t="s">
        <v>804</v>
      </c>
    </row>
    <row r="35" spans="2:30" ht="33.65" customHeight="1" thickBot="1">
      <c r="B35" s="1187" t="s">
        <v>315</v>
      </c>
      <c r="C35" s="1188"/>
      <c r="D35" s="1188"/>
      <c r="E35" s="1188"/>
      <c r="F35" s="1188"/>
      <c r="G35" s="1188"/>
      <c r="H35" s="1188"/>
      <c r="I35" s="1189">
        <v>11500000</v>
      </c>
      <c r="J35" s="1190"/>
      <c r="K35" s="1190"/>
      <c r="L35" s="1190"/>
      <c r="M35" s="1190"/>
      <c r="N35" s="1190"/>
      <c r="O35" s="1190"/>
      <c r="P35" s="1190"/>
      <c r="Q35" s="1190"/>
      <c r="R35" s="1190"/>
      <c r="S35" s="1190"/>
      <c r="T35" s="1190"/>
      <c r="U35" s="1191"/>
      <c r="V35" s="1192" t="s">
        <v>243</v>
      </c>
      <c r="W35" s="1193"/>
      <c r="X35" s="212"/>
      <c r="Z35" t="s">
        <v>643</v>
      </c>
      <c r="AB35" s="1223" t="s">
        <v>806</v>
      </c>
      <c r="AC35" s="1224"/>
      <c r="AD35" s="1225"/>
    </row>
    <row r="36" spans="2:30" ht="24.65" customHeight="1" thickBot="1">
      <c r="B36" s="213" t="s">
        <v>244</v>
      </c>
      <c r="C36" s="214"/>
      <c r="D36" s="214"/>
      <c r="E36" s="214"/>
      <c r="F36" s="214"/>
      <c r="G36" s="214"/>
      <c r="H36" s="214"/>
      <c r="I36" s="214"/>
      <c r="J36" s="214"/>
      <c r="K36" s="215"/>
      <c r="L36" s="216"/>
      <c r="M36" s="216"/>
      <c r="N36" s="216"/>
      <c r="O36" s="216"/>
      <c r="P36" s="217"/>
      <c r="Q36" s="217"/>
      <c r="R36" s="217"/>
      <c r="S36" s="217"/>
      <c r="T36" s="217"/>
      <c r="U36" s="217"/>
      <c r="V36" s="217"/>
      <c r="W36" s="217"/>
      <c r="X36" s="217"/>
      <c r="Y36" s="217"/>
      <c r="AB36" s="1226"/>
      <c r="AC36" s="1227"/>
      <c r="AD36" s="1228"/>
    </row>
    <row r="37" spans="2:30" ht="34.75" customHeight="1">
      <c r="B37" s="1194" t="s">
        <v>245</v>
      </c>
      <c r="C37" s="1195"/>
      <c r="D37" s="1195"/>
      <c r="E37" s="1196"/>
      <c r="F37" s="218" t="s">
        <v>573</v>
      </c>
      <c r="G37" s="219" t="s">
        <v>574</v>
      </c>
      <c r="H37" s="219" t="s">
        <v>575</v>
      </c>
      <c r="I37" s="220" t="s">
        <v>576</v>
      </c>
      <c r="J37" s="1197" t="s">
        <v>246</v>
      </c>
      <c r="K37" s="1195"/>
      <c r="L37" s="1195"/>
      <c r="M37" s="1196"/>
      <c r="N37" s="218" t="s">
        <v>573</v>
      </c>
      <c r="O37" s="219" t="s">
        <v>574</v>
      </c>
      <c r="P37" s="220" t="s">
        <v>575</v>
      </c>
      <c r="Q37" s="1198" t="s">
        <v>312</v>
      </c>
      <c r="R37" s="1199"/>
      <c r="S37" s="1200"/>
      <c r="T37" s="221" t="s">
        <v>313</v>
      </c>
      <c r="U37" s="1207" t="s">
        <v>635</v>
      </c>
      <c r="V37" s="1208"/>
      <c r="W37" s="221" t="s">
        <v>314</v>
      </c>
      <c r="X37" s="1207"/>
      <c r="Y37" s="1208"/>
      <c r="AB37" s="1226"/>
      <c r="AC37" s="1227"/>
      <c r="AD37" s="1228"/>
    </row>
    <row r="38" spans="2:30" ht="20">
      <c r="B38" s="1201" t="s">
        <v>247</v>
      </c>
      <c r="C38" s="1202"/>
      <c r="D38" s="1202"/>
      <c r="E38" s="1203"/>
      <c r="F38" s="222" t="s">
        <v>248</v>
      </c>
      <c r="G38" s="223"/>
      <c r="H38" s="223"/>
      <c r="I38" s="223"/>
      <c r="J38" s="224"/>
      <c r="K38" s="224"/>
      <c r="L38" s="224"/>
      <c r="M38" s="224"/>
      <c r="N38" s="224"/>
      <c r="O38" s="224"/>
      <c r="P38" s="224"/>
      <c r="Q38" s="224"/>
      <c r="R38" s="224"/>
      <c r="S38" s="224"/>
      <c r="T38" s="224"/>
      <c r="U38" s="224"/>
      <c r="V38" s="224"/>
      <c r="W38" s="224"/>
      <c r="X38" s="224"/>
      <c r="Y38" s="225"/>
      <c r="AB38" s="1226"/>
      <c r="AC38" s="1227"/>
      <c r="AD38" s="1228"/>
    </row>
    <row r="39" spans="2:30" ht="37.75" customHeight="1" thickBot="1">
      <c r="B39" s="1204"/>
      <c r="C39" s="1205"/>
      <c r="D39" s="1205"/>
      <c r="E39" s="1206"/>
      <c r="F39" s="1184" t="s">
        <v>636</v>
      </c>
      <c r="G39" s="1185"/>
      <c r="H39" s="1185"/>
      <c r="I39" s="1185"/>
      <c r="J39" s="1185"/>
      <c r="K39" s="1185"/>
      <c r="L39" s="1185"/>
      <c r="M39" s="1185"/>
      <c r="N39" s="1185"/>
      <c r="O39" s="1185"/>
      <c r="P39" s="1185"/>
      <c r="Q39" s="1185"/>
      <c r="R39" s="1185"/>
      <c r="S39" s="1185"/>
      <c r="T39" s="1185"/>
      <c r="U39" s="1185"/>
      <c r="V39" s="1185"/>
      <c r="W39" s="1185"/>
      <c r="X39" s="1185"/>
      <c r="Y39" s="1186"/>
      <c r="AB39" s="1229"/>
      <c r="AC39" s="1230"/>
      <c r="AD39" s="1231"/>
    </row>
    <row r="40" spans="2:30" ht="36.65" customHeight="1" thickBot="1">
      <c r="B40" s="226"/>
      <c r="C40" s="1182" t="s">
        <v>249</v>
      </c>
      <c r="D40" s="1182"/>
      <c r="E40" s="1183"/>
      <c r="F40" s="227" t="s">
        <v>573</v>
      </c>
      <c r="G40" s="228" t="s">
        <v>574</v>
      </c>
      <c r="H40" s="228" t="s">
        <v>575</v>
      </c>
      <c r="I40" s="228" t="s">
        <v>576</v>
      </c>
      <c r="J40" s="228" t="s">
        <v>577</v>
      </c>
      <c r="K40" s="228" t="s">
        <v>578</v>
      </c>
      <c r="L40" s="229" t="s">
        <v>579</v>
      </c>
      <c r="M40" s="230" t="s">
        <v>250</v>
      </c>
      <c r="N40" s="231"/>
      <c r="O40" s="232"/>
      <c r="P40" s="232"/>
      <c r="Q40" s="232"/>
      <c r="R40" s="232"/>
      <c r="S40" s="232"/>
      <c r="T40" s="232"/>
      <c r="U40" s="232"/>
      <c r="V40" s="232"/>
      <c r="W40" s="232"/>
      <c r="X40" s="232"/>
      <c r="Y40" s="232"/>
      <c r="Z40" s="233"/>
    </row>
    <row r="41" spans="2:30"/>
  </sheetData>
  <sheetProtection algorithmName="SHA-512" hashValue="j99GN6VEO2sBa8ekFaBwc38AFNKX6GVHzcYN1/dNJCFREDdER0PcNs0Zc1OsPudlVNxE4TBGvVV8V3nzC/43PQ==" saltValue="98UbGpm3Pn0SbM1OM+9q+g==" spinCount="100000" sheet="1" objects="1" scenarios="1" selectLockedCells="1" selectUnlockedCells="1"/>
  <protectedRanges>
    <protectedRange sqref="C14:F14" name="範囲1"/>
    <protectedRange sqref="G14:J14" name="範囲1_1"/>
  </protectedRanges>
  <mergeCells count="41">
    <mergeCell ref="AB35:AD39"/>
    <mergeCell ref="B32:H32"/>
    <mergeCell ref="I32:N32"/>
    <mergeCell ref="P32:Q32"/>
    <mergeCell ref="C13:N13"/>
    <mergeCell ref="C14:F14"/>
    <mergeCell ref="G14:K14"/>
    <mergeCell ref="E26:K26"/>
    <mergeCell ref="F27:K27"/>
    <mergeCell ref="AB32:AD32"/>
    <mergeCell ref="C24:W24"/>
    <mergeCell ref="C21:W23"/>
    <mergeCell ref="C18:W19"/>
    <mergeCell ref="D10:M10"/>
    <mergeCell ref="B6:F6"/>
    <mergeCell ref="G6:H6"/>
    <mergeCell ref="I6:N6"/>
    <mergeCell ref="B7:X7"/>
    <mergeCell ref="C11:N12"/>
    <mergeCell ref="P15:W15"/>
    <mergeCell ref="Q16:S16"/>
    <mergeCell ref="T16:W16"/>
    <mergeCell ref="Q17:W17"/>
    <mergeCell ref="C40:E40"/>
    <mergeCell ref="F39:Y39"/>
    <mergeCell ref="B35:H35"/>
    <mergeCell ref="I35:U35"/>
    <mergeCell ref="V35:W35"/>
    <mergeCell ref="B37:E37"/>
    <mergeCell ref="J37:M37"/>
    <mergeCell ref="Q37:S37"/>
    <mergeCell ref="B38:E39"/>
    <mergeCell ref="U37:V37"/>
    <mergeCell ref="X37:Y37"/>
    <mergeCell ref="AA2:AB2"/>
    <mergeCell ref="AA3:AB3"/>
    <mergeCell ref="AA4:AB4"/>
    <mergeCell ref="B1:X4"/>
    <mergeCell ref="R9:T9"/>
    <mergeCell ref="B5:I5"/>
    <mergeCell ref="U9:V9"/>
  </mergeCells>
  <phoneticPr fontId="9"/>
  <conditionalFormatting sqref="C13:C14 G14 C21">
    <cfRule type="cellIs" dxfId="7" priority="3" operator="equal">
      <formula>""</formula>
    </cfRule>
  </conditionalFormatting>
  <conditionalFormatting sqref="I6">
    <cfRule type="containsBlanks" dxfId="6" priority="2">
      <formula>LEN(TRIM(I6))=0</formula>
    </cfRule>
  </conditionalFormatting>
  <conditionalFormatting sqref="U37 X37">
    <cfRule type="cellIs" dxfId="5" priority="6" operator="equal">
      <formula>""</formula>
    </cfRule>
  </conditionalFormatting>
  <conditionalFormatting sqref="I32">
    <cfRule type="containsBlanks" dxfId="4" priority="1">
      <formula>LEN(TRIM(I32))=0</formula>
    </cfRule>
  </conditionalFormatting>
  <dataValidations count="3">
    <dataValidation imeMode="halfAlpha" allowBlank="1" showInputMessage="1" showErrorMessage="1" sqref="F40:L40" xr:uid="{00000000-0002-0000-0B00-000000000000}"/>
    <dataValidation imeMode="fullKatakana" allowBlank="1" showInputMessage="1" showErrorMessage="1" sqref="F39" xr:uid="{00000000-0002-0000-0B00-000001000000}"/>
    <dataValidation type="list" allowBlank="1" showInputMessage="1" showErrorMessage="1" sqref="X37 U37" xr:uid="{00000000-0002-0000-0B00-000002000000}">
      <formula1>"✓"</formula1>
    </dataValidation>
  </dataValidations>
  <pageMargins left="0.70866141732283472" right="0.70866141732283472" top="0.74803149606299213" bottom="0.74803149606299213" header="0.31496062992125984" footer="0.31496062992125984"/>
  <pageSetup paperSize="9" scale="5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7">
    <pageSetUpPr fitToPage="1"/>
  </sheetPr>
  <dimension ref="A1:WWQ70"/>
  <sheetViews>
    <sheetView showGridLines="0" showZeros="0" view="pageBreakPreview" zoomScale="85" zoomScaleNormal="100" zoomScaleSheetLayoutView="85" workbookViewId="0">
      <selection activeCell="C22" sqref="C22:X22"/>
    </sheetView>
  </sheetViews>
  <sheetFormatPr defaultColWidth="0" defaultRowHeight="14"/>
  <cols>
    <col min="1" max="1" width="1.9140625" style="73" customWidth="1"/>
    <col min="2" max="2" width="2.08203125" style="73" customWidth="1"/>
    <col min="3" max="3" width="1" style="73" customWidth="1"/>
    <col min="4" max="4" width="5.08203125" style="73" customWidth="1"/>
    <col min="5" max="5" width="3.1640625" style="73" customWidth="1"/>
    <col min="6" max="10" width="3.58203125" style="73" customWidth="1"/>
    <col min="11" max="11" width="3" style="73" customWidth="1"/>
    <col min="12" max="12" width="3.58203125" style="73" customWidth="1"/>
    <col min="13" max="13" width="4.1640625" style="73" customWidth="1"/>
    <col min="14" max="14" width="3.08203125" style="73" customWidth="1"/>
    <col min="15" max="15" width="3.58203125" style="73" customWidth="1"/>
    <col min="16" max="16" width="3.08203125" style="73" customWidth="1"/>
    <col min="17" max="17" width="5.08203125" style="73" customWidth="1"/>
    <col min="18" max="18" width="4" style="73" customWidth="1"/>
    <col min="19" max="19" width="3.1640625" style="73" customWidth="1"/>
    <col min="20" max="20" width="3.6640625" style="73" customWidth="1"/>
    <col min="21" max="21" width="4.58203125" style="74" customWidth="1"/>
    <col min="22" max="22" width="4.9140625" style="74" customWidth="1"/>
    <col min="23" max="23" width="3.58203125" style="74" customWidth="1"/>
    <col min="24" max="24" width="3.1640625" style="74" customWidth="1"/>
    <col min="25" max="25" width="2" style="74" customWidth="1"/>
    <col min="26" max="26" width="1.1640625" style="74" customWidth="1"/>
    <col min="27" max="27" width="1.6640625" style="73" customWidth="1"/>
    <col min="28" max="28" width="2.08203125" style="73" hidden="1" customWidth="1"/>
    <col min="29" max="29" width="1" style="73" hidden="1" customWidth="1"/>
    <col min="30" max="30" width="5.08203125" style="73" hidden="1" customWidth="1"/>
    <col min="31" max="31" width="3.1640625" style="73" hidden="1" customWidth="1"/>
    <col min="32" max="36" width="3.58203125" style="73" hidden="1" customWidth="1"/>
    <col min="37" max="37" width="2" style="73" hidden="1" customWidth="1"/>
    <col min="38" max="38" width="3.58203125" style="73" hidden="1" customWidth="1"/>
    <col min="39" max="39" width="4.1640625" style="73" hidden="1" customWidth="1"/>
    <col min="40" max="40" width="3.08203125" style="73" hidden="1" customWidth="1"/>
    <col min="41" max="41" width="5.08203125" style="73" hidden="1" customWidth="1"/>
    <col min="42" max="42" width="3.08203125" style="73" hidden="1" customWidth="1"/>
    <col min="43" max="43" width="5.08203125" style="73" hidden="1" customWidth="1"/>
    <col min="44" max="45" width="3.1640625" style="73" hidden="1" customWidth="1"/>
    <col min="46" max="46" width="5.58203125" style="73" hidden="1" customWidth="1"/>
    <col min="47" max="47" width="3.58203125" style="74" hidden="1" customWidth="1"/>
    <col min="48" max="48" width="5.58203125" style="74" hidden="1" customWidth="1"/>
    <col min="49" max="49" width="3.58203125" style="74" hidden="1" customWidth="1"/>
    <col min="50" max="50" width="3.1640625" style="74" hidden="1" customWidth="1"/>
    <col min="51" max="51" width="7.4140625" style="75" customWidth="1"/>
    <col min="52" max="57" width="4" style="75" customWidth="1"/>
    <col min="58" max="58" width="11.58203125" style="75" customWidth="1"/>
    <col min="59" max="59" width="2" style="74" hidden="1"/>
    <col min="60" max="60" width="1.1640625" style="74" hidden="1"/>
    <col min="61" max="270" width="8.6640625" style="73" hidden="1"/>
    <col min="271" max="271" width="2.1640625" style="73" hidden="1"/>
    <col min="272" max="272" width="2.08203125" style="73" hidden="1"/>
    <col min="273" max="273" width="1" style="73" hidden="1"/>
    <col min="274" max="274" width="20.4140625" style="73" hidden="1"/>
    <col min="275" max="275" width="1.08203125" style="73" hidden="1"/>
    <col min="276" max="277" width="10.58203125" style="73" hidden="1"/>
    <col min="278" max="278" width="1.58203125" style="73" hidden="1"/>
    <col min="279" max="279" width="6.1640625" style="73" hidden="1"/>
    <col min="280" max="280" width="4" style="73" hidden="1"/>
    <col min="281" max="281" width="3.1640625" style="73" hidden="1"/>
    <col min="282" max="282" width="0.6640625" style="73" hidden="1"/>
    <col min="283" max="283" width="3" style="73" hidden="1"/>
    <col min="284" max="284" width="3.1640625" style="73" hidden="1"/>
    <col min="285" max="285" width="2.6640625" style="73" hidden="1"/>
    <col min="286" max="286" width="3.1640625" style="73" hidden="1"/>
    <col min="287" max="287" width="2.6640625" style="73" hidden="1"/>
    <col min="288" max="288" width="1.6640625" style="73" hidden="1"/>
    <col min="289" max="290" width="2" style="73" hidden="1"/>
    <col min="291" max="291" width="6.5" style="73" hidden="1"/>
    <col min="292" max="526" width="8.6640625" style="73" hidden="1"/>
    <col min="527" max="527" width="2.1640625" style="73" hidden="1"/>
    <col min="528" max="528" width="2.08203125" style="73" hidden="1"/>
    <col min="529" max="529" width="1" style="73" hidden="1"/>
    <col min="530" max="530" width="20.4140625" style="73" hidden="1"/>
    <col min="531" max="531" width="1.08203125" style="73" hidden="1"/>
    <col min="532" max="533" width="10.58203125" style="73" hidden="1"/>
    <col min="534" max="534" width="1.58203125" style="73" hidden="1"/>
    <col min="535" max="535" width="6.1640625" style="73" hidden="1"/>
    <col min="536" max="536" width="4" style="73" hidden="1"/>
    <col min="537" max="537" width="3.1640625" style="73" hidden="1"/>
    <col min="538" max="538" width="0.6640625" style="73" hidden="1"/>
    <col min="539" max="539" width="3" style="73" hidden="1"/>
    <col min="540" max="540" width="3.1640625" style="73" hidden="1"/>
    <col min="541" max="541" width="2.6640625" style="73" hidden="1"/>
    <col min="542" max="542" width="3.1640625" style="73" hidden="1"/>
    <col min="543" max="543" width="2.6640625" style="73" hidden="1"/>
    <col min="544" max="544" width="1.6640625" style="73" hidden="1"/>
    <col min="545" max="546" width="2" style="73" hidden="1"/>
    <col min="547" max="547" width="6.5" style="73" hidden="1"/>
    <col min="548" max="782" width="8.6640625" style="73" hidden="1"/>
    <col min="783" max="783" width="2.1640625" style="73" hidden="1"/>
    <col min="784" max="784" width="2.08203125" style="73" hidden="1"/>
    <col min="785" max="785" width="1" style="73" hidden="1"/>
    <col min="786" max="786" width="20.4140625" style="73" hidden="1"/>
    <col min="787" max="787" width="1.08203125" style="73" hidden="1"/>
    <col min="788" max="789" width="10.58203125" style="73" hidden="1"/>
    <col min="790" max="790" width="1.58203125" style="73" hidden="1"/>
    <col min="791" max="791" width="6.1640625" style="73" hidden="1"/>
    <col min="792" max="792" width="4" style="73" hidden="1"/>
    <col min="793" max="793" width="3.1640625" style="73" hidden="1"/>
    <col min="794" max="794" width="0.6640625" style="73" hidden="1"/>
    <col min="795" max="795" width="3" style="73" hidden="1"/>
    <col min="796" max="796" width="3.1640625" style="73" hidden="1"/>
    <col min="797" max="797" width="2.6640625" style="73" hidden="1"/>
    <col min="798" max="798" width="3.1640625" style="73" hidden="1"/>
    <col min="799" max="799" width="2.6640625" style="73" hidden="1"/>
    <col min="800" max="800" width="1.6640625" style="73" hidden="1"/>
    <col min="801" max="802" width="2" style="73" hidden="1"/>
    <col min="803" max="803" width="6.5" style="73" hidden="1"/>
    <col min="804" max="1038" width="8.6640625" style="73" hidden="1"/>
    <col min="1039" max="1039" width="2.1640625" style="73" hidden="1"/>
    <col min="1040" max="1040" width="2.08203125" style="73" hidden="1"/>
    <col min="1041" max="1041" width="1" style="73" hidden="1"/>
    <col min="1042" max="1042" width="20.4140625" style="73" hidden="1"/>
    <col min="1043" max="1043" width="1.08203125" style="73" hidden="1"/>
    <col min="1044" max="1045" width="10.58203125" style="73" hidden="1"/>
    <col min="1046" max="1046" width="1.58203125" style="73" hidden="1"/>
    <col min="1047" max="1047" width="6.1640625" style="73" hidden="1"/>
    <col min="1048" max="1048" width="4" style="73" hidden="1"/>
    <col min="1049" max="1049" width="3.1640625" style="73" hidden="1"/>
    <col min="1050" max="1050" width="0.6640625" style="73" hidden="1"/>
    <col min="1051" max="1051" width="3" style="73" hidden="1"/>
    <col min="1052" max="1052" width="3.1640625" style="73" hidden="1"/>
    <col min="1053" max="1053" width="2.6640625" style="73" hidden="1"/>
    <col min="1054" max="1054" width="3.1640625" style="73" hidden="1"/>
    <col min="1055" max="1055" width="2.6640625" style="73" hidden="1"/>
    <col min="1056" max="1056" width="1.6640625" style="73" hidden="1"/>
    <col min="1057" max="1058" width="2" style="73" hidden="1"/>
    <col min="1059" max="1059" width="6.5" style="73" hidden="1"/>
    <col min="1060" max="1294" width="8.6640625" style="73" hidden="1"/>
    <col min="1295" max="1295" width="2.1640625" style="73" hidden="1"/>
    <col min="1296" max="1296" width="2.08203125" style="73" hidden="1"/>
    <col min="1297" max="1297" width="1" style="73" hidden="1"/>
    <col min="1298" max="1298" width="20.4140625" style="73" hidden="1"/>
    <col min="1299" max="1299" width="1.08203125" style="73" hidden="1"/>
    <col min="1300" max="1301" width="10.58203125" style="73" hidden="1"/>
    <col min="1302" max="1302" width="1.58203125" style="73" hidden="1"/>
    <col min="1303" max="1303" width="6.1640625" style="73" hidden="1"/>
    <col min="1304" max="1304" width="4" style="73" hidden="1"/>
    <col min="1305" max="1305" width="3.1640625" style="73" hidden="1"/>
    <col min="1306" max="1306" width="0.6640625" style="73" hidden="1"/>
    <col min="1307" max="1307" width="3" style="73" hidden="1"/>
    <col min="1308" max="1308" width="3.1640625" style="73" hidden="1"/>
    <col min="1309" max="1309" width="2.6640625" style="73" hidden="1"/>
    <col min="1310" max="1310" width="3.1640625" style="73" hidden="1"/>
    <col min="1311" max="1311" width="2.6640625" style="73" hidden="1"/>
    <col min="1312" max="1312" width="1.6640625" style="73" hidden="1"/>
    <col min="1313" max="1314" width="2" style="73" hidden="1"/>
    <col min="1315" max="1315" width="6.5" style="73" hidden="1"/>
    <col min="1316" max="1550" width="8.6640625" style="73" hidden="1"/>
    <col min="1551" max="1551" width="2.1640625" style="73" hidden="1"/>
    <col min="1552" max="1552" width="2.08203125" style="73" hidden="1"/>
    <col min="1553" max="1553" width="1" style="73" hidden="1"/>
    <col min="1554" max="1554" width="20.4140625" style="73" hidden="1"/>
    <col min="1555" max="1555" width="1.08203125" style="73" hidden="1"/>
    <col min="1556" max="1557" width="10.58203125" style="73" hidden="1"/>
    <col min="1558" max="1558" width="1.58203125" style="73" hidden="1"/>
    <col min="1559" max="1559" width="6.1640625" style="73" hidden="1"/>
    <col min="1560" max="1560" width="4" style="73" hidden="1"/>
    <col min="1561" max="1561" width="3.1640625" style="73" hidden="1"/>
    <col min="1562" max="1562" width="0.6640625" style="73" hidden="1"/>
    <col min="1563" max="1563" width="3" style="73" hidden="1"/>
    <col min="1564" max="1564" width="3.1640625" style="73" hidden="1"/>
    <col min="1565" max="1565" width="2.6640625" style="73" hidden="1"/>
    <col min="1566" max="1566" width="3.1640625" style="73" hidden="1"/>
    <col min="1567" max="1567" width="2.6640625" style="73" hidden="1"/>
    <col min="1568" max="1568" width="1.6640625" style="73" hidden="1"/>
    <col min="1569" max="1570" width="2" style="73" hidden="1"/>
    <col min="1571" max="1571" width="6.5" style="73" hidden="1"/>
    <col min="1572" max="1806" width="8.6640625" style="73" hidden="1"/>
    <col min="1807" max="1807" width="2.1640625" style="73" hidden="1"/>
    <col min="1808" max="1808" width="2.08203125" style="73" hidden="1"/>
    <col min="1809" max="1809" width="1" style="73" hidden="1"/>
    <col min="1810" max="1810" width="20.4140625" style="73" hidden="1"/>
    <col min="1811" max="1811" width="1.08203125" style="73" hidden="1"/>
    <col min="1812" max="1813" width="10.58203125" style="73" hidden="1"/>
    <col min="1814" max="1814" width="1.58203125" style="73" hidden="1"/>
    <col min="1815" max="1815" width="6.1640625" style="73" hidden="1"/>
    <col min="1816" max="1816" width="4" style="73" hidden="1"/>
    <col min="1817" max="1817" width="3.1640625" style="73" hidden="1"/>
    <col min="1818" max="1818" width="0.6640625" style="73" hidden="1"/>
    <col min="1819" max="1819" width="3" style="73" hidden="1"/>
    <col min="1820" max="1820" width="3.1640625" style="73" hidden="1"/>
    <col min="1821" max="1821" width="2.6640625" style="73" hidden="1"/>
    <col min="1822" max="1822" width="3.1640625" style="73" hidden="1"/>
    <col min="1823" max="1823" width="2.6640625" style="73" hidden="1"/>
    <col min="1824" max="1824" width="1.6640625" style="73" hidden="1"/>
    <col min="1825" max="1826" width="2" style="73" hidden="1"/>
    <col min="1827" max="1827" width="6.5" style="73" hidden="1"/>
    <col min="1828" max="2062" width="8.6640625" style="73" hidden="1"/>
    <col min="2063" max="2063" width="2.1640625" style="73" hidden="1"/>
    <col min="2064" max="2064" width="2.08203125" style="73" hidden="1"/>
    <col min="2065" max="2065" width="1" style="73" hidden="1"/>
    <col min="2066" max="2066" width="20.4140625" style="73" hidden="1"/>
    <col min="2067" max="2067" width="1.08203125" style="73" hidden="1"/>
    <col min="2068" max="2069" width="10.58203125" style="73" hidden="1"/>
    <col min="2070" max="2070" width="1.58203125" style="73" hidden="1"/>
    <col min="2071" max="2071" width="6.1640625" style="73" hidden="1"/>
    <col min="2072" max="2072" width="4" style="73" hidden="1"/>
    <col min="2073" max="2073" width="3.1640625" style="73" hidden="1"/>
    <col min="2074" max="2074" width="0.6640625" style="73" hidden="1"/>
    <col min="2075" max="2075" width="3" style="73" hidden="1"/>
    <col min="2076" max="2076" width="3.1640625" style="73" hidden="1"/>
    <col min="2077" max="2077" width="2.6640625" style="73" hidden="1"/>
    <col min="2078" max="2078" width="3.1640625" style="73" hidden="1"/>
    <col min="2079" max="2079" width="2.6640625" style="73" hidden="1"/>
    <col min="2080" max="2080" width="1.6640625" style="73" hidden="1"/>
    <col min="2081" max="2082" width="2" style="73" hidden="1"/>
    <col min="2083" max="2083" width="6.5" style="73" hidden="1"/>
    <col min="2084" max="2318" width="8.6640625" style="73" hidden="1"/>
    <col min="2319" max="2319" width="2.1640625" style="73" hidden="1"/>
    <col min="2320" max="2320" width="2.08203125" style="73" hidden="1"/>
    <col min="2321" max="2321" width="1" style="73" hidden="1"/>
    <col min="2322" max="2322" width="20.4140625" style="73" hidden="1"/>
    <col min="2323" max="2323" width="1.08203125" style="73" hidden="1"/>
    <col min="2324" max="2325" width="10.58203125" style="73" hidden="1"/>
    <col min="2326" max="2326" width="1.58203125" style="73" hidden="1"/>
    <col min="2327" max="2327" width="6.1640625" style="73" hidden="1"/>
    <col min="2328" max="2328" width="4" style="73" hidden="1"/>
    <col min="2329" max="2329" width="3.1640625" style="73" hidden="1"/>
    <col min="2330" max="2330" width="0.6640625" style="73" hidden="1"/>
    <col min="2331" max="2331" width="3" style="73" hidden="1"/>
    <col min="2332" max="2332" width="3.1640625" style="73" hidden="1"/>
    <col min="2333" max="2333" width="2.6640625" style="73" hidden="1"/>
    <col min="2334" max="2334" width="3.1640625" style="73" hidden="1"/>
    <col min="2335" max="2335" width="2.6640625" style="73" hidden="1"/>
    <col min="2336" max="2336" width="1.6640625" style="73" hidden="1"/>
    <col min="2337" max="2338" width="2" style="73" hidden="1"/>
    <col min="2339" max="2339" width="6.5" style="73" hidden="1"/>
    <col min="2340" max="2574" width="8.6640625" style="73" hidden="1"/>
    <col min="2575" max="2575" width="2.1640625" style="73" hidden="1"/>
    <col min="2576" max="2576" width="2.08203125" style="73" hidden="1"/>
    <col min="2577" max="2577" width="1" style="73" hidden="1"/>
    <col min="2578" max="2578" width="20.4140625" style="73" hidden="1"/>
    <col min="2579" max="2579" width="1.08203125" style="73" hidden="1"/>
    <col min="2580" max="2581" width="10.58203125" style="73" hidden="1"/>
    <col min="2582" max="2582" width="1.58203125" style="73" hidden="1"/>
    <col min="2583" max="2583" width="6.1640625" style="73" hidden="1"/>
    <col min="2584" max="2584" width="4" style="73" hidden="1"/>
    <col min="2585" max="2585" width="3.1640625" style="73" hidden="1"/>
    <col min="2586" max="2586" width="0.6640625" style="73" hidden="1"/>
    <col min="2587" max="2587" width="3" style="73" hidden="1"/>
    <col min="2588" max="2588" width="3.1640625" style="73" hidden="1"/>
    <col min="2589" max="2589" width="2.6640625" style="73" hidden="1"/>
    <col min="2590" max="2590" width="3.1640625" style="73" hidden="1"/>
    <col min="2591" max="2591" width="2.6640625" style="73" hidden="1"/>
    <col min="2592" max="2592" width="1.6640625" style="73" hidden="1"/>
    <col min="2593" max="2594" width="2" style="73" hidden="1"/>
    <col min="2595" max="2595" width="6.5" style="73" hidden="1"/>
    <col min="2596" max="2830" width="8.6640625" style="73" hidden="1"/>
    <col min="2831" max="2831" width="2.1640625" style="73" hidden="1"/>
    <col min="2832" max="2832" width="2.08203125" style="73" hidden="1"/>
    <col min="2833" max="2833" width="1" style="73" hidden="1"/>
    <col min="2834" max="2834" width="20.4140625" style="73" hidden="1"/>
    <col min="2835" max="2835" width="1.08203125" style="73" hidden="1"/>
    <col min="2836" max="2837" width="10.58203125" style="73" hidden="1"/>
    <col min="2838" max="2838" width="1.58203125" style="73" hidden="1"/>
    <col min="2839" max="2839" width="6.1640625" style="73" hidden="1"/>
    <col min="2840" max="2840" width="4" style="73" hidden="1"/>
    <col min="2841" max="2841" width="3.1640625" style="73" hidden="1"/>
    <col min="2842" max="2842" width="0.6640625" style="73" hidden="1"/>
    <col min="2843" max="2843" width="3" style="73" hidden="1"/>
    <col min="2844" max="2844" width="3.1640625" style="73" hidden="1"/>
    <col min="2845" max="2845" width="2.6640625" style="73" hidden="1"/>
    <col min="2846" max="2846" width="3.1640625" style="73" hidden="1"/>
    <col min="2847" max="2847" width="2.6640625" style="73" hidden="1"/>
    <col min="2848" max="2848" width="1.6640625" style="73" hidden="1"/>
    <col min="2849" max="2850" width="2" style="73" hidden="1"/>
    <col min="2851" max="2851" width="6.5" style="73" hidden="1"/>
    <col min="2852" max="3086" width="8.6640625" style="73" hidden="1"/>
    <col min="3087" max="3087" width="2.1640625" style="73" hidden="1"/>
    <col min="3088" max="3088" width="2.08203125" style="73" hidden="1"/>
    <col min="3089" max="3089" width="1" style="73" hidden="1"/>
    <col min="3090" max="3090" width="20.4140625" style="73" hidden="1"/>
    <col min="3091" max="3091" width="1.08203125" style="73" hidden="1"/>
    <col min="3092" max="3093" width="10.58203125" style="73" hidden="1"/>
    <col min="3094" max="3094" width="1.58203125" style="73" hidden="1"/>
    <col min="3095" max="3095" width="6.1640625" style="73" hidden="1"/>
    <col min="3096" max="3096" width="4" style="73" hidden="1"/>
    <col min="3097" max="3097" width="3.1640625" style="73" hidden="1"/>
    <col min="3098" max="3098" width="0.6640625" style="73" hidden="1"/>
    <col min="3099" max="3099" width="3" style="73" hidden="1"/>
    <col min="3100" max="3100" width="3.1640625" style="73" hidden="1"/>
    <col min="3101" max="3101" width="2.6640625" style="73" hidden="1"/>
    <col min="3102" max="3102" width="3.1640625" style="73" hidden="1"/>
    <col min="3103" max="3103" width="2.6640625" style="73" hidden="1"/>
    <col min="3104" max="3104" width="1.6640625" style="73" hidden="1"/>
    <col min="3105" max="3106" width="2" style="73" hidden="1"/>
    <col min="3107" max="3107" width="6.5" style="73" hidden="1"/>
    <col min="3108" max="3342" width="8.6640625" style="73" hidden="1"/>
    <col min="3343" max="3343" width="2.1640625" style="73" hidden="1"/>
    <col min="3344" max="3344" width="2.08203125" style="73" hidden="1"/>
    <col min="3345" max="3345" width="1" style="73" hidden="1"/>
    <col min="3346" max="3346" width="20.4140625" style="73" hidden="1"/>
    <col min="3347" max="3347" width="1.08203125" style="73" hidden="1"/>
    <col min="3348" max="3349" width="10.58203125" style="73" hidden="1"/>
    <col min="3350" max="3350" width="1.58203125" style="73" hidden="1"/>
    <col min="3351" max="3351" width="6.1640625" style="73" hidden="1"/>
    <col min="3352" max="3352" width="4" style="73" hidden="1"/>
    <col min="3353" max="3353" width="3.1640625" style="73" hidden="1"/>
    <col min="3354" max="3354" width="0.6640625" style="73" hidden="1"/>
    <col min="3355" max="3355" width="3" style="73" hidden="1"/>
    <col min="3356" max="3356" width="3.1640625" style="73" hidden="1"/>
    <col min="3357" max="3357" width="2.6640625" style="73" hidden="1"/>
    <col min="3358" max="3358" width="3.1640625" style="73" hidden="1"/>
    <col min="3359" max="3359" width="2.6640625" style="73" hidden="1"/>
    <col min="3360" max="3360" width="1.6640625" style="73" hidden="1"/>
    <col min="3361" max="3362" width="2" style="73" hidden="1"/>
    <col min="3363" max="3363" width="6.5" style="73" hidden="1"/>
    <col min="3364" max="3598" width="8.6640625" style="73" hidden="1"/>
    <col min="3599" max="3599" width="2.1640625" style="73" hidden="1"/>
    <col min="3600" max="3600" width="2.08203125" style="73" hidden="1"/>
    <col min="3601" max="3601" width="1" style="73" hidden="1"/>
    <col min="3602" max="3602" width="20.4140625" style="73" hidden="1"/>
    <col min="3603" max="3603" width="1.08203125" style="73" hidden="1"/>
    <col min="3604" max="3605" width="10.58203125" style="73" hidden="1"/>
    <col min="3606" max="3606" width="1.58203125" style="73" hidden="1"/>
    <col min="3607" max="3607" width="6.1640625" style="73" hidden="1"/>
    <col min="3608" max="3608" width="4" style="73" hidden="1"/>
    <col min="3609" max="3609" width="3.1640625" style="73" hidden="1"/>
    <col min="3610" max="3610" width="0.6640625" style="73" hidden="1"/>
    <col min="3611" max="3611" width="3" style="73" hidden="1"/>
    <col min="3612" max="3612" width="3.1640625" style="73" hidden="1"/>
    <col min="3613" max="3613" width="2.6640625" style="73" hidden="1"/>
    <col min="3614" max="3614" width="3.1640625" style="73" hidden="1"/>
    <col min="3615" max="3615" width="2.6640625" style="73" hidden="1"/>
    <col min="3616" max="3616" width="1.6640625" style="73" hidden="1"/>
    <col min="3617" max="3618" width="2" style="73" hidden="1"/>
    <col min="3619" max="3619" width="6.5" style="73" hidden="1"/>
    <col min="3620" max="3854" width="8.6640625" style="73" hidden="1"/>
    <col min="3855" max="3855" width="2.1640625" style="73" hidden="1"/>
    <col min="3856" max="3856" width="2.08203125" style="73" hidden="1"/>
    <col min="3857" max="3857" width="1" style="73" hidden="1"/>
    <col min="3858" max="3858" width="20.4140625" style="73" hidden="1"/>
    <col min="3859" max="3859" width="1.08203125" style="73" hidden="1"/>
    <col min="3860" max="3861" width="10.58203125" style="73" hidden="1"/>
    <col min="3862" max="3862" width="1.58203125" style="73" hidden="1"/>
    <col min="3863" max="3863" width="6.1640625" style="73" hidden="1"/>
    <col min="3864" max="3864" width="4" style="73" hidden="1"/>
    <col min="3865" max="3865" width="3.1640625" style="73" hidden="1"/>
    <col min="3866" max="3866" width="0.6640625" style="73" hidden="1"/>
    <col min="3867" max="3867" width="3" style="73" hidden="1"/>
    <col min="3868" max="3868" width="3.1640625" style="73" hidden="1"/>
    <col min="3869" max="3869" width="2.6640625" style="73" hidden="1"/>
    <col min="3870" max="3870" width="3.1640625" style="73" hidden="1"/>
    <col min="3871" max="3871" width="2.6640625" style="73" hidden="1"/>
    <col min="3872" max="3872" width="1.6640625" style="73" hidden="1"/>
    <col min="3873" max="3874" width="2" style="73" hidden="1"/>
    <col min="3875" max="3875" width="6.5" style="73" hidden="1"/>
    <col min="3876" max="4110" width="8.6640625" style="73" hidden="1"/>
    <col min="4111" max="4111" width="2.1640625" style="73" hidden="1"/>
    <col min="4112" max="4112" width="2.08203125" style="73" hidden="1"/>
    <col min="4113" max="4113" width="1" style="73" hidden="1"/>
    <col min="4114" max="4114" width="20.4140625" style="73" hidden="1"/>
    <col min="4115" max="4115" width="1.08203125" style="73" hidden="1"/>
    <col min="4116" max="4117" width="10.58203125" style="73" hidden="1"/>
    <col min="4118" max="4118" width="1.58203125" style="73" hidden="1"/>
    <col min="4119" max="4119" width="6.1640625" style="73" hidden="1"/>
    <col min="4120" max="4120" width="4" style="73" hidden="1"/>
    <col min="4121" max="4121" width="3.1640625" style="73" hidden="1"/>
    <col min="4122" max="4122" width="0.6640625" style="73" hidden="1"/>
    <col min="4123" max="4123" width="3" style="73" hidden="1"/>
    <col min="4124" max="4124" width="3.1640625" style="73" hidden="1"/>
    <col min="4125" max="4125" width="2.6640625" style="73" hidden="1"/>
    <col min="4126" max="4126" width="3.1640625" style="73" hidden="1"/>
    <col min="4127" max="4127" width="2.6640625" style="73" hidden="1"/>
    <col min="4128" max="4128" width="1.6640625" style="73" hidden="1"/>
    <col min="4129" max="4130" width="2" style="73" hidden="1"/>
    <col min="4131" max="4131" width="6.5" style="73" hidden="1"/>
    <col min="4132" max="4366" width="8.6640625" style="73" hidden="1"/>
    <col min="4367" max="4367" width="2.1640625" style="73" hidden="1"/>
    <col min="4368" max="4368" width="2.08203125" style="73" hidden="1"/>
    <col min="4369" max="4369" width="1" style="73" hidden="1"/>
    <col min="4370" max="4370" width="20.4140625" style="73" hidden="1"/>
    <col min="4371" max="4371" width="1.08203125" style="73" hidden="1"/>
    <col min="4372" max="4373" width="10.58203125" style="73" hidden="1"/>
    <col min="4374" max="4374" width="1.58203125" style="73" hidden="1"/>
    <col min="4375" max="4375" width="6.1640625" style="73" hidden="1"/>
    <col min="4376" max="4376" width="4" style="73" hidden="1"/>
    <col min="4377" max="4377" width="3.1640625" style="73" hidden="1"/>
    <col min="4378" max="4378" width="0.6640625" style="73" hidden="1"/>
    <col min="4379" max="4379" width="3" style="73" hidden="1"/>
    <col min="4380" max="4380" width="3.1640625" style="73" hidden="1"/>
    <col min="4381" max="4381" width="2.6640625" style="73" hidden="1"/>
    <col min="4382" max="4382" width="3.1640625" style="73" hidden="1"/>
    <col min="4383" max="4383" width="2.6640625" style="73" hidden="1"/>
    <col min="4384" max="4384" width="1.6640625" style="73" hidden="1"/>
    <col min="4385" max="4386" width="2" style="73" hidden="1"/>
    <col min="4387" max="4387" width="6.5" style="73" hidden="1"/>
    <col min="4388" max="4622" width="8.6640625" style="73" hidden="1"/>
    <col min="4623" max="4623" width="2.1640625" style="73" hidden="1"/>
    <col min="4624" max="4624" width="2.08203125" style="73" hidden="1"/>
    <col min="4625" max="4625" width="1" style="73" hidden="1"/>
    <col min="4626" max="4626" width="20.4140625" style="73" hidden="1"/>
    <col min="4627" max="4627" width="1.08203125" style="73" hidden="1"/>
    <col min="4628" max="4629" width="10.58203125" style="73" hidden="1"/>
    <col min="4630" max="4630" width="1.58203125" style="73" hidden="1"/>
    <col min="4631" max="4631" width="6.1640625" style="73" hidden="1"/>
    <col min="4632" max="4632" width="4" style="73" hidden="1"/>
    <col min="4633" max="4633" width="3.1640625" style="73" hidden="1"/>
    <col min="4634" max="4634" width="0.6640625" style="73" hidden="1"/>
    <col min="4635" max="4635" width="3" style="73" hidden="1"/>
    <col min="4636" max="4636" width="3.1640625" style="73" hidden="1"/>
    <col min="4637" max="4637" width="2.6640625" style="73" hidden="1"/>
    <col min="4638" max="4638" width="3.1640625" style="73" hidden="1"/>
    <col min="4639" max="4639" width="2.6640625" style="73" hidden="1"/>
    <col min="4640" max="4640" width="1.6640625" style="73" hidden="1"/>
    <col min="4641" max="4642" width="2" style="73" hidden="1"/>
    <col min="4643" max="4643" width="6.5" style="73" hidden="1"/>
    <col min="4644" max="4878" width="8.6640625" style="73" hidden="1"/>
    <col min="4879" max="4879" width="2.1640625" style="73" hidden="1"/>
    <col min="4880" max="4880" width="2.08203125" style="73" hidden="1"/>
    <col min="4881" max="4881" width="1" style="73" hidden="1"/>
    <col min="4882" max="4882" width="20.4140625" style="73" hidden="1"/>
    <col min="4883" max="4883" width="1.08203125" style="73" hidden="1"/>
    <col min="4884" max="4885" width="10.58203125" style="73" hidden="1"/>
    <col min="4886" max="4886" width="1.58203125" style="73" hidden="1"/>
    <col min="4887" max="4887" width="6.1640625" style="73" hidden="1"/>
    <col min="4888" max="4888" width="4" style="73" hidden="1"/>
    <col min="4889" max="4889" width="3.1640625" style="73" hidden="1"/>
    <col min="4890" max="4890" width="0.6640625" style="73" hidden="1"/>
    <col min="4891" max="4891" width="3" style="73" hidden="1"/>
    <col min="4892" max="4892" width="3.1640625" style="73" hidden="1"/>
    <col min="4893" max="4893" width="2.6640625" style="73" hidden="1"/>
    <col min="4894" max="4894" width="3.1640625" style="73" hidden="1"/>
    <col min="4895" max="4895" width="2.6640625" style="73" hidden="1"/>
    <col min="4896" max="4896" width="1.6640625" style="73" hidden="1"/>
    <col min="4897" max="4898" width="2" style="73" hidden="1"/>
    <col min="4899" max="4899" width="6.5" style="73" hidden="1"/>
    <col min="4900" max="5134" width="8.6640625" style="73" hidden="1"/>
    <col min="5135" max="5135" width="2.1640625" style="73" hidden="1"/>
    <col min="5136" max="5136" width="2.08203125" style="73" hidden="1"/>
    <col min="5137" max="5137" width="1" style="73" hidden="1"/>
    <col min="5138" max="5138" width="20.4140625" style="73" hidden="1"/>
    <col min="5139" max="5139" width="1.08203125" style="73" hidden="1"/>
    <col min="5140" max="5141" width="10.58203125" style="73" hidden="1"/>
    <col min="5142" max="5142" width="1.58203125" style="73" hidden="1"/>
    <col min="5143" max="5143" width="6.1640625" style="73" hidden="1"/>
    <col min="5144" max="5144" width="4" style="73" hidden="1"/>
    <col min="5145" max="5145" width="3.1640625" style="73" hidden="1"/>
    <col min="5146" max="5146" width="0.6640625" style="73" hidden="1"/>
    <col min="5147" max="5147" width="3" style="73" hidden="1"/>
    <col min="5148" max="5148" width="3.1640625" style="73" hidden="1"/>
    <col min="5149" max="5149" width="2.6640625" style="73" hidden="1"/>
    <col min="5150" max="5150" width="3.1640625" style="73" hidden="1"/>
    <col min="5151" max="5151" width="2.6640625" style="73" hidden="1"/>
    <col min="5152" max="5152" width="1.6640625" style="73" hidden="1"/>
    <col min="5153" max="5154" width="2" style="73" hidden="1"/>
    <col min="5155" max="5155" width="6.5" style="73" hidden="1"/>
    <col min="5156" max="5390" width="8.6640625" style="73" hidden="1"/>
    <col min="5391" max="5391" width="2.1640625" style="73" hidden="1"/>
    <col min="5392" max="5392" width="2.08203125" style="73" hidden="1"/>
    <col min="5393" max="5393" width="1" style="73" hidden="1"/>
    <col min="5394" max="5394" width="20.4140625" style="73" hidden="1"/>
    <col min="5395" max="5395" width="1.08203125" style="73" hidden="1"/>
    <col min="5396" max="5397" width="10.58203125" style="73" hidden="1"/>
    <col min="5398" max="5398" width="1.58203125" style="73" hidden="1"/>
    <col min="5399" max="5399" width="6.1640625" style="73" hidden="1"/>
    <col min="5400" max="5400" width="4" style="73" hidden="1"/>
    <col min="5401" max="5401" width="3.1640625" style="73" hidden="1"/>
    <col min="5402" max="5402" width="0.6640625" style="73" hidden="1"/>
    <col min="5403" max="5403" width="3" style="73" hidden="1"/>
    <col min="5404" max="5404" width="3.1640625" style="73" hidden="1"/>
    <col min="5405" max="5405" width="2.6640625" style="73" hidden="1"/>
    <col min="5406" max="5406" width="3.1640625" style="73" hidden="1"/>
    <col min="5407" max="5407" width="2.6640625" style="73" hidden="1"/>
    <col min="5408" max="5408" width="1.6640625" style="73" hidden="1"/>
    <col min="5409" max="5410" width="2" style="73" hidden="1"/>
    <col min="5411" max="5411" width="6.5" style="73" hidden="1"/>
    <col min="5412" max="5646" width="8.6640625" style="73" hidden="1"/>
    <col min="5647" max="5647" width="2.1640625" style="73" hidden="1"/>
    <col min="5648" max="5648" width="2.08203125" style="73" hidden="1"/>
    <col min="5649" max="5649" width="1" style="73" hidden="1"/>
    <col min="5650" max="5650" width="20.4140625" style="73" hidden="1"/>
    <col min="5651" max="5651" width="1.08203125" style="73" hidden="1"/>
    <col min="5652" max="5653" width="10.58203125" style="73" hidden="1"/>
    <col min="5654" max="5654" width="1.58203125" style="73" hidden="1"/>
    <col min="5655" max="5655" width="6.1640625" style="73" hidden="1"/>
    <col min="5656" max="5656" width="4" style="73" hidden="1"/>
    <col min="5657" max="5657" width="3.1640625" style="73" hidden="1"/>
    <col min="5658" max="5658" width="0.6640625" style="73" hidden="1"/>
    <col min="5659" max="5659" width="3" style="73" hidden="1"/>
    <col min="5660" max="5660" width="3.1640625" style="73" hidden="1"/>
    <col min="5661" max="5661" width="2.6640625" style="73" hidden="1"/>
    <col min="5662" max="5662" width="3.1640625" style="73" hidden="1"/>
    <col min="5663" max="5663" width="2.6640625" style="73" hidden="1"/>
    <col min="5664" max="5664" width="1.6640625" style="73" hidden="1"/>
    <col min="5665" max="5666" width="2" style="73" hidden="1"/>
    <col min="5667" max="5667" width="6.5" style="73" hidden="1"/>
    <col min="5668" max="5902" width="8.6640625" style="73" hidden="1"/>
    <col min="5903" max="5903" width="2.1640625" style="73" hidden="1"/>
    <col min="5904" max="5904" width="2.08203125" style="73" hidden="1"/>
    <col min="5905" max="5905" width="1" style="73" hidden="1"/>
    <col min="5906" max="5906" width="20.4140625" style="73" hidden="1"/>
    <col min="5907" max="5907" width="1.08203125" style="73" hidden="1"/>
    <col min="5908" max="5909" width="10.58203125" style="73" hidden="1"/>
    <col min="5910" max="5910" width="1.58203125" style="73" hidden="1"/>
    <col min="5911" max="5911" width="6.1640625" style="73" hidden="1"/>
    <col min="5912" max="5912" width="4" style="73" hidden="1"/>
    <col min="5913" max="5913" width="3.1640625" style="73" hidden="1"/>
    <col min="5914" max="5914" width="0.6640625" style="73" hidden="1"/>
    <col min="5915" max="5915" width="3" style="73" hidden="1"/>
    <col min="5916" max="5916" width="3.1640625" style="73" hidden="1"/>
    <col min="5917" max="5917" width="2.6640625" style="73" hidden="1"/>
    <col min="5918" max="5918" width="3.1640625" style="73" hidden="1"/>
    <col min="5919" max="5919" width="2.6640625" style="73" hidden="1"/>
    <col min="5920" max="5920" width="1.6640625" style="73" hidden="1"/>
    <col min="5921" max="5922" width="2" style="73" hidden="1"/>
    <col min="5923" max="5923" width="6.5" style="73" hidden="1"/>
    <col min="5924" max="6158" width="8.6640625" style="73" hidden="1"/>
    <col min="6159" max="6159" width="2.1640625" style="73" hidden="1"/>
    <col min="6160" max="6160" width="2.08203125" style="73" hidden="1"/>
    <col min="6161" max="6161" width="1" style="73" hidden="1"/>
    <col min="6162" max="6162" width="20.4140625" style="73" hidden="1"/>
    <col min="6163" max="6163" width="1.08203125" style="73" hidden="1"/>
    <col min="6164" max="6165" width="10.58203125" style="73" hidden="1"/>
    <col min="6166" max="6166" width="1.58203125" style="73" hidden="1"/>
    <col min="6167" max="6167" width="6.1640625" style="73" hidden="1"/>
    <col min="6168" max="6168" width="4" style="73" hidden="1"/>
    <col min="6169" max="6169" width="3.1640625" style="73" hidden="1"/>
    <col min="6170" max="6170" width="0.6640625" style="73" hidden="1"/>
    <col min="6171" max="6171" width="3" style="73" hidden="1"/>
    <col min="6172" max="6172" width="3.1640625" style="73" hidden="1"/>
    <col min="6173" max="6173" width="2.6640625" style="73" hidden="1"/>
    <col min="6174" max="6174" width="3.1640625" style="73" hidden="1"/>
    <col min="6175" max="6175" width="2.6640625" style="73" hidden="1"/>
    <col min="6176" max="6176" width="1.6640625" style="73" hidden="1"/>
    <col min="6177" max="6178" width="2" style="73" hidden="1"/>
    <col min="6179" max="6179" width="6.5" style="73" hidden="1"/>
    <col min="6180" max="6414" width="8.6640625" style="73" hidden="1"/>
    <col min="6415" max="6415" width="2.1640625" style="73" hidden="1"/>
    <col min="6416" max="6416" width="2.08203125" style="73" hidden="1"/>
    <col min="6417" max="6417" width="1" style="73" hidden="1"/>
    <col min="6418" max="6418" width="20.4140625" style="73" hidden="1"/>
    <col min="6419" max="6419" width="1.08203125" style="73" hidden="1"/>
    <col min="6420" max="6421" width="10.58203125" style="73" hidden="1"/>
    <col min="6422" max="6422" width="1.58203125" style="73" hidden="1"/>
    <col min="6423" max="6423" width="6.1640625" style="73" hidden="1"/>
    <col min="6424" max="6424" width="4" style="73" hidden="1"/>
    <col min="6425" max="6425" width="3.1640625" style="73" hidden="1"/>
    <col min="6426" max="6426" width="0.6640625" style="73" hidden="1"/>
    <col min="6427" max="6427" width="3" style="73" hidden="1"/>
    <col min="6428" max="6428" width="3.1640625" style="73" hidden="1"/>
    <col min="6429" max="6429" width="2.6640625" style="73" hidden="1"/>
    <col min="6430" max="6430" width="3.1640625" style="73" hidden="1"/>
    <col min="6431" max="6431" width="2.6640625" style="73" hidden="1"/>
    <col min="6432" max="6432" width="1.6640625" style="73" hidden="1"/>
    <col min="6433" max="6434" width="2" style="73" hidden="1"/>
    <col min="6435" max="6435" width="6.5" style="73" hidden="1"/>
    <col min="6436" max="6670" width="8.6640625" style="73" hidden="1"/>
    <col min="6671" max="6671" width="2.1640625" style="73" hidden="1"/>
    <col min="6672" max="6672" width="2.08203125" style="73" hidden="1"/>
    <col min="6673" max="6673" width="1" style="73" hidden="1"/>
    <col min="6674" max="6674" width="20.4140625" style="73" hidden="1"/>
    <col min="6675" max="6675" width="1.08203125" style="73" hidden="1"/>
    <col min="6676" max="6677" width="10.58203125" style="73" hidden="1"/>
    <col min="6678" max="6678" width="1.58203125" style="73" hidden="1"/>
    <col min="6679" max="6679" width="6.1640625" style="73" hidden="1"/>
    <col min="6680" max="6680" width="4" style="73" hidden="1"/>
    <col min="6681" max="6681" width="3.1640625" style="73" hidden="1"/>
    <col min="6682" max="6682" width="0.6640625" style="73" hidden="1"/>
    <col min="6683" max="6683" width="3" style="73" hidden="1"/>
    <col min="6684" max="6684" width="3.1640625" style="73" hidden="1"/>
    <col min="6685" max="6685" width="2.6640625" style="73" hidden="1"/>
    <col min="6686" max="6686" width="3.1640625" style="73" hidden="1"/>
    <col min="6687" max="6687" width="2.6640625" style="73" hidden="1"/>
    <col min="6688" max="6688" width="1.6640625" style="73" hidden="1"/>
    <col min="6689" max="6690" width="2" style="73" hidden="1"/>
    <col min="6691" max="6691" width="6.5" style="73" hidden="1"/>
    <col min="6692" max="6926" width="8.6640625" style="73" hidden="1"/>
    <col min="6927" max="6927" width="2.1640625" style="73" hidden="1"/>
    <col min="6928" max="6928" width="2.08203125" style="73" hidden="1"/>
    <col min="6929" max="6929" width="1" style="73" hidden="1"/>
    <col min="6930" max="6930" width="20.4140625" style="73" hidden="1"/>
    <col min="6931" max="6931" width="1.08203125" style="73" hidden="1"/>
    <col min="6932" max="6933" width="10.58203125" style="73" hidden="1"/>
    <col min="6934" max="6934" width="1.58203125" style="73" hidden="1"/>
    <col min="6935" max="6935" width="6.1640625" style="73" hidden="1"/>
    <col min="6936" max="6936" width="4" style="73" hidden="1"/>
    <col min="6937" max="6937" width="3.1640625" style="73" hidden="1"/>
    <col min="6938" max="6938" width="0.6640625" style="73" hidden="1"/>
    <col min="6939" max="6939" width="3" style="73" hidden="1"/>
    <col min="6940" max="6940" width="3.1640625" style="73" hidden="1"/>
    <col min="6941" max="6941" width="2.6640625" style="73" hidden="1"/>
    <col min="6942" max="6942" width="3.1640625" style="73" hidden="1"/>
    <col min="6943" max="6943" width="2.6640625" style="73" hidden="1"/>
    <col min="6944" max="6944" width="1.6640625" style="73" hidden="1"/>
    <col min="6945" max="6946" width="2" style="73" hidden="1"/>
    <col min="6947" max="6947" width="6.5" style="73" hidden="1"/>
    <col min="6948" max="7182" width="8.6640625" style="73" hidden="1"/>
    <col min="7183" max="7183" width="2.1640625" style="73" hidden="1"/>
    <col min="7184" max="7184" width="2.08203125" style="73" hidden="1"/>
    <col min="7185" max="7185" width="1" style="73" hidden="1"/>
    <col min="7186" max="7186" width="20.4140625" style="73" hidden="1"/>
    <col min="7187" max="7187" width="1.08203125" style="73" hidden="1"/>
    <col min="7188" max="7189" width="10.58203125" style="73" hidden="1"/>
    <col min="7190" max="7190" width="1.58203125" style="73" hidden="1"/>
    <col min="7191" max="7191" width="6.1640625" style="73" hidden="1"/>
    <col min="7192" max="7192" width="4" style="73" hidden="1"/>
    <col min="7193" max="7193" width="3.1640625" style="73" hidden="1"/>
    <col min="7194" max="7194" width="0.6640625" style="73" hidden="1"/>
    <col min="7195" max="7195" width="3" style="73" hidden="1"/>
    <col min="7196" max="7196" width="3.1640625" style="73" hidden="1"/>
    <col min="7197" max="7197" width="2.6640625" style="73" hidden="1"/>
    <col min="7198" max="7198" width="3.1640625" style="73" hidden="1"/>
    <col min="7199" max="7199" width="2.6640625" style="73" hidden="1"/>
    <col min="7200" max="7200" width="1.6640625" style="73" hidden="1"/>
    <col min="7201" max="7202" width="2" style="73" hidden="1"/>
    <col min="7203" max="7203" width="6.5" style="73" hidden="1"/>
    <col min="7204" max="7438" width="8.6640625" style="73" hidden="1"/>
    <col min="7439" max="7439" width="2.1640625" style="73" hidden="1"/>
    <col min="7440" max="7440" width="2.08203125" style="73" hidden="1"/>
    <col min="7441" max="7441" width="1" style="73" hidden="1"/>
    <col min="7442" max="7442" width="20.4140625" style="73" hidden="1"/>
    <col min="7443" max="7443" width="1.08203125" style="73" hidden="1"/>
    <col min="7444" max="7445" width="10.58203125" style="73" hidden="1"/>
    <col min="7446" max="7446" width="1.58203125" style="73" hidden="1"/>
    <col min="7447" max="7447" width="6.1640625" style="73" hidden="1"/>
    <col min="7448" max="7448" width="4" style="73" hidden="1"/>
    <col min="7449" max="7449" width="3.1640625" style="73" hidden="1"/>
    <col min="7450" max="7450" width="0.6640625" style="73" hidden="1"/>
    <col min="7451" max="7451" width="3" style="73" hidden="1"/>
    <col min="7452" max="7452" width="3.1640625" style="73" hidden="1"/>
    <col min="7453" max="7453" width="2.6640625" style="73" hidden="1"/>
    <col min="7454" max="7454" width="3.1640625" style="73" hidden="1"/>
    <col min="7455" max="7455" width="2.6640625" style="73" hidden="1"/>
    <col min="7456" max="7456" width="1.6640625" style="73" hidden="1"/>
    <col min="7457" max="7458" width="2" style="73" hidden="1"/>
    <col min="7459" max="7459" width="6.5" style="73" hidden="1"/>
    <col min="7460" max="7694" width="8.6640625" style="73" hidden="1"/>
    <col min="7695" max="7695" width="2.1640625" style="73" hidden="1"/>
    <col min="7696" max="7696" width="2.08203125" style="73" hidden="1"/>
    <col min="7697" max="7697" width="1" style="73" hidden="1"/>
    <col min="7698" max="7698" width="20.4140625" style="73" hidden="1"/>
    <col min="7699" max="7699" width="1.08203125" style="73" hidden="1"/>
    <col min="7700" max="7701" width="10.58203125" style="73" hidden="1"/>
    <col min="7702" max="7702" width="1.58203125" style="73" hidden="1"/>
    <col min="7703" max="7703" width="6.1640625" style="73" hidden="1"/>
    <col min="7704" max="7704" width="4" style="73" hidden="1"/>
    <col min="7705" max="7705" width="3.1640625" style="73" hidden="1"/>
    <col min="7706" max="7706" width="0.6640625" style="73" hidden="1"/>
    <col min="7707" max="7707" width="3" style="73" hidden="1"/>
    <col min="7708" max="7708" width="3.1640625" style="73" hidden="1"/>
    <col min="7709" max="7709" width="2.6640625" style="73" hidden="1"/>
    <col min="7710" max="7710" width="3.1640625" style="73" hidden="1"/>
    <col min="7711" max="7711" width="2.6640625" style="73" hidden="1"/>
    <col min="7712" max="7712" width="1.6640625" style="73" hidden="1"/>
    <col min="7713" max="7714" width="2" style="73" hidden="1"/>
    <col min="7715" max="7715" width="6.5" style="73" hidden="1"/>
    <col min="7716" max="7950" width="8.6640625" style="73" hidden="1"/>
    <col min="7951" max="7951" width="2.1640625" style="73" hidden="1"/>
    <col min="7952" max="7952" width="2.08203125" style="73" hidden="1"/>
    <col min="7953" max="7953" width="1" style="73" hidden="1"/>
    <col min="7954" max="7954" width="20.4140625" style="73" hidden="1"/>
    <col min="7955" max="7955" width="1.08203125" style="73" hidden="1"/>
    <col min="7956" max="7957" width="10.58203125" style="73" hidden="1"/>
    <col min="7958" max="7958" width="1.58203125" style="73" hidden="1"/>
    <col min="7959" max="7959" width="6.1640625" style="73" hidden="1"/>
    <col min="7960" max="7960" width="4" style="73" hidden="1"/>
    <col min="7961" max="7961" width="3.1640625" style="73" hidden="1"/>
    <col min="7962" max="7962" width="0.6640625" style="73" hidden="1"/>
    <col min="7963" max="7963" width="3" style="73" hidden="1"/>
    <col min="7964" max="7964" width="3.1640625" style="73" hidden="1"/>
    <col min="7965" max="7965" width="2.6640625" style="73" hidden="1"/>
    <col min="7966" max="7966" width="3.1640625" style="73" hidden="1"/>
    <col min="7967" max="7967" width="2.6640625" style="73" hidden="1"/>
    <col min="7968" max="7968" width="1.6640625" style="73" hidden="1"/>
    <col min="7969" max="7970" width="2" style="73" hidden="1"/>
    <col min="7971" max="7971" width="6.5" style="73" hidden="1"/>
    <col min="7972" max="8206" width="8.6640625" style="73" hidden="1"/>
    <col min="8207" max="8207" width="2.1640625" style="73" hidden="1"/>
    <col min="8208" max="8208" width="2.08203125" style="73" hidden="1"/>
    <col min="8209" max="8209" width="1" style="73" hidden="1"/>
    <col min="8210" max="8210" width="20.4140625" style="73" hidden="1"/>
    <col min="8211" max="8211" width="1.08203125" style="73" hidden="1"/>
    <col min="8212" max="8213" width="10.58203125" style="73" hidden="1"/>
    <col min="8214" max="8214" width="1.58203125" style="73" hidden="1"/>
    <col min="8215" max="8215" width="6.1640625" style="73" hidden="1"/>
    <col min="8216" max="8216" width="4" style="73" hidden="1"/>
    <col min="8217" max="8217" width="3.1640625" style="73" hidden="1"/>
    <col min="8218" max="8218" width="0.6640625" style="73" hidden="1"/>
    <col min="8219" max="8219" width="3" style="73" hidden="1"/>
    <col min="8220" max="8220" width="3.1640625" style="73" hidden="1"/>
    <col min="8221" max="8221" width="2.6640625" style="73" hidden="1"/>
    <col min="8222" max="8222" width="3.1640625" style="73" hidden="1"/>
    <col min="8223" max="8223" width="2.6640625" style="73" hidden="1"/>
    <col min="8224" max="8224" width="1.6640625" style="73" hidden="1"/>
    <col min="8225" max="8226" width="2" style="73" hidden="1"/>
    <col min="8227" max="8227" width="6.5" style="73" hidden="1"/>
    <col min="8228" max="8462" width="8.6640625" style="73" hidden="1"/>
    <col min="8463" max="8463" width="2.1640625" style="73" hidden="1"/>
    <col min="8464" max="8464" width="2.08203125" style="73" hidden="1"/>
    <col min="8465" max="8465" width="1" style="73" hidden="1"/>
    <col min="8466" max="8466" width="20.4140625" style="73" hidden="1"/>
    <col min="8467" max="8467" width="1.08203125" style="73" hidden="1"/>
    <col min="8468" max="8469" width="10.58203125" style="73" hidden="1"/>
    <col min="8470" max="8470" width="1.58203125" style="73" hidden="1"/>
    <col min="8471" max="8471" width="6.1640625" style="73" hidden="1"/>
    <col min="8472" max="8472" width="4" style="73" hidden="1"/>
    <col min="8473" max="8473" width="3.1640625" style="73" hidden="1"/>
    <col min="8474" max="8474" width="0.6640625" style="73" hidden="1"/>
    <col min="8475" max="8475" width="3" style="73" hidden="1"/>
    <col min="8476" max="8476" width="3.1640625" style="73" hidden="1"/>
    <col min="8477" max="8477" width="2.6640625" style="73" hidden="1"/>
    <col min="8478" max="8478" width="3.1640625" style="73" hidden="1"/>
    <col min="8479" max="8479" width="2.6640625" style="73" hidden="1"/>
    <col min="8480" max="8480" width="1.6640625" style="73" hidden="1"/>
    <col min="8481" max="8482" width="2" style="73" hidden="1"/>
    <col min="8483" max="8483" width="6.5" style="73" hidden="1"/>
    <col min="8484" max="8718" width="8.6640625" style="73" hidden="1"/>
    <col min="8719" max="8719" width="2.1640625" style="73" hidden="1"/>
    <col min="8720" max="8720" width="2.08203125" style="73" hidden="1"/>
    <col min="8721" max="8721" width="1" style="73" hidden="1"/>
    <col min="8722" max="8722" width="20.4140625" style="73" hidden="1"/>
    <col min="8723" max="8723" width="1.08203125" style="73" hidden="1"/>
    <col min="8724" max="8725" width="10.58203125" style="73" hidden="1"/>
    <col min="8726" max="8726" width="1.58203125" style="73" hidden="1"/>
    <col min="8727" max="8727" width="6.1640625" style="73" hidden="1"/>
    <col min="8728" max="8728" width="4" style="73" hidden="1"/>
    <col min="8729" max="8729" width="3.1640625" style="73" hidden="1"/>
    <col min="8730" max="8730" width="0.6640625" style="73" hidden="1"/>
    <col min="8731" max="8731" width="3" style="73" hidden="1"/>
    <col min="8732" max="8732" width="3.1640625" style="73" hidden="1"/>
    <col min="8733" max="8733" width="2.6640625" style="73" hidden="1"/>
    <col min="8734" max="8734" width="3.1640625" style="73" hidden="1"/>
    <col min="8735" max="8735" width="2.6640625" style="73" hidden="1"/>
    <col min="8736" max="8736" width="1.6640625" style="73" hidden="1"/>
    <col min="8737" max="8738" width="2" style="73" hidden="1"/>
    <col min="8739" max="8739" width="6.5" style="73" hidden="1"/>
    <col min="8740" max="8974" width="8.6640625" style="73" hidden="1"/>
    <col min="8975" max="8975" width="2.1640625" style="73" hidden="1"/>
    <col min="8976" max="8976" width="2.08203125" style="73" hidden="1"/>
    <col min="8977" max="8977" width="1" style="73" hidden="1"/>
    <col min="8978" max="8978" width="20.4140625" style="73" hidden="1"/>
    <col min="8979" max="8979" width="1.08203125" style="73" hidden="1"/>
    <col min="8980" max="8981" width="10.58203125" style="73" hidden="1"/>
    <col min="8982" max="8982" width="1.58203125" style="73" hidden="1"/>
    <col min="8983" max="8983" width="6.1640625" style="73" hidden="1"/>
    <col min="8984" max="8984" width="4" style="73" hidden="1"/>
    <col min="8985" max="8985" width="3.1640625" style="73" hidden="1"/>
    <col min="8986" max="8986" width="0.6640625" style="73" hidden="1"/>
    <col min="8987" max="8987" width="3" style="73" hidden="1"/>
    <col min="8988" max="8988" width="3.1640625" style="73" hidden="1"/>
    <col min="8989" max="8989" width="2.6640625" style="73" hidden="1"/>
    <col min="8990" max="8990" width="3.1640625" style="73" hidden="1"/>
    <col min="8991" max="8991" width="2.6640625" style="73" hidden="1"/>
    <col min="8992" max="8992" width="1.6640625" style="73" hidden="1"/>
    <col min="8993" max="8994" width="2" style="73" hidden="1"/>
    <col min="8995" max="8995" width="6.5" style="73" hidden="1"/>
    <col min="8996" max="9230" width="8.6640625" style="73" hidden="1"/>
    <col min="9231" max="9231" width="2.1640625" style="73" hidden="1"/>
    <col min="9232" max="9232" width="2.08203125" style="73" hidden="1"/>
    <col min="9233" max="9233" width="1" style="73" hidden="1"/>
    <col min="9234" max="9234" width="20.4140625" style="73" hidden="1"/>
    <col min="9235" max="9235" width="1.08203125" style="73" hidden="1"/>
    <col min="9236" max="9237" width="10.58203125" style="73" hidden="1"/>
    <col min="9238" max="9238" width="1.58203125" style="73" hidden="1"/>
    <col min="9239" max="9239" width="6.1640625" style="73" hidden="1"/>
    <col min="9240" max="9240" width="4" style="73" hidden="1"/>
    <col min="9241" max="9241" width="3.1640625" style="73" hidden="1"/>
    <col min="9242" max="9242" width="0.6640625" style="73" hidden="1"/>
    <col min="9243" max="9243" width="3" style="73" hidden="1"/>
    <col min="9244" max="9244" width="3.1640625" style="73" hidden="1"/>
    <col min="9245" max="9245" width="2.6640625" style="73" hidden="1"/>
    <col min="9246" max="9246" width="3.1640625" style="73" hidden="1"/>
    <col min="9247" max="9247" width="2.6640625" style="73" hidden="1"/>
    <col min="9248" max="9248" width="1.6640625" style="73" hidden="1"/>
    <col min="9249" max="9250" width="2" style="73" hidden="1"/>
    <col min="9251" max="9251" width="6.5" style="73" hidden="1"/>
    <col min="9252" max="9486" width="8.6640625" style="73" hidden="1"/>
    <col min="9487" max="9487" width="2.1640625" style="73" hidden="1"/>
    <col min="9488" max="9488" width="2.08203125" style="73" hidden="1"/>
    <col min="9489" max="9489" width="1" style="73" hidden="1"/>
    <col min="9490" max="9490" width="20.4140625" style="73" hidden="1"/>
    <col min="9491" max="9491" width="1.08203125" style="73" hidden="1"/>
    <col min="9492" max="9493" width="10.58203125" style="73" hidden="1"/>
    <col min="9494" max="9494" width="1.58203125" style="73" hidden="1"/>
    <col min="9495" max="9495" width="6.1640625" style="73" hidden="1"/>
    <col min="9496" max="9496" width="4" style="73" hidden="1"/>
    <col min="9497" max="9497" width="3.1640625" style="73" hidden="1"/>
    <col min="9498" max="9498" width="0.6640625" style="73" hidden="1"/>
    <col min="9499" max="9499" width="3" style="73" hidden="1"/>
    <col min="9500" max="9500" width="3.1640625" style="73" hidden="1"/>
    <col min="9501" max="9501" width="2.6640625" style="73" hidden="1"/>
    <col min="9502" max="9502" width="3.1640625" style="73" hidden="1"/>
    <col min="9503" max="9503" width="2.6640625" style="73" hidden="1"/>
    <col min="9504" max="9504" width="1.6640625" style="73" hidden="1"/>
    <col min="9505" max="9506" width="2" style="73" hidden="1"/>
    <col min="9507" max="9507" width="6.5" style="73" hidden="1"/>
    <col min="9508" max="9742" width="8.6640625" style="73" hidden="1"/>
    <col min="9743" max="9743" width="2.1640625" style="73" hidden="1"/>
    <col min="9744" max="9744" width="2.08203125" style="73" hidden="1"/>
    <col min="9745" max="9745" width="1" style="73" hidden="1"/>
    <col min="9746" max="9746" width="20.4140625" style="73" hidden="1"/>
    <col min="9747" max="9747" width="1.08203125" style="73" hidden="1"/>
    <col min="9748" max="9749" width="10.58203125" style="73" hidden="1"/>
    <col min="9750" max="9750" width="1.58203125" style="73" hidden="1"/>
    <col min="9751" max="9751" width="6.1640625" style="73" hidden="1"/>
    <col min="9752" max="9752" width="4" style="73" hidden="1"/>
    <col min="9753" max="9753" width="3.1640625" style="73" hidden="1"/>
    <col min="9754" max="9754" width="0.6640625" style="73" hidden="1"/>
    <col min="9755" max="9755" width="3" style="73" hidden="1"/>
    <col min="9756" max="9756" width="3.1640625" style="73" hidden="1"/>
    <col min="9757" max="9757" width="2.6640625" style="73" hidden="1"/>
    <col min="9758" max="9758" width="3.1640625" style="73" hidden="1"/>
    <col min="9759" max="9759" width="2.6640625" style="73" hidden="1"/>
    <col min="9760" max="9760" width="1.6640625" style="73" hidden="1"/>
    <col min="9761" max="9762" width="2" style="73" hidden="1"/>
    <col min="9763" max="9763" width="6.5" style="73" hidden="1"/>
    <col min="9764" max="9998" width="8.6640625" style="73" hidden="1"/>
    <col min="9999" max="9999" width="2.1640625" style="73" hidden="1"/>
    <col min="10000" max="10000" width="2.08203125" style="73" hidden="1"/>
    <col min="10001" max="10001" width="1" style="73" hidden="1"/>
    <col min="10002" max="10002" width="20.4140625" style="73" hidden="1"/>
    <col min="10003" max="10003" width="1.08203125" style="73" hidden="1"/>
    <col min="10004" max="10005" width="10.58203125" style="73" hidden="1"/>
    <col min="10006" max="10006" width="1.58203125" style="73" hidden="1"/>
    <col min="10007" max="10007" width="6.1640625" style="73" hidden="1"/>
    <col min="10008" max="10008" width="4" style="73" hidden="1"/>
    <col min="10009" max="10009" width="3.1640625" style="73" hidden="1"/>
    <col min="10010" max="10010" width="0.6640625" style="73" hidden="1"/>
    <col min="10011" max="10011" width="3" style="73" hidden="1"/>
    <col min="10012" max="10012" width="3.1640625" style="73" hidden="1"/>
    <col min="10013" max="10013" width="2.6640625" style="73" hidden="1"/>
    <col min="10014" max="10014" width="3.1640625" style="73" hidden="1"/>
    <col min="10015" max="10015" width="2.6640625" style="73" hidden="1"/>
    <col min="10016" max="10016" width="1.6640625" style="73" hidden="1"/>
    <col min="10017" max="10018" width="2" style="73" hidden="1"/>
    <col min="10019" max="10019" width="6.5" style="73" hidden="1"/>
    <col min="10020" max="10254" width="8.6640625" style="73" hidden="1"/>
    <col min="10255" max="10255" width="2.1640625" style="73" hidden="1"/>
    <col min="10256" max="10256" width="2.08203125" style="73" hidden="1"/>
    <col min="10257" max="10257" width="1" style="73" hidden="1"/>
    <col min="10258" max="10258" width="20.4140625" style="73" hidden="1"/>
    <col min="10259" max="10259" width="1.08203125" style="73" hidden="1"/>
    <col min="10260" max="10261" width="10.58203125" style="73" hidden="1"/>
    <col min="10262" max="10262" width="1.58203125" style="73" hidden="1"/>
    <col min="10263" max="10263" width="6.1640625" style="73" hidden="1"/>
    <col min="10264" max="10264" width="4" style="73" hidden="1"/>
    <col min="10265" max="10265" width="3.1640625" style="73" hidden="1"/>
    <col min="10266" max="10266" width="0.6640625" style="73" hidden="1"/>
    <col min="10267" max="10267" width="3" style="73" hidden="1"/>
    <col min="10268" max="10268" width="3.1640625" style="73" hidden="1"/>
    <col min="10269" max="10269" width="2.6640625" style="73" hidden="1"/>
    <col min="10270" max="10270" width="3.1640625" style="73" hidden="1"/>
    <col min="10271" max="10271" width="2.6640625" style="73" hidden="1"/>
    <col min="10272" max="10272" width="1.6640625" style="73" hidden="1"/>
    <col min="10273" max="10274" width="2" style="73" hidden="1"/>
    <col min="10275" max="10275" width="6.5" style="73" hidden="1"/>
    <col min="10276" max="10510" width="8.6640625" style="73" hidden="1"/>
    <col min="10511" max="10511" width="2.1640625" style="73" hidden="1"/>
    <col min="10512" max="10512" width="2.08203125" style="73" hidden="1"/>
    <col min="10513" max="10513" width="1" style="73" hidden="1"/>
    <col min="10514" max="10514" width="20.4140625" style="73" hidden="1"/>
    <col min="10515" max="10515" width="1.08203125" style="73" hidden="1"/>
    <col min="10516" max="10517" width="10.58203125" style="73" hidden="1"/>
    <col min="10518" max="10518" width="1.58203125" style="73" hidden="1"/>
    <col min="10519" max="10519" width="6.1640625" style="73" hidden="1"/>
    <col min="10520" max="10520" width="4" style="73" hidden="1"/>
    <col min="10521" max="10521" width="3.1640625" style="73" hidden="1"/>
    <col min="10522" max="10522" width="0.6640625" style="73" hidden="1"/>
    <col min="10523" max="10523" width="3" style="73" hidden="1"/>
    <col min="10524" max="10524" width="3.1640625" style="73" hidden="1"/>
    <col min="10525" max="10525" width="2.6640625" style="73" hidden="1"/>
    <col min="10526" max="10526" width="3.1640625" style="73" hidden="1"/>
    <col min="10527" max="10527" width="2.6640625" style="73" hidden="1"/>
    <col min="10528" max="10528" width="1.6640625" style="73" hidden="1"/>
    <col min="10529" max="10530" width="2" style="73" hidden="1"/>
    <col min="10531" max="10531" width="6.5" style="73" hidden="1"/>
    <col min="10532" max="10766" width="8.6640625" style="73" hidden="1"/>
    <col min="10767" max="10767" width="2.1640625" style="73" hidden="1"/>
    <col min="10768" max="10768" width="2.08203125" style="73" hidden="1"/>
    <col min="10769" max="10769" width="1" style="73" hidden="1"/>
    <col min="10770" max="10770" width="20.4140625" style="73" hidden="1"/>
    <col min="10771" max="10771" width="1.08203125" style="73" hidden="1"/>
    <col min="10772" max="10773" width="10.58203125" style="73" hidden="1"/>
    <col min="10774" max="10774" width="1.58203125" style="73" hidden="1"/>
    <col min="10775" max="10775" width="6.1640625" style="73" hidden="1"/>
    <col min="10776" max="10776" width="4" style="73" hidden="1"/>
    <col min="10777" max="10777" width="3.1640625" style="73" hidden="1"/>
    <col min="10778" max="10778" width="0.6640625" style="73" hidden="1"/>
    <col min="10779" max="10779" width="3" style="73" hidden="1"/>
    <col min="10780" max="10780" width="3.1640625" style="73" hidden="1"/>
    <col min="10781" max="10781" width="2.6640625" style="73" hidden="1"/>
    <col min="10782" max="10782" width="3.1640625" style="73" hidden="1"/>
    <col min="10783" max="10783" width="2.6640625" style="73" hidden="1"/>
    <col min="10784" max="10784" width="1.6640625" style="73" hidden="1"/>
    <col min="10785" max="10786" width="2" style="73" hidden="1"/>
    <col min="10787" max="10787" width="6.5" style="73" hidden="1"/>
    <col min="10788" max="11022" width="8.6640625" style="73" hidden="1"/>
    <col min="11023" max="11023" width="2.1640625" style="73" hidden="1"/>
    <col min="11024" max="11024" width="2.08203125" style="73" hidden="1"/>
    <col min="11025" max="11025" width="1" style="73" hidden="1"/>
    <col min="11026" max="11026" width="20.4140625" style="73" hidden="1"/>
    <col min="11027" max="11027" width="1.08203125" style="73" hidden="1"/>
    <col min="11028" max="11029" width="10.58203125" style="73" hidden="1"/>
    <col min="11030" max="11030" width="1.58203125" style="73" hidden="1"/>
    <col min="11031" max="11031" width="6.1640625" style="73" hidden="1"/>
    <col min="11032" max="11032" width="4" style="73" hidden="1"/>
    <col min="11033" max="11033" width="3.1640625" style="73" hidden="1"/>
    <col min="11034" max="11034" width="0.6640625" style="73" hidden="1"/>
    <col min="11035" max="11035" width="3" style="73" hidden="1"/>
    <col min="11036" max="11036" width="3.1640625" style="73" hidden="1"/>
    <col min="11037" max="11037" width="2.6640625" style="73" hidden="1"/>
    <col min="11038" max="11038" width="3.1640625" style="73" hidden="1"/>
    <col min="11039" max="11039" width="2.6640625" style="73" hidden="1"/>
    <col min="11040" max="11040" width="1.6640625" style="73" hidden="1"/>
    <col min="11041" max="11042" width="2" style="73" hidden="1"/>
    <col min="11043" max="11043" width="6.5" style="73" hidden="1"/>
    <col min="11044" max="11278" width="8.6640625" style="73" hidden="1"/>
    <col min="11279" max="11279" width="2.1640625" style="73" hidden="1"/>
    <col min="11280" max="11280" width="2.08203125" style="73" hidden="1"/>
    <col min="11281" max="11281" width="1" style="73" hidden="1"/>
    <col min="11282" max="11282" width="20.4140625" style="73" hidden="1"/>
    <col min="11283" max="11283" width="1.08203125" style="73" hidden="1"/>
    <col min="11284" max="11285" width="10.58203125" style="73" hidden="1"/>
    <col min="11286" max="11286" width="1.58203125" style="73" hidden="1"/>
    <col min="11287" max="11287" width="6.1640625" style="73" hidden="1"/>
    <col min="11288" max="11288" width="4" style="73" hidden="1"/>
    <col min="11289" max="11289" width="3.1640625" style="73" hidden="1"/>
    <col min="11290" max="11290" width="0.6640625" style="73" hidden="1"/>
    <col min="11291" max="11291" width="3" style="73" hidden="1"/>
    <col min="11292" max="11292" width="3.1640625" style="73" hidden="1"/>
    <col min="11293" max="11293" width="2.6640625" style="73" hidden="1"/>
    <col min="11294" max="11294" width="3.1640625" style="73" hidden="1"/>
    <col min="11295" max="11295" width="2.6640625" style="73" hidden="1"/>
    <col min="11296" max="11296" width="1.6640625" style="73" hidden="1"/>
    <col min="11297" max="11298" width="2" style="73" hidden="1"/>
    <col min="11299" max="11299" width="6.5" style="73" hidden="1"/>
    <col min="11300" max="11534" width="8.6640625" style="73" hidden="1"/>
    <col min="11535" max="11535" width="2.1640625" style="73" hidden="1"/>
    <col min="11536" max="11536" width="2.08203125" style="73" hidden="1"/>
    <col min="11537" max="11537" width="1" style="73" hidden="1"/>
    <col min="11538" max="11538" width="20.4140625" style="73" hidden="1"/>
    <col min="11539" max="11539" width="1.08203125" style="73" hidden="1"/>
    <col min="11540" max="11541" width="10.58203125" style="73" hidden="1"/>
    <col min="11542" max="11542" width="1.58203125" style="73" hidden="1"/>
    <col min="11543" max="11543" width="6.1640625" style="73" hidden="1"/>
    <col min="11544" max="11544" width="4" style="73" hidden="1"/>
    <col min="11545" max="11545" width="3.1640625" style="73" hidden="1"/>
    <col min="11546" max="11546" width="0.6640625" style="73" hidden="1"/>
    <col min="11547" max="11547" width="3" style="73" hidden="1"/>
    <col min="11548" max="11548" width="3.1640625" style="73" hidden="1"/>
    <col min="11549" max="11549" width="2.6640625" style="73" hidden="1"/>
    <col min="11550" max="11550" width="3.1640625" style="73" hidden="1"/>
    <col min="11551" max="11551" width="2.6640625" style="73" hidden="1"/>
    <col min="11552" max="11552" width="1.6640625" style="73" hidden="1"/>
    <col min="11553" max="11554" width="2" style="73" hidden="1"/>
    <col min="11555" max="11555" width="6.5" style="73" hidden="1"/>
    <col min="11556" max="11790" width="8.6640625" style="73" hidden="1"/>
    <col min="11791" max="11791" width="2.1640625" style="73" hidden="1"/>
    <col min="11792" max="11792" width="2.08203125" style="73" hidden="1"/>
    <col min="11793" max="11793" width="1" style="73" hidden="1"/>
    <col min="11794" max="11794" width="20.4140625" style="73" hidden="1"/>
    <col min="11795" max="11795" width="1.08203125" style="73" hidden="1"/>
    <col min="11796" max="11797" width="10.58203125" style="73" hidden="1"/>
    <col min="11798" max="11798" width="1.58203125" style="73" hidden="1"/>
    <col min="11799" max="11799" width="6.1640625" style="73" hidden="1"/>
    <col min="11800" max="11800" width="4" style="73" hidden="1"/>
    <col min="11801" max="11801" width="3.1640625" style="73" hidden="1"/>
    <col min="11802" max="11802" width="0.6640625" style="73" hidden="1"/>
    <col min="11803" max="11803" width="3" style="73" hidden="1"/>
    <col min="11804" max="11804" width="3.1640625" style="73" hidden="1"/>
    <col min="11805" max="11805" width="2.6640625" style="73" hidden="1"/>
    <col min="11806" max="11806" width="3.1640625" style="73" hidden="1"/>
    <col min="11807" max="11807" width="2.6640625" style="73" hidden="1"/>
    <col min="11808" max="11808" width="1.6640625" style="73" hidden="1"/>
    <col min="11809" max="11810" width="2" style="73" hidden="1"/>
    <col min="11811" max="11811" width="6.5" style="73" hidden="1"/>
    <col min="11812" max="12046" width="8.6640625" style="73" hidden="1"/>
    <col min="12047" max="12047" width="2.1640625" style="73" hidden="1"/>
    <col min="12048" max="12048" width="2.08203125" style="73" hidden="1"/>
    <col min="12049" max="12049" width="1" style="73" hidden="1"/>
    <col min="12050" max="12050" width="20.4140625" style="73" hidden="1"/>
    <col min="12051" max="12051" width="1.08203125" style="73" hidden="1"/>
    <col min="12052" max="12053" width="10.58203125" style="73" hidden="1"/>
    <col min="12054" max="12054" width="1.58203125" style="73" hidden="1"/>
    <col min="12055" max="12055" width="6.1640625" style="73" hidden="1"/>
    <col min="12056" max="12056" width="4" style="73" hidden="1"/>
    <col min="12057" max="12057" width="3.1640625" style="73" hidden="1"/>
    <col min="12058" max="12058" width="0.6640625" style="73" hidden="1"/>
    <col min="12059" max="12059" width="3" style="73" hidden="1"/>
    <col min="12060" max="12060" width="3.1640625" style="73" hidden="1"/>
    <col min="12061" max="12061" width="2.6640625" style="73" hidden="1"/>
    <col min="12062" max="12062" width="3.1640625" style="73" hidden="1"/>
    <col min="12063" max="12063" width="2.6640625" style="73" hidden="1"/>
    <col min="12064" max="12064" width="1.6640625" style="73" hidden="1"/>
    <col min="12065" max="12066" width="2" style="73" hidden="1"/>
    <col min="12067" max="12067" width="6.5" style="73" hidden="1"/>
    <col min="12068" max="12302" width="8.6640625" style="73" hidden="1"/>
    <col min="12303" max="12303" width="2.1640625" style="73" hidden="1"/>
    <col min="12304" max="12304" width="2.08203125" style="73" hidden="1"/>
    <col min="12305" max="12305" width="1" style="73" hidden="1"/>
    <col min="12306" max="12306" width="20.4140625" style="73" hidden="1"/>
    <col min="12307" max="12307" width="1.08203125" style="73" hidden="1"/>
    <col min="12308" max="12309" width="10.58203125" style="73" hidden="1"/>
    <col min="12310" max="12310" width="1.58203125" style="73" hidden="1"/>
    <col min="12311" max="12311" width="6.1640625" style="73" hidden="1"/>
    <col min="12312" max="12312" width="4" style="73" hidden="1"/>
    <col min="12313" max="12313" width="3.1640625" style="73" hidden="1"/>
    <col min="12314" max="12314" width="0.6640625" style="73" hidden="1"/>
    <col min="12315" max="12315" width="3" style="73" hidden="1"/>
    <col min="12316" max="12316" width="3.1640625" style="73" hidden="1"/>
    <col min="12317" max="12317" width="2.6640625" style="73" hidden="1"/>
    <col min="12318" max="12318" width="3.1640625" style="73" hidden="1"/>
    <col min="12319" max="12319" width="2.6640625" style="73" hidden="1"/>
    <col min="12320" max="12320" width="1.6640625" style="73" hidden="1"/>
    <col min="12321" max="12322" width="2" style="73" hidden="1"/>
    <col min="12323" max="12323" width="6.5" style="73" hidden="1"/>
    <col min="12324" max="12558" width="8.6640625" style="73" hidden="1"/>
    <col min="12559" max="12559" width="2.1640625" style="73" hidden="1"/>
    <col min="12560" max="12560" width="2.08203125" style="73" hidden="1"/>
    <col min="12561" max="12561" width="1" style="73" hidden="1"/>
    <col min="12562" max="12562" width="20.4140625" style="73" hidden="1"/>
    <col min="12563" max="12563" width="1.08203125" style="73" hidden="1"/>
    <col min="12564" max="12565" width="10.58203125" style="73" hidden="1"/>
    <col min="12566" max="12566" width="1.58203125" style="73" hidden="1"/>
    <col min="12567" max="12567" width="6.1640625" style="73" hidden="1"/>
    <col min="12568" max="12568" width="4" style="73" hidden="1"/>
    <col min="12569" max="12569" width="3.1640625" style="73" hidden="1"/>
    <col min="12570" max="12570" width="0.6640625" style="73" hidden="1"/>
    <col min="12571" max="12571" width="3" style="73" hidden="1"/>
    <col min="12572" max="12572" width="3.1640625" style="73" hidden="1"/>
    <col min="12573" max="12573" width="2.6640625" style="73" hidden="1"/>
    <col min="12574" max="12574" width="3.1640625" style="73" hidden="1"/>
    <col min="12575" max="12575" width="2.6640625" style="73" hidden="1"/>
    <col min="12576" max="12576" width="1.6640625" style="73" hidden="1"/>
    <col min="12577" max="12578" width="2" style="73" hidden="1"/>
    <col min="12579" max="12579" width="6.5" style="73" hidden="1"/>
    <col min="12580" max="12814" width="8.6640625" style="73" hidden="1"/>
    <col min="12815" max="12815" width="2.1640625" style="73" hidden="1"/>
    <col min="12816" max="12816" width="2.08203125" style="73" hidden="1"/>
    <col min="12817" max="12817" width="1" style="73" hidden="1"/>
    <col min="12818" max="12818" width="20.4140625" style="73" hidden="1"/>
    <col min="12819" max="12819" width="1.08203125" style="73" hidden="1"/>
    <col min="12820" max="12821" width="10.58203125" style="73" hidden="1"/>
    <col min="12822" max="12822" width="1.58203125" style="73" hidden="1"/>
    <col min="12823" max="12823" width="6.1640625" style="73" hidden="1"/>
    <col min="12824" max="12824" width="4" style="73" hidden="1"/>
    <col min="12825" max="12825" width="3.1640625" style="73" hidden="1"/>
    <col min="12826" max="12826" width="0.6640625" style="73" hidden="1"/>
    <col min="12827" max="12827" width="3" style="73" hidden="1"/>
    <col min="12828" max="12828" width="3.1640625" style="73" hidden="1"/>
    <col min="12829" max="12829" width="2.6640625" style="73" hidden="1"/>
    <col min="12830" max="12830" width="3.1640625" style="73" hidden="1"/>
    <col min="12831" max="12831" width="2.6640625" style="73" hidden="1"/>
    <col min="12832" max="12832" width="1.6640625" style="73" hidden="1"/>
    <col min="12833" max="12834" width="2" style="73" hidden="1"/>
    <col min="12835" max="12835" width="6.5" style="73" hidden="1"/>
    <col min="12836" max="13070" width="8.6640625" style="73" hidden="1"/>
    <col min="13071" max="13071" width="2.1640625" style="73" hidden="1"/>
    <col min="13072" max="13072" width="2.08203125" style="73" hidden="1"/>
    <col min="13073" max="13073" width="1" style="73" hidden="1"/>
    <col min="13074" max="13074" width="20.4140625" style="73" hidden="1"/>
    <col min="13075" max="13075" width="1.08203125" style="73" hidden="1"/>
    <col min="13076" max="13077" width="10.58203125" style="73" hidden="1"/>
    <col min="13078" max="13078" width="1.58203125" style="73" hidden="1"/>
    <col min="13079" max="13079" width="6.1640625" style="73" hidden="1"/>
    <col min="13080" max="13080" width="4" style="73" hidden="1"/>
    <col min="13081" max="13081" width="3.1640625" style="73" hidden="1"/>
    <col min="13082" max="13082" width="0.6640625" style="73" hidden="1"/>
    <col min="13083" max="13083" width="3" style="73" hidden="1"/>
    <col min="13084" max="13084" width="3.1640625" style="73" hidden="1"/>
    <col min="13085" max="13085" width="2.6640625" style="73" hidden="1"/>
    <col min="13086" max="13086" width="3.1640625" style="73" hidden="1"/>
    <col min="13087" max="13087" width="2.6640625" style="73" hidden="1"/>
    <col min="13088" max="13088" width="1.6640625" style="73" hidden="1"/>
    <col min="13089" max="13090" width="2" style="73" hidden="1"/>
    <col min="13091" max="13091" width="6.5" style="73" hidden="1"/>
    <col min="13092" max="13326" width="8.6640625" style="73" hidden="1"/>
    <col min="13327" max="13327" width="2.1640625" style="73" hidden="1"/>
    <col min="13328" max="13328" width="2.08203125" style="73" hidden="1"/>
    <col min="13329" max="13329" width="1" style="73" hidden="1"/>
    <col min="13330" max="13330" width="20.4140625" style="73" hidden="1"/>
    <col min="13331" max="13331" width="1.08203125" style="73" hidden="1"/>
    <col min="13332" max="13333" width="10.58203125" style="73" hidden="1"/>
    <col min="13334" max="13334" width="1.58203125" style="73" hidden="1"/>
    <col min="13335" max="13335" width="6.1640625" style="73" hidden="1"/>
    <col min="13336" max="13336" width="4" style="73" hidden="1"/>
    <col min="13337" max="13337" width="3.1640625" style="73" hidden="1"/>
    <col min="13338" max="13338" width="0.6640625" style="73" hidden="1"/>
    <col min="13339" max="13339" width="3" style="73" hidden="1"/>
    <col min="13340" max="13340" width="3.1640625" style="73" hidden="1"/>
    <col min="13341" max="13341" width="2.6640625" style="73" hidden="1"/>
    <col min="13342" max="13342" width="3.1640625" style="73" hidden="1"/>
    <col min="13343" max="13343" width="2.6640625" style="73" hidden="1"/>
    <col min="13344" max="13344" width="1.6640625" style="73" hidden="1"/>
    <col min="13345" max="13346" width="2" style="73" hidden="1"/>
    <col min="13347" max="13347" width="6.5" style="73" hidden="1"/>
    <col min="13348" max="13582" width="8.6640625" style="73" hidden="1"/>
    <col min="13583" max="13583" width="2.1640625" style="73" hidden="1"/>
    <col min="13584" max="13584" width="2.08203125" style="73" hidden="1"/>
    <col min="13585" max="13585" width="1" style="73" hidden="1"/>
    <col min="13586" max="13586" width="20.4140625" style="73" hidden="1"/>
    <col min="13587" max="13587" width="1.08203125" style="73" hidden="1"/>
    <col min="13588" max="13589" width="10.58203125" style="73" hidden="1"/>
    <col min="13590" max="13590" width="1.58203125" style="73" hidden="1"/>
    <col min="13591" max="13591" width="6.1640625" style="73" hidden="1"/>
    <col min="13592" max="13592" width="4" style="73" hidden="1"/>
    <col min="13593" max="13593" width="3.1640625" style="73" hidden="1"/>
    <col min="13594" max="13594" width="0.6640625" style="73" hidden="1"/>
    <col min="13595" max="13595" width="3" style="73" hidden="1"/>
    <col min="13596" max="13596" width="3.1640625" style="73" hidden="1"/>
    <col min="13597" max="13597" width="2.6640625" style="73" hidden="1"/>
    <col min="13598" max="13598" width="3.1640625" style="73" hidden="1"/>
    <col min="13599" max="13599" width="2.6640625" style="73" hidden="1"/>
    <col min="13600" max="13600" width="1.6640625" style="73" hidden="1"/>
    <col min="13601" max="13602" width="2" style="73" hidden="1"/>
    <col min="13603" max="13603" width="6.5" style="73" hidden="1"/>
    <col min="13604" max="13838" width="8.6640625" style="73" hidden="1"/>
    <col min="13839" max="13839" width="2.1640625" style="73" hidden="1"/>
    <col min="13840" max="13840" width="2.08203125" style="73" hidden="1"/>
    <col min="13841" max="13841" width="1" style="73" hidden="1"/>
    <col min="13842" max="13842" width="20.4140625" style="73" hidden="1"/>
    <col min="13843" max="13843" width="1.08203125" style="73" hidden="1"/>
    <col min="13844" max="13845" width="10.58203125" style="73" hidden="1"/>
    <col min="13846" max="13846" width="1.58203125" style="73" hidden="1"/>
    <col min="13847" max="13847" width="6.1640625" style="73" hidden="1"/>
    <col min="13848" max="13848" width="4" style="73" hidden="1"/>
    <col min="13849" max="13849" width="3.1640625" style="73" hidden="1"/>
    <col min="13850" max="13850" width="0.6640625" style="73" hidden="1"/>
    <col min="13851" max="13851" width="3" style="73" hidden="1"/>
    <col min="13852" max="13852" width="3.1640625" style="73" hidden="1"/>
    <col min="13853" max="13853" width="2.6640625" style="73" hidden="1"/>
    <col min="13854" max="13854" width="3.1640625" style="73" hidden="1"/>
    <col min="13855" max="13855" width="2.6640625" style="73" hidden="1"/>
    <col min="13856" max="13856" width="1.6640625" style="73" hidden="1"/>
    <col min="13857" max="13858" width="2" style="73" hidden="1"/>
    <col min="13859" max="13859" width="6.5" style="73" hidden="1"/>
    <col min="13860" max="14094" width="8.6640625" style="73" hidden="1"/>
    <col min="14095" max="14095" width="2.1640625" style="73" hidden="1"/>
    <col min="14096" max="14096" width="2.08203125" style="73" hidden="1"/>
    <col min="14097" max="14097" width="1" style="73" hidden="1"/>
    <col min="14098" max="14098" width="20.4140625" style="73" hidden="1"/>
    <col min="14099" max="14099" width="1.08203125" style="73" hidden="1"/>
    <col min="14100" max="14101" width="10.58203125" style="73" hidden="1"/>
    <col min="14102" max="14102" width="1.58203125" style="73" hidden="1"/>
    <col min="14103" max="14103" width="6.1640625" style="73" hidden="1"/>
    <col min="14104" max="14104" width="4" style="73" hidden="1"/>
    <col min="14105" max="14105" width="3.1640625" style="73" hidden="1"/>
    <col min="14106" max="14106" width="0.6640625" style="73" hidden="1"/>
    <col min="14107" max="14107" width="3" style="73" hidden="1"/>
    <col min="14108" max="14108" width="3.1640625" style="73" hidden="1"/>
    <col min="14109" max="14109" width="2.6640625" style="73" hidden="1"/>
    <col min="14110" max="14110" width="3.1640625" style="73" hidden="1"/>
    <col min="14111" max="14111" width="2.6640625" style="73" hidden="1"/>
    <col min="14112" max="14112" width="1.6640625" style="73" hidden="1"/>
    <col min="14113" max="14114" width="2" style="73" hidden="1"/>
    <col min="14115" max="14115" width="6.5" style="73" hidden="1"/>
    <col min="14116" max="14350" width="8.6640625" style="73" hidden="1"/>
    <col min="14351" max="14351" width="2.1640625" style="73" hidden="1"/>
    <col min="14352" max="14352" width="2.08203125" style="73" hidden="1"/>
    <col min="14353" max="14353" width="1" style="73" hidden="1"/>
    <col min="14354" max="14354" width="20.4140625" style="73" hidden="1"/>
    <col min="14355" max="14355" width="1.08203125" style="73" hidden="1"/>
    <col min="14356" max="14357" width="10.58203125" style="73" hidden="1"/>
    <col min="14358" max="14358" width="1.58203125" style="73" hidden="1"/>
    <col min="14359" max="14359" width="6.1640625" style="73" hidden="1"/>
    <col min="14360" max="14360" width="4" style="73" hidden="1"/>
    <col min="14361" max="14361" width="3.1640625" style="73" hidden="1"/>
    <col min="14362" max="14362" width="0.6640625" style="73" hidden="1"/>
    <col min="14363" max="14363" width="3" style="73" hidden="1"/>
    <col min="14364" max="14364" width="3.1640625" style="73" hidden="1"/>
    <col min="14365" max="14365" width="2.6640625" style="73" hidden="1"/>
    <col min="14366" max="14366" width="3.1640625" style="73" hidden="1"/>
    <col min="14367" max="14367" width="2.6640625" style="73" hidden="1"/>
    <col min="14368" max="14368" width="1.6640625" style="73" hidden="1"/>
    <col min="14369" max="14370" width="2" style="73" hidden="1"/>
    <col min="14371" max="14371" width="6.5" style="73" hidden="1"/>
    <col min="14372" max="14606" width="8.6640625" style="73" hidden="1"/>
    <col min="14607" max="14607" width="2.1640625" style="73" hidden="1"/>
    <col min="14608" max="14608" width="2.08203125" style="73" hidden="1"/>
    <col min="14609" max="14609" width="1" style="73" hidden="1"/>
    <col min="14610" max="14610" width="20.4140625" style="73" hidden="1"/>
    <col min="14611" max="14611" width="1.08203125" style="73" hidden="1"/>
    <col min="14612" max="14613" width="10.58203125" style="73" hidden="1"/>
    <col min="14614" max="14614" width="1.58203125" style="73" hidden="1"/>
    <col min="14615" max="14615" width="6.1640625" style="73" hidden="1"/>
    <col min="14616" max="14616" width="4" style="73" hidden="1"/>
    <col min="14617" max="14617" width="3.1640625" style="73" hidden="1"/>
    <col min="14618" max="14618" width="0.6640625" style="73" hidden="1"/>
    <col min="14619" max="14619" width="3" style="73" hidden="1"/>
    <col min="14620" max="14620" width="3.1640625" style="73" hidden="1"/>
    <col min="14621" max="14621" width="2.6640625" style="73" hidden="1"/>
    <col min="14622" max="14622" width="3.1640625" style="73" hidden="1"/>
    <col min="14623" max="14623" width="2.6640625" style="73" hidden="1"/>
    <col min="14624" max="14624" width="1.6640625" style="73" hidden="1"/>
    <col min="14625" max="14626" width="2" style="73" hidden="1"/>
    <col min="14627" max="14627" width="6.5" style="73" hidden="1"/>
    <col min="14628" max="14862" width="8.6640625" style="73" hidden="1"/>
    <col min="14863" max="14863" width="2.1640625" style="73" hidden="1"/>
    <col min="14864" max="14864" width="2.08203125" style="73" hidden="1"/>
    <col min="14865" max="14865" width="1" style="73" hidden="1"/>
    <col min="14866" max="14866" width="20.4140625" style="73" hidden="1"/>
    <col min="14867" max="14867" width="1.08203125" style="73" hidden="1"/>
    <col min="14868" max="14869" width="10.58203125" style="73" hidden="1"/>
    <col min="14870" max="14870" width="1.58203125" style="73" hidden="1"/>
    <col min="14871" max="14871" width="6.1640625" style="73" hidden="1"/>
    <col min="14872" max="14872" width="4" style="73" hidden="1"/>
    <col min="14873" max="14873" width="3.1640625" style="73" hidden="1"/>
    <col min="14874" max="14874" width="0.6640625" style="73" hidden="1"/>
    <col min="14875" max="14875" width="3" style="73" hidden="1"/>
    <col min="14876" max="14876" width="3.1640625" style="73" hidden="1"/>
    <col min="14877" max="14877" width="2.6640625" style="73" hidden="1"/>
    <col min="14878" max="14878" width="3.1640625" style="73" hidden="1"/>
    <col min="14879" max="14879" width="2.6640625" style="73" hidden="1"/>
    <col min="14880" max="14880" width="1.6640625" style="73" hidden="1"/>
    <col min="14881" max="14882" width="2" style="73" hidden="1"/>
    <col min="14883" max="14883" width="6.5" style="73" hidden="1"/>
    <col min="14884" max="15118" width="8.6640625" style="73" hidden="1"/>
    <col min="15119" max="15119" width="2.1640625" style="73" hidden="1"/>
    <col min="15120" max="15120" width="2.08203125" style="73" hidden="1"/>
    <col min="15121" max="15121" width="1" style="73" hidden="1"/>
    <col min="15122" max="15122" width="20.4140625" style="73" hidden="1"/>
    <col min="15123" max="15123" width="1.08203125" style="73" hidden="1"/>
    <col min="15124" max="15125" width="10.58203125" style="73" hidden="1"/>
    <col min="15126" max="15126" width="1.58203125" style="73" hidden="1"/>
    <col min="15127" max="15127" width="6.1640625" style="73" hidden="1"/>
    <col min="15128" max="15128" width="4" style="73" hidden="1"/>
    <col min="15129" max="15129" width="3.1640625" style="73" hidden="1"/>
    <col min="15130" max="15130" width="0.6640625" style="73" hidden="1"/>
    <col min="15131" max="15131" width="3" style="73" hidden="1"/>
    <col min="15132" max="15132" width="3.1640625" style="73" hidden="1"/>
    <col min="15133" max="15133" width="2.6640625" style="73" hidden="1"/>
    <col min="15134" max="15134" width="3.1640625" style="73" hidden="1"/>
    <col min="15135" max="15135" width="2.6640625" style="73" hidden="1"/>
    <col min="15136" max="15136" width="1.6640625" style="73" hidden="1"/>
    <col min="15137" max="15138" width="2" style="73" hidden="1"/>
    <col min="15139" max="15139" width="6.5" style="73" hidden="1"/>
    <col min="15140" max="15374" width="8.6640625" style="73" hidden="1"/>
    <col min="15375" max="15375" width="2.1640625" style="73" hidden="1"/>
    <col min="15376" max="15376" width="2.08203125" style="73" hidden="1"/>
    <col min="15377" max="15377" width="1" style="73" hidden="1"/>
    <col min="15378" max="15378" width="20.4140625" style="73" hidden="1"/>
    <col min="15379" max="15379" width="1.08203125" style="73" hidden="1"/>
    <col min="15380" max="15381" width="10.58203125" style="73" hidden="1"/>
    <col min="15382" max="15382" width="1.58203125" style="73" hidden="1"/>
    <col min="15383" max="15383" width="6.1640625" style="73" hidden="1"/>
    <col min="15384" max="15384" width="4" style="73" hidden="1"/>
    <col min="15385" max="15385" width="3.1640625" style="73" hidden="1"/>
    <col min="15386" max="15386" width="0.6640625" style="73" hidden="1"/>
    <col min="15387" max="15387" width="3" style="73" hidden="1"/>
    <col min="15388" max="15388" width="3.1640625" style="73" hidden="1"/>
    <col min="15389" max="15389" width="2.6640625" style="73" hidden="1"/>
    <col min="15390" max="15390" width="3.1640625" style="73" hidden="1"/>
    <col min="15391" max="15391" width="2.6640625" style="73" hidden="1"/>
    <col min="15392" max="15392" width="1.6640625" style="73" hidden="1"/>
    <col min="15393" max="15394" width="2" style="73" hidden="1"/>
    <col min="15395" max="15395" width="6.5" style="73" hidden="1"/>
    <col min="15396" max="15630" width="8.6640625" style="73" hidden="1"/>
    <col min="15631" max="15631" width="2.1640625" style="73" hidden="1"/>
    <col min="15632" max="15632" width="2.08203125" style="73" hidden="1"/>
    <col min="15633" max="15633" width="1" style="73" hidden="1"/>
    <col min="15634" max="15634" width="20.4140625" style="73" hidden="1"/>
    <col min="15635" max="15635" width="1.08203125" style="73" hidden="1"/>
    <col min="15636" max="15637" width="10.58203125" style="73" hidden="1"/>
    <col min="15638" max="15638" width="1.58203125" style="73" hidden="1"/>
    <col min="15639" max="15639" width="6.1640625" style="73" hidden="1"/>
    <col min="15640" max="15640" width="4" style="73" hidden="1"/>
    <col min="15641" max="15641" width="3.1640625" style="73" hidden="1"/>
    <col min="15642" max="15642" width="0.6640625" style="73" hidden="1"/>
    <col min="15643" max="15643" width="3" style="73" hidden="1"/>
    <col min="15644" max="15644" width="3.1640625" style="73" hidden="1"/>
    <col min="15645" max="15645" width="2.6640625" style="73" hidden="1"/>
    <col min="15646" max="15646" width="3.1640625" style="73" hidden="1"/>
    <col min="15647" max="15647" width="2.6640625" style="73" hidden="1"/>
    <col min="15648" max="15648" width="1.6640625" style="73" hidden="1"/>
    <col min="15649" max="15650" width="2" style="73" hidden="1"/>
    <col min="15651" max="15651" width="6.5" style="73" hidden="1"/>
    <col min="15652" max="15886" width="8.6640625" style="73" hidden="1"/>
    <col min="15887" max="15887" width="2.1640625" style="73" hidden="1"/>
    <col min="15888" max="15888" width="2.08203125" style="73" hidden="1"/>
    <col min="15889" max="15889" width="1" style="73" hidden="1"/>
    <col min="15890" max="15890" width="20.4140625" style="73" hidden="1"/>
    <col min="15891" max="15891" width="1.08203125" style="73" hidden="1"/>
    <col min="15892" max="15893" width="10.58203125" style="73" hidden="1"/>
    <col min="15894" max="15894" width="1.58203125" style="73" hidden="1"/>
    <col min="15895" max="15895" width="6.1640625" style="73" hidden="1"/>
    <col min="15896" max="15896" width="4" style="73" hidden="1"/>
    <col min="15897" max="15897" width="3.1640625" style="73" hidden="1"/>
    <col min="15898" max="15898" width="0.6640625" style="73" hidden="1"/>
    <col min="15899" max="15899" width="3" style="73" hidden="1"/>
    <col min="15900" max="15900" width="3.1640625" style="73" hidden="1"/>
    <col min="15901" max="15901" width="2.6640625" style="73" hidden="1"/>
    <col min="15902" max="15902" width="3.1640625" style="73" hidden="1"/>
    <col min="15903" max="15903" width="2.6640625" style="73" hidden="1"/>
    <col min="15904" max="15904" width="1.6640625" style="73" hidden="1"/>
    <col min="15905" max="15906" width="2" style="73" hidden="1"/>
    <col min="15907" max="15907" width="6.5" style="73" hidden="1"/>
    <col min="15908" max="16142" width="8.6640625" style="73" hidden="1"/>
    <col min="16143" max="16143" width="2.1640625" style="73" hidden="1"/>
    <col min="16144" max="16144" width="2.08203125" style="73" hidden="1"/>
    <col min="16145" max="16145" width="1" style="73" hidden="1"/>
    <col min="16146" max="16146" width="20.4140625" style="73" hidden="1"/>
    <col min="16147" max="16147" width="1.08203125" style="73" hidden="1"/>
    <col min="16148" max="16149" width="10.58203125" style="73" hidden="1"/>
    <col min="16150" max="16150" width="1.58203125" style="73" hidden="1"/>
    <col min="16151" max="16151" width="6.1640625" style="73" hidden="1"/>
    <col min="16152" max="16152" width="4" style="73" hidden="1"/>
    <col min="16153" max="16153" width="3.1640625" style="73" hidden="1"/>
    <col min="16154" max="16154" width="0.6640625" style="73" hidden="1"/>
    <col min="16155" max="16155" width="3" style="73" hidden="1"/>
    <col min="16156" max="16156" width="3.1640625" style="73" hidden="1"/>
    <col min="16157" max="16157" width="2.6640625" style="73" hidden="1"/>
    <col min="16158" max="16158" width="3.1640625" style="73" hidden="1"/>
    <col min="16159" max="16159" width="2.6640625" style="73" hidden="1"/>
    <col min="16160" max="16160" width="1.6640625" style="73" hidden="1"/>
    <col min="16161" max="16162" width="2" style="73" hidden="1"/>
    <col min="16163" max="16163" width="6.5" style="73" hidden="1"/>
    <col min="16164" max="16384" width="8.6640625" style="73" hidden="1"/>
  </cols>
  <sheetData>
    <row r="1" spans="1:58" ht="15.65" customHeight="1">
      <c r="A1" s="67"/>
      <c r="B1" s="68" t="s">
        <v>228</v>
      </c>
      <c r="C1" s="69"/>
      <c r="D1" s="69"/>
      <c r="E1" s="69"/>
      <c r="F1" s="69"/>
      <c r="G1" s="69"/>
      <c r="H1" s="69"/>
      <c r="I1" s="69"/>
      <c r="J1" s="69"/>
      <c r="K1" s="69"/>
      <c r="L1" s="69"/>
      <c r="M1" s="69"/>
      <c r="N1" s="69"/>
      <c r="O1" s="69"/>
      <c r="P1" s="69"/>
      <c r="Q1" s="69"/>
      <c r="R1" s="69"/>
      <c r="S1" s="69"/>
      <c r="T1" s="69"/>
      <c r="U1" s="70"/>
      <c r="V1" s="70"/>
      <c r="W1" s="70"/>
      <c r="X1" s="70"/>
      <c r="Y1" s="70"/>
      <c r="Z1" s="70"/>
      <c r="AA1" s="71"/>
      <c r="AB1" s="72" t="str">
        <f>B1</f>
        <v>第11号様式（第20条関係）</v>
      </c>
    </row>
    <row r="2" spans="1:58" ht="18">
      <c r="A2" s="76"/>
      <c r="Q2" s="77"/>
      <c r="R2" s="1244">
        <f>IF(交付決定後入力シート!I6="","令和　　年　　月　　日",交付決定後入力シート!I6)</f>
        <v>45505</v>
      </c>
      <c r="S2" s="1244"/>
      <c r="T2" s="1244"/>
      <c r="U2" s="1244"/>
      <c r="V2" s="1244"/>
      <c r="W2" s="1244"/>
      <c r="X2" s="1244"/>
      <c r="Y2" s="1244"/>
      <c r="AA2" s="79"/>
      <c r="AQ2" s="77"/>
      <c r="AR2" s="1260"/>
      <c r="AS2" s="1261"/>
      <c r="AT2" s="78">
        <f>T2</f>
        <v>0</v>
      </c>
      <c r="AU2" s="78"/>
      <c r="AV2" s="78">
        <f>V2</f>
        <v>0</v>
      </c>
      <c r="AW2" s="78"/>
      <c r="AX2" s="78">
        <f>X2</f>
        <v>0</v>
      </c>
      <c r="AY2" s="964"/>
      <c r="AZ2" s="964"/>
      <c r="BA2" s="964"/>
      <c r="BB2" s="964"/>
      <c r="BC2" s="964"/>
      <c r="BD2" s="964"/>
      <c r="BE2" s="964"/>
      <c r="BF2" s="964"/>
    </row>
    <row r="3" spans="1:58" ht="6.65" customHeight="1">
      <c r="A3" s="76"/>
      <c r="Q3" s="77"/>
      <c r="R3" s="77"/>
      <c r="S3" s="78"/>
      <c r="T3" s="78"/>
      <c r="U3" s="78"/>
      <c r="V3" s="78"/>
      <c r="W3" s="78"/>
      <c r="X3" s="78"/>
      <c r="AA3" s="79"/>
      <c r="AQ3" s="77"/>
      <c r="AR3" s="77"/>
      <c r="AS3" s="78"/>
      <c r="AT3" s="78"/>
      <c r="AU3" s="78"/>
      <c r="AV3" s="78"/>
      <c r="AW3" s="78"/>
      <c r="AX3" s="78"/>
      <c r="AY3" s="80"/>
      <c r="AZ3" s="80"/>
      <c r="BA3" s="80"/>
      <c r="BB3" s="80"/>
      <c r="BC3" s="80"/>
      <c r="BD3" s="80"/>
      <c r="BE3" s="80"/>
      <c r="BF3" s="80"/>
    </row>
    <row r="4" spans="1:58" ht="16.25" customHeight="1">
      <c r="A4" s="76"/>
      <c r="N4" s="73" t="s">
        <v>230</v>
      </c>
      <c r="T4" s="81"/>
      <c r="U4" s="81"/>
      <c r="V4" s="81"/>
      <c r="W4" s="81"/>
      <c r="X4" s="81"/>
      <c r="AA4" s="79"/>
      <c r="AN4" s="73" t="s">
        <v>230</v>
      </c>
      <c r="AT4" s="81"/>
      <c r="AU4" s="81"/>
      <c r="AV4" s="81"/>
      <c r="AW4" s="81"/>
      <c r="AX4" s="81"/>
      <c r="AY4" s="82"/>
      <c r="AZ4" s="80"/>
      <c r="BA4" s="80"/>
      <c r="BB4" s="80"/>
      <c r="BC4" s="80"/>
      <c r="BD4" s="80"/>
      <c r="BE4" s="80"/>
      <c r="BF4" s="80"/>
    </row>
    <row r="5" spans="1:58" ht="13" customHeight="1">
      <c r="A5" s="76"/>
      <c r="C5" s="73" t="s">
        <v>215</v>
      </c>
      <c r="N5" s="72" t="s">
        <v>216</v>
      </c>
      <c r="P5" s="83" t="s">
        <v>5</v>
      </c>
      <c r="Q5" s="1062" t="str">
        <f>IF(基本情報入力シート!$E$14="","",基本情報入力シート!$E$14)</f>
        <v>111-2222</v>
      </c>
      <c r="R5" s="1062"/>
      <c r="S5" s="1062"/>
      <c r="T5" s="1062"/>
      <c r="U5" s="1062"/>
      <c r="V5" s="1062"/>
      <c r="W5" s="1062"/>
      <c r="X5" s="1062"/>
      <c r="AA5" s="79"/>
      <c r="AC5" s="73" t="str">
        <f>C5</f>
        <v>公益財団法人 東京都環境公社</v>
      </c>
      <c r="AN5" s="1263" t="s">
        <v>216</v>
      </c>
      <c r="AO5" s="1264"/>
      <c r="AP5" s="85" t="s">
        <v>343</v>
      </c>
      <c r="AQ5" t="s">
        <v>344</v>
      </c>
      <c r="AR5"/>
      <c r="AS5"/>
      <c r="AT5"/>
      <c r="AU5"/>
      <c r="AV5"/>
      <c r="AW5"/>
      <c r="AX5"/>
    </row>
    <row r="6" spans="1:58" ht="13" customHeight="1">
      <c r="A6" s="76"/>
      <c r="C6" s="73" t="s">
        <v>231</v>
      </c>
      <c r="D6" s="72"/>
      <c r="E6" s="72"/>
      <c r="F6" s="72"/>
      <c r="G6" s="72"/>
      <c r="H6" s="72"/>
      <c r="I6" s="72"/>
      <c r="J6" s="72"/>
      <c r="N6" s="1263"/>
      <c r="O6" s="1263"/>
      <c r="P6" s="1062" t="str">
        <f>IF(基本情報入力シート!$E$15="","",基本情報入力シート!$E$15)</f>
        <v>東京都新宿区西新宿ｘｘｘ-ｘｘｘ</v>
      </c>
      <c r="Q6" s="1062"/>
      <c r="R6" s="1062"/>
      <c r="S6" s="1062"/>
      <c r="T6" s="1062"/>
      <c r="U6" s="1062"/>
      <c r="V6" s="1062"/>
      <c r="W6" s="1062"/>
      <c r="X6" s="1062"/>
      <c r="AA6" s="79"/>
      <c r="AE6" s="72"/>
      <c r="AF6" s="72"/>
      <c r="AG6" s="72"/>
      <c r="AH6" s="72"/>
      <c r="AI6" s="72"/>
      <c r="AJ6" s="72"/>
      <c r="AN6" s="1263"/>
      <c r="AO6" s="1263"/>
      <c r="AP6" s="85" t="s">
        <v>284</v>
      </c>
      <c r="AQ6" s="85"/>
      <c r="AR6" s="85"/>
      <c r="AS6" s="85"/>
      <c r="AT6" s="85"/>
      <c r="AU6" s="85"/>
      <c r="AV6" s="85"/>
      <c r="AW6" s="85"/>
      <c r="AX6" s="85"/>
      <c r="AY6" s="86"/>
    </row>
    <row r="7" spans="1:58" ht="13" customHeight="1">
      <c r="A7" s="76"/>
      <c r="D7" s="72"/>
      <c r="E7" s="72"/>
      <c r="F7" s="72"/>
      <c r="G7" s="72"/>
      <c r="H7" s="72"/>
      <c r="I7" s="72"/>
      <c r="J7" s="72"/>
      <c r="N7" s="1263" t="s">
        <v>217</v>
      </c>
      <c r="O7" s="1269"/>
      <c r="P7" s="1062" t="str">
        <f>IF(基本情報入力シート!$E$13="","",基本情報入力シート!$E$13)</f>
        <v>株式会社●●●</v>
      </c>
      <c r="Q7" s="1062"/>
      <c r="R7" s="1062"/>
      <c r="S7" s="1062"/>
      <c r="T7" s="1062"/>
      <c r="U7" s="1062"/>
      <c r="V7" s="1062"/>
      <c r="W7" s="1062"/>
      <c r="X7" s="1062"/>
      <c r="AA7" s="79"/>
      <c r="AC7" s="73">
        <f>C7</f>
        <v>0</v>
      </c>
      <c r="AD7" s="72"/>
      <c r="AE7" s="72"/>
      <c r="AF7" s="72"/>
      <c r="AG7" s="72"/>
      <c r="AH7" s="72"/>
      <c r="AI7" s="72"/>
      <c r="AJ7" s="72"/>
      <c r="AN7" s="1263" t="s">
        <v>217</v>
      </c>
      <c r="AO7" s="1264"/>
      <c r="AP7" s="85" t="s">
        <v>282</v>
      </c>
      <c r="AQ7"/>
      <c r="AR7"/>
      <c r="AS7"/>
      <c r="AT7"/>
      <c r="AU7"/>
      <c r="AV7"/>
      <c r="AW7"/>
      <c r="AX7"/>
      <c r="AY7" s="86"/>
    </row>
    <row r="8" spans="1:58" ht="26.4" customHeight="1">
      <c r="A8" s="76"/>
      <c r="D8" s="72"/>
      <c r="E8" s="72"/>
      <c r="F8" s="72"/>
      <c r="G8" s="72"/>
      <c r="H8" s="72"/>
      <c r="I8" s="72"/>
      <c r="J8" s="72"/>
      <c r="N8" s="1266" t="s">
        <v>218</v>
      </c>
      <c r="O8" s="1267"/>
      <c r="P8" s="1268" t="str">
        <f>IF(基本情報入力シート!$E$21="","",基本情報入力シート!$E$21)</f>
        <v>代表取締役社長</v>
      </c>
      <c r="Q8" s="1268"/>
      <c r="R8" s="1268"/>
      <c r="S8" s="1268" t="str">
        <f>IF(基本情報入力シート!$E$23="","",基本情報入力シート!$E$23)</f>
        <v>自然冷媒　太郎</v>
      </c>
      <c r="T8" s="1268"/>
      <c r="U8" s="1268"/>
      <c r="V8" s="1268"/>
      <c r="W8" s="1268"/>
      <c r="X8" s="83"/>
      <c r="AA8" s="79"/>
      <c r="AD8" s="72"/>
      <c r="AE8" s="72"/>
      <c r="AF8" s="72"/>
      <c r="AG8" s="72"/>
      <c r="AH8" s="72"/>
      <c r="AI8" s="72"/>
      <c r="AJ8" s="72"/>
      <c r="AN8" s="1266" t="s">
        <v>218</v>
      </c>
      <c r="AO8" s="1267"/>
      <c r="AP8" s="85" t="s">
        <v>272</v>
      </c>
      <c r="AQ8" s="85"/>
      <c r="AR8" s="85"/>
      <c r="AS8" s="85" t="s">
        <v>286</v>
      </c>
      <c r="AT8" s="85"/>
      <c r="AU8" s="85"/>
      <c r="AV8" s="85"/>
      <c r="AW8" s="85"/>
      <c r="AX8" s="87"/>
      <c r="AY8" s="86"/>
      <c r="AZ8" s="86"/>
      <c r="BA8" s="86"/>
      <c r="BB8" s="86"/>
      <c r="BC8" s="86"/>
      <c r="BD8" s="86"/>
      <c r="BE8" s="86"/>
      <c r="BF8" s="86"/>
    </row>
    <row r="9" spans="1:58" ht="10.25" customHeight="1">
      <c r="A9" s="76"/>
      <c r="X9" s="88"/>
      <c r="AA9" s="79"/>
      <c r="AW9" s="89"/>
      <c r="AX9" s="89"/>
      <c r="AY9" s="86"/>
      <c r="AZ9" s="86"/>
      <c r="BA9" s="86"/>
      <c r="BB9" s="86"/>
      <c r="BC9" s="86"/>
      <c r="BD9" s="86"/>
      <c r="BE9" s="86"/>
      <c r="BF9" s="86"/>
    </row>
    <row r="10" spans="1:58" ht="16.25" customHeight="1">
      <c r="A10" s="76"/>
      <c r="N10" s="73" t="s">
        <v>413</v>
      </c>
      <c r="T10" s="81"/>
      <c r="U10" s="81"/>
      <c r="V10" s="81"/>
      <c r="W10" s="81"/>
      <c r="X10" s="81"/>
      <c r="AA10" s="79"/>
      <c r="AN10" s="73" t="s">
        <v>413</v>
      </c>
      <c r="AT10" s="81"/>
      <c r="AU10" s="81"/>
      <c r="AV10" s="81"/>
      <c r="AW10" s="81"/>
      <c r="AX10" s="81"/>
      <c r="AY10" s="86"/>
      <c r="AZ10" s="1245"/>
      <c r="BA10" s="1245"/>
      <c r="BB10" s="1245"/>
      <c r="BC10" s="1245"/>
      <c r="BD10" s="1245"/>
      <c r="BE10" s="1245"/>
      <c r="BF10" s="1245"/>
    </row>
    <row r="11" spans="1:58" ht="12.5" customHeight="1">
      <c r="A11" s="76"/>
      <c r="N11" s="1263" t="s">
        <v>216</v>
      </c>
      <c r="O11" s="1269"/>
      <c r="P11" s="88" t="s">
        <v>343</v>
      </c>
      <c r="Q11" s="1062" t="str">
        <f>IF(基本情報入力シート!$E$33="","",基本情報入力シート!$E$33)</f>
        <v>222-3333</v>
      </c>
      <c r="R11" s="1062"/>
      <c r="S11" s="1062"/>
      <c r="T11" s="1062"/>
      <c r="U11" s="1062"/>
      <c r="V11" s="1062"/>
      <c r="W11" s="1062"/>
      <c r="X11" s="1062"/>
      <c r="AA11" s="79"/>
      <c r="AC11" s="73">
        <f>C11</f>
        <v>0</v>
      </c>
      <c r="AN11" s="1263" t="s">
        <v>216</v>
      </c>
      <c r="AO11" s="1264"/>
      <c r="AP11" s="88" t="s">
        <v>343</v>
      </c>
      <c r="AQ11" s="1064" t="s">
        <v>283</v>
      </c>
      <c r="AR11" s="1064"/>
      <c r="AS11" s="1064"/>
      <c r="AT11" s="1064"/>
      <c r="AU11" s="1064"/>
      <c r="AV11" s="1064"/>
      <c r="AW11" s="1064"/>
      <c r="AX11" s="1064"/>
      <c r="AY11" s="25"/>
      <c r="AZ11" s="1245"/>
      <c r="BA11" s="1245"/>
      <c r="BB11" s="1245"/>
      <c r="BC11" s="1245"/>
      <c r="BD11" s="1245"/>
      <c r="BE11" s="1245"/>
      <c r="BF11" s="1245"/>
    </row>
    <row r="12" spans="1:58" ht="12.5" customHeight="1">
      <c r="A12" s="76"/>
      <c r="E12" s="72"/>
      <c r="F12" s="72"/>
      <c r="G12" s="72"/>
      <c r="H12" s="72"/>
      <c r="I12" s="72"/>
      <c r="J12" s="72"/>
      <c r="N12" s="1263"/>
      <c r="O12" s="1269"/>
      <c r="P12" s="1281" t="str">
        <f>IF(基本情報入力シート!$E$34="","",基本情報入力シート!$E$34)</f>
        <v>東京都墨田区錦糸ｘｘｘ-ｘｘｘ</v>
      </c>
      <c r="Q12" s="1282"/>
      <c r="R12" s="1282"/>
      <c r="S12" s="1282"/>
      <c r="T12" s="1282"/>
      <c r="U12" s="1282"/>
      <c r="V12" s="1282"/>
      <c r="W12" s="1282"/>
      <c r="X12" s="1282"/>
      <c r="AA12" s="79"/>
      <c r="AE12" s="72"/>
      <c r="AF12" s="72"/>
      <c r="AG12" s="72"/>
      <c r="AH12" s="72"/>
      <c r="AI12" s="72"/>
      <c r="AJ12" s="72"/>
      <c r="AN12" s="1263"/>
      <c r="AO12" s="1264"/>
      <c r="AP12" s="1270" t="s">
        <v>415</v>
      </c>
      <c r="AQ12" s="1271"/>
      <c r="AR12" s="1271"/>
      <c r="AS12" s="1271"/>
      <c r="AT12" s="1271"/>
      <c r="AU12" s="1271"/>
      <c r="AV12" s="1271"/>
      <c r="AW12" s="1271"/>
      <c r="AX12" s="1271"/>
      <c r="AY12" s="25"/>
      <c r="AZ12" s="1246"/>
      <c r="BA12" s="1246"/>
      <c r="BB12" s="1246"/>
      <c r="BC12" s="1246"/>
      <c r="BD12" s="1246"/>
      <c r="BE12" s="1246"/>
      <c r="BF12" s="1246"/>
    </row>
    <row r="13" spans="1:58" ht="12.5" customHeight="1">
      <c r="A13" s="76"/>
      <c r="D13" s="72"/>
      <c r="E13" s="72"/>
      <c r="F13" s="72"/>
      <c r="G13" s="72"/>
      <c r="H13" s="72"/>
      <c r="I13" s="72"/>
      <c r="J13" s="72"/>
      <c r="N13" s="1263" t="s">
        <v>217</v>
      </c>
      <c r="O13" s="1269"/>
      <c r="P13" s="1281" t="str">
        <f>IF(基本情報入力シート!$E$32="","",基本情報入力シート!$E$32)</f>
        <v>▲株式会社</v>
      </c>
      <c r="Q13" s="1282"/>
      <c r="R13" s="1282"/>
      <c r="S13" s="1282"/>
      <c r="T13" s="1282"/>
      <c r="U13" s="1282"/>
      <c r="V13" s="1282"/>
      <c r="W13" s="1282"/>
      <c r="X13" s="1282"/>
      <c r="AA13" s="79"/>
      <c r="AC13" s="73">
        <f>C13</f>
        <v>0</v>
      </c>
      <c r="AD13" s="72"/>
      <c r="AE13" s="72"/>
      <c r="AF13" s="72"/>
      <c r="AG13" s="72"/>
      <c r="AH13" s="72"/>
      <c r="AI13" s="72"/>
      <c r="AJ13" s="72"/>
      <c r="AN13" s="1263" t="s">
        <v>217</v>
      </c>
      <c r="AO13" s="1264"/>
      <c r="AP13" s="1270" t="s">
        <v>414</v>
      </c>
      <c r="AQ13" s="1271"/>
      <c r="AR13" s="1271"/>
      <c r="AS13" s="1271"/>
      <c r="AT13" s="1271"/>
      <c r="AU13" s="1271"/>
      <c r="AV13" s="1271"/>
      <c r="AW13" s="1271"/>
      <c r="AX13" s="1271"/>
      <c r="AY13" s="91"/>
      <c r="AZ13" s="1246"/>
      <c r="BA13" s="1246"/>
      <c r="BB13" s="1246"/>
      <c r="BC13" s="1246"/>
      <c r="BD13" s="1246"/>
      <c r="BE13" s="1246"/>
      <c r="BF13" s="1246"/>
    </row>
    <row r="14" spans="1:58" ht="26.5" customHeight="1">
      <c r="A14" s="76"/>
      <c r="D14" s="72"/>
      <c r="E14" s="72"/>
      <c r="F14" s="72"/>
      <c r="G14" s="72"/>
      <c r="H14" s="72"/>
      <c r="I14" s="72"/>
      <c r="J14" s="72"/>
      <c r="N14" s="1266" t="s">
        <v>218</v>
      </c>
      <c r="O14" s="1267"/>
      <c r="P14" s="1268" t="str">
        <f>IF(基本情報入力シート!$E$39="","",基本情報入力シート!$E$39)</f>
        <v>代表取締役社長</v>
      </c>
      <c r="Q14" s="1268"/>
      <c r="R14" s="1268"/>
      <c r="S14" s="1268" t="str">
        <f>IF(基本情報入力シート!$E$41="","",基本情報入力シート!$E$41)</f>
        <v>自然冷媒　次郎</v>
      </c>
      <c r="T14" s="1268"/>
      <c r="U14" s="1268"/>
      <c r="V14" s="1268"/>
      <c r="W14" s="1268"/>
      <c r="X14" s="92"/>
      <c r="AA14" s="79"/>
      <c r="AD14" s="72"/>
      <c r="AE14" s="72"/>
      <c r="AF14" s="72"/>
      <c r="AG14" s="72"/>
      <c r="AH14" s="72"/>
      <c r="AI14" s="72"/>
      <c r="AJ14" s="72"/>
      <c r="AN14" s="1266" t="s">
        <v>218</v>
      </c>
      <c r="AO14" s="1267"/>
      <c r="AP14" s="1286" t="s">
        <v>272</v>
      </c>
      <c r="AQ14" s="1286"/>
      <c r="AR14" s="1286"/>
      <c r="AS14" s="1286" t="s">
        <v>416</v>
      </c>
      <c r="AT14" s="1286"/>
      <c r="AU14" s="1286"/>
      <c r="AV14" s="1286"/>
      <c r="AW14" s="1286"/>
      <c r="AX14" s="92"/>
      <c r="AY14" s="93"/>
      <c r="AZ14" s="1246"/>
      <c r="BA14" s="1246"/>
      <c r="BB14" s="1246"/>
      <c r="BC14" s="1246"/>
      <c r="BD14" s="1246"/>
      <c r="BE14" s="1246"/>
      <c r="BF14" s="1246"/>
    </row>
    <row r="15" spans="1:58" ht="8" customHeight="1">
      <c r="A15" s="76"/>
      <c r="X15" s="88"/>
      <c r="AA15" s="79"/>
      <c r="AT15" s="94"/>
      <c r="AU15" s="94"/>
      <c r="AV15" s="94"/>
      <c r="AW15" s="94"/>
      <c r="AX15" s="94"/>
      <c r="AY15" s="91"/>
      <c r="AZ15" s="1245"/>
      <c r="BA15" s="1245"/>
      <c r="BB15" s="1245"/>
      <c r="BC15" s="1245"/>
      <c r="BD15" s="1245"/>
      <c r="BE15" s="1245"/>
      <c r="BF15" s="1245"/>
    </row>
    <row r="16" spans="1:58" ht="16.25" customHeight="1">
      <c r="A16" s="76"/>
      <c r="N16" s="73" t="s">
        <v>342</v>
      </c>
      <c r="T16" s="81"/>
      <c r="U16" s="81"/>
      <c r="V16" s="81"/>
      <c r="W16" s="81"/>
      <c r="X16" s="81"/>
      <c r="AA16" s="79"/>
      <c r="AN16" s="73" t="s">
        <v>342</v>
      </c>
      <c r="AP16" s="85"/>
      <c r="AQ16" s="86"/>
      <c r="AR16" s="86"/>
      <c r="AS16" s="86"/>
      <c r="AT16" s="86"/>
      <c r="AU16" s="86"/>
      <c r="AV16" s="86"/>
      <c r="AW16" s="86"/>
      <c r="AX16" s="86"/>
      <c r="AY16" s="95"/>
      <c r="AZ16" s="1245"/>
      <c r="BA16" s="1245"/>
      <c r="BB16" s="1245"/>
      <c r="BC16" s="1245"/>
      <c r="BD16" s="1245"/>
      <c r="BE16" s="1245"/>
      <c r="BF16" s="1245"/>
    </row>
    <row r="17" spans="1:58" ht="12.5" customHeight="1">
      <c r="A17" s="76"/>
      <c r="N17" s="1263" t="s">
        <v>216</v>
      </c>
      <c r="O17" s="1269"/>
      <c r="P17" s="88" t="s">
        <v>343</v>
      </c>
      <c r="Q17" s="1062" t="str">
        <f>IF(基本情報入力シート!$E$52="","",基本情報入力シート!$E$52)</f>
        <v>333-4444</v>
      </c>
      <c r="R17" s="1062"/>
      <c r="S17" s="1062"/>
      <c r="T17" s="1062"/>
      <c r="U17" s="1062"/>
      <c r="V17" s="1062"/>
      <c r="W17" s="1062"/>
      <c r="X17" s="1062"/>
      <c r="AA17" s="79"/>
      <c r="AC17" s="73">
        <f>C17</f>
        <v>0</v>
      </c>
      <c r="AN17" s="1263" t="s">
        <v>216</v>
      </c>
      <c r="AO17" s="1264"/>
      <c r="AP17" s="85" t="s">
        <v>343</v>
      </c>
      <c r="AQ17" s="85" t="s">
        <v>345</v>
      </c>
      <c r="AR17" s="85"/>
      <c r="AS17" s="85"/>
      <c r="AT17" s="85"/>
      <c r="AU17" s="85"/>
      <c r="AV17" s="85"/>
      <c r="AW17" s="85"/>
      <c r="AX17" s="85"/>
      <c r="AY17" s="86"/>
      <c r="AZ17" s="1245"/>
      <c r="BA17" s="1245"/>
      <c r="BB17" s="1245"/>
      <c r="BC17" s="1245"/>
      <c r="BD17" s="1245"/>
      <c r="BE17" s="1245"/>
      <c r="BF17" s="1245"/>
    </row>
    <row r="18" spans="1:58" ht="12.5" customHeight="1">
      <c r="A18" s="76"/>
      <c r="E18" s="72"/>
      <c r="F18" s="72"/>
      <c r="G18" s="72"/>
      <c r="H18" s="72"/>
      <c r="I18" s="72"/>
      <c r="J18" s="72"/>
      <c r="N18" s="1263"/>
      <c r="O18" s="1269"/>
      <c r="P18" s="1281" t="str">
        <f>IF(基本情報入力シート!$E$53="","",基本情報入力シート!$E$53)</f>
        <v>東京都千代田区千代田ｘｘｘ-ｘｘｘ</v>
      </c>
      <c r="Q18" s="1282"/>
      <c r="R18" s="1282"/>
      <c r="S18" s="1282"/>
      <c r="T18" s="1282"/>
      <c r="U18" s="1282"/>
      <c r="V18" s="1282"/>
      <c r="W18" s="1282"/>
      <c r="X18" s="1282"/>
      <c r="AA18" s="79"/>
      <c r="AE18" s="72"/>
      <c r="AF18" s="72"/>
      <c r="AG18" s="72"/>
      <c r="AH18" s="72"/>
      <c r="AI18" s="72"/>
      <c r="AJ18" s="72"/>
      <c r="AN18" s="1263"/>
      <c r="AO18" s="1264"/>
      <c r="AP18" s="85" t="s">
        <v>346</v>
      </c>
      <c r="AQ18" s="85"/>
      <c r="AR18" s="85"/>
      <c r="AS18" s="85"/>
      <c r="AT18" s="85"/>
      <c r="AU18" s="85"/>
      <c r="AV18" s="85"/>
      <c r="AW18" s="85"/>
      <c r="AX18" s="85"/>
      <c r="AY18" s="86"/>
      <c r="AZ18" s="1245"/>
      <c r="BA18" s="1245"/>
      <c r="BB18" s="1245"/>
      <c r="BC18" s="1245"/>
      <c r="BD18" s="1245"/>
      <c r="BE18" s="1245"/>
      <c r="BF18" s="1245"/>
    </row>
    <row r="19" spans="1:58" ht="12.5" customHeight="1">
      <c r="A19" s="76"/>
      <c r="D19" s="72"/>
      <c r="E19" s="72"/>
      <c r="F19" s="72"/>
      <c r="G19" s="72"/>
      <c r="H19" s="72"/>
      <c r="I19" s="72"/>
      <c r="J19" s="72"/>
      <c r="N19" s="1263" t="s">
        <v>217</v>
      </c>
      <c r="O19" s="1269"/>
      <c r="P19" s="1281" t="str">
        <f>IF(基本情報入力シート!$E$51="","",基本情報入力シート!$E$51)</f>
        <v>株式会社□□</v>
      </c>
      <c r="Q19" s="1282"/>
      <c r="R19" s="1282"/>
      <c r="S19" s="1282"/>
      <c r="T19" s="1282"/>
      <c r="U19" s="1282"/>
      <c r="V19" s="1282"/>
      <c r="W19" s="1282"/>
      <c r="X19" s="1282"/>
      <c r="AA19" s="79"/>
      <c r="AC19" s="73">
        <f>C19</f>
        <v>0</v>
      </c>
      <c r="AD19" s="72"/>
      <c r="AE19" s="72"/>
      <c r="AF19" s="72"/>
      <c r="AG19" s="72"/>
      <c r="AH19" s="72"/>
      <c r="AI19" s="72"/>
      <c r="AJ19" s="72"/>
      <c r="AN19" s="1263" t="s">
        <v>217</v>
      </c>
      <c r="AO19" s="1264"/>
      <c r="AP19" s="85" t="s">
        <v>347</v>
      </c>
      <c r="AQ19" s="85"/>
      <c r="AR19" s="96"/>
      <c r="AS19" s="97"/>
      <c r="AT19" s="85"/>
      <c r="AU19" s="85"/>
      <c r="AV19" s="85"/>
      <c r="AW19" s="85"/>
      <c r="AX19" s="85"/>
      <c r="AY19" s="86"/>
      <c r="AZ19" s="86"/>
      <c r="BA19" s="86"/>
      <c r="BB19" s="86"/>
      <c r="BC19" s="86"/>
      <c r="BD19" s="86"/>
      <c r="BE19" s="86"/>
      <c r="BF19" s="86"/>
    </row>
    <row r="20" spans="1:58" ht="24" customHeight="1">
      <c r="A20" s="76"/>
      <c r="D20" s="72"/>
      <c r="E20" s="72"/>
      <c r="F20" s="72"/>
      <c r="G20" s="72"/>
      <c r="H20" s="72"/>
      <c r="I20" s="72"/>
      <c r="J20" s="72"/>
      <c r="N20" s="1266" t="s">
        <v>218</v>
      </c>
      <c r="O20" s="1267"/>
      <c r="P20" s="1268" t="str">
        <f>IF(基本情報入力シート!$E$54="","",基本情報入力シート!$E$54)</f>
        <v>代表取締役社長</v>
      </c>
      <c r="Q20" s="1268"/>
      <c r="R20" s="1268"/>
      <c r="S20" s="1268" t="str">
        <f>IF(基本情報入力シート!$E$56="","",基本情報入力シート!$E$56)</f>
        <v>代行申請　三郎</v>
      </c>
      <c r="T20" s="1268"/>
      <c r="U20" s="1268"/>
      <c r="V20" s="1268"/>
      <c r="W20" s="1268"/>
      <c r="X20" s="92"/>
      <c r="AA20" s="79"/>
      <c r="AD20" s="72"/>
      <c r="AE20" s="72"/>
      <c r="AF20" s="72"/>
      <c r="AG20" s="72"/>
      <c r="AH20" s="72"/>
      <c r="AI20" s="72"/>
      <c r="AJ20" s="72"/>
      <c r="AN20" s="1266" t="s">
        <v>218</v>
      </c>
      <c r="AO20" s="1267"/>
      <c r="AP20" s="85" t="s">
        <v>272</v>
      </c>
      <c r="AQ20"/>
      <c r="AR20"/>
      <c r="AS20" t="s">
        <v>348</v>
      </c>
      <c r="AT20" s="85"/>
      <c r="AU20"/>
      <c r="AV20"/>
      <c r="AW20" s="85"/>
      <c r="AX20" s="87"/>
      <c r="AY20" s="95"/>
      <c r="AZ20" s="86"/>
      <c r="BA20" s="86"/>
      <c r="BB20" s="86"/>
      <c r="BC20" s="86"/>
      <c r="BD20" s="86"/>
      <c r="BE20" s="86"/>
      <c r="BF20" s="86"/>
    </row>
    <row r="21" spans="1:58" ht="10.25" customHeight="1">
      <c r="A21" s="76"/>
      <c r="O21" s="98"/>
      <c r="P21" s="72"/>
      <c r="Q21" s="72"/>
      <c r="R21" s="84"/>
      <c r="S21" s="84"/>
      <c r="T21" s="84"/>
      <c r="U21" s="84"/>
      <c r="V21" s="84"/>
      <c r="W21" s="84"/>
      <c r="X21" s="84"/>
      <c r="AA21" s="79"/>
      <c r="AO21" s="99"/>
      <c r="AP21" s="72"/>
      <c r="AQ21" s="72"/>
      <c r="AR21" s="84"/>
      <c r="AS21" s="84"/>
      <c r="AT21" s="84"/>
      <c r="AU21" s="84"/>
      <c r="AV21" s="84"/>
      <c r="AW21" s="84"/>
      <c r="AX21" s="84"/>
      <c r="AY21" s="95"/>
      <c r="AZ21" s="86"/>
      <c r="BA21" s="86"/>
      <c r="BB21" s="86"/>
      <c r="BC21" s="86"/>
      <c r="BD21" s="86"/>
      <c r="BE21" s="86"/>
      <c r="BF21" s="86"/>
    </row>
    <row r="22" spans="1:58" ht="37.25" customHeight="1">
      <c r="A22" s="76"/>
      <c r="C22" s="1265" t="s">
        <v>434</v>
      </c>
      <c r="D22" s="1280"/>
      <c r="E22" s="1280"/>
      <c r="F22" s="1280"/>
      <c r="G22" s="1280"/>
      <c r="H22" s="1280"/>
      <c r="I22" s="1280"/>
      <c r="J22" s="1280"/>
      <c r="K22" s="1280"/>
      <c r="L22" s="1280"/>
      <c r="M22" s="1280"/>
      <c r="N22" s="1280"/>
      <c r="O22" s="1280"/>
      <c r="P22" s="1280"/>
      <c r="Q22" s="1280"/>
      <c r="R22" s="1280"/>
      <c r="S22" s="1280"/>
      <c r="T22" s="1280"/>
      <c r="U22" s="1280"/>
      <c r="V22" s="1280"/>
      <c r="W22" s="1280"/>
      <c r="X22" s="1280"/>
      <c r="AA22" s="79"/>
      <c r="AC22" s="1265" t="str">
        <f>C22</f>
        <v>省エネ型ノンフロン機器普及促進事業
助成事業実績報告書兼助成金交付請求書</v>
      </c>
      <c r="AD22" s="1265"/>
      <c r="AE22" s="1265"/>
      <c r="AF22" s="1265"/>
      <c r="AG22" s="1265"/>
      <c r="AH22" s="1265"/>
      <c r="AI22" s="1265"/>
      <c r="AJ22" s="1265"/>
      <c r="AK22" s="1265"/>
      <c r="AL22" s="1265"/>
      <c r="AM22" s="1265"/>
      <c r="AN22" s="1265"/>
      <c r="AO22" s="1265"/>
      <c r="AP22" s="1265"/>
      <c r="AQ22" s="1265"/>
      <c r="AR22" s="1265"/>
      <c r="AS22" s="1265"/>
      <c r="AT22" s="1265"/>
      <c r="AU22" s="1265"/>
      <c r="AV22" s="1265"/>
      <c r="AW22" s="1265"/>
      <c r="AX22" s="1265"/>
      <c r="AY22" s="95"/>
      <c r="AZ22" s="86"/>
      <c r="BA22" s="86"/>
      <c r="BB22" s="86"/>
      <c r="BC22" s="86"/>
      <c r="BE22" s="86"/>
      <c r="BF22" s="86"/>
    </row>
    <row r="23" spans="1:58" ht="8" customHeight="1">
      <c r="A23" s="76"/>
      <c r="C23" s="100"/>
      <c r="D23" s="100"/>
      <c r="E23" s="100"/>
      <c r="F23" s="100"/>
      <c r="G23" s="100"/>
      <c r="H23" s="100"/>
      <c r="I23" s="100"/>
      <c r="J23" s="100"/>
      <c r="K23" s="100"/>
      <c r="L23" s="100"/>
      <c r="M23" s="100"/>
      <c r="N23" s="100"/>
      <c r="O23" s="100"/>
      <c r="P23" s="100"/>
      <c r="Q23" s="100"/>
      <c r="R23" s="100"/>
      <c r="S23" s="100"/>
      <c r="T23" s="100"/>
      <c r="U23" s="100"/>
      <c r="V23" s="100"/>
      <c r="W23" s="100"/>
      <c r="X23" s="100"/>
      <c r="AA23" s="79"/>
      <c r="AC23" s="100"/>
      <c r="AD23" s="100"/>
      <c r="AE23" s="100"/>
      <c r="AF23" s="100"/>
      <c r="AG23" s="100"/>
      <c r="AH23" s="100"/>
      <c r="AI23" s="100"/>
      <c r="AJ23" s="100"/>
      <c r="AK23" s="100"/>
      <c r="AL23" s="100"/>
      <c r="AM23" s="100"/>
      <c r="AN23" s="100"/>
      <c r="AO23" s="100"/>
      <c r="AP23" s="100"/>
      <c r="AQ23" s="100"/>
      <c r="AR23" s="100"/>
      <c r="AS23" s="100"/>
      <c r="AT23" s="100"/>
      <c r="AU23" s="100"/>
      <c r="AV23" s="100"/>
      <c r="AW23" s="100"/>
      <c r="AX23" s="100"/>
      <c r="AY23" s="95"/>
      <c r="AZ23" s="86"/>
      <c r="BA23" s="86"/>
      <c r="BB23" s="86"/>
      <c r="BC23" s="86"/>
      <c r="BD23" s="86"/>
      <c r="BE23" s="86"/>
      <c r="BF23" s="86"/>
    </row>
    <row r="24" spans="1:58" ht="12" hidden="1" customHeight="1">
      <c r="A24" s="76"/>
      <c r="C24" s="1262"/>
      <c r="D24" s="1262"/>
      <c r="E24" s="1262"/>
      <c r="F24" s="1262"/>
      <c r="G24" s="1262"/>
      <c r="H24" s="1262"/>
      <c r="I24" s="1262"/>
      <c r="J24" s="1262"/>
      <c r="K24" s="1262"/>
      <c r="L24" s="1262"/>
      <c r="M24" s="1262"/>
      <c r="N24" s="1262"/>
      <c r="O24" s="1262"/>
      <c r="P24" s="1262"/>
      <c r="Q24" s="1262"/>
      <c r="R24" s="1262"/>
      <c r="S24" s="1262"/>
      <c r="T24" s="1262"/>
      <c r="U24" s="1262"/>
      <c r="V24" s="1262"/>
      <c r="W24" s="1262"/>
      <c r="X24" s="1262"/>
      <c r="AA24" s="79"/>
      <c r="AC24" s="1262">
        <f>C24</f>
        <v>0</v>
      </c>
      <c r="AD24" s="1262"/>
      <c r="AE24" s="1262"/>
      <c r="AF24" s="1262"/>
      <c r="AG24" s="1262"/>
      <c r="AH24" s="1262"/>
      <c r="AI24" s="1262"/>
      <c r="AJ24" s="1262"/>
      <c r="AK24" s="1262"/>
      <c r="AL24" s="1262"/>
      <c r="AM24" s="1262"/>
      <c r="AN24" s="1262"/>
      <c r="AO24" s="1262"/>
      <c r="AP24" s="1262"/>
      <c r="AQ24" s="1262"/>
      <c r="AR24" s="1262"/>
      <c r="AS24" s="1262"/>
      <c r="AT24" s="1262"/>
      <c r="AU24" s="1262"/>
      <c r="AV24" s="1262"/>
      <c r="AW24" s="1262"/>
      <c r="AX24" s="1262"/>
      <c r="AY24" s="91" t="s">
        <v>643</v>
      </c>
      <c r="AZ24" s="86"/>
      <c r="BA24" s="86"/>
      <c r="BB24" s="86"/>
      <c r="BC24" s="86"/>
      <c r="BD24" s="86"/>
      <c r="BE24" s="86"/>
      <c r="BF24" s="86"/>
    </row>
    <row r="25" spans="1:58" ht="18" customHeight="1">
      <c r="A25" s="76"/>
      <c r="D25" s="101" t="s">
        <v>56</v>
      </c>
      <c r="E25" s="102">
        <f>IF(交付決定後入力シート!R10="","",交付決定後入力シート!R10)</f>
        <v>6</v>
      </c>
      <c r="F25" s="103" t="s">
        <v>213</v>
      </c>
      <c r="G25" s="102">
        <f>IF(交付決定後入力シート!T10="","",交付決定後入力シート!T10)</f>
        <v>6</v>
      </c>
      <c r="H25" s="103" t="s">
        <v>214</v>
      </c>
      <c r="I25" s="102">
        <f>IF(交付決定後入力シート!V10="","",交付決定後入力シート!V10)</f>
        <v>6</v>
      </c>
      <c r="J25" s="1274" t="s">
        <v>219</v>
      </c>
      <c r="K25" s="1274"/>
      <c r="L25" s="102">
        <f>IF(交付決定後入力シート!Q9="","",交付決定後入力シート!Q9)</f>
        <v>6</v>
      </c>
      <c r="M25" s="1274" t="s">
        <v>465</v>
      </c>
      <c r="N25" s="1274"/>
      <c r="O25" s="1274"/>
      <c r="P25" s="1312">
        <f>IF(交付決定後入力シート!U9="","",交付決定後入力シート!U9)</f>
        <v>1234</v>
      </c>
      <c r="Q25" s="1312"/>
      <c r="R25" s="1275" t="s">
        <v>226</v>
      </c>
      <c r="S25" s="1275"/>
      <c r="T25" s="1275"/>
      <c r="U25" s="1275"/>
      <c r="V25" s="1275"/>
      <c r="W25" s="1275"/>
      <c r="X25" s="1275"/>
      <c r="Y25" s="73"/>
      <c r="Z25" s="73"/>
      <c r="AA25" s="79"/>
      <c r="AD25" s="101" t="s">
        <v>56</v>
      </c>
      <c r="AE25" s="101">
        <v>5</v>
      </c>
      <c r="AF25" s="103" t="s">
        <v>213</v>
      </c>
      <c r="AG25" s="103">
        <v>1</v>
      </c>
      <c r="AH25" s="103" t="s">
        <v>214</v>
      </c>
      <c r="AI25" s="103">
        <v>5</v>
      </c>
      <c r="AJ25" s="1274" t="s">
        <v>219</v>
      </c>
      <c r="AK25" s="1274"/>
      <c r="AL25" s="101">
        <v>4</v>
      </c>
      <c r="AM25" s="1274" t="s">
        <v>465</v>
      </c>
      <c r="AN25" s="1274"/>
      <c r="AO25" s="1274"/>
      <c r="AP25" s="1274">
        <v>627</v>
      </c>
      <c r="AQ25" s="1274"/>
      <c r="AR25" s="1275" t="s">
        <v>226</v>
      </c>
      <c r="AS25" s="1275"/>
      <c r="AT25" s="1275"/>
      <c r="AU25" s="1275"/>
      <c r="AV25" s="1275"/>
      <c r="AW25" s="1275"/>
      <c r="AX25" s="1275"/>
      <c r="AY25" s="86"/>
      <c r="AZ25" s="86"/>
      <c r="BA25" s="86"/>
      <c r="BB25" s="86"/>
      <c r="BC25" s="86"/>
      <c r="BD25" s="86"/>
      <c r="BE25" s="86"/>
      <c r="BF25" s="86"/>
    </row>
    <row r="26" spans="1:58" ht="29" customHeight="1">
      <c r="A26" s="76"/>
      <c r="C26" s="1308" t="s">
        <v>290</v>
      </c>
      <c r="D26" s="1308"/>
      <c r="E26" s="1308"/>
      <c r="F26" s="1308"/>
      <c r="G26" s="1308"/>
      <c r="H26" s="1308"/>
      <c r="I26" s="1308"/>
      <c r="J26" s="1308"/>
      <c r="K26" s="1308"/>
      <c r="L26" s="1308"/>
      <c r="M26" s="1308"/>
      <c r="N26" s="1308"/>
      <c r="O26" s="1308"/>
      <c r="P26" s="1308"/>
      <c r="Q26" s="1308"/>
      <c r="R26" s="1308"/>
      <c r="S26" s="1308"/>
      <c r="T26" s="1308"/>
      <c r="U26" s="1308"/>
      <c r="V26" s="1308"/>
      <c r="W26" s="1308"/>
      <c r="X26" s="1308"/>
      <c r="AA26" s="79"/>
      <c r="AC26" s="1276" t="s">
        <v>291</v>
      </c>
      <c r="AD26" s="1276"/>
      <c r="AE26" s="1276"/>
      <c r="AF26" s="1276"/>
      <c r="AG26" s="1276"/>
      <c r="AH26" s="1276"/>
      <c r="AI26" s="1276"/>
      <c r="AJ26" s="1276"/>
      <c r="AK26" s="1276"/>
      <c r="AL26" s="1276"/>
      <c r="AM26" s="1276"/>
      <c r="AN26" s="1276"/>
      <c r="AO26" s="1276"/>
      <c r="AP26" s="1276"/>
      <c r="AQ26" s="1276"/>
      <c r="AR26" s="1276"/>
      <c r="AS26" s="1276"/>
      <c r="AT26" s="1276"/>
      <c r="AU26" s="1276"/>
      <c r="AV26" s="1276"/>
      <c r="AW26" s="1276"/>
      <c r="AX26" s="1276"/>
      <c r="AY26" s="86"/>
      <c r="AZ26" s="86"/>
      <c r="BA26" s="86"/>
      <c r="BB26" s="86"/>
      <c r="BC26" s="86"/>
      <c r="BD26" s="86"/>
      <c r="BE26" s="86"/>
      <c r="BF26" s="86"/>
    </row>
    <row r="27" spans="1:58" ht="14" customHeight="1">
      <c r="A27" s="76"/>
      <c r="D27" s="1309" t="s">
        <v>220</v>
      </c>
      <c r="E27" s="1309"/>
      <c r="F27" s="1309"/>
      <c r="G27" s="1309"/>
      <c r="H27" s="1309"/>
      <c r="I27" s="1309"/>
      <c r="J27" s="1309"/>
      <c r="K27" s="1309"/>
      <c r="L27" s="1309"/>
      <c r="M27" s="1309"/>
      <c r="N27" s="1309"/>
      <c r="O27" s="1309"/>
      <c r="P27" s="1309"/>
      <c r="Q27" s="1309"/>
      <c r="R27" s="1309"/>
      <c r="S27" s="1309"/>
      <c r="T27" s="1309"/>
      <c r="U27" s="1309"/>
      <c r="V27" s="1309"/>
      <c r="W27" s="1309"/>
      <c r="X27" s="1309"/>
      <c r="AA27" s="79"/>
      <c r="AD27" s="1277" t="str">
        <f>D27</f>
        <v>記</v>
      </c>
      <c r="AE27" s="1277"/>
      <c r="AF27" s="1277"/>
      <c r="AG27" s="1277"/>
      <c r="AH27" s="1277"/>
      <c r="AI27" s="1277"/>
      <c r="AJ27" s="1277"/>
      <c r="AK27" s="1277"/>
      <c r="AL27" s="1277"/>
      <c r="AM27" s="1277"/>
      <c r="AN27" s="1277"/>
      <c r="AO27" s="1277"/>
      <c r="AP27" s="1277"/>
      <c r="AQ27" s="1277"/>
      <c r="AR27" s="1277"/>
      <c r="AS27" s="1277"/>
      <c r="AT27" s="1277"/>
      <c r="AU27" s="1277"/>
      <c r="AV27" s="1277"/>
      <c r="AW27" s="1277"/>
      <c r="AX27" s="1277"/>
      <c r="AY27" s="95"/>
      <c r="AZ27" s="86"/>
      <c r="BA27" s="86"/>
      <c r="BB27" s="86"/>
      <c r="BC27" s="86"/>
      <c r="BD27" s="86"/>
      <c r="BE27" s="86"/>
      <c r="BF27" s="86"/>
    </row>
    <row r="28" spans="1:58" ht="23" customHeight="1">
      <c r="A28" s="76"/>
      <c r="C28" s="67"/>
      <c r="D28" s="1278" t="s">
        <v>221</v>
      </c>
      <c r="E28" s="1278"/>
      <c r="F28" s="1278"/>
      <c r="G28" s="1278"/>
      <c r="H28" s="1278"/>
      <c r="I28" s="1278"/>
      <c r="J28" s="1279"/>
      <c r="K28" s="1370" t="s">
        <v>305</v>
      </c>
      <c r="L28" s="1371"/>
      <c r="M28" s="1371"/>
      <c r="N28" s="1371"/>
      <c r="O28" s="1371"/>
      <c r="P28" s="1371"/>
      <c r="Q28" s="1371"/>
      <c r="R28" s="1372" t="str">
        <f>IF(交付決定後入力シート!E26="","",交付決定後入力シート!E26)</f>
        <v>6K666</v>
      </c>
      <c r="S28" s="1372"/>
      <c r="T28" s="1372"/>
      <c r="U28" s="1372"/>
      <c r="V28" s="1372"/>
      <c r="W28" s="1372"/>
      <c r="X28" s="1373"/>
      <c r="AA28" s="79"/>
      <c r="AC28" s="67"/>
      <c r="AD28" s="1278" t="s">
        <v>221</v>
      </c>
      <c r="AE28" s="1278"/>
      <c r="AF28" s="1278"/>
      <c r="AG28" s="1278"/>
      <c r="AH28" s="1278"/>
      <c r="AI28" s="1278"/>
      <c r="AJ28" s="1279"/>
      <c r="AK28" s="1374" t="s">
        <v>305</v>
      </c>
      <c r="AL28" s="1375"/>
      <c r="AM28" s="1375"/>
      <c r="AN28" s="1375"/>
      <c r="AO28" s="1375"/>
      <c r="AP28" s="1375"/>
      <c r="AQ28" s="1376" t="str">
        <f>IF(交付決定後入力シート!AE28="","",交付決定後入力シート!AE28)</f>
        <v/>
      </c>
      <c r="AR28" s="1376"/>
      <c r="AS28" s="1376"/>
      <c r="AT28" s="1376"/>
      <c r="AU28" s="1376"/>
      <c r="AV28" s="1376"/>
      <c r="AW28" s="1376"/>
      <c r="AX28" s="1377"/>
      <c r="AY28" s="95"/>
      <c r="AZ28" s="86"/>
      <c r="BA28" s="86"/>
      <c r="BB28" s="86"/>
      <c r="BC28" s="86"/>
      <c r="BD28" s="86"/>
      <c r="BE28" s="86"/>
      <c r="BF28" s="86"/>
    </row>
    <row r="29" spans="1:58" ht="16.75" customHeight="1">
      <c r="A29" s="76"/>
      <c r="C29" s="1313" t="s">
        <v>627</v>
      </c>
      <c r="D29" s="1314"/>
      <c r="E29" s="1314"/>
      <c r="F29" s="1314"/>
      <c r="G29" s="1314"/>
      <c r="H29" s="1314"/>
      <c r="I29" s="1314"/>
      <c r="J29" s="1315"/>
      <c r="K29" s="1328" t="s">
        <v>401</v>
      </c>
      <c r="L29" s="1290"/>
      <c r="M29" s="1290"/>
      <c r="N29" s="1290"/>
      <c r="O29" s="1290"/>
      <c r="P29" s="1290"/>
      <c r="Q29" s="1329"/>
      <c r="R29" s="1283" t="s">
        <v>400</v>
      </c>
      <c r="S29" s="1283"/>
      <c r="T29" s="1283"/>
      <c r="U29" s="1283"/>
      <c r="V29" s="1322" t="s">
        <v>402</v>
      </c>
      <c r="W29" s="1323"/>
      <c r="X29" s="1324"/>
      <c r="AA29" s="79"/>
      <c r="AC29" s="67"/>
      <c r="AD29" s="104"/>
      <c r="AE29" s="104"/>
      <c r="AF29" s="104"/>
      <c r="AG29" s="104"/>
      <c r="AH29" s="104"/>
      <c r="AI29" s="104"/>
      <c r="AJ29" s="105"/>
      <c r="AK29" s="106"/>
      <c r="AL29" s="107"/>
      <c r="AM29" s="107"/>
      <c r="AN29" s="107"/>
      <c r="AO29" s="107"/>
      <c r="AP29" s="107"/>
      <c r="AQ29" s="108"/>
      <c r="AR29" s="108"/>
      <c r="AS29" s="108"/>
      <c r="AT29" s="108"/>
      <c r="AU29" s="108"/>
      <c r="AV29" s="108"/>
      <c r="AW29" s="108"/>
      <c r="AX29" s="109"/>
      <c r="AY29" s="95"/>
      <c r="AZ29" s="86"/>
      <c r="BA29" s="86"/>
      <c r="BB29" s="86"/>
      <c r="BC29" s="86"/>
      <c r="BD29" s="86"/>
      <c r="BE29" s="86"/>
      <c r="BF29" s="86"/>
    </row>
    <row r="30" spans="1:58" ht="16.75" customHeight="1">
      <c r="A30" s="76"/>
      <c r="C30" s="1316"/>
      <c r="D30" s="1317"/>
      <c r="E30" s="1317"/>
      <c r="F30" s="1317"/>
      <c r="G30" s="1317"/>
      <c r="H30" s="1317"/>
      <c r="I30" s="1317"/>
      <c r="J30" s="1318"/>
      <c r="K30" s="1330"/>
      <c r="L30" s="1331"/>
      <c r="M30" s="1331"/>
      <c r="N30" s="1331"/>
      <c r="O30" s="1331"/>
      <c r="P30" s="1331"/>
      <c r="Q30" s="1332"/>
      <c r="R30" s="1283" t="s">
        <v>193</v>
      </c>
      <c r="S30" s="1283"/>
      <c r="T30" s="1283" t="s">
        <v>190</v>
      </c>
      <c r="U30" s="1283"/>
      <c r="V30" s="1325"/>
      <c r="W30" s="1326"/>
      <c r="X30" s="1327"/>
      <c r="AA30" s="79"/>
      <c r="AC30" s="67"/>
      <c r="AD30" s="104"/>
      <c r="AE30" s="104"/>
      <c r="AF30" s="104"/>
      <c r="AG30" s="104"/>
      <c r="AH30" s="104"/>
      <c r="AI30" s="104"/>
      <c r="AJ30" s="105"/>
      <c r="AK30" s="106"/>
      <c r="AL30" s="107"/>
      <c r="AM30" s="107"/>
      <c r="AN30" s="107"/>
      <c r="AO30" s="107"/>
      <c r="AP30" s="107"/>
      <c r="AQ30" s="108"/>
      <c r="AR30" s="108"/>
      <c r="AS30" s="108"/>
      <c r="AT30" s="108"/>
      <c r="AU30" s="108"/>
      <c r="AV30" s="108"/>
      <c r="AW30" s="108"/>
      <c r="AX30" s="109"/>
      <c r="AY30" s="95"/>
      <c r="AZ30" s="86"/>
      <c r="BA30" s="86"/>
      <c r="BB30" s="86"/>
      <c r="BC30" s="86"/>
      <c r="BD30" s="86"/>
      <c r="BE30" s="86"/>
      <c r="BF30" s="86"/>
    </row>
    <row r="31" spans="1:58" ht="22" customHeight="1">
      <c r="A31" s="76"/>
      <c r="C31" s="1316"/>
      <c r="D31" s="1317"/>
      <c r="E31" s="1317"/>
      <c r="F31" s="1317"/>
      <c r="G31" s="1317"/>
      <c r="H31" s="1317"/>
      <c r="I31" s="1317"/>
      <c r="J31" s="1318"/>
      <c r="K31" s="1272" t="s">
        <v>311</v>
      </c>
      <c r="L31" s="1273"/>
      <c r="M31" s="1273"/>
      <c r="N31" s="1273"/>
      <c r="O31" s="1273"/>
      <c r="P31" s="1273"/>
      <c r="Q31" s="1273"/>
      <c r="R31" s="113">
        <f>IF(基本情報入力シート!E74="","",基本情報入力シート!E74)</f>
        <v>0</v>
      </c>
      <c r="S31" s="114" t="s">
        <v>277</v>
      </c>
      <c r="T31" s="113">
        <f>IF(基本情報入力シート!G74="","",基本情報入力シート!G74)</f>
        <v>0</v>
      </c>
      <c r="U31" s="115" t="s">
        <v>277</v>
      </c>
      <c r="V31" s="1247"/>
      <c r="W31" s="1248"/>
      <c r="X31" s="115" t="s">
        <v>309</v>
      </c>
      <c r="AA31" s="79"/>
      <c r="AC31" s="1333" t="s">
        <v>232</v>
      </c>
      <c r="AD31" s="1333"/>
      <c r="AE31" s="1333"/>
      <c r="AF31" s="1333"/>
      <c r="AG31" s="1333"/>
      <c r="AH31" s="1333"/>
      <c r="AI31" s="1333"/>
      <c r="AJ31" s="1333"/>
      <c r="AK31" s="1272" t="s">
        <v>311</v>
      </c>
      <c r="AL31" s="1273"/>
      <c r="AM31" s="1273"/>
      <c r="AN31" s="1273"/>
      <c r="AO31" s="1273"/>
      <c r="AP31" s="1273"/>
      <c r="AQ31" s="1273"/>
      <c r="AR31" s="1272">
        <v>2</v>
      </c>
      <c r="AS31" s="1273"/>
      <c r="AT31" s="1273"/>
      <c r="AU31" s="1273"/>
      <c r="AV31" s="1273"/>
      <c r="AW31" s="1273"/>
      <c r="AX31" s="115" t="s">
        <v>277</v>
      </c>
      <c r="AY31" s="95"/>
      <c r="AZ31" s="1223" t="s">
        <v>729</v>
      </c>
      <c r="BA31" s="1224"/>
      <c r="BB31" s="1224"/>
      <c r="BC31" s="1224"/>
      <c r="BD31" s="1224"/>
      <c r="BE31" s="1224"/>
      <c r="BF31" s="1225"/>
    </row>
    <row r="32" spans="1:58" ht="22" customHeight="1">
      <c r="A32" s="76"/>
      <c r="C32" s="1316"/>
      <c r="D32" s="1317"/>
      <c r="E32" s="1317"/>
      <c r="F32" s="1317"/>
      <c r="G32" s="1317"/>
      <c r="H32" s="1317"/>
      <c r="I32" s="1317"/>
      <c r="J32" s="1318"/>
      <c r="K32" s="1272" t="s">
        <v>411</v>
      </c>
      <c r="L32" s="1273"/>
      <c r="M32" s="1273"/>
      <c r="N32" s="1273"/>
      <c r="O32" s="1273"/>
      <c r="P32" s="1273"/>
      <c r="Q32" s="1273"/>
      <c r="R32" s="113">
        <f>IF(基本情報入力シート!E75="","",基本情報入力シート!E75)</f>
        <v>1</v>
      </c>
      <c r="S32" s="114" t="s">
        <v>277</v>
      </c>
      <c r="T32" s="113">
        <f>IF(基本情報入力シート!G75="","",基本情報入力シート!G75)</f>
        <v>0</v>
      </c>
      <c r="U32" s="115" t="s">
        <v>277</v>
      </c>
      <c r="V32" s="1249">
        <v>6</v>
      </c>
      <c r="W32" s="1250"/>
      <c r="X32" s="115" t="s">
        <v>309</v>
      </c>
      <c r="AA32" s="79"/>
      <c r="AC32" s="1333"/>
      <c r="AD32" s="1333"/>
      <c r="AE32" s="1333"/>
      <c r="AF32" s="1333"/>
      <c r="AG32" s="1333"/>
      <c r="AH32" s="1333"/>
      <c r="AI32" s="1333"/>
      <c r="AJ32" s="1333"/>
      <c r="AK32" s="1272" t="s">
        <v>278</v>
      </c>
      <c r="AL32" s="1273"/>
      <c r="AM32" s="1273"/>
      <c r="AN32" s="1273"/>
      <c r="AO32" s="1273"/>
      <c r="AP32" s="1273"/>
      <c r="AQ32" s="1273"/>
      <c r="AR32" s="1283">
        <v>1</v>
      </c>
      <c r="AS32" s="1283"/>
      <c r="AT32" s="1283"/>
      <c r="AU32" s="1283"/>
      <c r="AV32" s="1283"/>
      <c r="AW32" s="1272"/>
      <c r="AX32" s="115" t="s">
        <v>277</v>
      </c>
      <c r="AY32" s="25" t="s">
        <v>643</v>
      </c>
      <c r="AZ32" s="1226"/>
      <c r="BA32" s="1227"/>
      <c r="BB32" s="1227"/>
      <c r="BC32" s="1227"/>
      <c r="BD32" s="1227"/>
      <c r="BE32" s="1227"/>
      <c r="BF32" s="1228"/>
    </row>
    <row r="33" spans="1:65" ht="22" customHeight="1">
      <c r="A33" s="76"/>
      <c r="C33" s="1316"/>
      <c r="D33" s="1317"/>
      <c r="E33" s="1317"/>
      <c r="F33" s="1317"/>
      <c r="G33" s="1317"/>
      <c r="H33" s="1317"/>
      <c r="I33" s="1317"/>
      <c r="J33" s="1318"/>
      <c r="K33" s="1272" t="s">
        <v>279</v>
      </c>
      <c r="L33" s="1273"/>
      <c r="M33" s="1273"/>
      <c r="N33" s="1273"/>
      <c r="O33" s="1273"/>
      <c r="P33" s="1273"/>
      <c r="Q33" s="1273"/>
      <c r="R33" s="113">
        <f>IF(基本情報入力シート!E76="","",基本情報入力シート!E76)</f>
        <v>0</v>
      </c>
      <c r="S33" s="114" t="s">
        <v>277</v>
      </c>
      <c r="T33" s="113">
        <f>IF(基本情報入力シート!G76="","",基本情報入力シート!G76)</f>
        <v>0</v>
      </c>
      <c r="U33" s="115" t="s">
        <v>277</v>
      </c>
      <c r="V33" s="1247"/>
      <c r="W33" s="1248"/>
      <c r="X33" s="115" t="s">
        <v>309</v>
      </c>
      <c r="AA33" s="79"/>
      <c r="AC33" s="1333"/>
      <c r="AD33" s="1333"/>
      <c r="AE33" s="1333"/>
      <c r="AF33" s="1333"/>
      <c r="AG33" s="1333"/>
      <c r="AH33" s="1333"/>
      <c r="AI33" s="1333"/>
      <c r="AJ33" s="1333"/>
      <c r="AK33" s="1272" t="s">
        <v>279</v>
      </c>
      <c r="AL33" s="1273"/>
      <c r="AM33" s="1273"/>
      <c r="AN33" s="1273"/>
      <c r="AO33" s="1273"/>
      <c r="AP33" s="1273"/>
      <c r="AQ33" s="1273"/>
      <c r="AR33" s="1284">
        <v>1</v>
      </c>
      <c r="AS33" s="1284"/>
      <c r="AT33" s="1284"/>
      <c r="AU33" s="1284"/>
      <c r="AV33" s="1284"/>
      <c r="AW33" s="1285"/>
      <c r="AX33" s="115" t="s">
        <v>277</v>
      </c>
      <c r="AY33" s="25"/>
      <c r="AZ33" s="1226"/>
      <c r="BA33" s="1227"/>
      <c r="BB33" s="1227"/>
      <c r="BC33" s="1227"/>
      <c r="BD33" s="1227"/>
      <c r="BE33" s="1227"/>
      <c r="BF33" s="1228"/>
    </row>
    <row r="34" spans="1:65" ht="22" customHeight="1">
      <c r="A34" s="76"/>
      <c r="C34" s="1319"/>
      <c r="D34" s="1320"/>
      <c r="E34" s="1320"/>
      <c r="F34" s="1320"/>
      <c r="G34" s="1320"/>
      <c r="H34" s="1320"/>
      <c r="I34" s="1320"/>
      <c r="J34" s="1321"/>
      <c r="K34" s="1334" t="s">
        <v>280</v>
      </c>
      <c r="L34" s="1335"/>
      <c r="M34" s="1335"/>
      <c r="N34" s="1335"/>
      <c r="O34" s="1335"/>
      <c r="P34" s="1335"/>
      <c r="Q34" s="1335"/>
      <c r="R34" s="113">
        <f>IF(基本情報入力シート!E77="","",基本情報入力シート!E77)</f>
        <v>0</v>
      </c>
      <c r="S34" s="114" t="s">
        <v>277</v>
      </c>
      <c r="T34" s="113">
        <f>IF(基本情報入力シート!G77="","",基本情報入力シート!G77)</f>
        <v>0</v>
      </c>
      <c r="U34" s="115" t="s">
        <v>277</v>
      </c>
      <c r="V34" s="1247"/>
      <c r="W34" s="1248"/>
      <c r="X34" s="116" t="s">
        <v>309</v>
      </c>
      <c r="AA34" s="79"/>
      <c r="AC34" s="1333"/>
      <c r="AD34" s="1333"/>
      <c r="AE34" s="1333"/>
      <c r="AF34" s="1333"/>
      <c r="AG34" s="1333"/>
      <c r="AH34" s="1333"/>
      <c r="AI34" s="1333"/>
      <c r="AJ34" s="1333"/>
      <c r="AK34" s="1334" t="s">
        <v>280</v>
      </c>
      <c r="AL34" s="1335"/>
      <c r="AM34" s="1335"/>
      <c r="AN34" s="1335"/>
      <c r="AO34" s="1335"/>
      <c r="AP34" s="1335"/>
      <c r="AQ34" s="1335"/>
      <c r="AR34" s="1385">
        <v>1</v>
      </c>
      <c r="AS34" s="1385"/>
      <c r="AT34" s="1385"/>
      <c r="AU34" s="1385"/>
      <c r="AV34" s="1385"/>
      <c r="AW34" s="1386"/>
      <c r="AX34" s="116" t="s">
        <v>277</v>
      </c>
      <c r="AY34" s="95"/>
      <c r="AZ34" s="1229"/>
      <c r="BA34" s="1230"/>
      <c r="BB34" s="1230"/>
      <c r="BC34" s="1230"/>
      <c r="BD34" s="1230"/>
      <c r="BE34" s="1230"/>
      <c r="BF34" s="1231"/>
    </row>
    <row r="35" spans="1:65" s="120" customFormat="1" ht="25.5" customHeight="1">
      <c r="A35" s="117"/>
      <c r="B35" s="110"/>
      <c r="C35" s="117"/>
      <c r="D35" s="1291" t="s">
        <v>469</v>
      </c>
      <c r="E35" s="1291"/>
      <c r="F35" s="1291"/>
      <c r="G35" s="1291"/>
      <c r="H35" s="1291"/>
      <c r="I35" s="1291"/>
      <c r="J35" s="1292"/>
      <c r="K35" s="1301" t="s">
        <v>339</v>
      </c>
      <c r="L35" s="1302"/>
      <c r="M35" s="1302"/>
      <c r="N35" s="1302"/>
      <c r="O35" s="1302"/>
      <c r="P35" s="1302"/>
      <c r="Q35" s="1302"/>
      <c r="R35" s="1299">
        <f>IF(【公社書式】助成対象経費内訳!AM11="","",【公社書式】助成対象経費内訳!AM11)</f>
        <v>7160000</v>
      </c>
      <c r="S35" s="1299"/>
      <c r="T35" s="1299"/>
      <c r="U35" s="1299"/>
      <c r="V35" s="1299"/>
      <c r="W35" s="118" t="s">
        <v>15</v>
      </c>
      <c r="X35" s="119"/>
      <c r="AA35" s="121"/>
      <c r="AB35" s="110"/>
      <c r="AC35" s="117"/>
      <c r="AD35" s="1295"/>
      <c r="AE35" s="1295"/>
      <c r="AF35" s="1295"/>
      <c r="AG35" s="1295"/>
      <c r="AH35" s="1295"/>
      <c r="AI35" s="1295"/>
      <c r="AJ35" s="1296"/>
      <c r="AK35" s="1305" t="s">
        <v>310</v>
      </c>
      <c r="AL35" s="1306"/>
      <c r="AM35" s="1306"/>
      <c r="AN35" s="1306"/>
      <c r="AO35" s="1306"/>
      <c r="AP35" s="1306"/>
      <c r="AQ35" s="1306"/>
      <c r="AR35" s="1300"/>
      <c r="AS35" s="1300"/>
      <c r="AT35" s="1300"/>
      <c r="AU35" s="1300"/>
      <c r="AV35" s="1300"/>
      <c r="AW35" s="118" t="s">
        <v>15</v>
      </c>
      <c r="AX35" s="119"/>
      <c r="AY35" s="95"/>
      <c r="AZ35" s="86"/>
      <c r="BA35" s="86"/>
      <c r="BB35" s="86"/>
      <c r="BC35" s="86"/>
      <c r="BD35" s="86"/>
      <c r="BE35" s="86"/>
      <c r="BF35" s="86"/>
      <c r="BI35" s="110"/>
      <c r="BJ35" s="1310"/>
      <c r="BK35" s="1310"/>
      <c r="BL35" s="1310"/>
      <c r="BM35" s="1310"/>
    </row>
    <row r="36" spans="1:65" s="120" customFormat="1" ht="3" customHeight="1">
      <c r="A36" s="117"/>
      <c r="B36" s="110"/>
      <c r="C36" s="117"/>
      <c r="D36" s="1291"/>
      <c r="E36" s="1291"/>
      <c r="F36" s="1291"/>
      <c r="G36" s="1291"/>
      <c r="H36" s="1291"/>
      <c r="I36" s="1291"/>
      <c r="J36" s="1292"/>
      <c r="K36" s="118"/>
      <c r="L36" s="118"/>
      <c r="M36" s="118"/>
      <c r="N36" s="118"/>
      <c r="O36" s="118"/>
      <c r="P36" s="118"/>
      <c r="Q36" s="118"/>
      <c r="R36" s="122"/>
      <c r="S36" s="122"/>
      <c r="T36" s="122"/>
      <c r="U36" s="122"/>
      <c r="V36" s="122"/>
      <c r="W36" s="118"/>
      <c r="X36" s="119"/>
      <c r="AA36" s="121"/>
      <c r="AB36" s="110"/>
      <c r="AC36" s="117"/>
      <c r="AD36" s="1295"/>
      <c r="AE36" s="1295"/>
      <c r="AF36" s="1295"/>
      <c r="AG36" s="1295"/>
      <c r="AH36" s="1295"/>
      <c r="AI36" s="1295"/>
      <c r="AJ36" s="1296"/>
      <c r="AK36" s="118"/>
      <c r="AL36" s="118"/>
      <c r="AM36" s="118"/>
      <c r="AN36" s="118"/>
      <c r="AO36" s="118"/>
      <c r="AP36" s="118"/>
      <c r="AQ36" s="118"/>
      <c r="AR36" s="122"/>
      <c r="AS36" s="122"/>
      <c r="AT36" s="122"/>
      <c r="AU36" s="122"/>
      <c r="AV36" s="122"/>
      <c r="AW36" s="118"/>
      <c r="AX36" s="119"/>
      <c r="AY36" s="95"/>
      <c r="AZ36" s="86"/>
      <c r="BA36" s="86"/>
      <c r="BB36" s="86"/>
      <c r="BC36" s="86"/>
      <c r="BD36" s="86"/>
      <c r="BE36" s="86"/>
      <c r="BF36" s="86"/>
      <c r="BI36" s="110"/>
      <c r="BJ36" s="123"/>
      <c r="BK36" s="123"/>
      <c r="BL36" s="123"/>
      <c r="BM36" s="123"/>
    </row>
    <row r="37" spans="1:65" s="120" customFormat="1" ht="26" customHeight="1">
      <c r="A37" s="117"/>
      <c r="B37" s="110"/>
      <c r="C37" s="117"/>
      <c r="D37" s="1293"/>
      <c r="E37" s="1293"/>
      <c r="F37" s="1293"/>
      <c r="G37" s="1293"/>
      <c r="H37" s="1293"/>
      <c r="I37" s="1293"/>
      <c r="J37" s="1294"/>
      <c r="K37" s="1303" t="s">
        <v>234</v>
      </c>
      <c r="L37" s="1304"/>
      <c r="M37" s="1304"/>
      <c r="N37" s="1304"/>
      <c r="O37" s="1304"/>
      <c r="P37" s="1304"/>
      <c r="Q37" s="1304"/>
      <c r="R37" s="1299">
        <f>IF(【公社書式】助成対象経費内訳!AM13="","",【公社書式】助成対象経費内訳!AM13)</f>
        <v>1150000</v>
      </c>
      <c r="S37" s="1299"/>
      <c r="T37" s="1299"/>
      <c r="U37" s="1299"/>
      <c r="V37" s="1299"/>
      <c r="W37" s="118" t="s">
        <v>15</v>
      </c>
      <c r="X37" s="126"/>
      <c r="AA37" s="121"/>
      <c r="AB37" s="110"/>
      <c r="AC37" s="117"/>
      <c r="AD37" s="1297"/>
      <c r="AE37" s="1297"/>
      <c r="AF37" s="1297"/>
      <c r="AG37" s="1297"/>
      <c r="AH37" s="1297"/>
      <c r="AI37" s="1297"/>
      <c r="AJ37" s="1298"/>
      <c r="AK37" s="1307" t="s">
        <v>234</v>
      </c>
      <c r="AL37" s="1304"/>
      <c r="AM37" s="1304"/>
      <c r="AN37" s="1304"/>
      <c r="AO37" s="1304"/>
      <c r="AP37" s="1304"/>
      <c r="AQ37" s="1304"/>
      <c r="AR37" s="1311"/>
      <c r="AS37" s="1311"/>
      <c r="AT37" s="1311"/>
      <c r="AU37" s="1311"/>
      <c r="AV37" s="1311"/>
      <c r="AW37" s="118" t="s">
        <v>15</v>
      </c>
      <c r="AX37" s="126"/>
      <c r="AY37" s="95"/>
      <c r="AZ37" s="86"/>
      <c r="BA37" s="86"/>
      <c r="BB37" s="86"/>
      <c r="BC37" s="86"/>
      <c r="BD37" s="86"/>
      <c r="BE37" s="86"/>
      <c r="BF37" s="86"/>
      <c r="BI37" s="110"/>
      <c r="BJ37" s="110"/>
      <c r="BK37" s="110"/>
      <c r="BL37" s="110"/>
      <c r="BM37" s="110"/>
    </row>
    <row r="38" spans="1:65" ht="45" customHeight="1">
      <c r="A38" s="76"/>
      <c r="C38" s="67"/>
      <c r="D38" s="1287" t="s">
        <v>292</v>
      </c>
      <c r="E38" s="1288"/>
      <c r="F38" s="1288"/>
      <c r="G38" s="1288"/>
      <c r="H38" s="1288"/>
      <c r="I38" s="1288"/>
      <c r="J38" s="1289"/>
      <c r="K38" s="67"/>
      <c r="L38" s="1288" t="s">
        <v>233</v>
      </c>
      <c r="M38" s="1288"/>
      <c r="N38" s="1288"/>
      <c r="O38" s="111" t="s">
        <v>236</v>
      </c>
      <c r="P38" s="1290" t="s">
        <v>225</v>
      </c>
      <c r="Q38" s="1290"/>
      <c r="R38" s="128" t="str">
        <f>IF(交付決定後入力シート!R32="","",交付決定後入力シート!R32)</f>
        <v/>
      </c>
      <c r="S38" s="129" t="s">
        <v>30</v>
      </c>
      <c r="T38" s="128" t="str">
        <f>IF(交付決定後入力シート!T32="","",交付決定後入力シート!T32)</f>
        <v/>
      </c>
      <c r="U38" s="111" t="s">
        <v>237</v>
      </c>
      <c r="V38" s="128" t="str">
        <f>IF(交付決定後入力シート!V32="","",交付決定後入力シート!V32)</f>
        <v/>
      </c>
      <c r="W38" s="130" t="s">
        <v>55</v>
      </c>
      <c r="X38" s="127"/>
      <c r="AA38" s="79"/>
      <c r="AC38" s="67"/>
      <c r="AD38" s="1287" t="s">
        <v>235</v>
      </c>
      <c r="AE38" s="1288"/>
      <c r="AF38" s="1288"/>
      <c r="AG38" s="1288"/>
      <c r="AH38" s="1288"/>
      <c r="AI38" s="1288"/>
      <c r="AJ38" s="1289"/>
      <c r="AK38" s="67"/>
      <c r="AL38" s="1288" t="s">
        <v>233</v>
      </c>
      <c r="AM38" s="1288"/>
      <c r="AN38" s="1288"/>
      <c r="AO38" s="111" t="s">
        <v>236</v>
      </c>
      <c r="AP38" s="1290" t="s">
        <v>225</v>
      </c>
      <c r="AQ38" s="1290"/>
      <c r="AR38" s="131"/>
      <c r="AS38" s="129" t="s">
        <v>30</v>
      </c>
      <c r="AT38" s="112"/>
      <c r="AU38" s="111" t="s">
        <v>237</v>
      </c>
      <c r="AV38" s="112"/>
      <c r="AW38" s="130" t="s">
        <v>55</v>
      </c>
      <c r="AX38" s="127"/>
      <c r="AY38" s="86"/>
      <c r="AZ38" s="86"/>
      <c r="BA38" s="86"/>
      <c r="BB38" s="86"/>
      <c r="BC38" s="86"/>
      <c r="BD38" s="86"/>
      <c r="BE38" s="86"/>
      <c r="BF38" s="86"/>
    </row>
    <row r="39" spans="1:65" ht="4.5" customHeight="1">
      <c r="A39" s="76"/>
      <c r="C39" s="1251" t="s">
        <v>18</v>
      </c>
      <c r="D39" s="1252"/>
      <c r="E39" s="1252"/>
      <c r="F39" s="1252"/>
      <c r="G39" s="1252"/>
      <c r="H39" s="1252"/>
      <c r="I39" s="1252"/>
      <c r="J39" s="1252"/>
      <c r="K39" s="1252"/>
      <c r="L39" s="1252"/>
      <c r="M39" s="1252"/>
      <c r="N39" s="1252"/>
      <c r="O39" s="1252"/>
      <c r="P39" s="1252"/>
      <c r="Q39" s="1252"/>
      <c r="R39" s="1252"/>
      <c r="S39" s="1252"/>
      <c r="T39" s="1252"/>
      <c r="U39" s="1252"/>
      <c r="V39" s="1252"/>
      <c r="W39" s="1252"/>
      <c r="X39" s="1253"/>
      <c r="AA39" s="79"/>
      <c r="AC39" s="67"/>
      <c r="AD39" s="1288" t="s">
        <v>238</v>
      </c>
      <c r="AE39" s="1288"/>
      <c r="AF39" s="1288"/>
      <c r="AG39" s="1288"/>
      <c r="AH39" s="1288"/>
      <c r="AI39" s="1288"/>
      <c r="AJ39" s="1289"/>
      <c r="AK39" s="132"/>
      <c r="AL39" s="68"/>
      <c r="AM39" s="1384"/>
      <c r="AN39" s="1384"/>
      <c r="AO39" s="1384"/>
      <c r="AP39" s="1384"/>
      <c r="AQ39" s="1384"/>
      <c r="AR39" s="1384"/>
      <c r="AS39" s="15"/>
      <c r="AT39" s="15"/>
      <c r="AU39" s="15"/>
      <c r="AV39" s="15"/>
      <c r="AW39" s="15"/>
      <c r="AX39" s="105"/>
      <c r="AY39" s="86"/>
      <c r="AZ39" s="86"/>
      <c r="BA39" s="86"/>
      <c r="BB39" s="86"/>
      <c r="BC39" s="86"/>
      <c r="BD39" s="86"/>
      <c r="BE39" s="86"/>
      <c r="BF39" s="86"/>
    </row>
    <row r="40" spans="1:65" ht="13.5" customHeight="1">
      <c r="A40" s="76"/>
      <c r="C40" s="1254"/>
      <c r="D40" s="1255"/>
      <c r="E40" s="1255"/>
      <c r="F40" s="1255"/>
      <c r="G40" s="1255"/>
      <c r="H40" s="1255"/>
      <c r="I40" s="1255"/>
      <c r="J40" s="1255"/>
      <c r="K40" s="1255"/>
      <c r="L40" s="1255"/>
      <c r="M40" s="1255"/>
      <c r="N40" s="1255"/>
      <c r="O40" s="1255"/>
      <c r="P40" s="1255"/>
      <c r="Q40" s="1255"/>
      <c r="R40" s="1255"/>
      <c r="S40" s="1255"/>
      <c r="T40" s="1255"/>
      <c r="U40" s="1255"/>
      <c r="V40" s="1255"/>
      <c r="W40" s="1255"/>
      <c r="X40" s="1256"/>
      <c r="AA40" s="79"/>
      <c r="AC40" s="76"/>
      <c r="AD40" s="1378"/>
      <c r="AE40" s="1378"/>
      <c r="AF40" s="1378"/>
      <c r="AG40" s="1378"/>
      <c r="AH40" s="1378"/>
      <c r="AI40" s="1378"/>
      <c r="AJ40" s="1379"/>
      <c r="AK40" s="72"/>
      <c r="AL40" s="72" t="s">
        <v>239</v>
      </c>
      <c r="AM40" s="72"/>
      <c r="AN40" s="72"/>
      <c r="AO40" s="72"/>
      <c r="AP40" s="72"/>
      <c r="AQ40" s="72"/>
      <c r="AR40" s="72"/>
      <c r="AS40" s="72"/>
      <c r="AT40" s="72"/>
      <c r="AU40" s="72"/>
      <c r="AV40" s="72"/>
      <c r="AW40" s="72"/>
      <c r="AX40" s="133"/>
      <c r="AY40" s="86"/>
      <c r="AZ40" s="86"/>
      <c r="BA40" s="86"/>
      <c r="BB40" s="86"/>
      <c r="BC40" s="86"/>
      <c r="BD40" s="86"/>
      <c r="BE40" s="86"/>
      <c r="BF40" s="86"/>
    </row>
    <row r="41" spans="1:65" ht="13.5" customHeight="1">
      <c r="A41" s="76"/>
      <c r="C41" s="1254"/>
      <c r="D41" s="1255"/>
      <c r="E41" s="1255"/>
      <c r="F41" s="1255"/>
      <c r="G41" s="1255"/>
      <c r="H41" s="1255"/>
      <c r="I41" s="1255"/>
      <c r="J41" s="1255"/>
      <c r="K41" s="1255"/>
      <c r="L41" s="1255"/>
      <c r="M41" s="1255"/>
      <c r="N41" s="1255"/>
      <c r="O41" s="1255"/>
      <c r="P41" s="1255"/>
      <c r="Q41" s="1255"/>
      <c r="R41" s="1255"/>
      <c r="S41" s="1255"/>
      <c r="T41" s="1255"/>
      <c r="U41" s="1255"/>
      <c r="V41" s="1255"/>
      <c r="W41" s="1255"/>
      <c r="X41" s="1256"/>
      <c r="AA41" s="79"/>
      <c r="AC41" s="76"/>
      <c r="AD41" s="1378"/>
      <c r="AE41" s="1378"/>
      <c r="AF41" s="1378"/>
      <c r="AG41" s="1378"/>
      <c r="AH41" s="1378"/>
      <c r="AI41" s="1378"/>
      <c r="AJ41" s="1379"/>
      <c r="AK41" s="72"/>
      <c r="AL41" s="72" t="s">
        <v>240</v>
      </c>
      <c r="AM41" s="72"/>
      <c r="AN41" s="72"/>
      <c r="AO41" s="72"/>
      <c r="AP41" s="72"/>
      <c r="AQ41" s="72"/>
      <c r="AR41" s="72"/>
      <c r="AS41" s="72"/>
      <c r="AT41" s="72"/>
      <c r="AU41" s="72"/>
      <c r="AV41" s="72"/>
      <c r="AW41" s="72"/>
      <c r="AX41" s="133"/>
      <c r="AY41" s="95"/>
      <c r="AZ41" s="86"/>
      <c r="BA41" s="86"/>
      <c r="BB41" s="86"/>
      <c r="BC41" s="86"/>
      <c r="BD41" s="86"/>
      <c r="BE41" s="86"/>
      <c r="BF41" s="86"/>
    </row>
    <row r="42" spans="1:65" ht="13.5" customHeight="1">
      <c r="A42" s="76"/>
      <c r="C42" s="1254"/>
      <c r="D42" s="1255"/>
      <c r="E42" s="1255"/>
      <c r="F42" s="1255"/>
      <c r="G42" s="1255"/>
      <c r="H42" s="1255"/>
      <c r="I42" s="1255"/>
      <c r="J42" s="1255"/>
      <c r="K42" s="1255"/>
      <c r="L42" s="1255"/>
      <c r="M42" s="1255"/>
      <c r="N42" s="1255"/>
      <c r="O42" s="1255"/>
      <c r="P42" s="1255"/>
      <c r="Q42" s="1255"/>
      <c r="R42" s="1255"/>
      <c r="S42" s="1255"/>
      <c r="T42" s="1255"/>
      <c r="U42" s="1255"/>
      <c r="V42" s="1255"/>
      <c r="W42" s="1255"/>
      <c r="X42" s="1256"/>
      <c r="AA42" s="79"/>
      <c r="AC42" s="76"/>
      <c r="AD42" s="1378"/>
      <c r="AE42" s="1378"/>
      <c r="AF42" s="1378"/>
      <c r="AG42" s="1378"/>
      <c r="AH42" s="1378"/>
      <c r="AI42" s="1378"/>
      <c r="AJ42" s="1379"/>
      <c r="AK42" s="72"/>
      <c r="AL42" s="1382" t="s">
        <v>241</v>
      </c>
      <c r="AM42" s="1382"/>
      <c r="AN42" s="1382"/>
      <c r="AO42" s="1382"/>
      <c r="AP42" s="1382"/>
      <c r="AQ42" s="1382"/>
      <c r="AR42" s="1382"/>
      <c r="AS42" s="1382"/>
      <c r="AT42" s="1382"/>
      <c r="AU42" s="1382"/>
      <c r="AV42" s="1382"/>
      <c r="AW42" s="1382"/>
      <c r="AX42" s="1383"/>
      <c r="AY42" s="95"/>
      <c r="AZ42" s="1246"/>
      <c r="BA42" s="1246"/>
      <c r="BB42" s="1246"/>
      <c r="BC42" s="1246"/>
      <c r="BD42" s="1246"/>
      <c r="BE42" s="1246"/>
      <c r="BF42" s="1246"/>
    </row>
    <row r="43" spans="1:65" ht="13.5" customHeight="1">
      <c r="A43" s="76"/>
      <c r="C43" s="1254"/>
      <c r="D43" s="1255"/>
      <c r="E43" s="1255"/>
      <c r="F43" s="1255"/>
      <c r="G43" s="1255"/>
      <c r="H43" s="1255"/>
      <c r="I43" s="1255"/>
      <c r="J43" s="1255"/>
      <c r="K43" s="1255"/>
      <c r="L43" s="1255"/>
      <c r="M43" s="1255"/>
      <c r="N43" s="1255"/>
      <c r="O43" s="1255"/>
      <c r="P43" s="1255"/>
      <c r="Q43" s="1255"/>
      <c r="R43" s="1255"/>
      <c r="S43" s="1255"/>
      <c r="T43" s="1255"/>
      <c r="U43" s="1255"/>
      <c r="V43" s="1255"/>
      <c r="W43" s="1255"/>
      <c r="X43" s="1256"/>
      <c r="AA43" s="79"/>
      <c r="AC43" s="76"/>
      <c r="AD43" s="1378"/>
      <c r="AE43" s="1378"/>
      <c r="AF43" s="1378"/>
      <c r="AG43" s="1378"/>
      <c r="AH43" s="1378"/>
      <c r="AI43" s="1378"/>
      <c r="AJ43" s="1379"/>
      <c r="AK43" s="72"/>
      <c r="AL43" s="1382" t="s">
        <v>241</v>
      </c>
      <c r="AM43" s="1382"/>
      <c r="AN43" s="1382"/>
      <c r="AO43" s="1382"/>
      <c r="AP43" s="1382"/>
      <c r="AQ43" s="1382"/>
      <c r="AR43" s="1382"/>
      <c r="AS43" s="1382"/>
      <c r="AT43" s="1382"/>
      <c r="AU43" s="1382"/>
      <c r="AV43" s="1382"/>
      <c r="AW43" s="1382"/>
      <c r="AX43" s="1383"/>
      <c r="AY43" s="25"/>
      <c r="AZ43" s="1246"/>
      <c r="BA43" s="1246"/>
      <c r="BB43" s="1246"/>
      <c r="BC43" s="1246"/>
      <c r="BD43" s="1246"/>
      <c r="BE43" s="1246"/>
      <c r="BF43" s="1246"/>
    </row>
    <row r="44" spans="1:65" ht="13.5" customHeight="1">
      <c r="A44" s="76"/>
      <c r="C44" s="1254"/>
      <c r="D44" s="1255"/>
      <c r="E44" s="1255"/>
      <c r="F44" s="1255"/>
      <c r="G44" s="1255"/>
      <c r="H44" s="1255"/>
      <c r="I44" s="1255"/>
      <c r="J44" s="1255"/>
      <c r="K44" s="1255"/>
      <c r="L44" s="1255"/>
      <c r="M44" s="1255"/>
      <c r="N44" s="1255"/>
      <c r="O44" s="1255"/>
      <c r="P44" s="1255"/>
      <c r="Q44" s="1255"/>
      <c r="R44" s="1255"/>
      <c r="S44" s="1255"/>
      <c r="T44" s="1255"/>
      <c r="U44" s="1255"/>
      <c r="V44" s="1255"/>
      <c r="W44" s="1255"/>
      <c r="X44" s="1256"/>
      <c r="AA44" s="79"/>
      <c r="AC44" s="76"/>
      <c r="AD44" s="1378"/>
      <c r="AE44" s="1378"/>
      <c r="AF44" s="1378"/>
      <c r="AG44" s="1378"/>
      <c r="AH44" s="1378"/>
      <c r="AI44" s="1378"/>
      <c r="AJ44" s="1379"/>
      <c r="AK44" s="72"/>
      <c r="AL44" s="1382" t="s">
        <v>241</v>
      </c>
      <c r="AM44" s="1382"/>
      <c r="AN44" s="1382"/>
      <c r="AO44" s="1382"/>
      <c r="AP44" s="1382"/>
      <c r="AQ44" s="1382"/>
      <c r="AR44" s="1382"/>
      <c r="AS44" s="1382"/>
      <c r="AT44" s="1382"/>
      <c r="AU44" s="1382"/>
      <c r="AV44" s="1382"/>
      <c r="AW44" s="1382"/>
      <c r="AX44" s="1383"/>
      <c r="AY44" s="25"/>
      <c r="AZ44" s="1246"/>
      <c r="BA44" s="1246"/>
      <c r="BB44" s="1246"/>
      <c r="BC44" s="1246"/>
      <c r="BD44" s="1246"/>
      <c r="BE44" s="1246"/>
      <c r="BF44" s="1246"/>
    </row>
    <row r="45" spans="1:65" ht="13.5" customHeight="1">
      <c r="A45" s="76"/>
      <c r="C45" s="1254"/>
      <c r="D45" s="1255"/>
      <c r="E45" s="1255"/>
      <c r="F45" s="1255"/>
      <c r="G45" s="1255"/>
      <c r="H45" s="1255"/>
      <c r="I45" s="1255"/>
      <c r="J45" s="1255"/>
      <c r="K45" s="1255"/>
      <c r="L45" s="1255"/>
      <c r="M45" s="1255"/>
      <c r="N45" s="1255"/>
      <c r="O45" s="1255"/>
      <c r="P45" s="1255"/>
      <c r="Q45" s="1255"/>
      <c r="R45" s="1255"/>
      <c r="S45" s="1255"/>
      <c r="T45" s="1255"/>
      <c r="U45" s="1255"/>
      <c r="V45" s="1255"/>
      <c r="W45" s="1255"/>
      <c r="X45" s="1256"/>
      <c r="AA45" s="79"/>
      <c r="AC45" s="76"/>
      <c r="AD45" s="1378"/>
      <c r="AE45" s="1378"/>
      <c r="AF45" s="1378"/>
      <c r="AG45" s="1378"/>
      <c r="AH45" s="1378"/>
      <c r="AI45" s="1378"/>
      <c r="AJ45" s="1379"/>
      <c r="AK45" s="72"/>
      <c r="AL45" s="1382" t="s">
        <v>241</v>
      </c>
      <c r="AM45" s="1382"/>
      <c r="AN45" s="1382"/>
      <c r="AO45" s="1382"/>
      <c r="AP45" s="1382"/>
      <c r="AQ45" s="1382"/>
      <c r="AR45" s="1382"/>
      <c r="AS45" s="1382"/>
      <c r="AT45" s="1382"/>
      <c r="AU45" s="1382"/>
      <c r="AV45" s="1382"/>
      <c r="AW45" s="1382"/>
      <c r="AX45" s="1383"/>
    </row>
    <row r="46" spans="1:65" ht="14.4" customHeight="1">
      <c r="A46" s="76"/>
      <c r="C46" s="1254"/>
      <c r="D46" s="1255"/>
      <c r="E46" s="1255"/>
      <c r="F46" s="1255"/>
      <c r="G46" s="1255"/>
      <c r="H46" s="1255"/>
      <c r="I46" s="1255"/>
      <c r="J46" s="1255"/>
      <c r="K46" s="1255"/>
      <c r="L46" s="1255"/>
      <c r="M46" s="1255"/>
      <c r="N46" s="1255"/>
      <c r="O46" s="1255"/>
      <c r="P46" s="1255"/>
      <c r="Q46" s="1255"/>
      <c r="R46" s="1255"/>
      <c r="S46" s="1255"/>
      <c r="T46" s="1255"/>
      <c r="U46" s="1255"/>
      <c r="V46" s="1255"/>
      <c r="W46" s="1255"/>
      <c r="X46" s="1256"/>
      <c r="AA46" s="79"/>
      <c r="AC46" s="76"/>
      <c r="AD46" s="1378"/>
      <c r="AE46" s="1378"/>
      <c r="AF46" s="1378"/>
      <c r="AG46" s="1378"/>
      <c r="AH46" s="1378"/>
      <c r="AI46" s="1378"/>
      <c r="AJ46" s="1379"/>
      <c r="AK46" s="72"/>
      <c r="AL46" s="1382" t="s">
        <v>241</v>
      </c>
      <c r="AM46" s="1382"/>
      <c r="AN46" s="1382"/>
      <c r="AO46" s="1382"/>
      <c r="AP46" s="1382"/>
      <c r="AQ46" s="1382"/>
      <c r="AR46" s="1382"/>
      <c r="AS46" s="1382"/>
      <c r="AT46" s="1382"/>
      <c r="AU46" s="1382"/>
      <c r="AV46" s="1382"/>
      <c r="AW46" s="1382"/>
      <c r="AX46" s="1383"/>
    </row>
    <row r="47" spans="1:65" ht="4.5" customHeight="1">
      <c r="A47" s="76"/>
      <c r="C47" s="1257"/>
      <c r="D47" s="1258"/>
      <c r="E47" s="1258"/>
      <c r="F47" s="1258"/>
      <c r="G47" s="1258"/>
      <c r="H47" s="1258"/>
      <c r="I47" s="1258"/>
      <c r="J47" s="1258"/>
      <c r="K47" s="1258"/>
      <c r="L47" s="1258"/>
      <c r="M47" s="1258"/>
      <c r="N47" s="1258"/>
      <c r="O47" s="1258"/>
      <c r="P47" s="1258"/>
      <c r="Q47" s="1258"/>
      <c r="R47" s="1258"/>
      <c r="S47" s="1258"/>
      <c r="T47" s="1258"/>
      <c r="U47" s="1258"/>
      <c r="V47" s="1258"/>
      <c r="W47" s="1258"/>
      <c r="X47" s="1259"/>
      <c r="AA47" s="79"/>
      <c r="AC47" s="134"/>
      <c r="AD47" s="1380"/>
      <c r="AE47" s="1380"/>
      <c r="AF47" s="1380"/>
      <c r="AG47" s="1380"/>
      <c r="AH47" s="1380"/>
      <c r="AI47" s="1380"/>
      <c r="AJ47" s="1381"/>
      <c r="AK47" s="72"/>
      <c r="AL47" s="135"/>
      <c r="AM47" s="135"/>
      <c r="AN47" s="135"/>
      <c r="AO47" s="135"/>
      <c r="AP47" s="135"/>
      <c r="AQ47" s="135"/>
      <c r="AR47" s="135"/>
      <c r="AS47" s="16"/>
      <c r="AT47" s="16"/>
      <c r="AU47" s="16"/>
      <c r="AV47" s="16"/>
      <c r="AW47" s="16"/>
      <c r="AX47" s="136"/>
    </row>
    <row r="48" spans="1:65" ht="15.65" customHeight="1">
      <c r="A48" s="76"/>
      <c r="D48" s="137"/>
      <c r="E48" s="72"/>
      <c r="F48" s="72"/>
      <c r="G48" s="72"/>
      <c r="H48" s="72"/>
      <c r="I48" s="72"/>
      <c r="J48" s="72"/>
      <c r="K48" s="72"/>
      <c r="L48" s="72"/>
      <c r="M48" s="72"/>
      <c r="N48" s="72"/>
      <c r="O48" s="72"/>
      <c r="P48" s="72"/>
      <c r="Q48" s="72"/>
      <c r="R48" s="72"/>
      <c r="T48" s="72"/>
      <c r="U48" s="73"/>
      <c r="V48" s="84"/>
      <c r="W48" s="84"/>
      <c r="X48" s="84"/>
      <c r="AA48" s="79"/>
      <c r="AC48" s="69"/>
      <c r="AD48" s="68"/>
      <c r="AE48" s="68"/>
      <c r="AF48" s="68"/>
      <c r="AG48" s="68"/>
      <c r="AH48" s="68"/>
      <c r="AI48" s="68"/>
      <c r="AJ48" s="68"/>
      <c r="AK48" s="68"/>
      <c r="AL48" s="68"/>
      <c r="AM48" s="68"/>
      <c r="AN48" s="68"/>
      <c r="AO48" s="68"/>
      <c r="AP48" s="68"/>
      <c r="AQ48" s="68"/>
      <c r="AR48" s="68"/>
      <c r="AS48" s="69"/>
      <c r="AT48" s="68"/>
      <c r="AU48" s="73"/>
      <c r="AV48" s="111"/>
      <c r="AW48" s="111"/>
      <c r="AX48" s="111"/>
    </row>
    <row r="49" spans="1:29" ht="25.75" customHeight="1">
      <c r="A49" s="67"/>
      <c r="B49" s="69"/>
      <c r="C49" s="1361" t="s">
        <v>419</v>
      </c>
      <c r="D49" s="1361"/>
      <c r="E49" s="1361"/>
      <c r="F49" s="1361"/>
      <c r="G49" s="1361"/>
      <c r="H49" s="1361"/>
      <c r="I49" s="1361"/>
      <c r="J49" s="1361"/>
      <c r="K49" s="1361"/>
      <c r="L49" s="1361"/>
      <c r="M49" s="1361"/>
      <c r="N49" s="1361"/>
      <c r="O49" s="1361"/>
      <c r="P49" s="1361"/>
      <c r="Q49" s="1361"/>
      <c r="R49" s="1361"/>
      <c r="S49" s="1361"/>
      <c r="T49" s="1361"/>
      <c r="U49" s="1361"/>
      <c r="V49" s="1361"/>
      <c r="W49" s="1361"/>
      <c r="X49" s="1361"/>
      <c r="Y49" s="1361"/>
      <c r="Z49" s="70"/>
      <c r="AA49" s="71"/>
    </row>
    <row r="50" spans="1:29" ht="54" customHeight="1">
      <c r="A50" s="138"/>
      <c r="B50" s="139"/>
      <c r="C50" s="1362" t="s">
        <v>242</v>
      </c>
      <c r="D50" s="1363"/>
      <c r="E50" s="1363"/>
      <c r="F50" s="1363"/>
      <c r="G50" s="1363"/>
      <c r="H50" s="1363"/>
      <c r="I50" s="1363"/>
      <c r="J50" s="1363"/>
      <c r="K50" s="1363"/>
      <c r="L50" s="1364"/>
      <c r="M50" s="141"/>
      <c r="N50" s="142" t="s">
        <v>227</v>
      </c>
      <c r="O50" s="1344">
        <f>IF(交付決定後入力シート!I35="","",交付決定後入力シート!I35)</f>
        <v>11500000</v>
      </c>
      <c r="P50" s="1344"/>
      <c r="Q50" s="1344"/>
      <c r="R50" s="1344"/>
      <c r="S50" s="1344"/>
      <c r="T50" s="1344"/>
      <c r="U50" s="1344"/>
      <c r="V50" s="1344"/>
      <c r="W50" s="1344"/>
      <c r="X50" s="140" t="s">
        <v>15</v>
      </c>
      <c r="Y50" s="143"/>
      <c r="Z50" s="73"/>
      <c r="AA50" s="144"/>
      <c r="AB50" s="145"/>
      <c r="AC50" s="139"/>
    </row>
    <row r="51" spans="1:29">
      <c r="A51" s="138"/>
      <c r="B51" s="139"/>
      <c r="C51" s="146"/>
      <c r="D51" s="146"/>
      <c r="E51" s="146"/>
      <c r="F51" s="146"/>
      <c r="G51" s="146"/>
      <c r="H51" s="146"/>
      <c r="I51" s="146"/>
      <c r="J51" s="146"/>
      <c r="K51" s="146"/>
      <c r="L51" s="146"/>
      <c r="M51" s="147"/>
      <c r="N51" s="148"/>
      <c r="O51" s="148"/>
      <c r="P51" s="148"/>
      <c r="Q51" s="148"/>
      <c r="R51" s="149"/>
      <c r="S51" s="149"/>
      <c r="T51" s="149"/>
      <c r="U51" s="149"/>
      <c r="V51" s="149"/>
      <c r="W51" s="149"/>
      <c r="X51" s="149"/>
      <c r="Y51" s="150"/>
      <c r="Z51" s="150"/>
      <c r="AA51" s="151"/>
      <c r="AB51" s="145"/>
      <c r="AC51" s="139"/>
    </row>
    <row r="52" spans="1:29" ht="18">
      <c r="A52" s="138"/>
      <c r="B52" s="139"/>
      <c r="C52" s="152" t="s">
        <v>244</v>
      </c>
      <c r="D52" s="152"/>
      <c r="E52" s="152"/>
      <c r="F52" s="152"/>
      <c r="G52" s="152"/>
      <c r="H52" s="152"/>
      <c r="I52" s="152"/>
      <c r="J52" s="152"/>
      <c r="K52" s="152"/>
      <c r="L52" s="153"/>
      <c r="M52" s="154"/>
      <c r="N52" s="154"/>
      <c r="O52" s="154"/>
      <c r="P52" s="154"/>
      <c r="Q52" s="155"/>
      <c r="R52" s="155"/>
      <c r="S52" s="150"/>
      <c r="T52" s="150"/>
      <c r="U52" s="150"/>
      <c r="V52" s="150"/>
      <c r="W52" s="150"/>
      <c r="X52" s="150"/>
      <c r="Y52" s="150"/>
      <c r="Z52" s="150"/>
      <c r="AA52" s="156"/>
      <c r="AB52" s="139"/>
      <c r="AC52" s="139"/>
    </row>
    <row r="53" spans="1:29" ht="18" customHeight="1">
      <c r="A53" s="138"/>
      <c r="B53" s="139"/>
      <c r="C53" s="1365" t="s">
        <v>245</v>
      </c>
      <c r="D53" s="1366"/>
      <c r="E53" s="1366"/>
      <c r="F53" s="1367"/>
      <c r="G53" s="157" t="str">
        <f>IF(交付決定後入力シート!F37="","",交付決定後入力シート!F37)</f>
        <v>1</v>
      </c>
      <c r="H53" s="158" t="str">
        <f>IF(交付決定後入力シート!G37="","",交付決定後入力シート!G37)</f>
        <v>2</v>
      </c>
      <c r="I53" s="159" t="str">
        <f>IF(交付決定後入力シート!H37="","",交付決定後入力シート!H37)</f>
        <v>3</v>
      </c>
      <c r="J53" s="160" t="str">
        <f>IF(交付決定後入力シート!I37="","",交付決定後入力シート!I37)</f>
        <v>4</v>
      </c>
      <c r="K53" s="1357" t="s">
        <v>246</v>
      </c>
      <c r="L53" s="1358"/>
      <c r="M53" s="1358"/>
      <c r="N53" s="161" t="str">
        <f>IF(交付決定後入力シート!N37="","",交付決定後入力シート!N37)</f>
        <v>1</v>
      </c>
      <c r="O53" s="162" t="str">
        <f>IF(交付決定後入力シート!O37="","",交付決定後入力シート!O37)</f>
        <v>2</v>
      </c>
      <c r="P53" s="160" t="str">
        <f>IF(交付決定後入力シート!P37="","",交付決定後入力シート!P37)</f>
        <v>3</v>
      </c>
      <c r="Q53" s="1359" t="s">
        <v>312</v>
      </c>
      <c r="R53" s="1360"/>
      <c r="S53" s="1368" t="s">
        <v>313</v>
      </c>
      <c r="T53" s="1369"/>
      <c r="U53" s="159" t="str">
        <f>IF(交付決定後入力シート!U37="","",交付決定後入力シート!U37)</f>
        <v>✓</v>
      </c>
      <c r="V53" s="163" t="s">
        <v>314</v>
      </c>
      <c r="W53" s="1355" t="str">
        <f>IF(交付決定後入力シート!X37="","",交付決定後入力シート!X37)</f>
        <v/>
      </c>
      <c r="X53" s="1356"/>
      <c r="Y53" s="73"/>
      <c r="Z53" s="73"/>
      <c r="AA53" s="156"/>
      <c r="AB53" s="139"/>
      <c r="AC53" s="139"/>
    </row>
    <row r="54" spans="1:29" ht="30.5" customHeight="1">
      <c r="A54" s="138"/>
      <c r="B54" s="139"/>
      <c r="C54" s="1336" t="s">
        <v>247</v>
      </c>
      <c r="D54" s="1337"/>
      <c r="E54" s="1337"/>
      <c r="F54" s="1338"/>
      <c r="G54" s="164" t="s">
        <v>248</v>
      </c>
      <c r="H54" s="165"/>
      <c r="I54" s="165"/>
      <c r="J54" s="165"/>
      <c r="K54" s="166"/>
      <c r="L54" s="166"/>
      <c r="M54" s="166"/>
      <c r="N54" s="166"/>
      <c r="O54" s="166"/>
      <c r="P54" s="166"/>
      <c r="Q54" s="166"/>
      <c r="R54" s="166"/>
      <c r="S54" s="167"/>
      <c r="T54" s="167"/>
      <c r="U54" s="167"/>
      <c r="V54" s="167"/>
      <c r="W54" s="167"/>
      <c r="X54" s="168"/>
      <c r="Y54" s="169"/>
      <c r="Z54" s="170"/>
      <c r="AA54" s="156"/>
      <c r="AB54" s="139"/>
      <c r="AC54" s="139"/>
    </row>
    <row r="55" spans="1:29" ht="30.5" customHeight="1">
      <c r="A55" s="138"/>
      <c r="B55" s="139"/>
      <c r="C55" s="1339"/>
      <c r="D55" s="1340"/>
      <c r="E55" s="1340"/>
      <c r="F55" s="1341"/>
      <c r="G55" s="1354" t="str">
        <f>IF(交付決定後入力シート!F39="","",IF(LEN(交付決定後入力シート!F39)&gt;=31,LEFT(交付決定後入力シート!F39,30),交付決定後入力シート!F39))</f>
        <v>カ）マルマルマル</v>
      </c>
      <c r="H55" s="1355"/>
      <c r="I55" s="1355"/>
      <c r="J55" s="1355"/>
      <c r="K55" s="1355"/>
      <c r="L55" s="1355"/>
      <c r="M55" s="1355"/>
      <c r="N55" s="1355"/>
      <c r="O55" s="1355"/>
      <c r="P55" s="1355"/>
      <c r="Q55" s="1355"/>
      <c r="R55" s="1355"/>
      <c r="S55" s="1355"/>
      <c r="T55" s="1355"/>
      <c r="U55" s="1355"/>
      <c r="V55" s="1355"/>
      <c r="W55" s="1355"/>
      <c r="X55" s="1356"/>
      <c r="Y55" s="172"/>
      <c r="Z55" s="172"/>
      <c r="AA55" s="156"/>
      <c r="AB55" s="139"/>
      <c r="AC55" s="139"/>
    </row>
    <row r="56" spans="1:29" ht="27.5" customHeight="1">
      <c r="A56" s="138"/>
      <c r="B56" s="139"/>
      <c r="C56" s="173"/>
      <c r="D56" s="1342" t="s">
        <v>249</v>
      </c>
      <c r="E56" s="1342"/>
      <c r="F56" s="1343"/>
      <c r="G56" s="171" t="str">
        <f>IF(交付決定後入力シート!F40="","",交付決定後入力シート!F40)</f>
        <v>1</v>
      </c>
      <c r="H56" s="174" t="str">
        <f>IF(交付決定後入力シート!G40="","",交付決定後入力シート!G40)</f>
        <v>2</v>
      </c>
      <c r="I56" s="174" t="str">
        <f>IF(交付決定後入力シート!H40="","",交付決定後入力シート!H40)</f>
        <v>3</v>
      </c>
      <c r="J56" s="162" t="str">
        <f>IF(交付決定後入力シート!I40="","",交付決定後入力シート!I40)</f>
        <v>4</v>
      </c>
      <c r="K56" s="162" t="str">
        <f>IF(交付決定後入力シート!J40="","",交付決定後入力シート!J40)</f>
        <v>5</v>
      </c>
      <c r="L56" s="162" t="str">
        <f>IF(交付決定後入力シート!K40="","",交付決定後入力シート!K40)</f>
        <v>6</v>
      </c>
      <c r="M56" s="159" t="str">
        <f>IF(交付決定後入力シート!L40="","",交付決定後入力シート!L40)</f>
        <v>7</v>
      </c>
      <c r="N56" s="175" t="s">
        <v>250</v>
      </c>
      <c r="O56" s="169"/>
      <c r="P56" s="169"/>
      <c r="Q56" s="169"/>
      <c r="R56" s="169"/>
      <c r="S56" s="169"/>
      <c r="T56" s="169"/>
      <c r="U56" s="169"/>
      <c r="V56" s="169"/>
      <c r="W56" s="169"/>
      <c r="X56" s="169"/>
      <c r="Y56" s="172"/>
      <c r="Z56" s="172"/>
      <c r="AA56" s="176"/>
      <c r="AB56" s="139"/>
      <c r="AC56" s="139"/>
    </row>
    <row r="57" spans="1:29">
      <c r="A57" s="138"/>
      <c r="B57" s="139"/>
      <c r="C57" s="146"/>
      <c r="D57" s="146"/>
      <c r="E57" s="146"/>
      <c r="F57" s="146"/>
      <c r="G57" s="146"/>
      <c r="H57" s="146"/>
      <c r="I57" s="146"/>
      <c r="J57" s="146"/>
      <c r="K57" s="146"/>
      <c r="L57" s="146"/>
      <c r="M57" s="146"/>
      <c r="N57" s="146"/>
      <c r="O57" s="146"/>
      <c r="P57" s="146"/>
      <c r="Q57" s="146"/>
      <c r="R57" s="146"/>
      <c r="S57" s="146"/>
      <c r="T57" s="146"/>
      <c r="U57" s="146"/>
      <c r="V57" s="146"/>
      <c r="W57" s="146"/>
      <c r="X57" s="146"/>
      <c r="Y57" s="73"/>
      <c r="Z57" s="73"/>
      <c r="AA57" s="144"/>
      <c r="AB57" s="139"/>
      <c r="AC57" s="139"/>
    </row>
    <row r="58" spans="1:29" ht="14.5" thickBot="1">
      <c r="A58" s="138"/>
      <c r="B58" s="139"/>
      <c r="C58" s="146" t="s">
        <v>251</v>
      </c>
      <c r="D58" s="146"/>
      <c r="E58" s="146"/>
      <c r="F58" s="146"/>
      <c r="G58" s="146"/>
      <c r="H58" s="146"/>
      <c r="I58" s="146"/>
      <c r="J58" s="146"/>
      <c r="K58" s="146"/>
      <c r="L58" s="146"/>
      <c r="M58" s="146"/>
      <c r="N58" s="146"/>
      <c r="O58" s="146"/>
      <c r="P58" s="146"/>
      <c r="Q58" s="146"/>
      <c r="R58" s="146"/>
      <c r="S58" s="146"/>
      <c r="T58" s="146"/>
      <c r="U58" s="146"/>
      <c r="V58" s="146"/>
      <c r="W58" s="146"/>
      <c r="X58" s="146"/>
      <c r="AA58" s="144"/>
      <c r="AB58" s="139"/>
      <c r="AC58" s="139"/>
    </row>
    <row r="59" spans="1:29" ht="11" customHeight="1" thickTop="1">
      <c r="A59" s="138"/>
      <c r="B59" s="139"/>
      <c r="C59" s="1345" t="s">
        <v>317</v>
      </c>
      <c r="D59" s="1346"/>
      <c r="E59" s="1346"/>
      <c r="F59" s="1346"/>
      <c r="G59" s="1346"/>
      <c r="H59" s="1346"/>
      <c r="I59" s="1346"/>
      <c r="J59" s="1346"/>
      <c r="K59" s="1346"/>
      <c r="L59" s="1346"/>
      <c r="M59" s="1346"/>
      <c r="N59" s="1346"/>
      <c r="O59" s="1346"/>
      <c r="P59" s="1346"/>
      <c r="Q59" s="1346"/>
      <c r="R59" s="1346"/>
      <c r="S59" s="1346"/>
      <c r="T59" s="1346"/>
      <c r="U59" s="1346"/>
      <c r="V59" s="1346"/>
      <c r="W59" s="1346"/>
      <c r="X59" s="1347"/>
      <c r="Y59" s="73"/>
      <c r="Z59" s="73"/>
      <c r="AA59" s="177"/>
      <c r="AB59" s="178"/>
      <c r="AC59" s="178"/>
    </row>
    <row r="60" spans="1:29" ht="16.5" customHeight="1">
      <c r="A60" s="138"/>
      <c r="B60" s="139"/>
      <c r="C60" s="1348"/>
      <c r="D60" s="1349"/>
      <c r="E60" s="1349"/>
      <c r="F60" s="1349"/>
      <c r="G60" s="1349"/>
      <c r="H60" s="1349"/>
      <c r="I60" s="1349"/>
      <c r="J60" s="1349"/>
      <c r="K60" s="1349"/>
      <c r="L60" s="1349"/>
      <c r="M60" s="1349"/>
      <c r="N60" s="1349"/>
      <c r="O60" s="1349"/>
      <c r="P60" s="1349"/>
      <c r="Q60" s="1349"/>
      <c r="R60" s="1349"/>
      <c r="S60" s="1349"/>
      <c r="T60" s="1349"/>
      <c r="U60" s="1349"/>
      <c r="V60" s="1349"/>
      <c r="W60" s="1349"/>
      <c r="X60" s="1350"/>
      <c r="Y60" s="73"/>
      <c r="Z60" s="73"/>
      <c r="AA60" s="177"/>
      <c r="AB60" s="178"/>
      <c r="AC60" s="178"/>
    </row>
    <row r="61" spans="1:29" ht="23.5">
      <c r="A61" s="138"/>
      <c r="B61" s="139"/>
      <c r="C61" s="1348"/>
      <c r="D61" s="1349"/>
      <c r="E61" s="1349"/>
      <c r="F61" s="1349"/>
      <c r="G61" s="1349"/>
      <c r="H61" s="1349"/>
      <c r="I61" s="1349"/>
      <c r="J61" s="1349"/>
      <c r="K61" s="1349"/>
      <c r="L61" s="1349"/>
      <c r="M61" s="1349"/>
      <c r="N61" s="1349"/>
      <c r="O61" s="1349"/>
      <c r="P61" s="1349"/>
      <c r="Q61" s="1349"/>
      <c r="R61" s="1349"/>
      <c r="S61" s="1349"/>
      <c r="T61" s="1349"/>
      <c r="U61" s="1349"/>
      <c r="V61" s="1349"/>
      <c r="W61" s="1349"/>
      <c r="X61" s="1350"/>
      <c r="Y61" s="73"/>
      <c r="Z61" s="73"/>
      <c r="AA61" s="177"/>
      <c r="AB61" s="178"/>
      <c r="AC61" s="178"/>
    </row>
    <row r="62" spans="1:29" ht="23.5">
      <c r="A62" s="138"/>
      <c r="B62" s="139"/>
      <c r="C62" s="1348"/>
      <c r="D62" s="1349"/>
      <c r="E62" s="1349"/>
      <c r="F62" s="1349"/>
      <c r="G62" s="1349"/>
      <c r="H62" s="1349"/>
      <c r="I62" s="1349"/>
      <c r="J62" s="1349"/>
      <c r="K62" s="1349"/>
      <c r="L62" s="1349"/>
      <c r="M62" s="1349"/>
      <c r="N62" s="1349"/>
      <c r="O62" s="1349"/>
      <c r="P62" s="1349"/>
      <c r="Q62" s="1349"/>
      <c r="R62" s="1349"/>
      <c r="S62" s="1349"/>
      <c r="T62" s="1349"/>
      <c r="U62" s="1349"/>
      <c r="V62" s="1349"/>
      <c r="W62" s="1349"/>
      <c r="X62" s="1350"/>
      <c r="Y62" s="73"/>
      <c r="Z62" s="73"/>
      <c r="AA62" s="177"/>
      <c r="AB62" s="178"/>
      <c r="AC62" s="178"/>
    </row>
    <row r="63" spans="1:29" ht="23.5">
      <c r="A63" s="138"/>
      <c r="B63" s="139"/>
      <c r="C63" s="1348"/>
      <c r="D63" s="1349"/>
      <c r="E63" s="1349"/>
      <c r="F63" s="1349"/>
      <c r="G63" s="1349"/>
      <c r="H63" s="1349"/>
      <c r="I63" s="1349"/>
      <c r="J63" s="1349"/>
      <c r="K63" s="1349"/>
      <c r="L63" s="1349"/>
      <c r="M63" s="1349"/>
      <c r="N63" s="1349"/>
      <c r="O63" s="1349"/>
      <c r="P63" s="1349"/>
      <c r="Q63" s="1349"/>
      <c r="R63" s="1349"/>
      <c r="S63" s="1349"/>
      <c r="T63" s="1349"/>
      <c r="U63" s="1349"/>
      <c r="V63" s="1349"/>
      <c r="W63" s="1349"/>
      <c r="X63" s="1350"/>
      <c r="Y63" s="73"/>
      <c r="Z63" s="73"/>
      <c r="AA63" s="177"/>
      <c r="AB63" s="178"/>
      <c r="AC63" s="178"/>
    </row>
    <row r="64" spans="1:29" ht="23.5">
      <c r="A64" s="138"/>
      <c r="B64" s="139"/>
      <c r="C64" s="1348"/>
      <c r="D64" s="1349"/>
      <c r="E64" s="1349"/>
      <c r="F64" s="1349"/>
      <c r="G64" s="1349"/>
      <c r="H64" s="1349"/>
      <c r="I64" s="1349"/>
      <c r="J64" s="1349"/>
      <c r="K64" s="1349"/>
      <c r="L64" s="1349"/>
      <c r="M64" s="1349"/>
      <c r="N64" s="1349"/>
      <c r="O64" s="1349"/>
      <c r="P64" s="1349"/>
      <c r="Q64" s="1349"/>
      <c r="R64" s="1349"/>
      <c r="S64" s="1349"/>
      <c r="T64" s="1349"/>
      <c r="U64" s="1349"/>
      <c r="V64" s="1349"/>
      <c r="W64" s="1349"/>
      <c r="X64" s="1350"/>
      <c r="Y64" s="73"/>
      <c r="Z64" s="73"/>
      <c r="AA64" s="177"/>
      <c r="AB64" s="178"/>
      <c r="AC64" s="178"/>
    </row>
    <row r="65" spans="1:29" ht="23.5">
      <c r="A65" s="138"/>
      <c r="B65" s="139"/>
      <c r="C65" s="1348"/>
      <c r="D65" s="1349"/>
      <c r="E65" s="1349"/>
      <c r="F65" s="1349"/>
      <c r="G65" s="1349"/>
      <c r="H65" s="1349"/>
      <c r="I65" s="1349"/>
      <c r="J65" s="1349"/>
      <c r="K65" s="1349"/>
      <c r="L65" s="1349"/>
      <c r="M65" s="1349"/>
      <c r="N65" s="1349"/>
      <c r="O65" s="1349"/>
      <c r="P65" s="1349"/>
      <c r="Q65" s="1349"/>
      <c r="R65" s="1349"/>
      <c r="S65" s="1349"/>
      <c r="T65" s="1349"/>
      <c r="U65" s="1349"/>
      <c r="V65" s="1349"/>
      <c r="W65" s="1349"/>
      <c r="X65" s="1350"/>
      <c r="Y65" s="73"/>
      <c r="Z65" s="73"/>
      <c r="AA65" s="177"/>
      <c r="AB65" s="178"/>
      <c r="AC65" s="178"/>
    </row>
    <row r="66" spans="1:29" ht="23.5">
      <c r="A66" s="138"/>
      <c r="B66" s="139"/>
      <c r="C66" s="1348"/>
      <c r="D66" s="1349"/>
      <c r="E66" s="1349"/>
      <c r="F66" s="1349"/>
      <c r="G66" s="1349"/>
      <c r="H66" s="1349"/>
      <c r="I66" s="1349"/>
      <c r="J66" s="1349"/>
      <c r="K66" s="1349"/>
      <c r="L66" s="1349"/>
      <c r="M66" s="1349"/>
      <c r="N66" s="1349"/>
      <c r="O66" s="1349"/>
      <c r="P66" s="1349"/>
      <c r="Q66" s="1349"/>
      <c r="R66" s="1349"/>
      <c r="S66" s="1349"/>
      <c r="T66" s="1349"/>
      <c r="U66" s="1349"/>
      <c r="V66" s="1349"/>
      <c r="W66" s="1349"/>
      <c r="X66" s="1350"/>
      <c r="Y66" s="73"/>
      <c r="Z66" s="73"/>
      <c r="AA66" s="177"/>
      <c r="AB66" s="178"/>
      <c r="AC66" s="178"/>
    </row>
    <row r="67" spans="1:29" ht="23.5">
      <c r="A67" s="138"/>
      <c r="B67" s="139"/>
      <c r="C67" s="1348"/>
      <c r="D67" s="1349"/>
      <c r="E67" s="1349"/>
      <c r="F67" s="1349"/>
      <c r="G67" s="1349"/>
      <c r="H67" s="1349"/>
      <c r="I67" s="1349"/>
      <c r="J67" s="1349"/>
      <c r="K67" s="1349"/>
      <c r="L67" s="1349"/>
      <c r="M67" s="1349"/>
      <c r="N67" s="1349"/>
      <c r="O67" s="1349"/>
      <c r="P67" s="1349"/>
      <c r="Q67" s="1349"/>
      <c r="R67" s="1349"/>
      <c r="S67" s="1349"/>
      <c r="T67" s="1349"/>
      <c r="U67" s="1349"/>
      <c r="V67" s="1349"/>
      <c r="W67" s="1349"/>
      <c r="X67" s="1350"/>
      <c r="Y67" s="73"/>
      <c r="Z67" s="73"/>
      <c r="AA67" s="177"/>
      <c r="AB67" s="178"/>
      <c r="AC67" s="178"/>
    </row>
    <row r="68" spans="1:29" ht="7" customHeight="1" thickBot="1">
      <c r="A68" s="138"/>
      <c r="B68" s="139"/>
      <c r="C68" s="1351"/>
      <c r="D68" s="1352"/>
      <c r="E68" s="1352"/>
      <c r="F68" s="1352"/>
      <c r="G68" s="1352"/>
      <c r="H68" s="1352"/>
      <c r="I68" s="1352"/>
      <c r="J68" s="1352"/>
      <c r="K68" s="1352"/>
      <c r="L68" s="1352"/>
      <c r="M68" s="1352"/>
      <c r="N68" s="1352"/>
      <c r="O68" s="1352"/>
      <c r="P68" s="1352"/>
      <c r="Q68" s="1352"/>
      <c r="R68" s="1352"/>
      <c r="S68" s="1352"/>
      <c r="T68" s="1352"/>
      <c r="U68" s="1352"/>
      <c r="V68" s="1352"/>
      <c r="W68" s="1352"/>
      <c r="X68" s="1353"/>
      <c r="Y68" s="73"/>
      <c r="Z68" s="73"/>
      <c r="AA68" s="177"/>
      <c r="AB68" s="178"/>
      <c r="AC68" s="178"/>
    </row>
    <row r="69" spans="1:29" ht="14.5" thickTop="1">
      <c r="A69" s="134"/>
      <c r="B69" s="124"/>
      <c r="C69" s="124"/>
      <c r="D69" s="124"/>
      <c r="E69" s="124"/>
      <c r="F69" s="124"/>
      <c r="G69" s="124"/>
      <c r="H69" s="124"/>
      <c r="I69" s="124"/>
      <c r="J69" s="124"/>
      <c r="K69" s="124"/>
      <c r="L69" s="124"/>
      <c r="M69" s="124"/>
      <c r="N69" s="124"/>
      <c r="O69" s="124"/>
      <c r="P69" s="124"/>
      <c r="Q69" s="124"/>
      <c r="R69" s="124"/>
      <c r="S69" s="124"/>
      <c r="T69" s="124"/>
      <c r="U69" s="179"/>
      <c r="V69" s="179"/>
      <c r="W69" s="179"/>
      <c r="X69" s="179"/>
      <c r="Y69" s="179"/>
      <c r="Z69" s="179"/>
      <c r="AA69" s="125"/>
    </row>
    <row r="70" spans="1:29">
      <c r="C70" s="180"/>
    </row>
  </sheetData>
  <sheetProtection algorithmName="SHA-512" hashValue="vNHldVqTqHODWmaxAFl0Sd0D2qMG81khPPYDsaDo0m5h9R5hMrxRksFYuyAXAp2iVRMBmgoee39jbXk9oS6yDw==" saltValue="nb/x194vz1N0qfxKVG2wLg==" spinCount="100000" sheet="1" objects="1" scenarios="1" selectLockedCells="1" selectUnlockedCells="1"/>
  <protectedRanges>
    <protectedRange sqref="P5 P6:W7" name="範囲1_1"/>
    <protectedRange sqref="Q5:W5" name="範囲1_2"/>
  </protectedRanges>
  <mergeCells count="133">
    <mergeCell ref="AL46:AX46"/>
    <mergeCell ref="V34:W34"/>
    <mergeCell ref="AM39:AR39"/>
    <mergeCell ref="AL44:AX44"/>
    <mergeCell ref="AL45:AX45"/>
    <mergeCell ref="K34:Q34"/>
    <mergeCell ref="AL42:AX42"/>
    <mergeCell ref="AL43:AX43"/>
    <mergeCell ref="AR34:AW34"/>
    <mergeCell ref="AL38:AN38"/>
    <mergeCell ref="AP38:AQ38"/>
    <mergeCell ref="C54:F55"/>
    <mergeCell ref="D56:F56"/>
    <mergeCell ref="O50:W50"/>
    <mergeCell ref="AN13:AO13"/>
    <mergeCell ref="AK31:AQ31"/>
    <mergeCell ref="C59:X68"/>
    <mergeCell ref="G55:X55"/>
    <mergeCell ref="K53:M53"/>
    <mergeCell ref="Q53:R53"/>
    <mergeCell ref="C49:Y49"/>
    <mergeCell ref="C50:L50"/>
    <mergeCell ref="C53:F53"/>
    <mergeCell ref="S53:T53"/>
    <mergeCell ref="W53:X53"/>
    <mergeCell ref="AP13:AX13"/>
    <mergeCell ref="K28:Q28"/>
    <mergeCell ref="R28:X28"/>
    <mergeCell ref="AK28:AP28"/>
    <mergeCell ref="AQ28:AX28"/>
    <mergeCell ref="R29:U29"/>
    <mergeCell ref="K32:Q32"/>
    <mergeCell ref="N20:O20"/>
    <mergeCell ref="P20:R20"/>
    <mergeCell ref="AD39:AJ47"/>
    <mergeCell ref="BJ35:BM35"/>
    <mergeCell ref="R37:V37"/>
    <mergeCell ref="AR37:AV37"/>
    <mergeCell ref="P18:X18"/>
    <mergeCell ref="C24:X24"/>
    <mergeCell ref="J25:K25"/>
    <mergeCell ref="M25:O25"/>
    <mergeCell ref="P25:Q25"/>
    <mergeCell ref="R25:X25"/>
    <mergeCell ref="N18:O18"/>
    <mergeCell ref="C29:J34"/>
    <mergeCell ref="R30:S30"/>
    <mergeCell ref="T30:U30"/>
    <mergeCell ref="V29:X30"/>
    <mergeCell ref="K29:Q30"/>
    <mergeCell ref="AK32:AQ32"/>
    <mergeCell ref="AK33:AQ33"/>
    <mergeCell ref="AN20:AO20"/>
    <mergeCell ref="AC31:AJ34"/>
    <mergeCell ref="K33:Q33"/>
    <mergeCell ref="AK34:AQ34"/>
    <mergeCell ref="AN18:AO18"/>
    <mergeCell ref="N19:O19"/>
    <mergeCell ref="P19:X19"/>
    <mergeCell ref="AR32:AW32"/>
    <mergeCell ref="AR33:AW33"/>
    <mergeCell ref="AS14:AW14"/>
    <mergeCell ref="D38:J38"/>
    <mergeCell ref="L38:N38"/>
    <mergeCell ref="P38:Q38"/>
    <mergeCell ref="AD38:AJ38"/>
    <mergeCell ref="D35:J37"/>
    <mergeCell ref="AD35:AJ37"/>
    <mergeCell ref="R35:V35"/>
    <mergeCell ref="AR35:AV35"/>
    <mergeCell ref="K35:Q35"/>
    <mergeCell ref="K37:Q37"/>
    <mergeCell ref="AK35:AQ35"/>
    <mergeCell ref="AK37:AQ37"/>
    <mergeCell ref="D28:J28"/>
    <mergeCell ref="C26:X26"/>
    <mergeCell ref="D27:X27"/>
    <mergeCell ref="K31:Q31"/>
    <mergeCell ref="AN14:AO14"/>
    <mergeCell ref="AP14:AR14"/>
    <mergeCell ref="Q17:X17"/>
    <mergeCell ref="AN19:AO19"/>
    <mergeCell ref="AJ25:AK25"/>
    <mergeCell ref="N6:O6"/>
    <mergeCell ref="AN17:AO17"/>
    <mergeCell ref="N8:O8"/>
    <mergeCell ref="C22:X22"/>
    <mergeCell ref="P8:R8"/>
    <mergeCell ref="S8:W8"/>
    <mergeCell ref="N17:O17"/>
    <mergeCell ref="P6:X6"/>
    <mergeCell ref="N7:O7"/>
    <mergeCell ref="AN7:AO7"/>
    <mergeCell ref="P7:X7"/>
    <mergeCell ref="N11:O11"/>
    <mergeCell ref="Q11:X11"/>
    <mergeCell ref="S20:W20"/>
    <mergeCell ref="P13:X13"/>
    <mergeCell ref="AN12:AO12"/>
    <mergeCell ref="P12:X12"/>
    <mergeCell ref="AP12:AX12"/>
    <mergeCell ref="N13:O13"/>
    <mergeCell ref="AR31:AW31"/>
    <mergeCell ref="AM25:AO25"/>
    <mergeCell ref="AP25:AQ25"/>
    <mergeCell ref="AR25:AX25"/>
    <mergeCell ref="AC26:AX26"/>
    <mergeCell ref="AD27:AX27"/>
    <mergeCell ref="AD28:AJ28"/>
    <mergeCell ref="R2:Y2"/>
    <mergeCell ref="AY2:BF2"/>
    <mergeCell ref="AZ10:BF11"/>
    <mergeCell ref="AZ12:BF14"/>
    <mergeCell ref="AZ15:BF18"/>
    <mergeCell ref="AZ42:BF44"/>
    <mergeCell ref="AZ31:BF34"/>
    <mergeCell ref="V33:W33"/>
    <mergeCell ref="V32:W32"/>
    <mergeCell ref="V31:W31"/>
    <mergeCell ref="C39:X47"/>
    <mergeCell ref="AR2:AS2"/>
    <mergeCell ref="AC24:AX24"/>
    <mergeCell ref="AN5:AO5"/>
    <mergeCell ref="AC22:AX22"/>
    <mergeCell ref="AN11:AO11"/>
    <mergeCell ref="N14:O14"/>
    <mergeCell ref="P14:R14"/>
    <mergeCell ref="S14:W14"/>
    <mergeCell ref="Q5:X5"/>
    <mergeCell ref="AN6:AO6"/>
    <mergeCell ref="AN8:AO8"/>
    <mergeCell ref="AQ11:AX11"/>
    <mergeCell ref="N12:O12"/>
  </mergeCells>
  <phoneticPr fontId="9"/>
  <conditionalFormatting sqref="C39">
    <cfRule type="cellIs" dxfId="3" priority="2" operator="equal">
      <formula>"備考"</formula>
    </cfRule>
  </conditionalFormatting>
  <conditionalFormatting sqref="R2 Q5 P6:P8 S8 Q11 P12:P14 S14 Q17 P18:P20 S20 E25 G25 I25 L25 P25 R28 T31:T34 R31:R35 R37:R38 T38 V38 O50 G53:J53 N53:P53 U53 W53 G55:G56 H56:M56">
    <cfRule type="cellIs" dxfId="2" priority="56" operator="equal">
      <formula>""</formula>
    </cfRule>
  </conditionalFormatting>
  <conditionalFormatting sqref="R2">
    <cfRule type="cellIs" dxfId="1" priority="1" operator="equal">
      <formula>"令和　　年　　月　　日"</formula>
    </cfRule>
  </conditionalFormatting>
  <conditionalFormatting sqref="V31:V34">
    <cfRule type="cellIs" dxfId="0" priority="50" operator="equal">
      <formula>""</formula>
    </cfRule>
  </conditionalFormatting>
  <dataValidations count="2">
    <dataValidation imeMode="halfAlpha" allowBlank="1" showInputMessage="1" showErrorMessage="1" sqref="T31 R31:R34 V31:V34" xr:uid="{00000000-0002-0000-0C00-000000000000}"/>
    <dataValidation imeMode="fullKatakana" allowBlank="1" showInputMessage="1" showErrorMessage="1" sqref="G55" xr:uid="{A2F94EBD-C74B-4C96-B09D-4AC8DEBE0BF2}"/>
  </dataValidations>
  <printOptions horizontalCentered="1"/>
  <pageMargins left="0.70866141732283472" right="0.70866141732283472" top="0.74803149606299213" bottom="0.74803149606299213" header="0.31496062992125984" footer="0.31496062992125984"/>
  <pageSetup paperSize="9" scale="57" orientation="portrait" r:id="rId1"/>
  <rowBreaks count="1" manualBreakCount="1">
    <brk id="48" max="5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I41"/>
  <sheetViews>
    <sheetView view="pageBreakPreview" topLeftCell="A26" zoomScale="60" zoomScaleNormal="40" workbookViewId="0"/>
  </sheetViews>
  <sheetFormatPr defaultColWidth="0" defaultRowHeight="23" zeroHeight="1"/>
  <cols>
    <col min="1" max="1" width="2.1640625" style="26" customWidth="1"/>
    <col min="2" max="2" width="8.83203125" style="26" customWidth="1"/>
    <col min="3" max="3" width="11.58203125" style="26" customWidth="1"/>
    <col min="4" max="4" width="23.1640625" style="26" customWidth="1"/>
    <col min="5" max="5" width="41.83203125" style="26" customWidth="1"/>
    <col min="6" max="8" width="10.83203125" style="26" customWidth="1"/>
    <col min="9" max="9" width="1.6640625" style="26" customWidth="1"/>
    <col min="10" max="35" width="0" style="26" hidden="1" customWidth="1"/>
    <col min="36" max="16384" width="8.83203125" style="26" hidden="1"/>
  </cols>
  <sheetData>
    <row r="1" spans="2:9" ht="36.65" customHeight="1">
      <c r="B1" s="27" t="s">
        <v>673</v>
      </c>
    </row>
    <row r="2" spans="2:9">
      <c r="B2" s="28" t="s">
        <v>662</v>
      </c>
      <c r="C2" s="29"/>
      <c r="D2" s="28"/>
      <c r="E2" s="28"/>
      <c r="F2" s="30"/>
      <c r="G2" s="28"/>
      <c r="H2" s="30"/>
      <c r="I2" s="28"/>
    </row>
    <row r="3" spans="2:9">
      <c r="B3" s="30" t="s">
        <v>724</v>
      </c>
      <c r="C3" s="30"/>
      <c r="D3" s="30"/>
      <c r="E3" s="30"/>
      <c r="F3" s="30"/>
      <c r="G3" s="30"/>
      <c r="H3" s="30"/>
      <c r="I3" s="30"/>
    </row>
    <row r="4" spans="2:9" ht="17.5" customHeight="1">
      <c r="B4" s="632" t="s">
        <v>735</v>
      </c>
      <c r="C4" s="632"/>
      <c r="D4" s="632"/>
      <c r="E4" s="632"/>
      <c r="F4" s="632"/>
      <c r="G4" s="632"/>
      <c r="H4" s="632"/>
      <c r="I4" s="33"/>
    </row>
    <row r="5" spans="2:9" ht="17.5" customHeight="1">
      <c r="B5" s="632"/>
      <c r="C5" s="632"/>
      <c r="D5" s="632"/>
      <c r="E5" s="632"/>
      <c r="F5" s="632"/>
      <c r="G5" s="632"/>
      <c r="H5" s="632"/>
      <c r="I5" s="36"/>
    </row>
    <row r="6" spans="2:9" ht="9.5" customHeight="1">
      <c r="B6" s="29"/>
      <c r="C6" s="29"/>
      <c r="D6" s="28"/>
      <c r="E6" s="28"/>
      <c r="F6" s="30"/>
      <c r="G6" s="28"/>
      <c r="H6" s="30"/>
      <c r="I6" s="28"/>
    </row>
    <row r="7" spans="2:9">
      <c r="B7" s="28" t="s">
        <v>674</v>
      </c>
      <c r="C7" s="32"/>
      <c r="D7" s="32"/>
      <c r="E7" s="32"/>
      <c r="F7" s="32"/>
      <c r="G7" s="32"/>
      <c r="H7" s="32"/>
      <c r="I7" s="32"/>
    </row>
    <row r="8" spans="2:9">
      <c r="B8" s="60"/>
      <c r="C8" s="61"/>
      <c r="D8" s="28" t="s">
        <v>675</v>
      </c>
      <c r="E8" s="28"/>
      <c r="F8" s="30"/>
      <c r="G8" s="28"/>
      <c r="H8" s="30"/>
      <c r="I8" s="28"/>
    </row>
    <row r="9" spans="2:9">
      <c r="B9" s="62"/>
      <c r="C9" s="63"/>
      <c r="D9" s="28" t="s">
        <v>676</v>
      </c>
      <c r="E9" s="28"/>
      <c r="F9" s="30"/>
      <c r="G9" s="28"/>
      <c r="H9" s="30"/>
      <c r="I9" s="28"/>
    </row>
    <row r="10" spans="2:9">
      <c r="B10" s="64"/>
      <c r="C10" s="65"/>
      <c r="D10" s="28" t="s">
        <v>725</v>
      </c>
      <c r="E10" s="28"/>
      <c r="F10" s="30"/>
      <c r="G10" s="28"/>
      <c r="H10" s="30"/>
      <c r="I10" s="28"/>
    </row>
    <row r="11" spans="2:9" ht="9.5" customHeight="1">
      <c r="B11" s="29"/>
      <c r="C11" s="29"/>
      <c r="D11" s="28"/>
      <c r="E11" s="28"/>
      <c r="F11" s="30"/>
      <c r="G11" s="28"/>
      <c r="H11" s="30"/>
      <c r="I11" s="28"/>
    </row>
    <row r="12" spans="2:9">
      <c r="B12" s="28" t="s">
        <v>641</v>
      </c>
      <c r="C12" s="28"/>
      <c r="D12" s="30"/>
      <c r="E12" s="28"/>
      <c r="F12" s="30"/>
      <c r="G12" s="28"/>
      <c r="H12" s="30"/>
      <c r="I12" s="28"/>
    </row>
    <row r="13" spans="2:9" ht="23" customHeight="1">
      <c r="B13" s="30" t="s">
        <v>741</v>
      </c>
      <c r="C13" s="33"/>
      <c r="D13" s="33"/>
      <c r="E13" s="33"/>
      <c r="F13" s="33"/>
      <c r="G13" s="33"/>
      <c r="H13" s="33"/>
      <c r="I13" s="33"/>
    </row>
    <row r="14" spans="2:9">
      <c r="B14" s="28" t="s">
        <v>726</v>
      </c>
      <c r="C14" s="28"/>
      <c r="D14" s="30"/>
      <c r="E14" s="28"/>
      <c r="F14" s="30"/>
      <c r="G14" s="28"/>
      <c r="H14" s="30"/>
      <c r="I14" s="28"/>
    </row>
    <row r="15" spans="2:9" ht="8" customHeight="1"/>
    <row r="16" spans="2:9">
      <c r="B16" s="31" t="s">
        <v>677</v>
      </c>
      <c r="C16" s="31"/>
      <c r="D16" s="31"/>
      <c r="E16" s="31"/>
      <c r="F16" s="31"/>
      <c r="G16" s="31"/>
      <c r="H16" s="31"/>
      <c r="I16" s="31"/>
    </row>
    <row r="17" spans="2:9">
      <c r="B17" s="31" t="s">
        <v>678</v>
      </c>
      <c r="C17" s="31"/>
      <c r="D17" s="31"/>
      <c r="E17" s="31"/>
      <c r="F17" s="31"/>
      <c r="G17" s="31"/>
      <c r="H17" s="31"/>
      <c r="I17" s="31"/>
    </row>
    <row r="18" spans="2:9">
      <c r="B18" s="58" t="s">
        <v>736</v>
      </c>
      <c r="C18" s="57" t="s">
        <v>680</v>
      </c>
      <c r="D18" s="57"/>
      <c r="E18" s="57" t="s">
        <v>679</v>
      </c>
      <c r="F18" s="57" t="s">
        <v>719</v>
      </c>
      <c r="G18" s="57"/>
      <c r="H18" s="57"/>
      <c r="I18" s="31"/>
    </row>
    <row r="19" spans="2:9">
      <c r="B19" s="59"/>
      <c r="C19" s="35" t="s">
        <v>306</v>
      </c>
      <c r="D19" s="35" t="s">
        <v>681</v>
      </c>
      <c r="E19" s="57"/>
      <c r="F19" s="37" t="s">
        <v>580</v>
      </c>
      <c r="G19" s="38" t="s">
        <v>722</v>
      </c>
      <c r="H19" s="39" t="s">
        <v>715</v>
      </c>
      <c r="I19" s="31"/>
    </row>
    <row r="20" spans="2:9">
      <c r="B20" s="40">
        <v>1</v>
      </c>
      <c r="C20" s="633" t="s">
        <v>718</v>
      </c>
      <c r="D20" s="634"/>
      <c r="E20" s="40" t="s">
        <v>716</v>
      </c>
      <c r="F20" s="41"/>
      <c r="G20" s="42"/>
      <c r="H20" s="43"/>
      <c r="I20" s="34"/>
    </row>
    <row r="21" spans="2:9">
      <c r="B21" s="44">
        <v>2</v>
      </c>
      <c r="C21" s="635" t="s">
        <v>717</v>
      </c>
      <c r="D21" s="636"/>
      <c r="E21" s="44" t="s">
        <v>720</v>
      </c>
      <c r="F21" s="47" t="s">
        <v>349</v>
      </c>
      <c r="G21" s="48" t="s">
        <v>723</v>
      </c>
      <c r="H21" s="49" t="s">
        <v>723</v>
      </c>
      <c r="I21" s="34"/>
    </row>
    <row r="22" spans="2:9">
      <c r="B22" s="44">
        <v>3</v>
      </c>
      <c r="C22" s="635" t="s">
        <v>717</v>
      </c>
      <c r="D22" s="636"/>
      <c r="E22" s="44" t="s">
        <v>721</v>
      </c>
      <c r="F22" s="47" t="s">
        <v>349</v>
      </c>
      <c r="G22" s="48" t="s">
        <v>723</v>
      </c>
      <c r="H22" s="49" t="s">
        <v>723</v>
      </c>
      <c r="I22" s="34"/>
    </row>
    <row r="23" spans="2:9">
      <c r="B23" s="44">
        <v>4</v>
      </c>
      <c r="C23" s="45" t="s">
        <v>682</v>
      </c>
      <c r="D23" s="46"/>
      <c r="E23" s="44" t="s">
        <v>683</v>
      </c>
      <c r="F23" s="47" t="s">
        <v>349</v>
      </c>
      <c r="G23" s="48"/>
      <c r="H23" s="49"/>
      <c r="I23" s="34"/>
    </row>
    <row r="24" spans="2:9">
      <c r="B24" s="44">
        <v>5</v>
      </c>
      <c r="C24" s="45" t="s">
        <v>682</v>
      </c>
      <c r="D24" s="46" t="s">
        <v>684</v>
      </c>
      <c r="E24" s="44" t="s">
        <v>685</v>
      </c>
      <c r="F24" s="47" t="s">
        <v>349</v>
      </c>
      <c r="G24" s="48"/>
      <c r="H24" s="49"/>
      <c r="I24" s="34"/>
    </row>
    <row r="25" spans="2:9">
      <c r="B25" s="44">
        <v>6</v>
      </c>
      <c r="C25" s="45" t="s">
        <v>682</v>
      </c>
      <c r="D25" s="46" t="s">
        <v>686</v>
      </c>
      <c r="E25" s="44" t="s">
        <v>687</v>
      </c>
      <c r="F25" s="47" t="s">
        <v>349</v>
      </c>
      <c r="G25" s="48"/>
      <c r="H25" s="49"/>
      <c r="I25" s="34"/>
    </row>
    <row r="26" spans="2:9">
      <c r="B26" s="44">
        <v>7</v>
      </c>
      <c r="C26" s="45" t="s">
        <v>682</v>
      </c>
      <c r="D26" s="46" t="s">
        <v>688</v>
      </c>
      <c r="E26" s="44" t="s">
        <v>689</v>
      </c>
      <c r="F26" s="47" t="s">
        <v>349</v>
      </c>
      <c r="G26" s="48"/>
      <c r="H26" s="49"/>
      <c r="I26" s="34"/>
    </row>
    <row r="27" spans="2:9">
      <c r="B27" s="44">
        <v>8</v>
      </c>
      <c r="C27" s="45" t="s">
        <v>682</v>
      </c>
      <c r="D27" s="46" t="s">
        <v>690</v>
      </c>
      <c r="E27" s="44" t="s">
        <v>691</v>
      </c>
      <c r="F27" s="47" t="s">
        <v>349</v>
      </c>
      <c r="G27" s="48"/>
      <c r="H27" s="49"/>
      <c r="I27" s="34"/>
    </row>
    <row r="28" spans="2:9">
      <c r="B28" s="44">
        <v>9</v>
      </c>
      <c r="C28" s="45" t="s">
        <v>682</v>
      </c>
      <c r="D28" s="46" t="s">
        <v>692</v>
      </c>
      <c r="E28" s="44" t="s">
        <v>693</v>
      </c>
      <c r="F28" s="47" t="s">
        <v>349</v>
      </c>
      <c r="G28" s="48"/>
      <c r="H28" s="49"/>
      <c r="I28" s="34"/>
    </row>
    <row r="29" spans="2:9">
      <c r="B29" s="44">
        <v>10</v>
      </c>
      <c r="C29" s="45" t="s">
        <v>682</v>
      </c>
      <c r="D29" s="46" t="s">
        <v>694</v>
      </c>
      <c r="E29" s="44" t="s">
        <v>695</v>
      </c>
      <c r="F29" s="47" t="s">
        <v>349</v>
      </c>
      <c r="G29" s="48"/>
      <c r="H29" s="49"/>
      <c r="I29" s="34"/>
    </row>
    <row r="30" spans="2:9">
      <c r="B30" s="44">
        <v>11</v>
      </c>
      <c r="C30" s="45" t="s">
        <v>682</v>
      </c>
      <c r="D30" s="46" t="s">
        <v>696</v>
      </c>
      <c r="E30" s="44" t="s">
        <v>695</v>
      </c>
      <c r="F30" s="47" t="s">
        <v>349</v>
      </c>
      <c r="G30" s="48"/>
      <c r="H30" s="49"/>
      <c r="I30" s="34"/>
    </row>
    <row r="31" spans="2:9">
      <c r="B31" s="44">
        <v>12</v>
      </c>
      <c r="C31" s="45" t="s">
        <v>682</v>
      </c>
      <c r="D31" s="46" t="s">
        <v>697</v>
      </c>
      <c r="E31" s="44" t="s">
        <v>698</v>
      </c>
      <c r="F31" s="48" t="s">
        <v>723</v>
      </c>
      <c r="G31" s="48"/>
      <c r="H31" s="49"/>
      <c r="I31" s="34"/>
    </row>
    <row r="32" spans="2:9">
      <c r="B32" s="44">
        <v>13</v>
      </c>
      <c r="C32" s="45" t="s">
        <v>717</v>
      </c>
      <c r="D32" s="46"/>
      <c r="E32" s="44" t="s">
        <v>727</v>
      </c>
      <c r="F32" s="47"/>
      <c r="G32" s="48" t="s">
        <v>349</v>
      </c>
      <c r="H32" s="49" t="s">
        <v>349</v>
      </c>
      <c r="I32" s="34"/>
    </row>
    <row r="33" spans="2:9">
      <c r="B33" s="44">
        <v>14</v>
      </c>
      <c r="C33" s="45" t="s">
        <v>709</v>
      </c>
      <c r="D33" s="46"/>
      <c r="E33" s="44" t="s">
        <v>710</v>
      </c>
      <c r="F33" s="47"/>
      <c r="G33" s="48" t="s">
        <v>349</v>
      </c>
      <c r="H33" s="49"/>
      <c r="I33" s="34"/>
    </row>
    <row r="34" spans="2:9">
      <c r="B34" s="44">
        <v>15</v>
      </c>
      <c r="C34" s="45" t="s">
        <v>699</v>
      </c>
      <c r="D34" s="46"/>
      <c r="E34" s="44" t="s">
        <v>700</v>
      </c>
      <c r="F34" s="47"/>
      <c r="G34" s="48"/>
      <c r="H34" s="49" t="s">
        <v>349</v>
      </c>
      <c r="I34" s="34"/>
    </row>
    <row r="35" spans="2:9">
      <c r="B35" s="44">
        <v>16</v>
      </c>
      <c r="C35" s="45" t="s">
        <v>701</v>
      </c>
      <c r="D35" s="46"/>
      <c r="E35" s="44" t="s">
        <v>702</v>
      </c>
      <c r="F35" s="47"/>
      <c r="G35" s="48"/>
      <c r="H35" s="49" t="s">
        <v>349</v>
      </c>
      <c r="I35" s="34"/>
    </row>
    <row r="36" spans="2:9">
      <c r="B36" s="44">
        <v>17</v>
      </c>
      <c r="C36" s="45" t="s">
        <v>703</v>
      </c>
      <c r="D36" s="46"/>
      <c r="E36" s="44" t="s">
        <v>704</v>
      </c>
      <c r="F36" s="47"/>
      <c r="G36" s="48"/>
      <c r="H36" s="49" t="s">
        <v>349</v>
      </c>
      <c r="I36" s="34"/>
    </row>
    <row r="37" spans="2:9">
      <c r="B37" s="44">
        <v>18</v>
      </c>
      <c r="C37" s="45" t="s">
        <v>705</v>
      </c>
      <c r="D37" s="46"/>
      <c r="E37" s="44" t="s">
        <v>706</v>
      </c>
      <c r="F37" s="47"/>
      <c r="G37" s="48"/>
      <c r="H37" s="49" t="s">
        <v>349</v>
      </c>
      <c r="I37" s="34"/>
    </row>
    <row r="38" spans="2:9">
      <c r="B38" s="44">
        <v>19</v>
      </c>
      <c r="C38" s="45" t="s">
        <v>707</v>
      </c>
      <c r="D38" s="46"/>
      <c r="E38" s="44" t="s">
        <v>708</v>
      </c>
      <c r="F38" s="47"/>
      <c r="G38" s="48"/>
      <c r="H38" s="49" t="s">
        <v>349</v>
      </c>
      <c r="I38" s="34"/>
    </row>
    <row r="39" spans="2:9">
      <c r="B39" s="44">
        <v>20</v>
      </c>
      <c r="C39" s="50" t="s">
        <v>711</v>
      </c>
      <c r="D39" s="46"/>
      <c r="E39" s="44" t="s">
        <v>712</v>
      </c>
      <c r="F39" s="47"/>
      <c r="G39" s="48"/>
      <c r="H39" s="49" t="s">
        <v>349</v>
      </c>
      <c r="I39" s="34"/>
    </row>
    <row r="40" spans="2:9">
      <c r="B40" s="51">
        <v>21</v>
      </c>
      <c r="C40" s="52" t="s">
        <v>713</v>
      </c>
      <c r="D40" s="53"/>
      <c r="E40" s="51" t="s">
        <v>714</v>
      </c>
      <c r="F40" s="54"/>
      <c r="G40" s="55"/>
      <c r="H40" s="56" t="s">
        <v>349</v>
      </c>
      <c r="I40" s="34"/>
    </row>
    <row r="41" spans="2:9" ht="17" customHeight="1">
      <c r="B41" s="31"/>
      <c r="C41" s="31"/>
      <c r="D41" s="31"/>
      <c r="E41" s="31"/>
      <c r="F41" s="31"/>
      <c r="G41" s="31"/>
      <c r="H41" s="31"/>
      <c r="I41" s="31"/>
    </row>
  </sheetData>
  <sheetProtection algorithmName="SHA-512" hashValue="XhHh7BmcVOwsuXuzZLK2/tHO7PWU/EBEN99vGHXIFqbslENwh9p81Cta/lwlRgaMa9arkDn9HIUNWQ6LcQmwxA==" saltValue="ebwN21YQSOebJgUgDO86oA==" spinCount="100000" sheet="1" objects="1" scenarios="1" selectLockedCells="1" selectUnlockedCells="1"/>
  <mergeCells count="4">
    <mergeCell ref="B4:H5"/>
    <mergeCell ref="C20:D20"/>
    <mergeCell ref="C21:D21"/>
    <mergeCell ref="C22:D22"/>
  </mergeCells>
  <phoneticPr fontId="9"/>
  <pageMargins left="0.7" right="0.7" top="0.75" bottom="0.75" header="0.3" footer="0.3"/>
  <pageSetup paperSize="9" scale="6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F94"/>
  <sheetViews>
    <sheetView showGridLines="0" tabSelected="1" view="pageBreakPreview" zoomScale="55" zoomScaleNormal="40" zoomScaleSheetLayoutView="55" workbookViewId="0">
      <selection activeCell="O27" sqref="O27"/>
    </sheetView>
  </sheetViews>
  <sheetFormatPr defaultColWidth="0" defaultRowHeight="22.5" zeroHeight="1"/>
  <cols>
    <col min="1" max="1" width="3.08203125" customWidth="1"/>
    <col min="2" max="2" width="6.33203125" customWidth="1"/>
    <col min="3" max="3" width="30.9140625" style="536" customWidth="1"/>
    <col min="4" max="4" width="18" style="536" customWidth="1"/>
    <col min="5" max="5" width="13.08203125" style="537" customWidth="1"/>
    <col min="6" max="6" width="11.6640625" style="537" customWidth="1"/>
    <col min="7" max="7" width="12.58203125" customWidth="1"/>
    <col min="8" max="8" width="11.08203125" style="537" customWidth="1"/>
    <col min="9" max="9" width="19.83203125" customWidth="1"/>
    <col min="10" max="10" width="10.08203125" style="537" customWidth="1"/>
    <col min="11" max="11" width="8.5" customWidth="1"/>
    <col min="12" max="12" width="13.6640625" style="538" customWidth="1"/>
    <col min="13" max="13" width="6.33203125" style="538" customWidth="1"/>
    <col min="14" max="14" width="15.33203125" customWidth="1"/>
    <col min="15" max="15" width="22.4140625" customWidth="1"/>
    <col min="16" max="16" width="14.1640625" customWidth="1"/>
    <col min="17" max="17" width="5.1640625" style="537" hidden="1" customWidth="1"/>
    <col min="18" max="18" width="2.83203125" hidden="1" customWidth="1"/>
    <col min="19" max="19" width="3.5" style="539" hidden="1" customWidth="1"/>
    <col min="20" max="20" width="6.33203125" hidden="1" customWidth="1"/>
    <col min="21" max="21" width="30.9140625" style="536" hidden="1" customWidth="1"/>
    <col min="22" max="22" width="18" style="536" hidden="1" customWidth="1"/>
    <col min="23" max="23" width="13.08203125" style="537" hidden="1" customWidth="1"/>
    <col min="24" max="24" width="11.6640625" style="537" hidden="1" customWidth="1"/>
    <col min="25" max="25" width="12.58203125" hidden="1" customWidth="1"/>
    <col min="26" max="26" width="11.08203125" style="537" hidden="1" customWidth="1"/>
    <col min="27" max="27" width="19.83203125" hidden="1" customWidth="1"/>
    <col min="28" max="28" width="10.08203125" style="537" hidden="1" customWidth="1"/>
    <col min="29" max="29" width="24.5" hidden="1" customWidth="1"/>
    <col min="30" max="31" width="8.83203125" hidden="1" customWidth="1"/>
    <col min="32" max="32" width="45.1640625" hidden="1" customWidth="1"/>
    <col min="33" max="16384" width="8.83203125" hidden="1"/>
  </cols>
  <sheetData>
    <row r="1" spans="2:28"/>
    <row r="2" spans="2:28" ht="34.75" customHeight="1" thickBot="1">
      <c r="C2" s="540" t="s">
        <v>663</v>
      </c>
      <c r="D2" s="541"/>
      <c r="E2" s="542"/>
      <c r="F2" s="542"/>
      <c r="G2" s="542"/>
      <c r="H2" s="542"/>
      <c r="I2" s="542"/>
      <c r="J2" s="542" t="s">
        <v>798</v>
      </c>
      <c r="K2" s="543"/>
      <c r="L2" s="893"/>
      <c r="M2" s="893"/>
      <c r="N2" s="893"/>
      <c r="O2" s="893"/>
      <c r="P2" s="893"/>
      <c r="U2" s="544" t="s">
        <v>266</v>
      </c>
      <c r="V2" s="545"/>
      <c r="W2" s="546"/>
      <c r="X2" s="539"/>
      <c r="Y2" s="539"/>
      <c r="Z2" s="539"/>
      <c r="AA2" s="539"/>
      <c r="AB2" s="539"/>
    </row>
    <row r="3" spans="2:28" ht="31.25" customHeight="1" thickBot="1">
      <c r="B3" s="539"/>
      <c r="C3" s="666" t="s">
        <v>320</v>
      </c>
      <c r="D3" s="667"/>
      <c r="E3" s="760" t="s">
        <v>513</v>
      </c>
      <c r="F3" s="760"/>
      <c r="G3" s="760"/>
      <c r="H3" s="760"/>
      <c r="I3" s="760"/>
      <c r="J3" s="761"/>
      <c r="K3" s="547" t="s">
        <v>643</v>
      </c>
      <c r="L3" s="642" t="s">
        <v>648</v>
      </c>
      <c r="M3" s="845"/>
      <c r="N3" s="845"/>
      <c r="O3" s="845"/>
      <c r="P3" s="846"/>
      <c r="T3" s="539"/>
      <c r="U3" s="666" t="s">
        <v>320</v>
      </c>
      <c r="V3" s="667"/>
      <c r="W3" s="668" t="s">
        <v>513</v>
      </c>
      <c r="X3" s="668"/>
      <c r="Y3" s="668"/>
      <c r="Z3" s="668"/>
      <c r="AA3" s="668"/>
      <c r="AB3" s="669"/>
    </row>
    <row r="4" spans="2:28" ht="31.25" customHeight="1">
      <c r="B4" s="539"/>
      <c r="C4" s="766" t="s">
        <v>551</v>
      </c>
      <c r="D4" s="767"/>
      <c r="E4" s="768">
        <f>IF(E3="大企業",1/2,2/3)</f>
        <v>0.5</v>
      </c>
      <c r="F4" s="769"/>
      <c r="G4" s="769"/>
      <c r="H4" s="769"/>
      <c r="I4" s="769"/>
      <c r="J4" s="770"/>
      <c r="K4" s="66"/>
      <c r="L4" s="889"/>
      <c r="M4" s="890"/>
      <c r="N4" s="890"/>
      <c r="O4" s="890"/>
      <c r="P4" s="891"/>
      <c r="T4" s="539"/>
      <c r="U4" s="766" t="s">
        <v>551</v>
      </c>
      <c r="V4" s="767"/>
      <c r="W4" s="871">
        <v>0.5</v>
      </c>
      <c r="X4" s="872"/>
      <c r="Y4" s="872"/>
      <c r="Z4" s="872"/>
      <c r="AA4" s="872"/>
      <c r="AB4" s="873"/>
    </row>
    <row r="5" spans="2:28" ht="31.25" customHeight="1">
      <c r="B5" s="539"/>
      <c r="C5" s="652" t="s">
        <v>466</v>
      </c>
      <c r="D5" s="653"/>
      <c r="E5" s="771" t="s">
        <v>586</v>
      </c>
      <c r="F5" s="772"/>
      <c r="G5" s="772"/>
      <c r="H5" s="772"/>
      <c r="I5" s="772"/>
      <c r="J5" s="773"/>
      <c r="K5" s="547"/>
      <c r="L5" s="892"/>
      <c r="M5" s="892"/>
      <c r="N5" s="892"/>
      <c r="O5" s="892"/>
      <c r="P5" s="892"/>
      <c r="T5" s="539"/>
      <c r="U5" s="652" t="s">
        <v>466</v>
      </c>
      <c r="V5" s="653"/>
      <c r="W5" s="874" t="s">
        <v>586</v>
      </c>
      <c r="X5" s="875"/>
      <c r="Y5" s="875"/>
      <c r="Z5" s="875"/>
      <c r="AA5" s="875"/>
      <c r="AB5" s="876"/>
    </row>
    <row r="6" spans="2:28" ht="27.65" customHeight="1">
      <c r="B6" s="539"/>
      <c r="C6" s="675" t="s">
        <v>252</v>
      </c>
      <c r="D6" s="705"/>
      <c r="E6" s="654">
        <v>45404</v>
      </c>
      <c r="F6" s="655"/>
      <c r="G6" s="655"/>
      <c r="H6" s="655"/>
      <c r="I6" s="655"/>
      <c r="J6" s="656"/>
      <c r="K6" s="547" t="s">
        <v>643</v>
      </c>
      <c r="L6" s="682" t="s">
        <v>650</v>
      </c>
      <c r="M6" s="683"/>
      <c r="N6" s="683"/>
      <c r="O6" s="683"/>
      <c r="P6" s="684"/>
      <c r="T6" s="539"/>
      <c r="U6" s="675" t="s">
        <v>252</v>
      </c>
      <c r="V6" s="705"/>
      <c r="W6" s="697">
        <v>45406</v>
      </c>
      <c r="X6" s="698"/>
      <c r="Y6" s="698"/>
      <c r="Z6" s="698"/>
      <c r="AA6" s="698"/>
      <c r="AB6" s="699"/>
    </row>
    <row r="7" spans="2:28" ht="27.65" customHeight="1">
      <c r="B7" s="539"/>
      <c r="C7" s="658" t="s">
        <v>747</v>
      </c>
      <c r="D7" s="710"/>
      <c r="E7" s="706">
        <v>45465</v>
      </c>
      <c r="F7" s="706"/>
      <c r="G7" s="706"/>
      <c r="H7" s="706"/>
      <c r="I7" s="706"/>
      <c r="J7" s="707"/>
      <c r="K7" s="547" t="s">
        <v>643</v>
      </c>
      <c r="L7" s="661" t="s">
        <v>791</v>
      </c>
      <c r="M7" s="662"/>
      <c r="N7" s="662"/>
      <c r="O7" s="662"/>
      <c r="P7" s="663"/>
      <c r="Q7" s="548"/>
      <c r="R7" s="548"/>
      <c r="T7" s="539"/>
      <c r="U7" s="658" t="s">
        <v>332</v>
      </c>
      <c r="V7" s="710"/>
      <c r="W7" s="877">
        <v>45469</v>
      </c>
      <c r="X7" s="877"/>
      <c r="Y7" s="877"/>
      <c r="Z7" s="877"/>
      <c r="AA7" s="877"/>
      <c r="AB7" s="878"/>
    </row>
    <row r="8" spans="2:28" ht="27.65" customHeight="1">
      <c r="B8" s="539"/>
      <c r="C8" s="652" t="s">
        <v>794</v>
      </c>
      <c r="D8" s="653"/>
      <c r="E8" s="654">
        <v>45504</v>
      </c>
      <c r="F8" s="655"/>
      <c r="G8" s="655"/>
      <c r="H8" s="655"/>
      <c r="I8" s="655"/>
      <c r="J8" s="656"/>
      <c r="K8" s="547"/>
      <c r="L8" s="623" t="s">
        <v>792</v>
      </c>
      <c r="M8" s="624"/>
      <c r="N8" s="624"/>
      <c r="O8" s="624"/>
      <c r="P8" s="625"/>
      <c r="Q8" s="548"/>
      <c r="R8" s="548"/>
      <c r="T8" s="539"/>
      <c r="U8" s="568"/>
      <c r="V8" s="626"/>
      <c r="W8" s="627"/>
      <c r="X8" s="627"/>
      <c r="Y8" s="627"/>
      <c r="Z8" s="627"/>
      <c r="AA8" s="627"/>
      <c r="AB8" s="628"/>
    </row>
    <row r="9" spans="2:28" ht="27.65" customHeight="1" thickBot="1">
      <c r="B9" s="539"/>
      <c r="C9" s="676" t="s">
        <v>795</v>
      </c>
      <c r="D9" s="700"/>
      <c r="E9" s="708">
        <v>45557</v>
      </c>
      <c r="F9" s="708"/>
      <c r="G9" s="708"/>
      <c r="H9" s="708"/>
      <c r="I9" s="708"/>
      <c r="J9" s="709"/>
      <c r="K9" s="547" t="s">
        <v>643</v>
      </c>
      <c r="L9" s="714" t="s">
        <v>793</v>
      </c>
      <c r="M9" s="715"/>
      <c r="N9" s="715"/>
      <c r="O9" s="715"/>
      <c r="P9" s="716"/>
      <c r="Q9" s="548"/>
      <c r="R9" s="548"/>
      <c r="T9" s="539"/>
      <c r="U9" s="676" t="s">
        <v>420</v>
      </c>
      <c r="V9" s="700"/>
      <c r="W9" s="701">
        <v>45556</v>
      </c>
      <c r="X9" s="701"/>
      <c r="Y9" s="701"/>
      <c r="Z9" s="701"/>
      <c r="AA9" s="701"/>
      <c r="AB9" s="702"/>
    </row>
    <row r="10" spans="2:28" ht="27.65" customHeight="1">
      <c r="B10" s="539"/>
      <c r="C10" s="774" t="s">
        <v>756</v>
      </c>
      <c r="D10" s="775"/>
      <c r="E10" s="717" t="s">
        <v>760</v>
      </c>
      <c r="F10" s="718"/>
      <c r="G10" s="718"/>
      <c r="H10" s="718"/>
      <c r="I10" s="718"/>
      <c r="J10" s="719"/>
      <c r="K10" s="547" t="s">
        <v>642</v>
      </c>
      <c r="L10" s="549" t="s">
        <v>757</v>
      </c>
      <c r="M10" s="550"/>
      <c r="N10" s="550"/>
      <c r="O10" s="550"/>
      <c r="P10" s="551"/>
      <c r="Q10" s="548"/>
      <c r="R10" s="548"/>
      <c r="T10" s="539"/>
      <c r="U10" s="552"/>
      <c r="V10" s="553"/>
      <c r="W10" s="554"/>
      <c r="X10" s="554"/>
      <c r="Y10" s="554"/>
      <c r="Z10" s="554"/>
      <c r="AA10" s="554"/>
      <c r="AB10" s="555"/>
    </row>
    <row r="11" spans="2:28" ht="27.65" customHeight="1" thickBot="1">
      <c r="B11" s="539"/>
      <c r="C11" s="776" t="s">
        <v>758</v>
      </c>
      <c r="D11" s="777"/>
      <c r="E11" s="720" t="s">
        <v>760</v>
      </c>
      <c r="F11" s="721"/>
      <c r="G11" s="721"/>
      <c r="H11" s="721"/>
      <c r="I11" s="721"/>
      <c r="J11" s="722"/>
      <c r="K11" s="547" t="s">
        <v>642</v>
      </c>
      <c r="L11" s="549" t="s">
        <v>759</v>
      </c>
      <c r="M11" s="550"/>
      <c r="N11" s="550"/>
      <c r="O11" s="550"/>
      <c r="P11" s="551"/>
      <c r="Q11" s="548"/>
      <c r="R11" s="548"/>
      <c r="T11" s="539"/>
      <c r="U11" s="552"/>
      <c r="V11" s="553"/>
      <c r="W11" s="554"/>
      <c r="X11" s="554"/>
      <c r="Y11" s="554"/>
      <c r="Z11" s="554"/>
      <c r="AA11" s="554"/>
      <c r="AB11" s="555"/>
    </row>
    <row r="12" spans="2:28" ht="36" customHeight="1">
      <c r="B12" s="685" t="s">
        <v>264</v>
      </c>
      <c r="C12" s="673" t="s">
        <v>744</v>
      </c>
      <c r="D12" s="556" t="s">
        <v>255</v>
      </c>
      <c r="E12" s="764" t="s">
        <v>588</v>
      </c>
      <c r="F12" s="764"/>
      <c r="G12" s="764"/>
      <c r="H12" s="764"/>
      <c r="I12" s="764"/>
      <c r="J12" s="765"/>
      <c r="K12" s="547" t="s">
        <v>643</v>
      </c>
      <c r="L12" s="642" t="s">
        <v>649</v>
      </c>
      <c r="M12" s="643"/>
      <c r="N12" s="643"/>
      <c r="O12" s="643"/>
      <c r="P12" s="644"/>
      <c r="T12" s="685" t="s">
        <v>264</v>
      </c>
      <c r="U12" s="673" t="s">
        <v>421</v>
      </c>
      <c r="V12" s="556" t="s">
        <v>255</v>
      </c>
      <c r="W12" s="879" t="s">
        <v>588</v>
      </c>
      <c r="X12" s="879"/>
      <c r="Y12" s="879"/>
      <c r="Z12" s="879"/>
      <c r="AA12" s="879"/>
      <c r="AB12" s="880"/>
    </row>
    <row r="13" spans="2:28" ht="38.4" customHeight="1">
      <c r="B13" s="686"/>
      <c r="C13" s="658"/>
      <c r="D13" s="557" t="s">
        <v>253</v>
      </c>
      <c r="E13" s="680" t="s">
        <v>587</v>
      </c>
      <c r="F13" s="680"/>
      <c r="G13" s="680"/>
      <c r="H13" s="680"/>
      <c r="I13" s="680"/>
      <c r="J13" s="681"/>
      <c r="K13" s="558"/>
      <c r="L13" s="645"/>
      <c r="M13" s="646"/>
      <c r="N13" s="646"/>
      <c r="O13" s="646"/>
      <c r="P13" s="647"/>
      <c r="T13" s="686"/>
      <c r="U13" s="658"/>
      <c r="V13" s="557" t="s">
        <v>253</v>
      </c>
      <c r="W13" s="794" t="s">
        <v>587</v>
      </c>
      <c r="X13" s="794"/>
      <c r="Y13" s="794"/>
      <c r="Z13" s="794"/>
      <c r="AA13" s="794"/>
      <c r="AB13" s="795"/>
    </row>
    <row r="14" spans="2:28" ht="27.65" customHeight="1">
      <c r="B14" s="686"/>
      <c r="C14" s="713" t="s">
        <v>745</v>
      </c>
      <c r="D14" s="557" t="s">
        <v>258</v>
      </c>
      <c r="E14" s="695" t="s">
        <v>283</v>
      </c>
      <c r="F14" s="695"/>
      <c r="G14" s="695"/>
      <c r="H14" s="695"/>
      <c r="I14" s="695"/>
      <c r="J14" s="696"/>
      <c r="K14" s="547" t="s">
        <v>643</v>
      </c>
      <c r="L14" s="661" t="s">
        <v>753</v>
      </c>
      <c r="M14" s="662"/>
      <c r="N14" s="662"/>
      <c r="O14" s="662"/>
      <c r="P14" s="663"/>
      <c r="T14" s="686"/>
      <c r="U14" s="713" t="s">
        <v>422</v>
      </c>
      <c r="V14" s="557" t="s">
        <v>258</v>
      </c>
      <c r="W14" s="839" t="s">
        <v>283</v>
      </c>
      <c r="X14" s="839"/>
      <c r="Y14" s="839"/>
      <c r="Z14" s="839"/>
      <c r="AA14" s="839"/>
      <c r="AB14" s="840"/>
    </row>
    <row r="15" spans="2:28" ht="27.65" customHeight="1">
      <c r="B15" s="686"/>
      <c r="C15" s="675"/>
      <c r="D15" s="557" t="s">
        <v>259</v>
      </c>
      <c r="E15" s="680" t="s">
        <v>589</v>
      </c>
      <c r="F15" s="680"/>
      <c r="G15" s="680"/>
      <c r="H15" s="680"/>
      <c r="I15" s="680"/>
      <c r="J15" s="681"/>
      <c r="K15" s="66"/>
      <c r="L15" s="559"/>
      <c r="T15" s="686"/>
      <c r="U15" s="675"/>
      <c r="V15" s="557" t="s">
        <v>259</v>
      </c>
      <c r="W15" s="794" t="s">
        <v>589</v>
      </c>
      <c r="X15" s="794"/>
      <c r="Y15" s="794"/>
      <c r="Z15" s="794"/>
      <c r="AA15" s="794"/>
      <c r="AB15" s="795"/>
    </row>
    <row r="16" spans="2:28" ht="27.65" customHeight="1">
      <c r="B16" s="686"/>
      <c r="C16" s="711" t="s">
        <v>262</v>
      </c>
      <c r="D16" s="712"/>
      <c r="E16" s="688" t="s">
        <v>534</v>
      </c>
      <c r="F16" s="688"/>
      <c r="G16" s="688"/>
      <c r="H16" s="688"/>
      <c r="I16" s="688"/>
      <c r="J16" s="689"/>
      <c r="K16" s="547" t="s">
        <v>643</v>
      </c>
      <c r="L16" s="805" t="s">
        <v>651</v>
      </c>
      <c r="M16" s="643"/>
      <c r="N16" s="643"/>
      <c r="O16" s="643"/>
      <c r="P16" s="644"/>
      <c r="T16" s="686"/>
      <c r="U16" s="711" t="s">
        <v>262</v>
      </c>
      <c r="V16" s="712"/>
      <c r="W16" s="883" t="s">
        <v>534</v>
      </c>
      <c r="X16" s="883"/>
      <c r="Y16" s="883"/>
      <c r="Z16" s="883"/>
      <c r="AA16" s="883"/>
      <c r="AB16" s="884"/>
    </row>
    <row r="17" spans="2:28" ht="27.65" customHeight="1">
      <c r="B17" s="686"/>
      <c r="C17" s="657" t="s">
        <v>746</v>
      </c>
      <c r="D17" s="560" t="s">
        <v>12</v>
      </c>
      <c r="E17" s="659" t="s">
        <v>285</v>
      </c>
      <c r="F17" s="659"/>
      <c r="G17" s="659"/>
      <c r="H17" s="659"/>
      <c r="I17" s="659"/>
      <c r="J17" s="660"/>
      <c r="K17" s="547" t="s">
        <v>643</v>
      </c>
      <c r="L17" s="661" t="s">
        <v>652</v>
      </c>
      <c r="M17" s="662"/>
      <c r="N17" s="662"/>
      <c r="O17" s="662"/>
      <c r="P17" s="663"/>
      <c r="T17" s="686"/>
      <c r="U17" s="657" t="s">
        <v>423</v>
      </c>
      <c r="V17" s="560" t="s">
        <v>12</v>
      </c>
      <c r="W17" s="664" t="s">
        <v>285</v>
      </c>
      <c r="X17" s="664"/>
      <c r="Y17" s="664"/>
      <c r="Z17" s="664"/>
      <c r="AA17" s="664"/>
      <c r="AB17" s="665"/>
    </row>
    <row r="18" spans="2:28" ht="27.65" customHeight="1">
      <c r="B18" s="686"/>
      <c r="C18" s="658"/>
      <c r="D18" s="561" t="s">
        <v>13</v>
      </c>
      <c r="E18" s="659" t="s">
        <v>751</v>
      </c>
      <c r="F18" s="659"/>
      <c r="G18" s="659"/>
      <c r="H18" s="659"/>
      <c r="I18" s="659"/>
      <c r="J18" s="660"/>
      <c r="T18" s="686"/>
      <c r="U18" s="658"/>
      <c r="V18" s="561" t="s">
        <v>13</v>
      </c>
      <c r="W18" s="664" t="s">
        <v>117</v>
      </c>
      <c r="X18" s="664"/>
      <c r="Y18" s="664"/>
      <c r="Z18" s="664"/>
      <c r="AA18" s="664"/>
      <c r="AB18" s="665"/>
    </row>
    <row r="19" spans="2:28" ht="27.65" customHeight="1">
      <c r="B19" s="686"/>
      <c r="C19" s="637" t="s">
        <v>333</v>
      </c>
      <c r="D19" s="638"/>
      <c r="E19" s="639">
        <v>50000</v>
      </c>
      <c r="F19" s="640"/>
      <c r="G19" s="640"/>
      <c r="H19" s="640"/>
      <c r="I19" s="640"/>
      <c r="J19" s="562" t="s">
        <v>281</v>
      </c>
      <c r="K19" s="641" t="s">
        <v>643</v>
      </c>
      <c r="L19" s="642" t="s">
        <v>743</v>
      </c>
      <c r="M19" s="643"/>
      <c r="N19" s="643"/>
      <c r="O19" s="643"/>
      <c r="P19" s="644"/>
      <c r="T19" s="686"/>
      <c r="U19" s="637" t="s">
        <v>333</v>
      </c>
      <c r="V19" s="638"/>
      <c r="W19" s="648">
        <v>150</v>
      </c>
      <c r="X19" s="649"/>
      <c r="Y19" s="649"/>
      <c r="Z19" s="649"/>
      <c r="AA19" s="649"/>
      <c r="AB19" s="563" t="s">
        <v>281</v>
      </c>
    </row>
    <row r="20" spans="2:28" ht="27.65" customHeight="1">
      <c r="B20" s="686"/>
      <c r="C20" s="637" t="s">
        <v>742</v>
      </c>
      <c r="D20" s="638"/>
      <c r="E20" s="639">
        <v>1000</v>
      </c>
      <c r="F20" s="640"/>
      <c r="G20" s="640"/>
      <c r="H20" s="640"/>
      <c r="I20" s="640"/>
      <c r="J20" s="564" t="s">
        <v>530</v>
      </c>
      <c r="K20" s="641"/>
      <c r="L20" s="645"/>
      <c r="M20" s="646"/>
      <c r="N20" s="646"/>
      <c r="O20" s="646"/>
      <c r="P20" s="647"/>
      <c r="T20" s="686"/>
      <c r="U20" s="637" t="s">
        <v>334</v>
      </c>
      <c r="V20" s="638"/>
      <c r="W20" s="650">
        <v>10</v>
      </c>
      <c r="X20" s="651"/>
      <c r="Y20" s="651"/>
      <c r="Z20" s="651"/>
      <c r="AA20" s="651"/>
      <c r="AB20" s="565" t="s">
        <v>17</v>
      </c>
    </row>
    <row r="21" spans="2:28" ht="34.25" customHeight="1">
      <c r="B21" s="686"/>
      <c r="C21" s="675" t="s">
        <v>254</v>
      </c>
      <c r="D21" s="566" t="s">
        <v>335</v>
      </c>
      <c r="E21" s="693" t="s">
        <v>532</v>
      </c>
      <c r="F21" s="693"/>
      <c r="G21" s="693"/>
      <c r="H21" s="693"/>
      <c r="I21" s="693"/>
      <c r="J21" s="694"/>
      <c r="T21" s="686"/>
      <c r="U21" s="675" t="s">
        <v>254</v>
      </c>
      <c r="V21" s="566" t="s">
        <v>335</v>
      </c>
      <c r="W21" s="703" t="s">
        <v>532</v>
      </c>
      <c r="X21" s="703"/>
      <c r="Y21" s="703"/>
      <c r="Z21" s="703"/>
      <c r="AA21" s="703"/>
      <c r="AB21" s="704"/>
    </row>
    <row r="22" spans="2:28" ht="27.65" customHeight="1">
      <c r="B22" s="686"/>
      <c r="C22" s="658"/>
      <c r="D22" s="557" t="s">
        <v>255</v>
      </c>
      <c r="E22" s="680" t="s">
        <v>533</v>
      </c>
      <c r="F22" s="680"/>
      <c r="G22" s="680"/>
      <c r="H22" s="680"/>
      <c r="I22" s="680"/>
      <c r="J22" s="681"/>
      <c r="T22" s="686"/>
      <c r="U22" s="658"/>
      <c r="V22" s="557" t="s">
        <v>255</v>
      </c>
      <c r="W22" s="794" t="s">
        <v>533</v>
      </c>
      <c r="X22" s="794"/>
      <c r="Y22" s="794"/>
      <c r="Z22" s="794"/>
      <c r="AA22" s="794"/>
      <c r="AB22" s="795"/>
    </row>
    <row r="23" spans="2:28" ht="27.65" customHeight="1" thickBot="1">
      <c r="B23" s="686"/>
      <c r="C23" s="676"/>
      <c r="D23" s="567" t="s">
        <v>36</v>
      </c>
      <c r="E23" s="796" t="s">
        <v>590</v>
      </c>
      <c r="F23" s="796"/>
      <c r="G23" s="796"/>
      <c r="H23" s="796"/>
      <c r="I23" s="796"/>
      <c r="J23" s="797"/>
      <c r="T23" s="686"/>
      <c r="U23" s="676"/>
      <c r="V23" s="567" t="s">
        <v>36</v>
      </c>
      <c r="W23" s="881" t="s">
        <v>590</v>
      </c>
      <c r="X23" s="881"/>
      <c r="Y23" s="881"/>
      <c r="Z23" s="881"/>
      <c r="AA23" s="881"/>
      <c r="AB23" s="882"/>
    </row>
    <row r="24" spans="2:28" ht="27.65" customHeight="1">
      <c r="B24" s="686"/>
      <c r="C24" s="673" t="s">
        <v>336</v>
      </c>
      <c r="D24" s="556" t="s">
        <v>257</v>
      </c>
      <c r="E24" s="695" t="s">
        <v>283</v>
      </c>
      <c r="F24" s="695"/>
      <c r="G24" s="695"/>
      <c r="H24" s="695"/>
      <c r="I24" s="695"/>
      <c r="J24" s="696"/>
      <c r="T24" s="686"/>
      <c r="U24" s="673" t="s">
        <v>336</v>
      </c>
      <c r="V24" s="556" t="s">
        <v>257</v>
      </c>
      <c r="W24" s="839" t="s">
        <v>283</v>
      </c>
      <c r="X24" s="839"/>
      <c r="Y24" s="839"/>
      <c r="Z24" s="839"/>
      <c r="AA24" s="839"/>
      <c r="AB24" s="840"/>
    </row>
    <row r="25" spans="2:28" ht="27.65" customHeight="1">
      <c r="B25" s="686"/>
      <c r="C25" s="658"/>
      <c r="D25" s="557" t="s">
        <v>259</v>
      </c>
      <c r="E25" s="680" t="s">
        <v>589</v>
      </c>
      <c r="F25" s="680"/>
      <c r="G25" s="680"/>
      <c r="H25" s="680"/>
      <c r="I25" s="680"/>
      <c r="J25" s="681"/>
      <c r="T25" s="686"/>
      <c r="U25" s="658"/>
      <c r="V25" s="557" t="s">
        <v>259</v>
      </c>
      <c r="W25" s="794" t="s">
        <v>589</v>
      </c>
      <c r="X25" s="794"/>
      <c r="Y25" s="794"/>
      <c r="Z25" s="794"/>
      <c r="AA25" s="794"/>
      <c r="AB25" s="795"/>
    </row>
    <row r="26" spans="2:28" ht="27.65" customHeight="1">
      <c r="B26" s="686"/>
      <c r="C26" s="658"/>
      <c r="D26" s="557" t="s">
        <v>263</v>
      </c>
      <c r="E26" s="680" t="s">
        <v>591</v>
      </c>
      <c r="F26" s="680"/>
      <c r="G26" s="680"/>
      <c r="H26" s="680"/>
      <c r="I26" s="680"/>
      <c r="J26" s="681"/>
      <c r="T26" s="686"/>
      <c r="U26" s="658"/>
      <c r="V26" s="557" t="s">
        <v>263</v>
      </c>
      <c r="W26" s="794" t="s">
        <v>591</v>
      </c>
      <c r="X26" s="794"/>
      <c r="Y26" s="794"/>
      <c r="Z26" s="794"/>
      <c r="AA26" s="794"/>
      <c r="AB26" s="795"/>
    </row>
    <row r="27" spans="2:28" ht="27.65" customHeight="1">
      <c r="B27" s="686"/>
      <c r="C27" s="658"/>
      <c r="D27" s="557" t="s">
        <v>255</v>
      </c>
      <c r="E27" s="690" t="s">
        <v>592</v>
      </c>
      <c r="F27" s="691"/>
      <c r="G27" s="691"/>
      <c r="H27" s="691"/>
      <c r="I27" s="691"/>
      <c r="J27" s="692"/>
      <c r="T27" s="686"/>
      <c r="U27" s="658"/>
      <c r="V27" s="557" t="s">
        <v>255</v>
      </c>
      <c r="W27" s="830" t="s">
        <v>592</v>
      </c>
      <c r="X27" s="831"/>
      <c r="Y27" s="831"/>
      <c r="Z27" s="831"/>
      <c r="AA27" s="831"/>
      <c r="AB27" s="832"/>
    </row>
    <row r="28" spans="2:28" ht="27.65" customHeight="1">
      <c r="B28" s="686"/>
      <c r="C28" s="658"/>
      <c r="D28" s="557" t="s">
        <v>36</v>
      </c>
      <c r="E28" s="680" t="s">
        <v>536</v>
      </c>
      <c r="F28" s="680"/>
      <c r="G28" s="680"/>
      <c r="H28" s="680"/>
      <c r="I28" s="680"/>
      <c r="J28" s="681"/>
      <c r="T28" s="686"/>
      <c r="U28" s="658"/>
      <c r="V28" s="557" t="s">
        <v>36</v>
      </c>
      <c r="W28" s="794" t="s">
        <v>536</v>
      </c>
      <c r="X28" s="794"/>
      <c r="Y28" s="794"/>
      <c r="Z28" s="794"/>
      <c r="AA28" s="794"/>
      <c r="AB28" s="795"/>
    </row>
    <row r="29" spans="2:28" ht="27.65" customHeight="1">
      <c r="B29" s="686"/>
      <c r="C29" s="658"/>
      <c r="D29" s="557" t="s">
        <v>260</v>
      </c>
      <c r="E29" s="762" t="s">
        <v>534</v>
      </c>
      <c r="F29" s="762"/>
      <c r="G29" s="762"/>
      <c r="H29" s="762"/>
      <c r="I29" s="762"/>
      <c r="J29" s="763"/>
      <c r="K29" s="547" t="s">
        <v>643</v>
      </c>
      <c r="L29" s="661" t="s">
        <v>651</v>
      </c>
      <c r="M29" s="662"/>
      <c r="N29" s="662"/>
      <c r="O29" s="662"/>
      <c r="P29" s="663"/>
      <c r="T29" s="686"/>
      <c r="U29" s="658"/>
      <c r="V29" s="557" t="s">
        <v>260</v>
      </c>
      <c r="W29" s="841" t="s">
        <v>534</v>
      </c>
      <c r="X29" s="841"/>
      <c r="Y29" s="841"/>
      <c r="Z29" s="841"/>
      <c r="AA29" s="841"/>
      <c r="AB29" s="842"/>
    </row>
    <row r="30" spans="2:28" ht="27.65" customHeight="1" thickBot="1">
      <c r="B30" s="687"/>
      <c r="C30" s="674"/>
      <c r="D30" s="569" t="s">
        <v>543</v>
      </c>
      <c r="E30" s="806" t="s">
        <v>535</v>
      </c>
      <c r="F30" s="807"/>
      <c r="G30" s="807"/>
      <c r="H30" s="807"/>
      <c r="I30" s="807"/>
      <c r="J30" s="808"/>
      <c r="T30" s="687"/>
      <c r="U30" s="674"/>
      <c r="V30" s="569" t="s">
        <v>543</v>
      </c>
      <c r="W30" s="870" t="s">
        <v>535</v>
      </c>
      <c r="X30" s="664"/>
      <c r="Y30" s="664"/>
      <c r="Z30" s="664"/>
      <c r="AA30" s="664"/>
      <c r="AB30" s="665"/>
    </row>
    <row r="31" spans="2:28" ht="27.65" customHeight="1">
      <c r="B31" s="798" t="s">
        <v>412</v>
      </c>
      <c r="C31" s="673" t="s">
        <v>748</v>
      </c>
      <c r="D31" s="556" t="s">
        <v>255</v>
      </c>
      <c r="E31" s="764" t="s">
        <v>593</v>
      </c>
      <c r="F31" s="764"/>
      <c r="G31" s="764"/>
      <c r="H31" s="764"/>
      <c r="I31" s="764"/>
      <c r="J31" s="765"/>
      <c r="K31" s="547" t="s">
        <v>643</v>
      </c>
      <c r="L31" s="642" t="s">
        <v>797</v>
      </c>
      <c r="M31" s="643"/>
      <c r="N31" s="643"/>
      <c r="O31" s="643"/>
      <c r="P31" s="644"/>
      <c r="T31" s="798" t="s">
        <v>412</v>
      </c>
      <c r="U31" s="673" t="s">
        <v>424</v>
      </c>
      <c r="V31" s="556" t="s">
        <v>255</v>
      </c>
      <c r="W31" s="879" t="s">
        <v>593</v>
      </c>
      <c r="X31" s="879"/>
      <c r="Y31" s="879"/>
      <c r="Z31" s="879"/>
      <c r="AA31" s="879"/>
      <c r="AB31" s="880"/>
    </row>
    <row r="32" spans="2:28" ht="27.65" customHeight="1">
      <c r="B32" s="750"/>
      <c r="C32" s="658"/>
      <c r="D32" s="557" t="s">
        <v>253</v>
      </c>
      <c r="E32" s="680" t="s">
        <v>594</v>
      </c>
      <c r="F32" s="680"/>
      <c r="G32" s="680"/>
      <c r="H32" s="680"/>
      <c r="I32" s="680"/>
      <c r="J32" s="681"/>
      <c r="K32" s="558"/>
      <c r="L32" s="682"/>
      <c r="M32" s="683"/>
      <c r="N32" s="683"/>
      <c r="O32" s="683"/>
      <c r="P32" s="684"/>
      <c r="T32" s="750"/>
      <c r="U32" s="658"/>
      <c r="V32" s="557" t="s">
        <v>253</v>
      </c>
      <c r="W32" s="794" t="s">
        <v>594</v>
      </c>
      <c r="X32" s="794"/>
      <c r="Y32" s="794"/>
      <c r="Z32" s="794"/>
      <c r="AA32" s="794"/>
      <c r="AB32" s="795"/>
    </row>
    <row r="33" spans="2:28" ht="27.65" customHeight="1">
      <c r="B33" s="750"/>
      <c r="C33" s="713" t="s">
        <v>745</v>
      </c>
      <c r="D33" s="557" t="s">
        <v>258</v>
      </c>
      <c r="E33" s="695" t="s">
        <v>596</v>
      </c>
      <c r="F33" s="695"/>
      <c r="G33" s="695"/>
      <c r="H33" s="695"/>
      <c r="I33" s="695"/>
      <c r="J33" s="696"/>
      <c r="L33" s="645"/>
      <c r="M33" s="646"/>
      <c r="N33" s="646"/>
      <c r="O33" s="646"/>
      <c r="P33" s="647"/>
      <c r="T33" s="750"/>
      <c r="U33" s="713" t="s">
        <v>425</v>
      </c>
      <c r="V33" s="557" t="s">
        <v>258</v>
      </c>
      <c r="W33" s="839" t="s">
        <v>596</v>
      </c>
      <c r="X33" s="839"/>
      <c r="Y33" s="839"/>
      <c r="Z33" s="839"/>
      <c r="AA33" s="839"/>
      <c r="AB33" s="840"/>
    </row>
    <row r="34" spans="2:28" ht="27.65" customHeight="1">
      <c r="B34" s="750"/>
      <c r="C34" s="675"/>
      <c r="D34" s="557" t="s">
        <v>259</v>
      </c>
      <c r="E34" s="680" t="s">
        <v>598</v>
      </c>
      <c r="F34" s="680"/>
      <c r="G34" s="680"/>
      <c r="H34" s="680"/>
      <c r="I34" s="680"/>
      <c r="J34" s="681"/>
      <c r="K34" s="558"/>
      <c r="T34" s="750"/>
      <c r="U34" s="675"/>
      <c r="V34" s="557" t="s">
        <v>259</v>
      </c>
      <c r="W34" s="794" t="s">
        <v>598</v>
      </c>
      <c r="X34" s="794"/>
      <c r="Y34" s="794"/>
      <c r="Z34" s="794"/>
      <c r="AA34" s="794"/>
      <c r="AB34" s="795"/>
    </row>
    <row r="35" spans="2:28" ht="27.65" customHeight="1">
      <c r="B35" s="750"/>
      <c r="C35" s="657" t="s">
        <v>746</v>
      </c>
      <c r="D35" s="560" t="s">
        <v>12</v>
      </c>
      <c r="E35" s="659" t="s">
        <v>285</v>
      </c>
      <c r="F35" s="659"/>
      <c r="G35" s="659"/>
      <c r="H35" s="659"/>
      <c r="I35" s="659"/>
      <c r="J35" s="660"/>
      <c r="K35" s="547" t="s">
        <v>643</v>
      </c>
      <c r="L35" s="661" t="s">
        <v>652</v>
      </c>
      <c r="M35" s="662"/>
      <c r="N35" s="662"/>
      <c r="O35" s="662"/>
      <c r="P35" s="663"/>
      <c r="T35" s="750"/>
      <c r="U35" s="657" t="s">
        <v>423</v>
      </c>
      <c r="V35" s="560" t="s">
        <v>12</v>
      </c>
      <c r="W35" s="664" t="s">
        <v>285</v>
      </c>
      <c r="X35" s="664"/>
      <c r="Y35" s="664"/>
      <c r="Z35" s="664"/>
      <c r="AA35" s="664"/>
      <c r="AB35" s="665"/>
    </row>
    <row r="36" spans="2:28" ht="27.65" customHeight="1">
      <c r="B36" s="750"/>
      <c r="C36" s="658"/>
      <c r="D36" s="561" t="s">
        <v>13</v>
      </c>
      <c r="E36" s="659" t="s">
        <v>751</v>
      </c>
      <c r="F36" s="659"/>
      <c r="G36" s="659"/>
      <c r="H36" s="659"/>
      <c r="I36" s="659"/>
      <c r="J36" s="660"/>
      <c r="T36" s="750"/>
      <c r="U36" s="658"/>
      <c r="V36" s="561" t="s">
        <v>13</v>
      </c>
      <c r="W36" s="664" t="s">
        <v>117</v>
      </c>
      <c r="X36" s="664"/>
      <c r="Y36" s="664"/>
      <c r="Z36" s="664"/>
      <c r="AA36" s="664"/>
      <c r="AB36" s="665"/>
    </row>
    <row r="37" spans="2:28" ht="27.65" customHeight="1">
      <c r="B37" s="750"/>
      <c r="C37" s="637" t="s">
        <v>333</v>
      </c>
      <c r="D37" s="638"/>
      <c r="E37" s="639">
        <v>20000</v>
      </c>
      <c r="F37" s="640"/>
      <c r="G37" s="640"/>
      <c r="H37" s="640"/>
      <c r="I37" s="640"/>
      <c r="J37" s="562" t="s">
        <v>281</v>
      </c>
      <c r="K37" s="641" t="s">
        <v>643</v>
      </c>
      <c r="L37" s="642" t="s">
        <v>743</v>
      </c>
      <c r="M37" s="643"/>
      <c r="N37" s="643"/>
      <c r="O37" s="643"/>
      <c r="P37" s="644"/>
      <c r="T37" s="750"/>
      <c r="U37" s="637" t="s">
        <v>333</v>
      </c>
      <c r="V37" s="638"/>
      <c r="W37" s="648">
        <v>150</v>
      </c>
      <c r="X37" s="649"/>
      <c r="Y37" s="649"/>
      <c r="Z37" s="649"/>
      <c r="AA37" s="649"/>
      <c r="AB37" s="563" t="s">
        <v>281</v>
      </c>
    </row>
    <row r="38" spans="2:28" ht="27.65" customHeight="1">
      <c r="B38" s="750"/>
      <c r="C38" s="637" t="s">
        <v>742</v>
      </c>
      <c r="D38" s="638"/>
      <c r="E38" s="639">
        <v>200</v>
      </c>
      <c r="F38" s="640"/>
      <c r="G38" s="640"/>
      <c r="H38" s="640"/>
      <c r="I38" s="640"/>
      <c r="J38" s="564" t="s">
        <v>17</v>
      </c>
      <c r="K38" s="641"/>
      <c r="L38" s="645"/>
      <c r="M38" s="646"/>
      <c r="N38" s="646"/>
      <c r="O38" s="646"/>
      <c r="P38" s="647"/>
      <c r="T38" s="750"/>
      <c r="U38" s="637" t="s">
        <v>334</v>
      </c>
      <c r="V38" s="638"/>
      <c r="W38" s="650">
        <v>10</v>
      </c>
      <c r="X38" s="651"/>
      <c r="Y38" s="651"/>
      <c r="Z38" s="651"/>
      <c r="AA38" s="651"/>
      <c r="AB38" s="565" t="s">
        <v>17</v>
      </c>
    </row>
    <row r="39" spans="2:28" ht="34.5" customHeight="1">
      <c r="B39" s="750"/>
      <c r="C39" s="675" t="s">
        <v>254</v>
      </c>
      <c r="D39" s="566" t="s">
        <v>335</v>
      </c>
      <c r="E39" s="693" t="s">
        <v>531</v>
      </c>
      <c r="F39" s="693"/>
      <c r="G39" s="693"/>
      <c r="H39" s="693"/>
      <c r="I39" s="693"/>
      <c r="J39" s="694"/>
      <c r="T39" s="750"/>
      <c r="U39" s="675" t="s">
        <v>254</v>
      </c>
      <c r="V39" s="566" t="s">
        <v>335</v>
      </c>
      <c r="W39" s="703" t="s">
        <v>531</v>
      </c>
      <c r="X39" s="703"/>
      <c r="Y39" s="703"/>
      <c r="Z39" s="703"/>
      <c r="AA39" s="703"/>
      <c r="AB39" s="704"/>
    </row>
    <row r="40" spans="2:28" ht="27.65" customHeight="1">
      <c r="B40" s="750"/>
      <c r="C40" s="658"/>
      <c r="D40" s="557" t="s">
        <v>255</v>
      </c>
      <c r="E40" s="680" t="s">
        <v>537</v>
      </c>
      <c r="F40" s="680"/>
      <c r="G40" s="680"/>
      <c r="H40" s="680"/>
      <c r="I40" s="680"/>
      <c r="J40" s="681"/>
      <c r="T40" s="750"/>
      <c r="U40" s="658"/>
      <c r="V40" s="557" t="s">
        <v>255</v>
      </c>
      <c r="W40" s="794" t="s">
        <v>537</v>
      </c>
      <c r="X40" s="794"/>
      <c r="Y40" s="794"/>
      <c r="Z40" s="794"/>
      <c r="AA40" s="794"/>
      <c r="AB40" s="795"/>
    </row>
    <row r="41" spans="2:28" ht="27.65" customHeight="1">
      <c r="B41" s="750"/>
      <c r="C41" s="658"/>
      <c r="D41" s="557" t="s">
        <v>36</v>
      </c>
      <c r="E41" s="680" t="s">
        <v>597</v>
      </c>
      <c r="F41" s="680"/>
      <c r="G41" s="680"/>
      <c r="H41" s="680"/>
      <c r="I41" s="680"/>
      <c r="J41" s="681"/>
      <c r="T41" s="750"/>
      <c r="U41" s="658"/>
      <c r="V41" s="557" t="s">
        <v>36</v>
      </c>
      <c r="W41" s="794" t="s">
        <v>597</v>
      </c>
      <c r="X41" s="794"/>
      <c r="Y41" s="794"/>
      <c r="Z41" s="794"/>
      <c r="AA41" s="794"/>
      <c r="AB41" s="795"/>
    </row>
    <row r="42" spans="2:28" ht="27.65" customHeight="1">
      <c r="B42" s="750"/>
      <c r="C42" s="657" t="s">
        <v>336</v>
      </c>
      <c r="D42" s="557" t="s">
        <v>257</v>
      </c>
      <c r="E42" s="695" t="s">
        <v>595</v>
      </c>
      <c r="F42" s="695"/>
      <c r="G42" s="695"/>
      <c r="H42" s="695"/>
      <c r="I42" s="695"/>
      <c r="J42" s="696"/>
      <c r="T42" s="750"/>
      <c r="U42" s="657" t="s">
        <v>336</v>
      </c>
      <c r="V42" s="557" t="s">
        <v>257</v>
      </c>
      <c r="W42" s="839" t="s">
        <v>595</v>
      </c>
      <c r="X42" s="839"/>
      <c r="Y42" s="839"/>
      <c r="Z42" s="839"/>
      <c r="AA42" s="839"/>
      <c r="AB42" s="840"/>
    </row>
    <row r="43" spans="2:28" ht="27.65" customHeight="1">
      <c r="B43" s="750"/>
      <c r="C43" s="658"/>
      <c r="D43" s="557" t="s">
        <v>259</v>
      </c>
      <c r="E43" s="680" t="s">
        <v>599</v>
      </c>
      <c r="F43" s="680"/>
      <c r="G43" s="680"/>
      <c r="H43" s="680"/>
      <c r="I43" s="680"/>
      <c r="J43" s="681"/>
      <c r="T43" s="750"/>
      <c r="U43" s="658"/>
      <c r="V43" s="557" t="s">
        <v>259</v>
      </c>
      <c r="W43" s="794" t="s">
        <v>599</v>
      </c>
      <c r="X43" s="794"/>
      <c r="Y43" s="794"/>
      <c r="Z43" s="794"/>
      <c r="AA43" s="794"/>
      <c r="AB43" s="795"/>
    </row>
    <row r="44" spans="2:28" ht="27.65" customHeight="1">
      <c r="B44" s="750"/>
      <c r="C44" s="658"/>
      <c r="D44" s="557" t="s">
        <v>263</v>
      </c>
      <c r="E44" s="680" t="s">
        <v>628</v>
      </c>
      <c r="F44" s="680"/>
      <c r="G44" s="680"/>
      <c r="H44" s="680"/>
      <c r="I44" s="680"/>
      <c r="J44" s="681"/>
      <c r="T44" s="750"/>
      <c r="U44" s="658"/>
      <c r="V44" s="557" t="s">
        <v>263</v>
      </c>
      <c r="W44" s="794" t="s">
        <v>600</v>
      </c>
      <c r="X44" s="794"/>
      <c r="Y44" s="794"/>
      <c r="Z44" s="794"/>
      <c r="AA44" s="794"/>
      <c r="AB44" s="795"/>
    </row>
    <row r="45" spans="2:28" ht="27.65" customHeight="1">
      <c r="B45" s="750"/>
      <c r="C45" s="658"/>
      <c r="D45" s="557" t="s">
        <v>255</v>
      </c>
      <c r="E45" s="690" t="s">
        <v>544</v>
      </c>
      <c r="F45" s="691"/>
      <c r="G45" s="691"/>
      <c r="H45" s="691"/>
      <c r="I45" s="691"/>
      <c r="J45" s="692"/>
      <c r="T45" s="750"/>
      <c r="U45" s="658"/>
      <c r="V45" s="557" t="s">
        <v>255</v>
      </c>
      <c r="W45" s="830" t="s">
        <v>544</v>
      </c>
      <c r="X45" s="831"/>
      <c r="Y45" s="831"/>
      <c r="Z45" s="831"/>
      <c r="AA45" s="831"/>
      <c r="AB45" s="832"/>
    </row>
    <row r="46" spans="2:28" ht="27.65" customHeight="1">
      <c r="B46" s="750"/>
      <c r="C46" s="658"/>
      <c r="D46" s="557" t="s">
        <v>36</v>
      </c>
      <c r="E46" s="680" t="s">
        <v>538</v>
      </c>
      <c r="F46" s="680"/>
      <c r="G46" s="680"/>
      <c r="H46" s="680"/>
      <c r="I46" s="680"/>
      <c r="J46" s="681"/>
      <c r="T46" s="750"/>
      <c r="U46" s="658"/>
      <c r="V46" s="557" t="s">
        <v>36</v>
      </c>
      <c r="W46" s="794" t="s">
        <v>538</v>
      </c>
      <c r="X46" s="794"/>
      <c r="Y46" s="794"/>
      <c r="Z46" s="794"/>
      <c r="AA46" s="794"/>
      <c r="AB46" s="795"/>
    </row>
    <row r="47" spans="2:28" ht="27.65" customHeight="1">
      <c r="B47" s="750"/>
      <c r="C47" s="658"/>
      <c r="D47" s="557" t="s">
        <v>260</v>
      </c>
      <c r="E47" s="762" t="s">
        <v>601</v>
      </c>
      <c r="F47" s="762"/>
      <c r="G47" s="762"/>
      <c r="H47" s="762"/>
      <c r="I47" s="762"/>
      <c r="J47" s="763"/>
      <c r="K47" s="547" t="s">
        <v>643</v>
      </c>
      <c r="L47" s="661" t="s">
        <v>651</v>
      </c>
      <c r="M47" s="662"/>
      <c r="N47" s="662"/>
      <c r="O47" s="662"/>
      <c r="P47" s="663"/>
      <c r="T47" s="750"/>
      <c r="U47" s="658"/>
      <c r="V47" s="557" t="s">
        <v>260</v>
      </c>
      <c r="W47" s="841" t="s">
        <v>601</v>
      </c>
      <c r="X47" s="841"/>
      <c r="Y47" s="841"/>
      <c r="Z47" s="841"/>
      <c r="AA47" s="841"/>
      <c r="AB47" s="842"/>
    </row>
    <row r="48" spans="2:28" ht="27.65" customHeight="1">
      <c r="B48" s="750"/>
      <c r="C48" s="658"/>
      <c r="D48" s="557" t="s">
        <v>543</v>
      </c>
      <c r="E48" s="815" t="s">
        <v>603</v>
      </c>
      <c r="F48" s="680"/>
      <c r="G48" s="680"/>
      <c r="H48" s="680"/>
      <c r="I48" s="680"/>
      <c r="J48" s="681"/>
      <c r="T48" s="750"/>
      <c r="U48" s="658"/>
      <c r="V48" s="557" t="s">
        <v>543</v>
      </c>
      <c r="W48" s="793" t="s">
        <v>603</v>
      </c>
      <c r="X48" s="794"/>
      <c r="Y48" s="794"/>
      <c r="Z48" s="794"/>
      <c r="AA48" s="794"/>
      <c r="AB48" s="795"/>
    </row>
    <row r="49" spans="2:28" ht="37.5" customHeight="1" thickBot="1">
      <c r="B49" s="751"/>
      <c r="C49" s="568" t="s">
        <v>18</v>
      </c>
      <c r="D49" s="570" t="s">
        <v>331</v>
      </c>
      <c r="E49" s="677" t="s">
        <v>540</v>
      </c>
      <c r="F49" s="678"/>
      <c r="G49" s="678"/>
      <c r="H49" s="678"/>
      <c r="I49" s="678"/>
      <c r="J49" s="679"/>
      <c r="K49" s="547" t="s">
        <v>643</v>
      </c>
      <c r="L49" s="661" t="s">
        <v>644</v>
      </c>
      <c r="M49" s="662"/>
      <c r="N49" s="662"/>
      <c r="O49" s="662"/>
      <c r="P49" s="663"/>
      <c r="T49" s="751"/>
      <c r="U49" s="568" t="s">
        <v>18</v>
      </c>
      <c r="V49" s="571" t="s">
        <v>331</v>
      </c>
      <c r="W49" s="858" t="s">
        <v>540</v>
      </c>
      <c r="X49" s="859"/>
      <c r="Y49" s="859"/>
      <c r="Z49" s="859"/>
      <c r="AA49" s="859"/>
      <c r="AB49" s="860"/>
    </row>
    <row r="50" spans="2:28" ht="27.65" customHeight="1">
      <c r="B50" s="798" t="s">
        <v>426</v>
      </c>
      <c r="C50" s="799" t="s">
        <v>328</v>
      </c>
      <c r="D50" s="556" t="s">
        <v>322</v>
      </c>
      <c r="E50" s="802" t="s">
        <v>605</v>
      </c>
      <c r="F50" s="803"/>
      <c r="G50" s="803"/>
      <c r="H50" s="803"/>
      <c r="I50" s="803"/>
      <c r="J50" s="804"/>
      <c r="K50" s="547" t="s">
        <v>643</v>
      </c>
      <c r="L50" s="642" t="s">
        <v>796</v>
      </c>
      <c r="M50" s="643"/>
      <c r="N50" s="643"/>
      <c r="O50" s="643"/>
      <c r="P50" s="644"/>
      <c r="T50" s="798" t="s">
        <v>426</v>
      </c>
      <c r="U50" s="799" t="s">
        <v>328</v>
      </c>
      <c r="V50" s="556" t="s">
        <v>322</v>
      </c>
      <c r="W50" s="824" t="s">
        <v>605</v>
      </c>
      <c r="X50" s="825"/>
      <c r="Y50" s="825"/>
      <c r="Z50" s="825"/>
      <c r="AA50" s="825"/>
      <c r="AB50" s="826"/>
    </row>
    <row r="51" spans="2:28" ht="27.65" customHeight="1">
      <c r="B51" s="750"/>
      <c r="C51" s="675"/>
      <c r="D51" s="557" t="s">
        <v>323</v>
      </c>
      <c r="E51" s="670" t="s">
        <v>604</v>
      </c>
      <c r="F51" s="671"/>
      <c r="G51" s="671"/>
      <c r="H51" s="671"/>
      <c r="I51" s="671"/>
      <c r="J51" s="672"/>
      <c r="K51" s="558"/>
      <c r="L51" s="682"/>
      <c r="M51" s="683"/>
      <c r="N51" s="683"/>
      <c r="O51" s="683"/>
      <c r="P51" s="684"/>
      <c r="T51" s="750"/>
      <c r="U51" s="675"/>
      <c r="V51" s="557" t="s">
        <v>323</v>
      </c>
      <c r="W51" s="833" t="s">
        <v>604</v>
      </c>
      <c r="X51" s="834"/>
      <c r="Y51" s="834"/>
      <c r="Z51" s="834"/>
      <c r="AA51" s="834"/>
      <c r="AB51" s="835"/>
    </row>
    <row r="52" spans="2:28" ht="27.65" customHeight="1">
      <c r="B52" s="750"/>
      <c r="C52" s="713" t="s">
        <v>329</v>
      </c>
      <c r="D52" s="572" t="s">
        <v>324</v>
      </c>
      <c r="E52" s="670" t="s">
        <v>606</v>
      </c>
      <c r="F52" s="671"/>
      <c r="G52" s="671"/>
      <c r="H52" s="671"/>
      <c r="I52" s="671"/>
      <c r="J52" s="672"/>
      <c r="L52" s="645"/>
      <c r="M52" s="646"/>
      <c r="N52" s="646"/>
      <c r="O52" s="646"/>
      <c r="P52" s="647"/>
      <c r="T52" s="750"/>
      <c r="U52" s="713" t="s">
        <v>329</v>
      </c>
      <c r="V52" s="572" t="s">
        <v>324</v>
      </c>
      <c r="W52" s="833" t="s">
        <v>606</v>
      </c>
      <c r="X52" s="834"/>
      <c r="Y52" s="834"/>
      <c r="Z52" s="834"/>
      <c r="AA52" s="834"/>
      <c r="AB52" s="835"/>
    </row>
    <row r="53" spans="2:28" ht="27.65" customHeight="1">
      <c r="B53" s="750"/>
      <c r="C53" s="800"/>
      <c r="D53" s="557" t="s">
        <v>222</v>
      </c>
      <c r="E53" s="670" t="s">
        <v>607</v>
      </c>
      <c r="F53" s="671"/>
      <c r="G53" s="671"/>
      <c r="H53" s="671"/>
      <c r="I53" s="671"/>
      <c r="J53" s="672"/>
      <c r="T53" s="750"/>
      <c r="U53" s="800"/>
      <c r="V53" s="557" t="s">
        <v>222</v>
      </c>
      <c r="W53" s="833" t="s">
        <v>607</v>
      </c>
      <c r="X53" s="834"/>
      <c r="Y53" s="834"/>
      <c r="Z53" s="834"/>
      <c r="AA53" s="834"/>
      <c r="AB53" s="835"/>
    </row>
    <row r="54" spans="2:28" ht="27.65" customHeight="1">
      <c r="B54" s="750"/>
      <c r="C54" s="674" t="s">
        <v>541</v>
      </c>
      <c r="D54" s="557" t="s">
        <v>325</v>
      </c>
      <c r="E54" s="670" t="s">
        <v>531</v>
      </c>
      <c r="F54" s="671"/>
      <c r="G54" s="671"/>
      <c r="H54" s="671"/>
      <c r="I54" s="671"/>
      <c r="J54" s="672"/>
      <c r="T54" s="750"/>
      <c r="U54" s="674" t="s">
        <v>541</v>
      </c>
      <c r="V54" s="557" t="s">
        <v>325</v>
      </c>
      <c r="W54" s="833" t="s">
        <v>531</v>
      </c>
      <c r="X54" s="834"/>
      <c r="Y54" s="834"/>
      <c r="Z54" s="834"/>
      <c r="AA54" s="834"/>
      <c r="AB54" s="835"/>
    </row>
    <row r="55" spans="2:28" ht="27.65" customHeight="1">
      <c r="B55" s="750"/>
      <c r="C55" s="801"/>
      <c r="D55" s="557" t="s">
        <v>322</v>
      </c>
      <c r="E55" s="670" t="s">
        <v>542</v>
      </c>
      <c r="F55" s="671"/>
      <c r="G55" s="671"/>
      <c r="H55" s="671"/>
      <c r="I55" s="671"/>
      <c r="J55" s="672"/>
      <c r="T55" s="750"/>
      <c r="U55" s="801"/>
      <c r="V55" s="557" t="s">
        <v>322</v>
      </c>
      <c r="W55" s="833" t="s">
        <v>542</v>
      </c>
      <c r="X55" s="834"/>
      <c r="Y55" s="834"/>
      <c r="Z55" s="834"/>
      <c r="AA55" s="834"/>
      <c r="AB55" s="835"/>
    </row>
    <row r="56" spans="2:28" ht="27.65" customHeight="1">
      <c r="B56" s="750"/>
      <c r="C56" s="675"/>
      <c r="D56" s="557" t="s">
        <v>224</v>
      </c>
      <c r="E56" s="670" t="s">
        <v>608</v>
      </c>
      <c r="F56" s="671"/>
      <c r="G56" s="671"/>
      <c r="H56" s="671"/>
      <c r="I56" s="671"/>
      <c r="J56" s="672"/>
      <c r="T56" s="750"/>
      <c r="U56" s="675"/>
      <c r="V56" s="557" t="s">
        <v>224</v>
      </c>
      <c r="W56" s="833" t="s">
        <v>608</v>
      </c>
      <c r="X56" s="834"/>
      <c r="Y56" s="834"/>
      <c r="Z56" s="834"/>
      <c r="AA56" s="834"/>
      <c r="AB56" s="835"/>
    </row>
    <row r="57" spans="2:28" ht="27.65" customHeight="1">
      <c r="B57" s="750"/>
      <c r="C57" s="674" t="s">
        <v>321</v>
      </c>
      <c r="D57" s="557" t="s">
        <v>257</v>
      </c>
      <c r="E57" s="695" t="s">
        <v>771</v>
      </c>
      <c r="F57" s="695"/>
      <c r="G57" s="695"/>
      <c r="H57" s="695"/>
      <c r="I57" s="695"/>
      <c r="J57" s="696"/>
      <c r="T57" s="750"/>
      <c r="U57" s="552"/>
      <c r="V57" s="557" t="s">
        <v>257</v>
      </c>
      <c r="W57" s="839" t="s">
        <v>606</v>
      </c>
      <c r="X57" s="839"/>
      <c r="Y57" s="839"/>
      <c r="Z57" s="839"/>
      <c r="AA57" s="839"/>
      <c r="AB57" s="840"/>
    </row>
    <row r="58" spans="2:28" ht="27.65" customHeight="1">
      <c r="B58" s="750"/>
      <c r="C58" s="801"/>
      <c r="D58" s="557" t="s">
        <v>259</v>
      </c>
      <c r="E58" s="680" t="s">
        <v>607</v>
      </c>
      <c r="F58" s="680"/>
      <c r="G58" s="680"/>
      <c r="H58" s="680"/>
      <c r="I58" s="680"/>
      <c r="J58" s="681"/>
      <c r="T58" s="750"/>
      <c r="U58" s="552"/>
      <c r="V58" s="557" t="s">
        <v>259</v>
      </c>
      <c r="W58" s="573" t="s">
        <v>770</v>
      </c>
      <c r="X58" s="574"/>
      <c r="Y58" s="574"/>
      <c r="Z58" s="574"/>
      <c r="AA58" s="574"/>
      <c r="AB58" s="575"/>
    </row>
    <row r="59" spans="2:28" ht="27.65" customHeight="1">
      <c r="B59" s="750"/>
      <c r="C59" s="801"/>
      <c r="D59" s="557" t="s">
        <v>223</v>
      </c>
      <c r="E59" s="670" t="s">
        <v>600</v>
      </c>
      <c r="F59" s="671"/>
      <c r="G59" s="671"/>
      <c r="H59" s="671"/>
      <c r="I59" s="671"/>
      <c r="J59" s="672"/>
      <c r="T59" s="750"/>
      <c r="U59" s="674" t="s">
        <v>321</v>
      </c>
      <c r="V59" s="557" t="s">
        <v>223</v>
      </c>
      <c r="W59" s="833" t="s">
        <v>600</v>
      </c>
      <c r="X59" s="834"/>
      <c r="Y59" s="834"/>
      <c r="Z59" s="834"/>
      <c r="AA59" s="834"/>
      <c r="AB59" s="835"/>
    </row>
    <row r="60" spans="2:28" ht="27.65" customHeight="1">
      <c r="B60" s="750"/>
      <c r="C60" s="801"/>
      <c r="D60" s="557" t="s">
        <v>322</v>
      </c>
      <c r="E60" s="670" t="s">
        <v>546</v>
      </c>
      <c r="F60" s="671"/>
      <c r="G60" s="671"/>
      <c r="H60" s="671"/>
      <c r="I60" s="671"/>
      <c r="J60" s="672"/>
      <c r="T60" s="750"/>
      <c r="U60" s="801"/>
      <c r="V60" s="557" t="s">
        <v>322</v>
      </c>
      <c r="W60" s="833" t="s">
        <v>546</v>
      </c>
      <c r="X60" s="834"/>
      <c r="Y60" s="834"/>
      <c r="Z60" s="834"/>
      <c r="AA60" s="834"/>
      <c r="AB60" s="835"/>
    </row>
    <row r="61" spans="2:28" ht="27.65" customHeight="1">
      <c r="B61" s="750"/>
      <c r="C61" s="801"/>
      <c r="D61" s="557" t="s">
        <v>224</v>
      </c>
      <c r="E61" s="690" t="s">
        <v>545</v>
      </c>
      <c r="F61" s="691"/>
      <c r="G61" s="691"/>
      <c r="H61" s="691"/>
      <c r="I61" s="691"/>
      <c r="J61" s="692"/>
      <c r="T61" s="750"/>
      <c r="U61" s="801"/>
      <c r="V61" s="557" t="s">
        <v>224</v>
      </c>
      <c r="W61" s="830" t="s">
        <v>545</v>
      </c>
      <c r="X61" s="831"/>
      <c r="Y61" s="831"/>
      <c r="Z61" s="831"/>
      <c r="AA61" s="831"/>
      <c r="AB61" s="832"/>
    </row>
    <row r="62" spans="2:28" ht="27.65" customHeight="1">
      <c r="B62" s="750"/>
      <c r="C62" s="801"/>
      <c r="D62" s="557" t="s">
        <v>326</v>
      </c>
      <c r="E62" s="781" t="s">
        <v>602</v>
      </c>
      <c r="F62" s="782"/>
      <c r="G62" s="782"/>
      <c r="H62" s="782"/>
      <c r="I62" s="782"/>
      <c r="J62" s="783"/>
      <c r="K62" s="547" t="s">
        <v>643</v>
      </c>
      <c r="L62" s="661" t="s">
        <v>651</v>
      </c>
      <c r="M62" s="662"/>
      <c r="N62" s="662"/>
      <c r="O62" s="662"/>
      <c r="P62" s="663"/>
      <c r="T62" s="750"/>
      <c r="U62" s="801"/>
      <c r="V62" s="557" t="s">
        <v>326</v>
      </c>
      <c r="W62" s="830" t="s">
        <v>602</v>
      </c>
      <c r="X62" s="831"/>
      <c r="Y62" s="831"/>
      <c r="Z62" s="831"/>
      <c r="AA62" s="831"/>
      <c r="AB62" s="832"/>
    </row>
    <row r="63" spans="2:28" ht="27.65" customHeight="1">
      <c r="B63" s="750"/>
      <c r="C63" s="675"/>
      <c r="D63" s="557" t="s">
        <v>327</v>
      </c>
      <c r="E63" s="784" t="s">
        <v>539</v>
      </c>
      <c r="F63" s="785"/>
      <c r="G63" s="785"/>
      <c r="H63" s="785"/>
      <c r="I63" s="785"/>
      <c r="J63" s="786"/>
      <c r="T63" s="750"/>
      <c r="U63" s="801"/>
      <c r="V63" s="557" t="s">
        <v>327</v>
      </c>
      <c r="W63" s="827" t="s">
        <v>539</v>
      </c>
      <c r="X63" s="828"/>
      <c r="Y63" s="828"/>
      <c r="Z63" s="828"/>
      <c r="AA63" s="828"/>
      <c r="AB63" s="829"/>
    </row>
    <row r="64" spans="2:28" ht="42.65" customHeight="1" thickBot="1">
      <c r="B64" s="751"/>
      <c r="C64" s="568" t="s">
        <v>330</v>
      </c>
      <c r="D64" s="571" t="s">
        <v>331</v>
      </c>
      <c r="E64" s="787" t="s">
        <v>547</v>
      </c>
      <c r="F64" s="788"/>
      <c r="G64" s="788"/>
      <c r="H64" s="788"/>
      <c r="I64" s="788"/>
      <c r="J64" s="789"/>
      <c r="T64" s="751"/>
      <c r="U64" s="568" t="s">
        <v>18</v>
      </c>
      <c r="V64" s="571" t="s">
        <v>331</v>
      </c>
      <c r="W64" s="853" t="s">
        <v>547</v>
      </c>
      <c r="X64" s="854"/>
      <c r="Y64" s="854"/>
      <c r="Z64" s="854"/>
      <c r="AA64" s="854"/>
      <c r="AB64" s="855"/>
    </row>
    <row r="65" spans="2:29" ht="27.65" customHeight="1">
      <c r="B65" s="778" t="s">
        <v>265</v>
      </c>
      <c r="C65" s="780" t="s">
        <v>256</v>
      </c>
      <c r="D65" s="556" t="s">
        <v>255</v>
      </c>
      <c r="E65" s="790" t="s">
        <v>588</v>
      </c>
      <c r="F65" s="791"/>
      <c r="G65" s="791"/>
      <c r="H65" s="791"/>
      <c r="I65" s="791"/>
      <c r="J65" s="792"/>
      <c r="T65" s="778" t="s">
        <v>265</v>
      </c>
      <c r="U65" s="780" t="s">
        <v>256</v>
      </c>
      <c r="V65" s="556" t="s">
        <v>255</v>
      </c>
      <c r="W65" s="836" t="s">
        <v>588</v>
      </c>
      <c r="X65" s="837"/>
      <c r="Y65" s="837"/>
      <c r="Z65" s="837"/>
      <c r="AA65" s="837"/>
      <c r="AB65" s="838"/>
    </row>
    <row r="66" spans="2:29" ht="27.65" customHeight="1">
      <c r="B66" s="778"/>
      <c r="C66" s="658"/>
      <c r="D66" s="557" t="s">
        <v>253</v>
      </c>
      <c r="E66" s="680" t="s">
        <v>609</v>
      </c>
      <c r="F66" s="680"/>
      <c r="G66" s="680"/>
      <c r="H66" s="680"/>
      <c r="I66" s="680"/>
      <c r="J66" s="681"/>
      <c r="T66" s="778"/>
      <c r="U66" s="658"/>
      <c r="V66" s="557" t="s">
        <v>253</v>
      </c>
      <c r="W66" s="794" t="s">
        <v>609</v>
      </c>
      <c r="X66" s="794"/>
      <c r="Y66" s="794"/>
      <c r="Z66" s="794"/>
      <c r="AA66" s="794"/>
      <c r="AB66" s="795"/>
    </row>
    <row r="67" spans="2:29" ht="27.65" customHeight="1">
      <c r="B67" s="778"/>
      <c r="C67" s="658" t="s">
        <v>267</v>
      </c>
      <c r="D67" s="557" t="s">
        <v>258</v>
      </c>
      <c r="E67" s="695" t="str">
        <f>E24</f>
        <v>111-2222</v>
      </c>
      <c r="F67" s="695"/>
      <c r="G67" s="695"/>
      <c r="H67" s="695"/>
      <c r="I67" s="695"/>
      <c r="J67" s="696"/>
      <c r="T67" s="778"/>
      <c r="U67" s="658" t="s">
        <v>267</v>
      </c>
      <c r="V67" s="557" t="s">
        <v>258</v>
      </c>
      <c r="W67" s="839" t="s">
        <v>344</v>
      </c>
      <c r="X67" s="839"/>
      <c r="Y67" s="839"/>
      <c r="Z67" s="839"/>
      <c r="AA67" s="839"/>
      <c r="AB67" s="840"/>
    </row>
    <row r="68" spans="2:29" ht="27.65" customHeight="1">
      <c r="B68" s="778"/>
      <c r="C68" s="658"/>
      <c r="D68" s="557" t="s">
        <v>259</v>
      </c>
      <c r="E68" s="690" t="str">
        <f>E25</f>
        <v>東京都新宿区西新宿ｘｘｘ-ｘｘｘ</v>
      </c>
      <c r="F68" s="691"/>
      <c r="G68" s="691"/>
      <c r="H68" s="691"/>
      <c r="I68" s="691"/>
      <c r="J68" s="692"/>
      <c r="T68" s="778"/>
      <c r="U68" s="658"/>
      <c r="V68" s="557" t="s">
        <v>259</v>
      </c>
      <c r="W68" s="830" t="s">
        <v>284</v>
      </c>
      <c r="X68" s="831"/>
      <c r="Y68" s="831"/>
      <c r="Z68" s="831"/>
      <c r="AA68" s="831"/>
      <c r="AB68" s="832"/>
    </row>
    <row r="69" spans="2:29" ht="27.65" customHeight="1" thickBot="1">
      <c r="B69" s="779"/>
      <c r="C69" s="776" t="s">
        <v>261</v>
      </c>
      <c r="D69" s="777"/>
      <c r="E69" s="909" t="str">
        <f>E29</f>
        <v>03-1000-1000</v>
      </c>
      <c r="F69" s="909"/>
      <c r="G69" s="909"/>
      <c r="H69" s="909"/>
      <c r="I69" s="909"/>
      <c r="J69" s="910"/>
      <c r="L69" s="642" t="s">
        <v>653</v>
      </c>
      <c r="M69" s="845"/>
      <c r="N69" s="845"/>
      <c r="O69" s="845"/>
      <c r="P69" s="846"/>
      <c r="T69" s="779"/>
      <c r="U69" s="776" t="s">
        <v>261</v>
      </c>
      <c r="V69" s="777"/>
      <c r="W69" s="856" t="s">
        <v>629</v>
      </c>
      <c r="X69" s="856"/>
      <c r="Y69" s="856"/>
      <c r="Z69" s="856"/>
      <c r="AA69" s="856"/>
      <c r="AB69" s="857"/>
    </row>
    <row r="70" spans="2:29" ht="28.25" customHeight="1" thickBot="1">
      <c r="B70" s="810" t="s">
        <v>754</v>
      </c>
      <c r="C70" s="811"/>
      <c r="D70" s="812"/>
      <c r="E70" s="813" t="s">
        <v>502</v>
      </c>
      <c r="F70" s="813"/>
      <c r="G70" s="813"/>
      <c r="H70" s="813"/>
      <c r="I70" s="813"/>
      <c r="J70" s="814"/>
      <c r="K70" s="547" t="s">
        <v>643</v>
      </c>
      <c r="L70" s="847"/>
      <c r="M70" s="848"/>
      <c r="N70" s="848"/>
      <c r="O70" s="848"/>
      <c r="P70" s="849"/>
      <c r="T70" s="810" t="s">
        <v>557</v>
      </c>
      <c r="U70" s="811"/>
      <c r="V70" s="811"/>
      <c r="W70" s="864" t="s">
        <v>502</v>
      </c>
      <c r="X70" s="864"/>
      <c r="Y70" s="864"/>
      <c r="Z70" s="864"/>
      <c r="AA70" s="864"/>
      <c r="AB70" s="865"/>
    </row>
    <row r="71" spans="2:29" ht="69" customHeight="1" thickBot="1">
      <c r="B71" s="540" t="s">
        <v>664</v>
      </c>
      <c r="C71" s="540"/>
      <c r="D71"/>
      <c r="E71"/>
      <c r="F71"/>
      <c r="H71"/>
      <c r="J71"/>
      <c r="L71" s="906"/>
      <c r="M71" s="906"/>
      <c r="N71" s="906"/>
      <c r="O71" s="906"/>
      <c r="P71" s="906"/>
      <c r="U71" s="539" t="s">
        <v>359</v>
      </c>
      <c r="V71"/>
      <c r="W71"/>
      <c r="X71"/>
      <c r="Z71"/>
      <c r="AB71"/>
    </row>
    <row r="72" spans="2:29" ht="95.4" customHeight="1" thickBot="1">
      <c r="B72" s="576" t="s">
        <v>360</v>
      </c>
      <c r="C72" s="577" t="s">
        <v>580</v>
      </c>
      <c r="D72" s="821" t="s">
        <v>656</v>
      </c>
      <c r="E72" s="822"/>
      <c r="F72" s="822"/>
      <c r="G72" s="822"/>
      <c r="H72" s="822"/>
      <c r="I72" s="822"/>
      <c r="J72" s="823"/>
      <c r="L72" s="905"/>
      <c r="M72" s="905"/>
      <c r="N72" s="905"/>
      <c r="O72" s="905"/>
      <c r="P72" s="905"/>
      <c r="T72" s="576" t="s">
        <v>360</v>
      </c>
      <c r="U72" s="578" t="s">
        <v>362</v>
      </c>
      <c r="V72" s="821" t="s">
        <v>358</v>
      </c>
      <c r="W72" s="822"/>
      <c r="X72" s="822"/>
      <c r="Y72" s="822"/>
      <c r="Z72" s="822"/>
      <c r="AA72" s="822"/>
      <c r="AB72" s="823"/>
    </row>
    <row r="73" spans="2:29" ht="43.75" customHeight="1" thickBot="1">
      <c r="B73" s="750" t="s">
        <v>268</v>
      </c>
      <c r="C73" s="868" t="s">
        <v>569</v>
      </c>
      <c r="D73" s="737"/>
      <c r="E73" s="736" t="s">
        <v>364</v>
      </c>
      <c r="F73" s="737"/>
      <c r="G73" s="866" t="s">
        <v>365</v>
      </c>
      <c r="H73" s="867"/>
      <c r="I73" s="868" t="s">
        <v>366</v>
      </c>
      <c r="J73" s="869"/>
      <c r="K73" s="558"/>
      <c r="T73" s="750" t="s">
        <v>268</v>
      </c>
      <c r="U73" s="868" t="s">
        <v>271</v>
      </c>
      <c r="V73" s="737"/>
      <c r="W73" s="736" t="s">
        <v>364</v>
      </c>
      <c r="X73" s="737"/>
      <c r="Y73" s="866" t="s">
        <v>365</v>
      </c>
      <c r="Z73" s="867"/>
      <c r="AA73" s="868" t="s">
        <v>366</v>
      </c>
      <c r="AB73" s="869"/>
    </row>
    <row r="74" spans="2:29" ht="29.4" customHeight="1" thickTop="1">
      <c r="B74" s="750"/>
      <c r="C74" s="766" t="s">
        <v>427</v>
      </c>
      <c r="D74" s="767"/>
      <c r="E74" s="579">
        <v>0</v>
      </c>
      <c r="F74" s="580" t="s">
        <v>52</v>
      </c>
      <c r="G74" s="579">
        <v>0</v>
      </c>
      <c r="H74" s="580" t="s">
        <v>52</v>
      </c>
      <c r="I74" s="581">
        <f>G74+E74</f>
        <v>0</v>
      </c>
      <c r="J74" s="582" t="s">
        <v>52</v>
      </c>
      <c r="K74" s="904" t="s">
        <v>643</v>
      </c>
      <c r="L74" s="903" t="s">
        <v>654</v>
      </c>
      <c r="M74" s="903"/>
      <c r="N74" s="903"/>
      <c r="O74" s="903"/>
      <c r="P74" s="903"/>
      <c r="T74" s="750"/>
      <c r="U74" s="766" t="s">
        <v>427</v>
      </c>
      <c r="V74" s="767"/>
      <c r="W74" s="583">
        <v>1</v>
      </c>
      <c r="X74" s="580" t="s">
        <v>52</v>
      </c>
      <c r="Y74" s="583">
        <v>1</v>
      </c>
      <c r="Z74" s="580" t="s">
        <v>52</v>
      </c>
      <c r="AA74" s="584">
        <v>2</v>
      </c>
      <c r="AB74" s="582" t="s">
        <v>52</v>
      </c>
      <c r="AC74" s="585" t="s">
        <v>289</v>
      </c>
    </row>
    <row r="75" spans="2:29" ht="29.4" customHeight="1">
      <c r="B75" s="750"/>
      <c r="C75" s="652" t="s">
        <v>428</v>
      </c>
      <c r="D75" s="653"/>
      <c r="E75" s="586">
        <v>1</v>
      </c>
      <c r="F75" s="587" t="s">
        <v>52</v>
      </c>
      <c r="G75" s="586">
        <v>0</v>
      </c>
      <c r="H75" s="587" t="s">
        <v>52</v>
      </c>
      <c r="I75" s="588">
        <f>G75+E75</f>
        <v>1</v>
      </c>
      <c r="J75" s="565" t="s">
        <v>52</v>
      </c>
      <c r="K75" s="904"/>
      <c r="L75" s="903"/>
      <c r="M75" s="903"/>
      <c r="N75" s="903"/>
      <c r="O75" s="903"/>
      <c r="P75" s="903"/>
      <c r="T75" s="750"/>
      <c r="U75" s="652" t="s">
        <v>428</v>
      </c>
      <c r="V75" s="653"/>
      <c r="W75" s="589">
        <v>1</v>
      </c>
      <c r="X75" s="587" t="s">
        <v>52</v>
      </c>
      <c r="Y75" s="589">
        <v>1</v>
      </c>
      <c r="Z75" s="587" t="s">
        <v>52</v>
      </c>
      <c r="AA75" s="590">
        <v>2</v>
      </c>
      <c r="AB75" s="565" t="s">
        <v>52</v>
      </c>
    </row>
    <row r="76" spans="2:29" ht="29.4" customHeight="1">
      <c r="B76" s="750"/>
      <c r="C76" s="652" t="s">
        <v>429</v>
      </c>
      <c r="D76" s="653"/>
      <c r="E76" s="586">
        <v>0</v>
      </c>
      <c r="F76" s="587" t="s">
        <v>52</v>
      </c>
      <c r="G76" s="586">
        <v>0</v>
      </c>
      <c r="H76" s="587" t="s">
        <v>52</v>
      </c>
      <c r="I76" s="588">
        <f>G76+E76</f>
        <v>0</v>
      </c>
      <c r="J76" s="565" t="s">
        <v>52</v>
      </c>
      <c r="K76" s="904"/>
      <c r="L76" s="903"/>
      <c r="M76" s="903"/>
      <c r="N76" s="903"/>
      <c r="O76" s="903"/>
      <c r="P76" s="903"/>
      <c r="R76" s="536"/>
      <c r="T76" s="750"/>
      <c r="U76" s="652" t="s">
        <v>429</v>
      </c>
      <c r="V76" s="653"/>
      <c r="W76" s="589">
        <v>0</v>
      </c>
      <c r="X76" s="587" t="s">
        <v>52</v>
      </c>
      <c r="Y76" s="589">
        <v>0</v>
      </c>
      <c r="Z76" s="587" t="s">
        <v>52</v>
      </c>
      <c r="AA76" s="590">
        <v>0</v>
      </c>
      <c r="AB76" s="565" t="s">
        <v>52</v>
      </c>
    </row>
    <row r="77" spans="2:29" ht="29.4" customHeight="1" thickBot="1">
      <c r="B77" s="750"/>
      <c r="C77" s="711" t="s">
        <v>430</v>
      </c>
      <c r="D77" s="712"/>
      <c r="E77" s="591">
        <v>0</v>
      </c>
      <c r="F77" s="539" t="s">
        <v>52</v>
      </c>
      <c r="G77" s="591">
        <v>0</v>
      </c>
      <c r="H77" s="539" t="s">
        <v>740</v>
      </c>
      <c r="I77" s="592">
        <f>G77+E77</f>
        <v>0</v>
      </c>
      <c r="J77" s="593" t="s">
        <v>52</v>
      </c>
      <c r="K77" s="904"/>
      <c r="L77" s="903"/>
      <c r="M77" s="903"/>
      <c r="N77" s="903"/>
      <c r="O77" s="903"/>
      <c r="P77" s="903"/>
      <c r="T77" s="750"/>
      <c r="U77" s="711" t="s">
        <v>430</v>
      </c>
      <c r="V77" s="712"/>
      <c r="W77" s="594">
        <v>0</v>
      </c>
      <c r="X77" s="539" t="s">
        <v>52</v>
      </c>
      <c r="Y77" s="594">
        <v>0</v>
      </c>
      <c r="Z77" s="539" t="s">
        <v>52</v>
      </c>
      <c r="AA77" s="595">
        <v>0</v>
      </c>
      <c r="AB77" s="593" t="s">
        <v>52</v>
      </c>
    </row>
    <row r="78" spans="2:29" ht="25.75" customHeight="1">
      <c r="B78" s="798" t="s">
        <v>645</v>
      </c>
      <c r="C78" s="818" t="s">
        <v>355</v>
      </c>
      <c r="D78" s="755" t="s">
        <v>447</v>
      </c>
      <c r="E78" s="863" t="s">
        <v>352</v>
      </c>
      <c r="F78" s="863"/>
      <c r="G78" s="863"/>
      <c r="H78" s="758">
        <f>IF(0=【公社書式】助成対象経費内訳!$V$34,"",【公社書式】助成対象経費内訳!$V$34)</f>
        <v>6500000</v>
      </c>
      <c r="I78" s="759"/>
      <c r="J78" s="596" t="s">
        <v>294</v>
      </c>
      <c r="K78" s="597"/>
      <c r="L78" s="903"/>
      <c r="M78" s="903"/>
      <c r="N78" s="903"/>
      <c r="O78" s="903"/>
      <c r="P78" s="903"/>
      <c r="T78" s="750"/>
      <c r="U78" s="818" t="s">
        <v>355</v>
      </c>
      <c r="V78" s="755" t="s">
        <v>447</v>
      </c>
      <c r="W78" s="863" t="s">
        <v>352</v>
      </c>
      <c r="X78" s="863"/>
      <c r="Y78" s="863"/>
      <c r="Z78" s="734">
        <v>0</v>
      </c>
      <c r="AA78" s="735"/>
      <c r="AB78" s="596" t="s">
        <v>294</v>
      </c>
    </row>
    <row r="79" spans="2:29" ht="25.75" customHeight="1">
      <c r="B79" s="750"/>
      <c r="C79" s="819"/>
      <c r="D79" s="756"/>
      <c r="E79" s="752" t="s">
        <v>353</v>
      </c>
      <c r="F79" s="752"/>
      <c r="G79" s="752"/>
      <c r="H79" s="885">
        <f>【公社書式】助成対象経費内訳!$W$34</f>
        <v>400000</v>
      </c>
      <c r="I79" s="886"/>
      <c r="J79" s="598" t="s">
        <v>294</v>
      </c>
      <c r="K79" s="597"/>
      <c r="L79" s="599"/>
      <c r="M79" s="599"/>
      <c r="N79" s="599"/>
      <c r="O79" s="599"/>
      <c r="P79" s="599"/>
      <c r="T79" s="750"/>
      <c r="U79" s="819"/>
      <c r="V79" s="756"/>
      <c r="W79" s="752" t="s">
        <v>353</v>
      </c>
      <c r="X79" s="752"/>
      <c r="Y79" s="752"/>
      <c r="Z79" s="732">
        <v>0</v>
      </c>
      <c r="AA79" s="733"/>
      <c r="AB79" s="598" t="s">
        <v>294</v>
      </c>
    </row>
    <row r="80" spans="2:29" ht="25.75" customHeight="1">
      <c r="B80" s="750"/>
      <c r="C80" s="819"/>
      <c r="D80" s="756"/>
      <c r="E80" s="752" t="s">
        <v>354</v>
      </c>
      <c r="F80" s="752"/>
      <c r="G80" s="752"/>
      <c r="H80" s="887">
        <f>【公社書式】助成対象経費内訳!$X$34</f>
        <v>0</v>
      </c>
      <c r="I80" s="888"/>
      <c r="J80" s="600" t="s">
        <v>294</v>
      </c>
      <c r="K80" s="597"/>
      <c r="L80" s="599"/>
      <c r="M80" s="599"/>
      <c r="N80" s="599"/>
      <c r="O80" s="599"/>
      <c r="P80" s="599"/>
      <c r="T80" s="750"/>
      <c r="U80" s="819"/>
      <c r="V80" s="756"/>
      <c r="W80" s="752" t="s">
        <v>354</v>
      </c>
      <c r="X80" s="752"/>
      <c r="Y80" s="752"/>
      <c r="Z80" s="730">
        <v>0</v>
      </c>
      <c r="AA80" s="731"/>
      <c r="AB80" s="600" t="s">
        <v>294</v>
      </c>
    </row>
    <row r="81" spans="1:29" ht="25.75" customHeight="1" thickBot="1">
      <c r="B81" s="750"/>
      <c r="C81" s="819"/>
      <c r="D81" s="756"/>
      <c r="E81" s="752" t="s">
        <v>548</v>
      </c>
      <c r="F81" s="752"/>
      <c r="G81" s="752"/>
      <c r="H81" s="887">
        <f>【公社書式】助成対象経費内訳!$Y$34</f>
        <v>260000</v>
      </c>
      <c r="I81" s="888"/>
      <c r="J81" s="600" t="s">
        <v>294</v>
      </c>
      <c r="K81" s="597"/>
      <c r="L81" s="599"/>
      <c r="M81" s="599"/>
      <c r="N81" s="599"/>
      <c r="O81" s="599"/>
      <c r="P81" s="599"/>
      <c r="T81" s="750"/>
      <c r="U81" s="819"/>
      <c r="V81" s="756"/>
      <c r="W81" s="752" t="s">
        <v>548</v>
      </c>
      <c r="X81" s="752"/>
      <c r="Y81" s="752"/>
      <c r="Z81" s="730">
        <v>0</v>
      </c>
      <c r="AA81" s="731"/>
      <c r="AB81" s="600" t="s">
        <v>294</v>
      </c>
    </row>
    <row r="82" spans="1:29" ht="45" customHeight="1" thickTop="1" thickBot="1">
      <c r="B82" s="750"/>
      <c r="C82" s="819"/>
      <c r="D82" s="757"/>
      <c r="E82" s="861" t="s">
        <v>549</v>
      </c>
      <c r="F82" s="861"/>
      <c r="G82" s="862"/>
      <c r="H82" s="728">
        <f>IF(0=SUM($H$78:$I$81),"",SUM($H$78:$I$81))</f>
        <v>7160000</v>
      </c>
      <c r="I82" s="729"/>
      <c r="J82" s="600" t="s">
        <v>294</v>
      </c>
      <c r="K82" s="641" t="s">
        <v>643</v>
      </c>
      <c r="L82" s="642" t="s">
        <v>655</v>
      </c>
      <c r="M82" s="845"/>
      <c r="N82" s="845"/>
      <c r="O82" s="845"/>
      <c r="P82" s="846"/>
      <c r="T82" s="750"/>
      <c r="U82" s="819"/>
      <c r="V82" s="757"/>
      <c r="W82" s="861" t="s">
        <v>549</v>
      </c>
      <c r="X82" s="861"/>
      <c r="Y82" s="862"/>
      <c r="Z82" s="748">
        <v>0</v>
      </c>
      <c r="AA82" s="749"/>
      <c r="AB82" s="600" t="s">
        <v>294</v>
      </c>
    </row>
    <row r="83" spans="1:29" ht="44.4" customHeight="1" thickTop="1" thickBot="1">
      <c r="B83" s="750"/>
      <c r="C83" s="820"/>
      <c r="D83" s="809" t="s">
        <v>384</v>
      </c>
      <c r="E83" s="809"/>
      <c r="F83" s="809"/>
      <c r="G83" s="809"/>
      <c r="H83" s="746">
        <f>【公社書式】助成対象経費内訳!$AM$10</f>
        <v>100000</v>
      </c>
      <c r="I83" s="747"/>
      <c r="J83" s="600" t="s">
        <v>294</v>
      </c>
      <c r="K83" s="641"/>
      <c r="L83" s="847"/>
      <c r="M83" s="848"/>
      <c r="N83" s="848"/>
      <c r="O83" s="848"/>
      <c r="P83" s="849"/>
      <c r="Q83" s="601"/>
      <c r="T83" s="750"/>
      <c r="U83" s="820"/>
      <c r="V83" s="809" t="s">
        <v>384</v>
      </c>
      <c r="W83" s="809"/>
      <c r="X83" s="809"/>
      <c r="Y83" s="809"/>
      <c r="Z83" s="753">
        <v>0</v>
      </c>
      <c r="AA83" s="754"/>
      <c r="AB83" s="600" t="s">
        <v>294</v>
      </c>
      <c r="AC83" s="602"/>
    </row>
    <row r="84" spans="1:29" ht="46.75" customHeight="1" thickTop="1" thickBot="1">
      <c r="B84" s="750"/>
      <c r="C84" s="738" t="s">
        <v>356</v>
      </c>
      <c r="D84" s="739"/>
      <c r="E84" s="739"/>
      <c r="F84" s="739"/>
      <c r="G84" s="739"/>
      <c r="H84" s="907">
        <f>IFERROR($H$82+$H$83,IF($H$82="","",$H$82))</f>
        <v>7260000</v>
      </c>
      <c r="I84" s="908"/>
      <c r="J84" s="600" t="s">
        <v>294</v>
      </c>
      <c r="K84" s="597"/>
      <c r="L84" s="599" t="s">
        <v>647</v>
      </c>
      <c r="M84" s="599"/>
      <c r="N84" s="599"/>
      <c r="O84" s="599"/>
      <c r="P84" s="599"/>
      <c r="T84" s="750"/>
      <c r="U84" s="738" t="s">
        <v>356</v>
      </c>
      <c r="V84" s="739"/>
      <c r="W84" s="739"/>
      <c r="X84" s="739"/>
      <c r="Y84" s="739"/>
      <c r="Z84" s="816">
        <v>0</v>
      </c>
      <c r="AA84" s="817"/>
      <c r="AB84" s="600" t="s">
        <v>294</v>
      </c>
      <c r="AC84" s="539"/>
    </row>
    <row r="85" spans="1:29" ht="46.75" customHeight="1" thickTop="1">
      <c r="B85" s="750"/>
      <c r="C85" s="742" t="s">
        <v>406</v>
      </c>
      <c r="D85" s="743"/>
      <c r="E85" s="744"/>
      <c r="F85" s="744"/>
      <c r="G85" s="745"/>
      <c r="H85" s="746">
        <f>$H$82</f>
        <v>7160000</v>
      </c>
      <c r="I85" s="747"/>
      <c r="J85" s="600" t="s">
        <v>294</v>
      </c>
      <c r="K85" s="597"/>
      <c r="L85" s="642" t="s">
        <v>646</v>
      </c>
      <c r="M85" s="845"/>
      <c r="N85" s="845"/>
      <c r="O85" s="845"/>
      <c r="P85" s="846"/>
      <c r="T85" s="750"/>
      <c r="U85" s="742" t="s">
        <v>406</v>
      </c>
      <c r="V85" s="743"/>
      <c r="W85" s="744"/>
      <c r="X85" s="744"/>
      <c r="Y85" s="745"/>
      <c r="Z85" s="753">
        <v>0</v>
      </c>
      <c r="AA85" s="754"/>
      <c r="AB85" s="600" t="s">
        <v>294</v>
      </c>
      <c r="AC85" s="539"/>
    </row>
    <row r="86" spans="1:29" ht="46.75" customHeight="1" thickBot="1">
      <c r="B86" s="750"/>
      <c r="C86" s="738" t="s">
        <v>550</v>
      </c>
      <c r="D86" s="739"/>
      <c r="E86" s="740">
        <v>2430000</v>
      </c>
      <c r="F86" s="740"/>
      <c r="G86" s="740"/>
      <c r="H86" s="740"/>
      <c r="I86" s="741"/>
      <c r="J86" s="603" t="s">
        <v>294</v>
      </c>
      <c r="K86" s="539" t="s">
        <v>642</v>
      </c>
      <c r="L86" s="847"/>
      <c r="M86" s="848"/>
      <c r="N86" s="848"/>
      <c r="O86" s="848"/>
      <c r="P86" s="849"/>
      <c r="T86" s="750"/>
      <c r="U86" s="738" t="s">
        <v>550</v>
      </c>
      <c r="V86" s="739"/>
      <c r="W86" s="843"/>
      <c r="X86" s="843"/>
      <c r="Y86" s="843"/>
      <c r="Z86" s="843"/>
      <c r="AA86" s="844"/>
      <c r="AB86" s="603" t="s">
        <v>294</v>
      </c>
      <c r="AC86" s="539"/>
    </row>
    <row r="87" spans="1:29" ht="49.75" customHeight="1" thickTop="1" thickBot="1">
      <c r="B87" s="751"/>
      <c r="C87" s="723" t="str">
        <f>IF($C$72="実績報告兼交付請求","助成金実績報告額","助成金交付申請額")</f>
        <v>助成金交付申請額</v>
      </c>
      <c r="D87" s="724"/>
      <c r="E87" s="725">
        <f>IFERROR(【公社書式】助成対象経費内訳!$AC$34-E86,IF(【公社書式】助成対象経費内訳!$AC$34="","",【公社書式】助成対象経費内訳!$AC$34))</f>
        <v>1150000</v>
      </c>
      <c r="F87" s="726"/>
      <c r="G87" s="726"/>
      <c r="H87" s="726"/>
      <c r="I87" s="727"/>
      <c r="J87" s="604" t="s">
        <v>294</v>
      </c>
      <c r="K87" s="539" t="s">
        <v>642</v>
      </c>
      <c r="L87" s="894" t="s">
        <v>769</v>
      </c>
      <c r="M87" s="895"/>
      <c r="N87" s="895"/>
      <c r="O87" s="895"/>
      <c r="P87" s="896"/>
      <c r="T87" s="751"/>
      <c r="U87" s="723" t="s">
        <v>351</v>
      </c>
      <c r="V87" s="724"/>
      <c r="W87" s="850">
        <v>0</v>
      </c>
      <c r="X87" s="851"/>
      <c r="Y87" s="851"/>
      <c r="Z87" s="851"/>
      <c r="AA87" s="852"/>
      <c r="AB87" s="604" t="s">
        <v>294</v>
      </c>
      <c r="AC87" s="539" t="s">
        <v>212</v>
      </c>
    </row>
    <row r="88" spans="1:29" ht="35.4" customHeight="1">
      <c r="L88" s="897"/>
      <c r="M88" s="898"/>
      <c r="N88" s="898"/>
      <c r="O88" s="898"/>
      <c r="P88" s="899"/>
    </row>
    <row r="89" spans="1:29" ht="40.25" customHeight="1">
      <c r="C89" s="605"/>
      <c r="L89" s="900"/>
      <c r="M89" s="901"/>
      <c r="N89" s="901"/>
      <c r="O89" s="901"/>
      <c r="P89" s="902"/>
      <c r="U89" s="605"/>
    </row>
    <row r="90" spans="1:29" ht="42.65" hidden="1" customHeight="1">
      <c r="C90" s="606" t="s">
        <v>585</v>
      </c>
      <c r="U90" s="606" t="s">
        <v>585</v>
      </c>
    </row>
    <row r="91" spans="1:29" hidden="1">
      <c r="A91" s="607"/>
      <c r="B91" s="607"/>
      <c r="C91" s="608" t="str">
        <f>E13</f>
        <v>株式会社●●●</v>
      </c>
      <c r="D91" s="609" t="str">
        <f>E14</f>
        <v>111-2222</v>
      </c>
      <c r="E91" s="610" t="str">
        <f>E15</f>
        <v>東京都新宿区西新宿ｘｘｘ-ｘｘｘ</v>
      </c>
      <c r="F91" s="610" t="str">
        <f>E21</f>
        <v>代表取締役社長</v>
      </c>
      <c r="G91" s="611" t="str">
        <f>E23</f>
        <v>自然冷媒　太郎</v>
      </c>
      <c r="H91" s="612"/>
      <c r="I91" s="613"/>
      <c r="J91" s="612">
        <f>E19</f>
        <v>50000</v>
      </c>
      <c r="K91" s="611">
        <f>E20</f>
        <v>1000</v>
      </c>
      <c r="L91" s="614" t="str">
        <f>E17</f>
        <v>Ｉ卸売業・小売業</v>
      </c>
      <c r="M91" s="614"/>
      <c r="N91" s="611" t="str">
        <f>E18</f>
        <v>52飲食料品卸売業</v>
      </c>
      <c r="O91" s="611"/>
      <c r="P91" s="615" t="str">
        <f>E24</f>
        <v>111-2222</v>
      </c>
      <c r="Q91" s="610" t="str">
        <f>E25</f>
        <v>東京都新宿区西新宿ｘｘｘ-ｘｘｘ</v>
      </c>
      <c r="R91" s="611" t="str">
        <f>E26</f>
        <v>総務部</v>
      </c>
      <c r="S91" s="616" t="str">
        <f>E28</f>
        <v>申請　太郎</v>
      </c>
      <c r="T91" s="607"/>
      <c r="U91" s="608" t="str">
        <f>W13</f>
        <v>株式会社●●●</v>
      </c>
      <c r="V91" s="609" t="str">
        <f>W14</f>
        <v>111-2222</v>
      </c>
      <c r="W91" s="610" t="str">
        <f>W15</f>
        <v>東京都新宿区西新宿ｘｘｘ-ｘｘｘ</v>
      </c>
      <c r="X91" s="610" t="str">
        <f>W21</f>
        <v>代表取締役社長</v>
      </c>
      <c r="Y91" s="611" t="str">
        <f>W23</f>
        <v>自然冷媒　太郎</v>
      </c>
      <c r="Z91" s="612"/>
      <c r="AA91" s="613"/>
      <c r="AB91" s="612">
        <f>W19</f>
        <v>150</v>
      </c>
    </row>
    <row r="92" spans="1:29"/>
    <row r="93" spans="1:29"/>
    <row r="94" spans="1:29"/>
  </sheetData>
  <sheetProtection algorithmName="SHA-512" hashValue="Rn8P/d5N/vtIBnbk3ClTpbpG8YyA0qMEaWT1ggHIeB0CuXgbZQM3bT9bxzNj140+Ig9sPH8N18huaFojgvnB5w==" saltValue="al7bwaUKHAwS4+7+AJmG+w==" spinCount="100000" sheet="1" selectLockedCells="1" selectUnlockedCells="1"/>
  <dataConsolidate/>
  <mergeCells count="297">
    <mergeCell ref="L87:P89"/>
    <mergeCell ref="E57:J57"/>
    <mergeCell ref="W57:AB57"/>
    <mergeCell ref="E58:J58"/>
    <mergeCell ref="C57:C63"/>
    <mergeCell ref="K82:K83"/>
    <mergeCell ref="L74:P78"/>
    <mergeCell ref="K74:K77"/>
    <mergeCell ref="L69:P70"/>
    <mergeCell ref="L72:P72"/>
    <mergeCell ref="L71:P71"/>
    <mergeCell ref="H84:I84"/>
    <mergeCell ref="H83:I83"/>
    <mergeCell ref="E69:J69"/>
    <mergeCell ref="I73:J73"/>
    <mergeCell ref="G73:H73"/>
    <mergeCell ref="D72:J72"/>
    <mergeCell ref="C77:D77"/>
    <mergeCell ref="C74:D74"/>
    <mergeCell ref="E81:G81"/>
    <mergeCell ref="H81:I81"/>
    <mergeCell ref="C73:D73"/>
    <mergeCell ref="D83:G83"/>
    <mergeCell ref="E82:G82"/>
    <mergeCell ref="L3:P4"/>
    <mergeCell ref="L5:P5"/>
    <mergeCell ref="L2:P2"/>
    <mergeCell ref="E41:J41"/>
    <mergeCell ref="L29:P29"/>
    <mergeCell ref="L47:P47"/>
    <mergeCell ref="L62:P62"/>
    <mergeCell ref="L85:P86"/>
    <mergeCell ref="W42:AB42"/>
    <mergeCell ref="W43:AB43"/>
    <mergeCell ref="W44:AB44"/>
    <mergeCell ref="W31:AB31"/>
    <mergeCell ref="W32:AB32"/>
    <mergeCell ref="U33:U34"/>
    <mergeCell ref="W33:AB33"/>
    <mergeCell ref="W34:AB34"/>
    <mergeCell ref="U39:U41"/>
    <mergeCell ref="W39:AB39"/>
    <mergeCell ref="W40:AB40"/>
    <mergeCell ref="W41:AB41"/>
    <mergeCell ref="W4:AB4"/>
    <mergeCell ref="U5:V5"/>
    <mergeCell ref="W5:AB5"/>
    <mergeCell ref="W27:AB27"/>
    <mergeCell ref="W7:AB7"/>
    <mergeCell ref="W28:AB28"/>
    <mergeCell ref="W26:AB26"/>
    <mergeCell ref="W12:AB12"/>
    <mergeCell ref="W13:AB13"/>
    <mergeCell ref="W14:AB14"/>
    <mergeCell ref="W15:AB15"/>
    <mergeCell ref="W23:AB23"/>
    <mergeCell ref="W16:AB16"/>
    <mergeCell ref="W22:AB22"/>
    <mergeCell ref="W17:AB17"/>
    <mergeCell ref="W18:AB18"/>
    <mergeCell ref="W20:AA20"/>
    <mergeCell ref="W24:AB24"/>
    <mergeCell ref="U21:U23"/>
    <mergeCell ref="U4:V4"/>
    <mergeCell ref="E31:J31"/>
    <mergeCell ref="E32:J32"/>
    <mergeCell ref="E33:J33"/>
    <mergeCell ref="C84:G84"/>
    <mergeCell ref="W82:Y82"/>
    <mergeCell ref="W80:Y80"/>
    <mergeCell ref="W79:Y79"/>
    <mergeCell ref="W78:Y78"/>
    <mergeCell ref="V78:V82"/>
    <mergeCell ref="U78:U83"/>
    <mergeCell ref="T70:V70"/>
    <mergeCell ref="W70:AB70"/>
    <mergeCell ref="Y73:Z73"/>
    <mergeCell ref="U77:V77"/>
    <mergeCell ref="U76:V76"/>
    <mergeCell ref="U75:V75"/>
    <mergeCell ref="U74:V74"/>
    <mergeCell ref="W73:X73"/>
    <mergeCell ref="U73:V73"/>
    <mergeCell ref="AA73:AB73"/>
    <mergeCell ref="W68:AB68"/>
    <mergeCell ref="W45:AB45"/>
    <mergeCell ref="W30:AB30"/>
    <mergeCell ref="W46:AB46"/>
    <mergeCell ref="W47:AB47"/>
    <mergeCell ref="U86:V86"/>
    <mergeCell ref="W86:AA86"/>
    <mergeCell ref="L82:P83"/>
    <mergeCell ref="U87:V87"/>
    <mergeCell ref="W87:AA87"/>
    <mergeCell ref="W54:AB54"/>
    <mergeCell ref="W55:AB55"/>
    <mergeCell ref="W56:AB56"/>
    <mergeCell ref="T31:T49"/>
    <mergeCell ref="U31:U32"/>
    <mergeCell ref="U42:U48"/>
    <mergeCell ref="W51:AB51"/>
    <mergeCell ref="U52:U53"/>
    <mergeCell ref="W52:AB52"/>
    <mergeCell ref="W53:AB53"/>
    <mergeCell ref="U54:U56"/>
    <mergeCell ref="W59:AB59"/>
    <mergeCell ref="W64:AB64"/>
    <mergeCell ref="W69:AB69"/>
    <mergeCell ref="U59:U63"/>
    <mergeCell ref="W49:AB49"/>
    <mergeCell ref="T73:T77"/>
    <mergeCell ref="V72:AB72"/>
    <mergeCell ref="U69:V69"/>
    <mergeCell ref="U65:U66"/>
    <mergeCell ref="U67:U68"/>
    <mergeCell ref="W50:AB50"/>
    <mergeCell ref="W63:AB63"/>
    <mergeCell ref="W62:AB62"/>
    <mergeCell ref="W61:AB61"/>
    <mergeCell ref="W60:AB60"/>
    <mergeCell ref="W66:AB66"/>
    <mergeCell ref="W65:AB65"/>
    <mergeCell ref="W67:AB67"/>
    <mergeCell ref="U50:U51"/>
    <mergeCell ref="T65:T69"/>
    <mergeCell ref="T50:T64"/>
    <mergeCell ref="V83:Y83"/>
    <mergeCell ref="Z83:AA83"/>
    <mergeCell ref="B70:D70"/>
    <mergeCell ref="E70:J70"/>
    <mergeCell ref="B78:B87"/>
    <mergeCell ref="B31:B49"/>
    <mergeCell ref="C31:C32"/>
    <mergeCell ref="C33:C34"/>
    <mergeCell ref="C39:C41"/>
    <mergeCell ref="C42:C48"/>
    <mergeCell ref="E42:J42"/>
    <mergeCell ref="E43:J43"/>
    <mergeCell ref="E44:J44"/>
    <mergeCell ref="E45:J45"/>
    <mergeCell ref="E46:J46"/>
    <mergeCell ref="E47:J47"/>
    <mergeCell ref="E48:J48"/>
    <mergeCell ref="U84:Y84"/>
    <mergeCell ref="Z84:AA84"/>
    <mergeCell ref="C78:C83"/>
    <mergeCell ref="E39:J39"/>
    <mergeCell ref="E40:J40"/>
    <mergeCell ref="W48:AB48"/>
    <mergeCell ref="L19:P20"/>
    <mergeCell ref="K19:K20"/>
    <mergeCell ref="L50:P52"/>
    <mergeCell ref="L49:P49"/>
    <mergeCell ref="E23:J23"/>
    <mergeCell ref="B12:B30"/>
    <mergeCell ref="E60:J60"/>
    <mergeCell ref="E61:J61"/>
    <mergeCell ref="B50:B64"/>
    <mergeCell ref="C50:C51"/>
    <mergeCell ref="C52:C53"/>
    <mergeCell ref="C54:C56"/>
    <mergeCell ref="E50:J50"/>
    <mergeCell ref="L12:P13"/>
    <mergeCell ref="L17:P17"/>
    <mergeCell ref="L16:P16"/>
    <mergeCell ref="E30:J30"/>
    <mergeCell ref="E28:J28"/>
    <mergeCell ref="L14:P14"/>
    <mergeCell ref="E55:J55"/>
    <mergeCell ref="E56:J56"/>
    <mergeCell ref="E59:J59"/>
    <mergeCell ref="E54:J54"/>
    <mergeCell ref="B65:B69"/>
    <mergeCell ref="C65:C66"/>
    <mergeCell ref="C67:C68"/>
    <mergeCell ref="C69:D69"/>
    <mergeCell ref="E62:J62"/>
    <mergeCell ref="E63:J63"/>
    <mergeCell ref="E64:J64"/>
    <mergeCell ref="B73:B77"/>
    <mergeCell ref="E68:J68"/>
    <mergeCell ref="E66:J66"/>
    <mergeCell ref="E65:J65"/>
    <mergeCell ref="E67:J67"/>
    <mergeCell ref="E34:J34"/>
    <mergeCell ref="D78:D82"/>
    <mergeCell ref="H78:I78"/>
    <mergeCell ref="C9:D9"/>
    <mergeCell ref="C3:D3"/>
    <mergeCell ref="E3:J3"/>
    <mergeCell ref="E29:J29"/>
    <mergeCell ref="E18:J18"/>
    <mergeCell ref="E12:J12"/>
    <mergeCell ref="E13:J13"/>
    <mergeCell ref="E14:J14"/>
    <mergeCell ref="E15:J15"/>
    <mergeCell ref="C6:D6"/>
    <mergeCell ref="C4:D4"/>
    <mergeCell ref="E4:J4"/>
    <mergeCell ref="C7:D7"/>
    <mergeCell ref="C5:D5"/>
    <mergeCell ref="E5:J5"/>
    <mergeCell ref="E19:I19"/>
    <mergeCell ref="E20:I20"/>
    <mergeCell ref="C16:D16"/>
    <mergeCell ref="C12:C13"/>
    <mergeCell ref="C14:C15"/>
    <mergeCell ref="C87:D87"/>
    <mergeCell ref="E87:I87"/>
    <mergeCell ref="H82:I82"/>
    <mergeCell ref="Z80:AA80"/>
    <mergeCell ref="Z79:AA79"/>
    <mergeCell ref="Z78:AA78"/>
    <mergeCell ref="E73:F73"/>
    <mergeCell ref="C75:D75"/>
    <mergeCell ref="C76:D76"/>
    <mergeCell ref="C86:D86"/>
    <mergeCell ref="E86:I86"/>
    <mergeCell ref="C85:G85"/>
    <mergeCell ref="H85:I85"/>
    <mergeCell ref="Z82:AA82"/>
    <mergeCell ref="T78:T87"/>
    <mergeCell ref="W81:Y81"/>
    <mergeCell ref="Z81:AA81"/>
    <mergeCell ref="U85:Y85"/>
    <mergeCell ref="Z85:AA85"/>
    <mergeCell ref="H79:I79"/>
    <mergeCell ref="H80:I80"/>
    <mergeCell ref="E78:G78"/>
    <mergeCell ref="E79:G79"/>
    <mergeCell ref="E80:G80"/>
    <mergeCell ref="U6:V6"/>
    <mergeCell ref="E7:J7"/>
    <mergeCell ref="E6:J6"/>
    <mergeCell ref="E9:J9"/>
    <mergeCell ref="E17:J17"/>
    <mergeCell ref="U7:V7"/>
    <mergeCell ref="U16:V16"/>
    <mergeCell ref="U14:U15"/>
    <mergeCell ref="U12:U13"/>
    <mergeCell ref="U17:U18"/>
    <mergeCell ref="L6:P6"/>
    <mergeCell ref="L7:P7"/>
    <mergeCell ref="L9:P9"/>
    <mergeCell ref="E10:J10"/>
    <mergeCell ref="E11:J11"/>
    <mergeCell ref="U3:V3"/>
    <mergeCell ref="W3:AB3"/>
    <mergeCell ref="E52:J52"/>
    <mergeCell ref="E51:J51"/>
    <mergeCell ref="E53:J53"/>
    <mergeCell ref="C24:C30"/>
    <mergeCell ref="C17:C18"/>
    <mergeCell ref="C19:D19"/>
    <mergeCell ref="C20:D20"/>
    <mergeCell ref="C21:C23"/>
    <mergeCell ref="E49:J49"/>
    <mergeCell ref="E22:J22"/>
    <mergeCell ref="L31:P33"/>
    <mergeCell ref="T12:T30"/>
    <mergeCell ref="E16:J16"/>
    <mergeCell ref="E27:J27"/>
    <mergeCell ref="E21:J21"/>
    <mergeCell ref="E24:J24"/>
    <mergeCell ref="E25:J25"/>
    <mergeCell ref="E26:J26"/>
    <mergeCell ref="W6:AB6"/>
    <mergeCell ref="U9:V9"/>
    <mergeCell ref="W9:AB9"/>
    <mergeCell ref="W21:AB21"/>
    <mergeCell ref="C8:D8"/>
    <mergeCell ref="E8:J8"/>
    <mergeCell ref="C35:C36"/>
    <mergeCell ref="E35:J35"/>
    <mergeCell ref="L35:P35"/>
    <mergeCell ref="U35:U36"/>
    <mergeCell ref="W35:AB35"/>
    <mergeCell ref="E36:J36"/>
    <mergeCell ref="W36:AB36"/>
    <mergeCell ref="U19:V19"/>
    <mergeCell ref="C10:D10"/>
    <mergeCell ref="C11:D11"/>
    <mergeCell ref="U20:V20"/>
    <mergeCell ref="W29:AB29"/>
    <mergeCell ref="W25:AB25"/>
    <mergeCell ref="U24:U30"/>
    <mergeCell ref="W19:AA19"/>
    <mergeCell ref="C37:D37"/>
    <mergeCell ref="E37:I37"/>
    <mergeCell ref="K37:K38"/>
    <mergeCell ref="L37:P38"/>
    <mergeCell ref="U37:V37"/>
    <mergeCell ref="W37:AA37"/>
    <mergeCell ref="C38:D38"/>
    <mergeCell ref="E38:I38"/>
    <mergeCell ref="U38:V38"/>
    <mergeCell ref="W38:AA38"/>
  </mergeCells>
  <phoneticPr fontId="9"/>
  <conditionalFormatting sqref="E5 E6:J6">
    <cfRule type="containsBlanks" dxfId="102" priority="263">
      <formula>LEN(TRIM(E5))=0</formula>
    </cfRule>
  </conditionalFormatting>
  <conditionalFormatting sqref="E7:E8">
    <cfRule type="containsBlanks" dxfId="101" priority="93">
      <formula>LEN(TRIM(E7))=0</formula>
    </cfRule>
  </conditionalFormatting>
  <conditionalFormatting sqref="E10:E11">
    <cfRule type="containsBlanks" dxfId="100" priority="21">
      <formula>LEN(TRIM(E10))=0</formula>
    </cfRule>
  </conditionalFormatting>
  <conditionalFormatting sqref="E19:E20 E39:J44 W39:AB44 E65:J69 E73 G73 J74:J77">
    <cfRule type="containsBlanks" priority="280">
      <formula>LEN(TRIM(E19))=0</formula>
    </cfRule>
  </conditionalFormatting>
  <conditionalFormatting sqref="E19:E20 E65:J69 E73 G73 E74:G77 J74:J77">
    <cfRule type="containsBlanks" dxfId="99" priority="279">
      <formula>LEN(TRIM(E19))=0</formula>
    </cfRule>
  </conditionalFormatting>
  <conditionalFormatting sqref="E19:E20 E65:J69">
    <cfRule type="containsBlanks" dxfId="98" priority="278">
      <formula>LEN(TRIM(E19))=0</formula>
    </cfRule>
  </conditionalFormatting>
  <conditionalFormatting sqref="E27 E45 E46:J48">
    <cfRule type="containsBlanks" priority="231">
      <formula>LEN(TRIM(E27))=0</formula>
    </cfRule>
  </conditionalFormatting>
  <conditionalFormatting sqref="E27 E26:J26">
    <cfRule type="containsBlanks" dxfId="97" priority="229">
      <formula>LEN(TRIM(E26))=0</formula>
    </cfRule>
  </conditionalFormatting>
  <conditionalFormatting sqref="E27 E39:J44 E45 E46:J48">
    <cfRule type="containsBlanks" dxfId="96" priority="230">
      <formula>LEN(TRIM(E27))=0</formula>
    </cfRule>
  </conditionalFormatting>
  <conditionalFormatting sqref="E37:E38">
    <cfRule type="containsBlanks" dxfId="95" priority="13">
      <formula>LEN(TRIM(E37))=0</formula>
    </cfRule>
    <cfRule type="containsBlanks" dxfId="94" priority="14">
      <formula>LEN(TRIM(E37))=0</formula>
    </cfRule>
    <cfRule type="containsBlanks" priority="15">
      <formula>LEN(TRIM(E37))=0</formula>
    </cfRule>
  </conditionalFormatting>
  <conditionalFormatting sqref="E49:E56 W49:W56 E59:E60 W59:W60 E61:J63 W61:AB63">
    <cfRule type="containsBlanks" priority="224">
      <formula>LEN(TRIM(E49))=0</formula>
    </cfRule>
  </conditionalFormatting>
  <conditionalFormatting sqref="E49:E60">
    <cfRule type="containsBlanks" dxfId="93" priority="20">
      <formula>LEN(TRIM(E49))=0</formula>
    </cfRule>
  </conditionalFormatting>
  <conditionalFormatting sqref="E74:F76 E77">
    <cfRule type="containsBlanks" dxfId="92" priority="344">
      <formula>LEN(TRIM(E74))=0</formula>
    </cfRule>
  </conditionalFormatting>
  <conditionalFormatting sqref="E74:H77">
    <cfRule type="containsBlanks" priority="104">
      <formula>LEN(TRIM(E74))=0</formula>
    </cfRule>
  </conditionalFormatting>
  <conditionalFormatting sqref="E86:I86">
    <cfRule type="containsBlanks" dxfId="91" priority="79">
      <formula>LEN(TRIM(E86))=0</formula>
    </cfRule>
    <cfRule type="containsBlanks" dxfId="90" priority="80">
      <formula>LEN(TRIM(E86))=0</formula>
    </cfRule>
    <cfRule type="containsBlanks" priority="81">
      <formula>LEN(TRIM(E86))=0</formula>
    </cfRule>
  </conditionalFormatting>
  <conditionalFormatting sqref="E3:J3 E70:J70">
    <cfRule type="cellIs" dxfId="89" priority="77" operator="equal">
      <formula>""</formula>
    </cfRule>
  </conditionalFormatting>
  <conditionalFormatting sqref="E9:J9 E12:J18">
    <cfRule type="containsBlanks" dxfId="88" priority="232">
      <formula>LEN(TRIM(E9))=0</formula>
    </cfRule>
  </conditionalFormatting>
  <conditionalFormatting sqref="E12:J18">
    <cfRule type="containsBlanks" dxfId="87" priority="233">
      <formula>LEN(TRIM(E12))=0</formula>
    </cfRule>
    <cfRule type="containsBlanks" priority="234">
      <formula>LEN(TRIM(E12))=0</formula>
    </cfRule>
  </conditionalFormatting>
  <conditionalFormatting sqref="E21:J26">
    <cfRule type="containsBlanks" dxfId="86" priority="82">
      <formula>LEN(TRIM(E21))=0</formula>
    </cfRule>
    <cfRule type="containsBlanks" dxfId="85" priority="83">
      <formula>LEN(TRIM(E21))=0</formula>
    </cfRule>
    <cfRule type="containsBlanks" priority="84">
      <formula>LEN(TRIM(E21))=0</formula>
    </cfRule>
  </conditionalFormatting>
  <conditionalFormatting sqref="E28:J36">
    <cfRule type="containsBlanks" dxfId="84" priority="10">
      <formula>LEN(TRIM(E28))=0</formula>
    </cfRule>
    <cfRule type="containsBlanks" dxfId="83" priority="11">
      <formula>LEN(TRIM(E28))=0</formula>
    </cfRule>
    <cfRule type="containsBlanks" priority="12">
      <formula>LEN(TRIM(E28))=0</formula>
    </cfRule>
  </conditionalFormatting>
  <conditionalFormatting sqref="E39:J44 E45 E27 E46:J48">
    <cfRule type="containsBlanks" dxfId="82" priority="228">
      <formula>LEN(TRIM(E27))=0</formula>
    </cfRule>
  </conditionalFormatting>
  <conditionalFormatting sqref="E44:J44 E45">
    <cfRule type="containsBlanks" dxfId="81" priority="88">
      <formula>LEN(TRIM(E44))=0</formula>
    </cfRule>
  </conditionalFormatting>
  <conditionalFormatting sqref="E57:J58">
    <cfRule type="expression" dxfId="80" priority="19">
      <formula>$E$10="無し"</formula>
    </cfRule>
  </conditionalFormatting>
  <conditionalFormatting sqref="F74:F77">
    <cfRule type="containsBlanks" dxfId="79" priority="346">
      <formula>LEN(TRIM(F74))=0</formula>
    </cfRule>
  </conditionalFormatting>
  <conditionalFormatting sqref="H74:H77">
    <cfRule type="containsBlanks" dxfId="78" priority="103">
      <formula>LEN(TRIM(H74))=0</formula>
    </cfRule>
    <cfRule type="containsBlanks" dxfId="77" priority="347">
      <formula>LEN(TRIM(H74))=0</formula>
    </cfRule>
  </conditionalFormatting>
  <conditionalFormatting sqref="I73:I77">
    <cfRule type="containsBlanks" dxfId="76" priority="95">
      <formula>LEN(TRIM(I73))=0</formula>
    </cfRule>
    <cfRule type="containsBlanks" priority="96">
      <formula>LEN(TRIM(I73))=0</formula>
    </cfRule>
    <cfRule type="containsBlanks" dxfId="75" priority="348">
      <formula>LEN(TRIM(I73))=0</formula>
    </cfRule>
  </conditionalFormatting>
  <conditionalFormatting sqref="I74:I77 E4 H78:H85 E87">
    <cfRule type="containsBlanks" dxfId="74" priority="357">
      <formula>LEN(TRIM(E4))=0</formula>
    </cfRule>
  </conditionalFormatting>
  <conditionalFormatting sqref="I74:J77 E73 G73:G77 E74:G77">
    <cfRule type="containsBlanks" dxfId="73" priority="176">
      <formula>LEN(TRIM(E73))=0</formula>
    </cfRule>
  </conditionalFormatting>
  <conditionalFormatting sqref="J20">
    <cfRule type="containsBlanks" dxfId="72" priority="340">
      <formula>LEN(TRIM(J20))=0</formula>
    </cfRule>
    <cfRule type="containsBlanks" dxfId="71" priority="342">
      <formula>LEN(TRIM(J20))=0</formula>
    </cfRule>
    <cfRule type="containsBlanks" priority="343">
      <formula>LEN(TRIM(J20))=0</formula>
    </cfRule>
  </conditionalFormatting>
  <conditionalFormatting sqref="J38">
    <cfRule type="containsBlanks" dxfId="70" priority="16">
      <formula>LEN(TRIM(J38))=0</formula>
    </cfRule>
    <cfRule type="containsBlanks" dxfId="69" priority="17">
      <formula>LEN(TRIM(J38))=0</formula>
    </cfRule>
    <cfRule type="containsBlanks" priority="18">
      <formula>LEN(TRIM(J38))=0</formula>
    </cfRule>
  </conditionalFormatting>
  <conditionalFormatting sqref="U72">
    <cfRule type="containsBlanks" dxfId="68" priority="42">
      <formula>LEN(TRIM(U72))=0</formula>
    </cfRule>
  </conditionalFormatting>
  <conditionalFormatting sqref="W5 W6:AB6">
    <cfRule type="containsBlanks" dxfId="67" priority="63">
      <formula>LEN(TRIM(W5))=0</formula>
    </cfRule>
  </conditionalFormatting>
  <conditionalFormatting sqref="W7:W8">
    <cfRule type="containsBlanks" dxfId="66" priority="37">
      <formula>LEN(TRIM(W7))=0</formula>
    </cfRule>
  </conditionalFormatting>
  <conditionalFormatting sqref="W19:W20 W65:AB69 W73 Y73 W74:Y77 AB74:AB77">
    <cfRule type="containsBlanks" dxfId="65" priority="65">
      <formula>LEN(TRIM(W19))=0</formula>
    </cfRule>
  </conditionalFormatting>
  <conditionalFormatting sqref="W19:W20 W65:AB69 W73 Y73 AB74:AB77">
    <cfRule type="containsBlanks" priority="66">
      <formula>LEN(TRIM(W19))=0</formula>
    </cfRule>
  </conditionalFormatting>
  <conditionalFormatting sqref="W19:W20 W65:AB69">
    <cfRule type="containsBlanks" dxfId="64" priority="64">
      <formula>LEN(TRIM(W19))=0</formula>
    </cfRule>
  </conditionalFormatting>
  <conditionalFormatting sqref="W27 W45 W46:AB48">
    <cfRule type="containsBlanks" priority="59">
      <formula>LEN(TRIM(W27))=0</formula>
    </cfRule>
  </conditionalFormatting>
  <conditionalFormatting sqref="W27 W26:AB26">
    <cfRule type="containsBlanks" dxfId="63" priority="57">
      <formula>LEN(TRIM(W26))=0</formula>
    </cfRule>
  </conditionalFormatting>
  <conditionalFormatting sqref="W27 W39:AB44 W45 W46:AB48">
    <cfRule type="containsBlanks" dxfId="62" priority="58">
      <formula>LEN(TRIM(W27))=0</formula>
    </cfRule>
  </conditionalFormatting>
  <conditionalFormatting sqref="W37:W38">
    <cfRule type="containsBlanks" dxfId="61" priority="4">
      <formula>LEN(TRIM(W37))=0</formula>
    </cfRule>
    <cfRule type="containsBlanks" dxfId="60" priority="5">
      <formula>LEN(TRIM(W37))=0</formula>
    </cfRule>
    <cfRule type="containsBlanks" priority="6">
      <formula>LEN(TRIM(W37))=0</formula>
    </cfRule>
  </conditionalFormatting>
  <conditionalFormatting sqref="W49:W56 W59:W60 E61:J63 W61:AB63 E49:E56 E59:E60">
    <cfRule type="containsBlanks" dxfId="59" priority="223">
      <formula>LEN(TRIM(E49))=0</formula>
    </cfRule>
  </conditionalFormatting>
  <conditionalFormatting sqref="W49:W56 W59:W60 E61:J63 W61:AB63">
    <cfRule type="containsBlanks" dxfId="58" priority="222">
      <formula>LEN(TRIM(E49))=0</formula>
    </cfRule>
  </conditionalFormatting>
  <conditionalFormatting sqref="W74:X76 W77">
    <cfRule type="containsBlanks" dxfId="57" priority="70">
      <formula>LEN(TRIM(W74))=0</formula>
    </cfRule>
  </conditionalFormatting>
  <conditionalFormatting sqref="W74:Z77">
    <cfRule type="containsBlanks" priority="41">
      <formula>LEN(TRIM(W74))=0</formula>
    </cfRule>
  </conditionalFormatting>
  <conditionalFormatting sqref="W86:AA86">
    <cfRule type="containsBlanks" dxfId="56" priority="23">
      <formula>LEN(TRIM(W86))=0</formula>
    </cfRule>
    <cfRule type="containsBlanks" dxfId="55" priority="24">
      <formula>LEN(TRIM(W86))=0</formula>
    </cfRule>
    <cfRule type="containsBlanks" priority="25">
      <formula>LEN(TRIM(W86))=0</formula>
    </cfRule>
  </conditionalFormatting>
  <conditionalFormatting sqref="W3:AB3 W70:AB70">
    <cfRule type="cellIs" dxfId="54" priority="22" operator="equal">
      <formula>""</formula>
    </cfRule>
  </conditionalFormatting>
  <conditionalFormatting sqref="W9:AB9 W12:AB18">
    <cfRule type="containsBlanks" dxfId="53" priority="60">
      <formula>LEN(TRIM(W9))=0</formula>
    </cfRule>
  </conditionalFormatting>
  <conditionalFormatting sqref="W12:AB18">
    <cfRule type="containsBlanks" dxfId="52" priority="61">
      <formula>LEN(TRIM(W12))=0</formula>
    </cfRule>
    <cfRule type="containsBlanks" priority="62">
      <formula>LEN(TRIM(W12))=0</formula>
    </cfRule>
  </conditionalFormatting>
  <conditionalFormatting sqref="W21:AB26">
    <cfRule type="containsBlanks" dxfId="51" priority="26">
      <formula>LEN(TRIM(W21))=0</formula>
    </cfRule>
    <cfRule type="containsBlanks" dxfId="50" priority="27">
      <formula>LEN(TRIM(W21))=0</formula>
    </cfRule>
    <cfRule type="containsBlanks" priority="28">
      <formula>LEN(TRIM(W21))=0</formula>
    </cfRule>
  </conditionalFormatting>
  <conditionalFormatting sqref="W28:AB36">
    <cfRule type="containsBlanks" dxfId="49" priority="1">
      <formula>LEN(TRIM(W28))=0</formula>
    </cfRule>
    <cfRule type="containsBlanks" dxfId="48" priority="2">
      <formula>LEN(TRIM(W28))=0</formula>
    </cfRule>
    <cfRule type="containsBlanks" priority="3">
      <formula>LEN(TRIM(W28))=0</formula>
    </cfRule>
  </conditionalFormatting>
  <conditionalFormatting sqref="W39:AB44 W45 W27 W46:AB48">
    <cfRule type="containsBlanks" dxfId="47" priority="56">
      <formula>LEN(TRIM(W27))=0</formula>
    </cfRule>
  </conditionalFormatting>
  <conditionalFormatting sqref="W44:AB44 W45">
    <cfRule type="containsBlanks" dxfId="46" priority="32">
      <formula>LEN(TRIM(W44))=0</formula>
    </cfRule>
  </conditionalFormatting>
  <conditionalFormatting sqref="X74:X77">
    <cfRule type="containsBlanks" dxfId="45" priority="72">
      <formula>LEN(TRIM(X74))=0</formula>
    </cfRule>
  </conditionalFormatting>
  <conditionalFormatting sqref="Z74:Z77">
    <cfRule type="containsBlanks" dxfId="44" priority="40">
      <formula>LEN(TRIM(Z74))=0</formula>
    </cfRule>
    <cfRule type="containsBlanks" dxfId="43" priority="73">
      <formula>LEN(TRIM(Z74))=0</formula>
    </cfRule>
  </conditionalFormatting>
  <conditionalFormatting sqref="AA73:AA77">
    <cfRule type="containsBlanks" dxfId="42" priority="38">
      <formula>LEN(TRIM(AA73))=0</formula>
    </cfRule>
    <cfRule type="containsBlanks" priority="39">
      <formula>LEN(TRIM(AA73))=0</formula>
    </cfRule>
    <cfRule type="containsBlanks" dxfId="41" priority="74">
      <formula>LEN(TRIM(AA73))=0</formula>
    </cfRule>
  </conditionalFormatting>
  <conditionalFormatting sqref="AA74:AA77 W4 Z78:Z85 W87">
    <cfRule type="containsBlanks" dxfId="40" priority="75">
      <formula>LEN(TRIM(W4))=0</formula>
    </cfRule>
  </conditionalFormatting>
  <conditionalFormatting sqref="AA74:AB77 W73 Y73:Y77 W74:X77">
    <cfRule type="containsBlanks" dxfId="39" priority="55">
      <formula>LEN(TRIM(W73))=0</formula>
    </cfRule>
  </conditionalFormatting>
  <conditionalFormatting sqref="AB20">
    <cfRule type="containsBlanks" dxfId="38" priority="67">
      <formula>LEN(TRIM(AB20))=0</formula>
    </cfRule>
    <cfRule type="containsBlanks" dxfId="37" priority="68">
      <formula>LEN(TRIM(AB20))=0</formula>
    </cfRule>
    <cfRule type="containsBlanks" priority="69">
      <formula>LEN(TRIM(AB20))=0</formula>
    </cfRule>
  </conditionalFormatting>
  <conditionalFormatting sqref="AB38">
    <cfRule type="containsBlanks" dxfId="36" priority="7">
      <formula>LEN(TRIM(AB38))=0</formula>
    </cfRule>
    <cfRule type="containsBlanks" dxfId="35" priority="8">
      <formula>LEN(TRIM(AB38))=0</formula>
    </cfRule>
    <cfRule type="containsBlanks" priority="9">
      <formula>LEN(TRIM(AB38))=0</formula>
    </cfRule>
  </conditionalFormatting>
  <conditionalFormatting sqref="AC74">
    <cfRule type="containsBlanks" dxfId="34" priority="157">
      <formula>LEN(TRIM(AC74))=0</formula>
    </cfRule>
    <cfRule type="containsBlanks" dxfId="33" priority="158">
      <formula>LEN(TRIM(AC74))=0</formula>
    </cfRule>
    <cfRule type="containsBlanks" priority="159">
      <formula>LEN(TRIM(AC74))=0</formula>
    </cfRule>
  </conditionalFormatting>
  <dataValidations count="8">
    <dataValidation type="list" allowBlank="1" showInputMessage="1" showErrorMessage="1" sqref="W18:AB18 E18:J18 W36:AB36 E36:J36" xr:uid="{00000000-0002-0000-0100-000000000000}">
      <formula1>INDIRECT($E$17)</formula1>
    </dataValidation>
    <dataValidation imeMode="halfAlpha" allowBlank="1" showInputMessage="1" showErrorMessage="1" sqref="E19:I19 E20 E14:J14 J20 E63:J69 G73:G77 E73 H74:H77 E24:J24 E42:J42 E29:J30 E4:E6 E16:J16 I73:I77 W59:W60 E33:J33 F5:J6 F74:F77 J74:J77 AC74 F47:J48 E86:I87 W19:AA19 W20 W14:AB14 AB20 W63:AB69 Y73:Y77 W73 Z74:Z77 W24:AB24 W42:AB42 W29:AB30 W4:W6 W16:AB16 AA73:AA77 W86:AA87 W33:AB33 X5:AB6 X74:X77 AB74:AB77 X47:AB48 W47:W56 E47:E56 E59:E60 W57:AB58 E57:J57 E37:I37 E38 J38 W37:AA37 W38 AB38" xr:uid="{00000000-0002-0000-0100-000003000000}"/>
    <dataValidation imeMode="fullKatakana" allowBlank="1" showInputMessage="1" showErrorMessage="1" sqref="E22:J22 E65:J65 E12:J12 E40:J40 E31:J31 W22:AB22 W65:AB65 W12:AB12 W40:AB40 W31:AB31" xr:uid="{00000000-0002-0000-0100-000005000000}"/>
    <dataValidation type="date" operator="greaterThan" allowBlank="1" showInputMessage="1" showErrorMessage="1" error="最低でも申請日より３０日後の日付をご入力ください" sqref="W9:AB10 E9:J9" xr:uid="{00000000-0002-0000-0100-000006000000}">
      <formula1>E6+30</formula1>
    </dataValidation>
    <dataValidation type="date" operator="greaterThanOrEqual" allowBlank="1" showInputMessage="1" showErrorMessage="1" sqref="W7:AB8 E7:E8 F7:J7" xr:uid="{1573F4A3-36CC-467D-87BF-3C71F2D64F3C}">
      <formula1>E6</formula1>
    </dataValidation>
    <dataValidation type="list" allowBlank="1" showInputMessage="1" showErrorMessage="1" sqref="U72" xr:uid="{00000000-0002-0000-0100-00000C000000}">
      <formula1>"交付申請,計画変更,完了報告"</formula1>
    </dataValidation>
    <dataValidation type="list" operator="greaterThan" allowBlank="1" showInputMessage="1" showErrorMessage="1" error="最低でも申請日より３０日後の日付をご入力ください" sqref="E10:J11" xr:uid="{C8F20F65-75B0-4EF8-971D-2DDE52677394}">
      <formula1>"有り,無し"</formula1>
    </dataValidation>
    <dataValidation type="date" operator="greaterThan" allowBlank="1" showInputMessage="1" showErrorMessage="1" error="最低でも申請日より３０日後の日付をご入力ください" sqref="W11:AB11" xr:uid="{31673DC0-B41E-4824-A1D3-904AB8076360}">
      <formula1>W7+30</formula1>
    </dataValidation>
  </dataValidations>
  <hyperlinks>
    <hyperlink ref="E30" r:id="rId1" xr:uid="{F966FF27-F67C-4C3D-BDCA-9761D6FA7E50}"/>
    <hyperlink ref="E48" r:id="rId2" xr:uid="{3FE2529C-DDC7-4A07-A745-834705CC48F1}"/>
    <hyperlink ref="W30" r:id="rId3" xr:uid="{7F3DE555-7104-465D-8D3A-501D851BFD6E}"/>
    <hyperlink ref="W48" r:id="rId4" xr:uid="{178A7666-DECD-48CA-A845-FB2DAD98AB6D}"/>
  </hyperlinks>
  <printOptions horizontalCentered="1"/>
  <pageMargins left="0.70866141732283472" right="0.70866141732283472" top="0.74803149606299213" bottom="0.74803149606299213" header="0.31496062992125984" footer="0.31496062992125984"/>
  <pageSetup paperSize="9" scale="36" fitToHeight="0" orientation="portrait" r:id="rId5"/>
  <rowBreaks count="1" manualBreakCount="1">
    <brk id="64" max="15" man="1"/>
  </rowBreaks>
  <drawing r:id="rId6"/>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D000000}">
          <x14:formula1>
            <xm:f>選択肢!$A$2:$A$21</xm:f>
          </x14:formula1>
          <xm:sqref>E17:J17 W17:AB17 E35:J35 W35:AB35</xm:sqref>
        </x14:dataValidation>
        <x14:dataValidation type="list" imeMode="halfAlpha" allowBlank="1" showInputMessage="1" showErrorMessage="1" xr:uid="{FF7278A5-C29B-49F3-BC6E-609330EB683F}">
          <x14:formula1>
            <xm:f>選択肢!$A$25:$A$41</xm:f>
          </x14:formula1>
          <xm:sqref>E3:J3 W3:AB3</xm:sqref>
        </x14:dataValidation>
        <x14:dataValidation type="list" imeMode="halfAlpha" allowBlank="1" showInputMessage="1" showErrorMessage="1" xr:uid="{FD66964E-C78B-4456-BB6C-00753DB2D26B}">
          <x14:formula1>
            <xm:f>選択肢!$L$25:$L$27</xm:f>
          </x14:formula1>
          <xm:sqref>E70 W70</xm:sqref>
        </x14:dataValidation>
        <x14:dataValidation type="list" allowBlank="1" showInputMessage="1" showErrorMessage="1" xr:uid="{AD92F8F3-6ED4-4D19-A573-0EBB33EF0DFB}">
          <x14:formula1>
            <xm:f>選択肢!$N$25:$N$27</xm:f>
          </x14:formula1>
          <xm:sqref>C72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2171D-9825-4F26-A8D7-9F25DEFBD7EA}">
  <sheetPr codeName="Sheet5">
    <pageSetUpPr fitToPage="1"/>
  </sheetPr>
  <dimension ref="A1:AO108"/>
  <sheetViews>
    <sheetView view="pageBreakPreview" zoomScale="70" zoomScaleNormal="100" zoomScaleSheetLayoutView="70" workbookViewId="0">
      <selection activeCell="AF1" sqref="AF1:AF1048576"/>
    </sheetView>
  </sheetViews>
  <sheetFormatPr defaultColWidth="0" defaultRowHeight="13" zeroHeight="1"/>
  <cols>
    <col min="1" max="1" width="5.58203125" style="17" customWidth="1"/>
    <col min="2" max="3" width="10.6640625" style="17" customWidth="1"/>
    <col min="4" max="4" width="49.4140625" style="17" customWidth="1"/>
    <col min="5" max="5" width="8.83203125" style="496" customWidth="1"/>
    <col min="6" max="6" width="8.83203125" style="17" customWidth="1"/>
    <col min="7" max="7" width="5.1640625" style="17" bestFit="1" customWidth="1"/>
    <col min="8" max="8" width="13.6640625" style="496" customWidth="1"/>
    <col min="9" max="9" width="15.1640625" style="17" customWidth="1"/>
    <col min="10" max="16" width="6.83203125" style="17" customWidth="1"/>
    <col min="17" max="17" width="1.4140625" style="17" customWidth="1"/>
    <col min="18" max="18" width="6.33203125" style="17" customWidth="1"/>
    <col min="19" max="19" width="30.5" style="17" customWidth="1"/>
    <col min="20" max="20" width="17.33203125" style="17" customWidth="1"/>
    <col min="21" max="21" width="5.58203125" style="17" bestFit="1" customWidth="1"/>
    <col min="22" max="26" width="10.33203125" style="496" customWidth="1"/>
    <col min="27" max="28" width="15.33203125" style="496" customWidth="1"/>
    <col min="29" max="29" width="20.08203125" style="496" customWidth="1"/>
    <col min="30" max="31" width="6.83203125" style="17" customWidth="1"/>
    <col min="32" max="36" width="6.83203125" style="17" hidden="1" customWidth="1"/>
    <col min="37" max="37" width="1.4140625" style="17" hidden="1" customWidth="1"/>
    <col min="38" max="38" width="26.1640625" style="17" hidden="1" customWidth="1"/>
    <col min="39" max="41" width="17.9140625" style="17" hidden="1" customWidth="1"/>
    <col min="42" max="16384" width="8.83203125" style="17" hidden="1"/>
  </cols>
  <sheetData>
    <row r="1" spans="1:41" ht="18" customHeight="1" thickBot="1">
      <c r="A1" s="913" t="s">
        <v>437</v>
      </c>
      <c r="B1" s="913"/>
      <c r="C1" s="913"/>
      <c r="D1" s="913"/>
      <c r="I1" s="449" t="s">
        <v>451</v>
      </c>
      <c r="J1" s="449"/>
      <c r="K1" s="449"/>
      <c r="L1" s="449"/>
      <c r="M1" s="449"/>
      <c r="N1" s="449"/>
      <c r="O1" s="449"/>
      <c r="P1" s="449"/>
      <c r="Q1" s="449"/>
      <c r="R1" s="450" t="s">
        <v>441</v>
      </c>
      <c r="S1" s="450"/>
      <c r="T1" s="450"/>
      <c r="AD1" s="449"/>
      <c r="AE1" s="449"/>
      <c r="AF1" s="449"/>
      <c r="AG1" s="449"/>
      <c r="AH1" s="449"/>
      <c r="AI1" s="449"/>
      <c r="AJ1" s="449"/>
      <c r="AK1" s="449" t="s">
        <v>452</v>
      </c>
    </row>
    <row r="2" spans="1:41" ht="18.5" customHeight="1" thickBot="1">
      <c r="A2" s="914"/>
      <c r="B2" s="914"/>
      <c r="C2" s="914"/>
      <c r="D2" s="914"/>
      <c r="E2" s="931" t="s">
        <v>581</v>
      </c>
      <c r="F2" s="932"/>
      <c r="G2" s="928" t="str">
        <f>IF(基本情報入力シート!$C$72="","",基本情報入力シート!$C$72)</f>
        <v>交付申請</v>
      </c>
      <c r="H2" s="929"/>
      <c r="I2" s="930"/>
      <c r="K2" s="933"/>
      <c r="L2" s="934"/>
      <c r="M2" s="934"/>
      <c r="N2" s="934"/>
      <c r="O2" s="934"/>
      <c r="R2" s="450" t="s">
        <v>559</v>
      </c>
      <c r="S2" s="450"/>
      <c r="T2" s="450"/>
      <c r="V2" s="925" t="s">
        <v>378</v>
      </c>
      <c r="W2" s="926"/>
      <c r="X2" s="926"/>
      <c r="Y2" s="926"/>
      <c r="Z2" s="927"/>
      <c r="AA2" s="507"/>
      <c r="AL2" s="450" t="s">
        <v>552</v>
      </c>
    </row>
    <row r="3" spans="1:41" ht="43.25" customHeight="1">
      <c r="A3" s="451" t="s">
        <v>369</v>
      </c>
      <c r="B3" s="452" t="s">
        <v>657</v>
      </c>
      <c r="C3" s="452" t="s">
        <v>445</v>
      </c>
      <c r="D3" s="453" t="s">
        <v>772</v>
      </c>
      <c r="E3" s="503" t="s">
        <v>367</v>
      </c>
      <c r="F3" s="454" t="s">
        <v>368</v>
      </c>
      <c r="G3" s="454" t="s">
        <v>370</v>
      </c>
      <c r="H3" s="497" t="s">
        <v>371</v>
      </c>
      <c r="I3" s="455" t="s">
        <v>446</v>
      </c>
      <c r="J3" s="456"/>
      <c r="K3" s="456"/>
      <c r="L3" s="456"/>
      <c r="M3" s="456"/>
      <c r="N3" s="456"/>
      <c r="O3" s="456"/>
      <c r="P3" s="456"/>
      <c r="Q3" s="456"/>
      <c r="R3" s="451" t="s">
        <v>657</v>
      </c>
      <c r="S3" s="452" t="s">
        <v>761</v>
      </c>
      <c r="T3" s="452" t="s">
        <v>569</v>
      </c>
      <c r="U3" s="452" t="s">
        <v>570</v>
      </c>
      <c r="V3" s="508" t="s">
        <v>381</v>
      </c>
      <c r="W3" s="509" t="s">
        <v>554</v>
      </c>
      <c r="X3" s="509" t="s">
        <v>553</v>
      </c>
      <c r="Y3" s="509" t="s">
        <v>555</v>
      </c>
      <c r="Z3" s="510" t="s">
        <v>632</v>
      </c>
      <c r="AA3" s="511" t="s">
        <v>658</v>
      </c>
      <c r="AB3" s="512" t="s">
        <v>659</v>
      </c>
      <c r="AC3" s="512" t="s">
        <v>773</v>
      </c>
      <c r="AD3" s="456"/>
      <c r="AE3" s="456"/>
      <c r="AF3" s="456"/>
      <c r="AG3" s="456"/>
      <c r="AH3" s="456"/>
      <c r="AI3" s="456"/>
      <c r="AJ3" s="456"/>
      <c r="AL3" s="918" t="s">
        <v>372</v>
      </c>
      <c r="AM3" s="918"/>
      <c r="AN3" s="918" t="s">
        <v>379</v>
      </c>
      <c r="AO3" s="918"/>
    </row>
    <row r="4" spans="1:41">
      <c r="A4" s="457">
        <f>ROW()-3</f>
        <v>1</v>
      </c>
      <c r="B4" s="458" t="s">
        <v>560</v>
      </c>
      <c r="C4" s="459" t="s">
        <v>381</v>
      </c>
      <c r="D4" s="460" t="s">
        <v>767</v>
      </c>
      <c r="E4" s="504">
        <v>500000</v>
      </c>
      <c r="F4" s="460">
        <v>3</v>
      </c>
      <c r="G4" s="458" t="s">
        <v>385</v>
      </c>
      <c r="H4" s="498">
        <f>IF(E4="","",E4*F4)</f>
        <v>1500000</v>
      </c>
      <c r="I4" s="461">
        <v>1</v>
      </c>
      <c r="R4" s="462" t="s">
        <v>560</v>
      </c>
      <c r="S4" s="463" t="s">
        <v>572</v>
      </c>
      <c r="T4" s="464" t="s">
        <v>54</v>
      </c>
      <c r="U4" s="465">
        <v>1</v>
      </c>
      <c r="V4" s="513">
        <f t="shared" ref="V4:V13" si="0">IF(U4="","",SUMIFS($H:$H,$C:$C,$AM$5,$B:$B,R4))</f>
        <v>6500000</v>
      </c>
      <c r="W4" s="514">
        <f t="shared" ref="W4:W13" si="1">IF(U4="","",IF(T4="内蔵型ショーケース","対象外",SUMIFS($H:$H,$C:$C,$AM$6,$B:$B,R4)))</f>
        <v>400000</v>
      </c>
      <c r="X4" s="514" t="str">
        <f>IF(U4="","",IF(基本情報入力シート!$E$3="大企業","対象外",SUMIFS($H:$H,$C:$C,$AM$7,$B:$B,R4)))</f>
        <v>対象外</v>
      </c>
      <c r="Y4" s="514">
        <f t="shared" ref="Y4:Y13" si="2">IF(U4="","",IF(V4*0.3&lt;SUMIFS($H:$H,$C:$C,$AM$8,$B:$B,R4),V4*0.3,SUMIFS($H:$H,$C:$C,$AM$8,$B:$B,R4)))</f>
        <v>260000</v>
      </c>
      <c r="Z4" s="515">
        <f>IF(U4="","",SUMIFS($H:$H,$C:$C,$AL$10,$B:$B,R4))</f>
        <v>100000</v>
      </c>
      <c r="AA4" s="516">
        <f>IF(U4="","",SUM(V4:Z4))</f>
        <v>7260000</v>
      </c>
      <c r="AB4" s="516">
        <f>IF(U4="","",SUM(V4:Y4))</f>
        <v>7160000</v>
      </c>
      <c r="AC4" s="516">
        <f>IF(U4="","",IF(U4=0,"",IF(ROUNDDOWN(基本情報入力シート!$E$4*AB4,-3)&gt;=22000000*U4,22000000*U4,ROUNDDOWN(基本情報入力シート!$E$4*AB4,-3))))</f>
        <v>3580000</v>
      </c>
      <c r="AL4" s="466" t="s">
        <v>378</v>
      </c>
      <c r="AM4" s="466" t="s">
        <v>374</v>
      </c>
      <c r="AN4" s="466" t="s">
        <v>376</v>
      </c>
      <c r="AO4" s="466" t="s">
        <v>377</v>
      </c>
    </row>
    <row r="5" spans="1:41">
      <c r="A5" s="457">
        <f t="shared" ref="A5:A33" si="3">ROW()-3</f>
        <v>2</v>
      </c>
      <c r="B5" s="458" t="s">
        <v>560</v>
      </c>
      <c r="C5" s="459" t="s">
        <v>381</v>
      </c>
      <c r="D5" s="467" t="s">
        <v>768</v>
      </c>
      <c r="E5" s="505">
        <v>5000000</v>
      </c>
      <c r="F5" s="467">
        <v>1</v>
      </c>
      <c r="G5" s="458" t="s">
        <v>385</v>
      </c>
      <c r="H5" s="498">
        <f t="shared" ref="H5:H33" si="4">IF(E5="","",E5*F5)</f>
        <v>5000000</v>
      </c>
      <c r="I5" s="468">
        <v>2</v>
      </c>
      <c r="R5" s="469" t="s">
        <v>561</v>
      </c>
      <c r="S5" s="469"/>
      <c r="T5" s="470"/>
      <c r="U5" s="471"/>
      <c r="V5" s="517" t="str">
        <f t="shared" si="0"/>
        <v/>
      </c>
      <c r="W5" s="518" t="str">
        <f t="shared" si="1"/>
        <v/>
      </c>
      <c r="X5" s="518" t="str">
        <f>IF(U5="","",IF(基本情報入力シート!$E$3="大企業","対象外",SUMIFS($H:$H,$C:$C,$AM$7,$B:$B,R5)))</f>
        <v/>
      </c>
      <c r="Y5" s="518" t="str">
        <f t="shared" si="2"/>
        <v/>
      </c>
      <c r="Z5" s="519" t="str">
        <f t="shared" ref="Z5:Z13" si="5">IF(U5="","",SUMIFS($H:$H,$C:$C,$Z$3,$B:$B,R5))</f>
        <v/>
      </c>
      <c r="AA5" s="520" t="str">
        <f>IF(U5="","",SUM(V5:Z5))</f>
        <v/>
      </c>
      <c r="AB5" s="520" t="str">
        <f>IF(U5="","",SUM(V5:Y5))</f>
        <v/>
      </c>
      <c r="AC5" s="520" t="str">
        <f>IF(U5="","",IF(U5=0,"",IF(ROUNDDOWN(基本情報入力シート!$E$4*AB5,-3)&gt;=22000000*U5,22000000*U5,ROUNDDOWN(基本情報入力シート!$E$4*AB5,-3))))</f>
        <v/>
      </c>
      <c r="AL5" s="922" t="s">
        <v>373</v>
      </c>
      <c r="AM5" s="472" t="s">
        <v>381</v>
      </c>
      <c r="AN5" s="466" t="s">
        <v>375</v>
      </c>
      <c r="AO5" s="466">
        <f>$V$34</f>
        <v>6500000</v>
      </c>
    </row>
    <row r="6" spans="1:41">
      <c r="A6" s="457">
        <f t="shared" si="3"/>
        <v>3</v>
      </c>
      <c r="B6" s="458" t="s">
        <v>560</v>
      </c>
      <c r="C6" s="459" t="s">
        <v>382</v>
      </c>
      <c r="D6" s="467" t="s">
        <v>631</v>
      </c>
      <c r="E6" s="505">
        <v>50000</v>
      </c>
      <c r="F6" s="467">
        <v>8</v>
      </c>
      <c r="G6" s="458" t="s">
        <v>390</v>
      </c>
      <c r="H6" s="498">
        <f>IF(E6="","",E6*F6)</f>
        <v>400000</v>
      </c>
      <c r="I6" s="468">
        <v>3</v>
      </c>
      <c r="R6" s="469" t="s">
        <v>562</v>
      </c>
      <c r="S6" s="469"/>
      <c r="T6" s="470"/>
      <c r="U6" s="471"/>
      <c r="V6" s="517" t="str">
        <f t="shared" si="0"/>
        <v/>
      </c>
      <c r="W6" s="518" t="str">
        <f t="shared" si="1"/>
        <v/>
      </c>
      <c r="X6" s="518" t="str">
        <f>IF(U6="","",IF(基本情報入力シート!$E$3="大企業","対象外",SUMIFS($H:$H,$C:$C,$AM$7,$B:$B,R6)))</f>
        <v/>
      </c>
      <c r="Y6" s="518" t="str">
        <f t="shared" si="2"/>
        <v/>
      </c>
      <c r="Z6" s="519" t="str">
        <f t="shared" si="5"/>
        <v/>
      </c>
      <c r="AA6" s="520" t="str">
        <f t="shared" ref="AA6:AA13" si="6">IF(U6="","",SUM(V6:Z6))</f>
        <v/>
      </c>
      <c r="AB6" s="520" t="str">
        <f t="shared" ref="AB6:AB13" si="7">IF(U6="","",SUM(V6:Y6))</f>
        <v/>
      </c>
      <c r="AC6" s="520" t="str">
        <f>IF(U6="","",IF(U6=0,"",IF(ROUNDDOWN(基本情報入力シート!$E$4*AB6,-3)&gt;=22000000*U6,22000000*U6,ROUNDDOWN(基本情報入力シート!$E$4*AB6,-3))))</f>
        <v/>
      </c>
      <c r="AL6" s="923"/>
      <c r="AM6" s="472" t="s">
        <v>403</v>
      </c>
      <c r="AN6" s="466" t="s">
        <v>375</v>
      </c>
      <c r="AO6" s="466">
        <f>$W$34</f>
        <v>400000</v>
      </c>
    </row>
    <row r="7" spans="1:41">
      <c r="A7" s="457">
        <f t="shared" si="3"/>
        <v>4</v>
      </c>
      <c r="B7" s="458" t="s">
        <v>560</v>
      </c>
      <c r="C7" s="459" t="s">
        <v>431</v>
      </c>
      <c r="D7" s="467" t="s">
        <v>639</v>
      </c>
      <c r="E7" s="505">
        <v>30000</v>
      </c>
      <c r="F7" s="467">
        <v>2</v>
      </c>
      <c r="G7" s="458" t="s">
        <v>390</v>
      </c>
      <c r="H7" s="498">
        <f t="shared" si="4"/>
        <v>60000</v>
      </c>
      <c r="I7" s="468">
        <v>4</v>
      </c>
      <c r="R7" s="469" t="s">
        <v>563</v>
      </c>
      <c r="S7" s="469"/>
      <c r="T7" s="470"/>
      <c r="U7" s="471"/>
      <c r="V7" s="517" t="str">
        <f t="shared" si="0"/>
        <v/>
      </c>
      <c r="W7" s="518" t="str">
        <f t="shared" si="1"/>
        <v/>
      </c>
      <c r="X7" s="518" t="str">
        <f>IF(U7="","",IF(基本情報入力シート!$E$3="大企業","対象外",SUMIFS($H:$H,$C:$C,$AM$7,$B:$B,R7)))</f>
        <v/>
      </c>
      <c r="Y7" s="518" t="str">
        <f t="shared" si="2"/>
        <v/>
      </c>
      <c r="Z7" s="519" t="str">
        <f t="shared" si="5"/>
        <v/>
      </c>
      <c r="AA7" s="520" t="str">
        <f t="shared" si="6"/>
        <v/>
      </c>
      <c r="AB7" s="520" t="str">
        <f t="shared" si="7"/>
        <v/>
      </c>
      <c r="AC7" s="520" t="str">
        <f>IF(U7="","",IF(U7=0,"",IF(ROUNDDOWN(基本情報入力シート!$E$4*AB7,-3)&gt;=22000000*U7,22000000*U7,ROUNDDOWN(基本情報入力シート!$E$4*AB7,-3))))</f>
        <v/>
      </c>
      <c r="AL7" s="923"/>
      <c r="AM7" s="472" t="s">
        <v>383</v>
      </c>
      <c r="AN7" s="466" t="s">
        <v>375</v>
      </c>
      <c r="AO7" s="466">
        <f>$X$34</f>
        <v>0</v>
      </c>
    </row>
    <row r="8" spans="1:41">
      <c r="A8" s="457">
        <f t="shared" si="3"/>
        <v>5</v>
      </c>
      <c r="B8" s="458" t="s">
        <v>560</v>
      </c>
      <c r="C8" s="459" t="s">
        <v>431</v>
      </c>
      <c r="D8" s="467" t="s">
        <v>638</v>
      </c>
      <c r="E8" s="505">
        <v>50000</v>
      </c>
      <c r="F8" s="467">
        <v>4</v>
      </c>
      <c r="G8" s="458" t="s">
        <v>390</v>
      </c>
      <c r="H8" s="498">
        <f t="shared" si="4"/>
        <v>200000</v>
      </c>
      <c r="I8" s="468">
        <v>5</v>
      </c>
      <c r="R8" s="469" t="s">
        <v>357</v>
      </c>
      <c r="S8" s="469"/>
      <c r="T8" s="470"/>
      <c r="U8" s="471"/>
      <c r="V8" s="517" t="str">
        <f t="shared" si="0"/>
        <v/>
      </c>
      <c r="W8" s="518" t="str">
        <f t="shared" si="1"/>
        <v/>
      </c>
      <c r="X8" s="518" t="str">
        <f>IF(U8="","",IF(基本情報入力シート!$E$3="大企業","対象外",SUMIFS($H:$H,$C:$C,$AM$7,$B:$B,R8)))</f>
        <v/>
      </c>
      <c r="Y8" s="518" t="str">
        <f t="shared" si="2"/>
        <v/>
      </c>
      <c r="Z8" s="519" t="str">
        <f t="shared" si="5"/>
        <v/>
      </c>
      <c r="AA8" s="520" t="str">
        <f t="shared" si="6"/>
        <v/>
      </c>
      <c r="AB8" s="520" t="str">
        <f t="shared" si="7"/>
        <v/>
      </c>
      <c r="AC8" s="520" t="str">
        <f>IF(U8="","",IF(U8=0,"",IF(ROUNDDOWN(基本情報入力シート!$E$4*AB8,-3)&gt;=22000000*U8,22000000*U8,ROUNDDOWN(基本情報入力シート!$E$4*AB8,-3))))</f>
        <v/>
      </c>
      <c r="AL8" s="924"/>
      <c r="AM8" s="17" t="s">
        <v>431</v>
      </c>
      <c r="AN8" s="466" t="s">
        <v>375</v>
      </c>
      <c r="AO8" s="466">
        <f>$Y$34</f>
        <v>260000</v>
      </c>
    </row>
    <row r="9" spans="1:41">
      <c r="A9" s="457">
        <f t="shared" si="3"/>
        <v>6</v>
      </c>
      <c r="B9" s="458" t="s">
        <v>560</v>
      </c>
      <c r="C9" s="459" t="s">
        <v>384</v>
      </c>
      <c r="D9" s="467" t="s">
        <v>640</v>
      </c>
      <c r="E9" s="505">
        <v>100000</v>
      </c>
      <c r="F9" s="467">
        <v>1</v>
      </c>
      <c r="G9" s="458" t="s">
        <v>394</v>
      </c>
      <c r="H9" s="498">
        <f t="shared" si="4"/>
        <v>100000</v>
      </c>
      <c r="I9" s="468">
        <v>6</v>
      </c>
      <c r="R9" s="469" t="s">
        <v>564</v>
      </c>
      <c r="S9" s="469"/>
      <c r="T9" s="470"/>
      <c r="U9" s="471"/>
      <c r="V9" s="517" t="str">
        <f t="shared" si="0"/>
        <v/>
      </c>
      <c r="W9" s="518" t="str">
        <f t="shared" si="1"/>
        <v/>
      </c>
      <c r="X9" s="518" t="str">
        <f>IF(U9="","",IF(基本情報入力シート!$E$3="大企業","対象外",SUMIFS($H:$H,$C:$C,$AM$7,$B:$B,R9)))</f>
        <v/>
      </c>
      <c r="Y9" s="518" t="str">
        <f t="shared" si="2"/>
        <v/>
      </c>
      <c r="Z9" s="519" t="str">
        <f t="shared" si="5"/>
        <v/>
      </c>
      <c r="AA9" s="520" t="str">
        <f t="shared" si="6"/>
        <v/>
      </c>
      <c r="AB9" s="520" t="str">
        <f t="shared" si="7"/>
        <v/>
      </c>
      <c r="AC9" s="520" t="str">
        <f>IF(U9="","",IF(U9=0,"",IF(ROUNDDOWN(基本情報入力シート!$E$4*AB9,-3)&gt;=22000000*U9,22000000*U9,ROUNDDOWN(基本情報入力シート!$E$4*AB9,-3))))</f>
        <v/>
      </c>
      <c r="AL9" s="466" t="s">
        <v>404</v>
      </c>
      <c r="AM9" s="919">
        <f>SUM($AO$5:$AO$8)</f>
        <v>7160000</v>
      </c>
      <c r="AN9" s="920"/>
      <c r="AO9" s="921"/>
    </row>
    <row r="10" spans="1:41" ht="13.5" thickBot="1">
      <c r="A10" s="457">
        <f t="shared" si="3"/>
        <v>7</v>
      </c>
      <c r="B10" s="457"/>
      <c r="C10" s="473"/>
      <c r="D10" s="466"/>
      <c r="E10" s="506"/>
      <c r="F10" s="466"/>
      <c r="G10" s="457"/>
      <c r="H10" s="499" t="str">
        <f t="shared" si="4"/>
        <v/>
      </c>
      <c r="I10" s="466"/>
      <c r="R10" s="469" t="s">
        <v>565</v>
      </c>
      <c r="S10" s="469"/>
      <c r="T10" s="470"/>
      <c r="U10" s="471"/>
      <c r="V10" s="517" t="str">
        <f t="shared" si="0"/>
        <v/>
      </c>
      <c r="W10" s="518" t="str">
        <f t="shared" si="1"/>
        <v/>
      </c>
      <c r="X10" s="518" t="str">
        <f>IF(U10="","",IF(基本情報入力シート!$E$3="大企業","対象外",SUMIFS($H:$H,$C:$C,$AM$7,$B:$B,R10)))</f>
        <v/>
      </c>
      <c r="Y10" s="518" t="str">
        <f t="shared" si="2"/>
        <v/>
      </c>
      <c r="Z10" s="519" t="str">
        <f t="shared" si="5"/>
        <v/>
      </c>
      <c r="AA10" s="520" t="str">
        <f t="shared" si="6"/>
        <v/>
      </c>
      <c r="AB10" s="520" t="str">
        <f t="shared" si="7"/>
        <v/>
      </c>
      <c r="AC10" s="520" t="str">
        <f>IF(U10="","",IF(U10=0,"",IF(ROUNDDOWN(基本情報入力シート!$E$4*AB10,-3)&gt;=22000000*U10,22000000*U10,ROUNDDOWN(基本情報入力シート!$E$4*AB10,-3))))</f>
        <v/>
      </c>
      <c r="AL10" s="474" t="s">
        <v>398</v>
      </c>
      <c r="AM10" s="919">
        <f>Z34</f>
        <v>100000</v>
      </c>
      <c r="AN10" s="920"/>
      <c r="AO10" s="921"/>
    </row>
    <row r="11" spans="1:41" ht="13.5" thickBot="1">
      <c r="A11" s="457">
        <f t="shared" si="3"/>
        <v>8</v>
      </c>
      <c r="B11" s="457"/>
      <c r="C11" s="473"/>
      <c r="D11" s="466"/>
      <c r="E11" s="506"/>
      <c r="F11" s="466"/>
      <c r="G11" s="457"/>
      <c r="H11" s="499" t="str">
        <f t="shared" si="4"/>
        <v/>
      </c>
      <c r="I11" s="466"/>
      <c r="R11" s="469" t="s">
        <v>566</v>
      </c>
      <c r="S11" s="469"/>
      <c r="T11" s="470"/>
      <c r="U11" s="471"/>
      <c r="V11" s="517" t="str">
        <f t="shared" si="0"/>
        <v/>
      </c>
      <c r="W11" s="518" t="str">
        <f t="shared" si="1"/>
        <v/>
      </c>
      <c r="X11" s="518" t="str">
        <f>IF(U11="","",IF(基本情報入力シート!$E$3="大企業","対象外",SUMIFS($H:$H,$C:$C,$AM$7,$B:$B,R11)))</f>
        <v/>
      </c>
      <c r="Y11" s="518" t="str">
        <f t="shared" si="2"/>
        <v/>
      </c>
      <c r="Z11" s="519" t="str">
        <f t="shared" si="5"/>
        <v/>
      </c>
      <c r="AA11" s="520" t="str">
        <f t="shared" si="6"/>
        <v/>
      </c>
      <c r="AB11" s="520" t="str">
        <f t="shared" si="7"/>
        <v/>
      </c>
      <c r="AC11" s="520" t="str">
        <f>IF(U11="","",IF(U11=0,"",IF(ROUNDDOWN(基本情報入力シート!$E$4*AB11,-3)&gt;=22000000*U11,22000000*U11,ROUNDDOWN(基本情報入力シート!$E$4*AB11,-3))))</f>
        <v/>
      </c>
      <c r="AL11" s="475" t="s">
        <v>406</v>
      </c>
      <c r="AM11" s="916">
        <f>AM9</f>
        <v>7160000</v>
      </c>
      <c r="AN11" s="916"/>
      <c r="AO11" s="917"/>
    </row>
    <row r="12" spans="1:41" ht="13.5" thickBot="1">
      <c r="A12" s="457">
        <f t="shared" si="3"/>
        <v>9</v>
      </c>
      <c r="B12" s="457"/>
      <c r="C12" s="473"/>
      <c r="D12" s="466"/>
      <c r="E12" s="506"/>
      <c r="F12" s="466"/>
      <c r="G12" s="457"/>
      <c r="H12" s="499" t="str">
        <f t="shared" si="4"/>
        <v/>
      </c>
      <c r="I12" s="466"/>
      <c r="R12" s="469" t="s">
        <v>567</v>
      </c>
      <c r="S12" s="469"/>
      <c r="T12" s="470"/>
      <c r="U12" s="471"/>
      <c r="V12" s="517" t="str">
        <f t="shared" si="0"/>
        <v/>
      </c>
      <c r="W12" s="518" t="str">
        <f t="shared" si="1"/>
        <v/>
      </c>
      <c r="X12" s="518" t="str">
        <f>IF(U12="","",IF(基本情報入力シート!$E$3="大企業","対象外",SUMIFS($H:$H,$C:$C,$AM$7,$B:$B,R12)))</f>
        <v/>
      </c>
      <c r="Y12" s="518" t="str">
        <f t="shared" si="2"/>
        <v/>
      </c>
      <c r="Z12" s="519" t="str">
        <f t="shared" si="5"/>
        <v/>
      </c>
      <c r="AA12" s="520" t="str">
        <f t="shared" si="6"/>
        <v/>
      </c>
      <c r="AB12" s="520" t="str">
        <f t="shared" si="7"/>
        <v/>
      </c>
      <c r="AC12" s="520" t="str">
        <f>IF(U12="","",IF(U12=0,"",IF(ROUNDDOWN(基本情報入力シート!$E$4*AB12,-3)&gt;=22000000*U12,22000000*U12,ROUNDDOWN(基本情報入力シート!$E$4*AB12,-3))))</f>
        <v/>
      </c>
      <c r="AL12" s="476" t="s">
        <v>405</v>
      </c>
      <c r="AM12" s="915">
        <f>IF(""=基本情報入力シート!$E$86,0,基本情報入力シート!$E$86)</f>
        <v>2430000</v>
      </c>
      <c r="AN12" s="915"/>
      <c r="AO12" s="915"/>
    </row>
    <row r="13" spans="1:41" ht="13.5" thickBot="1">
      <c r="A13" s="457">
        <f t="shared" si="3"/>
        <v>10</v>
      </c>
      <c r="B13" s="457"/>
      <c r="C13" s="473"/>
      <c r="D13" s="466"/>
      <c r="E13" s="506"/>
      <c r="F13" s="466"/>
      <c r="G13" s="457"/>
      <c r="H13" s="499" t="str">
        <f t="shared" si="4"/>
        <v/>
      </c>
      <c r="I13" s="466"/>
      <c r="R13" s="469" t="s">
        <v>568</v>
      </c>
      <c r="S13" s="469"/>
      <c r="T13" s="470"/>
      <c r="U13" s="471"/>
      <c r="V13" s="517" t="str">
        <f t="shared" si="0"/>
        <v/>
      </c>
      <c r="W13" s="518" t="str">
        <f t="shared" si="1"/>
        <v/>
      </c>
      <c r="X13" s="518" t="str">
        <f>IF(U13="","",IF(基本情報入力シート!$E$3="大企業","対象外",SUMIFS($H:$H,$C:$C,$AM$7,$B:$B,R13)))</f>
        <v/>
      </c>
      <c r="Y13" s="518" t="str">
        <f t="shared" si="2"/>
        <v/>
      </c>
      <c r="Z13" s="519" t="str">
        <f t="shared" si="5"/>
        <v/>
      </c>
      <c r="AA13" s="520" t="str">
        <f t="shared" si="6"/>
        <v/>
      </c>
      <c r="AB13" s="520" t="str">
        <f t="shared" si="7"/>
        <v/>
      </c>
      <c r="AC13" s="520" t="str">
        <f>IF(U13="","",IF(U13=0,"",IF(ROUNDDOWN(基本情報入力シート!$E$4*AB13,-3)&gt;=22000000*U13,22000000*U13,ROUNDDOWN(基本情報入力シート!$E$4*AB13,-3))))</f>
        <v/>
      </c>
      <c r="AL13" s="475" t="s">
        <v>432</v>
      </c>
      <c r="AM13" s="911">
        <f>AC34-AM12</f>
        <v>1150000</v>
      </c>
      <c r="AN13" s="911"/>
      <c r="AO13" s="912"/>
    </row>
    <row r="14" spans="1:41">
      <c r="A14" s="457">
        <f t="shared" si="3"/>
        <v>11</v>
      </c>
      <c r="B14" s="457"/>
      <c r="C14" s="473"/>
      <c r="D14" s="466"/>
      <c r="E14" s="506"/>
      <c r="F14" s="466"/>
      <c r="G14" s="457"/>
      <c r="H14" s="499" t="str">
        <f t="shared" si="4"/>
        <v/>
      </c>
      <c r="I14" s="466"/>
      <c r="R14" s="469"/>
      <c r="S14" s="469"/>
      <c r="T14" s="470"/>
      <c r="U14" s="471"/>
      <c r="V14" s="517" t="str">
        <f t="shared" ref="V14:V33" si="8">IF(U14="","",SUMIFS($H:$H,$C:$C,$AM$5,$B:$B,R14))</f>
        <v/>
      </c>
      <c r="W14" s="518" t="str">
        <f t="shared" ref="W14:W33" si="9">IF(U14="","",IF(T14="内蔵型ショーケース","対象外",SUMIFS($H:$H,$C:$C,$AM$6,$B:$B,R14)))</f>
        <v/>
      </c>
      <c r="X14" s="518" t="str">
        <f>IF(U14="","",IF(基本情報入力シート!$E$3="大企業","対象外",SUMIFS($H:$H,$C:$C,$AM$7,$B:$B,R14)))</f>
        <v/>
      </c>
      <c r="Y14" s="518" t="str">
        <f t="shared" ref="Y14:Y33" si="10">IF(U14="","",IF(V14*0.3&lt;SUMIFS($H:$H,$C:$C,$AM$8,$B:$B,R14),V14*0.3,SUMIFS($H:$H,$C:$C,$AM$8,$B:$B,R14)))</f>
        <v/>
      </c>
      <c r="Z14" s="519" t="str">
        <f t="shared" ref="Z14:Z33" si="11">IF(U14="","",SUMIFS($H:$H,$C:$C,$Z$3,$B:$B,R14))</f>
        <v/>
      </c>
      <c r="AA14" s="520" t="str">
        <f t="shared" ref="AA14:AA33" si="12">IF(U14="","",SUM(V14:Z14))</f>
        <v/>
      </c>
      <c r="AB14" s="520" t="str">
        <f t="shared" ref="AB14:AB33" si="13">IF(U14="","",SUM(V14:Y14))</f>
        <v/>
      </c>
      <c r="AC14" s="520" t="str">
        <f>IF(U14="","",IF(U14=0,"",IF(ROUNDDOWN(基本情報入力シート!$E$4*AB14,-3)&gt;=22000000*U14,22000000*U14,ROUNDDOWN(基本情報入力シート!$E$4*AB14,-3))))</f>
        <v/>
      </c>
    </row>
    <row r="15" spans="1:41">
      <c r="A15" s="457">
        <f t="shared" si="3"/>
        <v>12</v>
      </c>
      <c r="B15" s="457"/>
      <c r="C15" s="473"/>
      <c r="D15" s="466"/>
      <c r="E15" s="506"/>
      <c r="F15" s="466"/>
      <c r="G15" s="457"/>
      <c r="H15" s="499" t="str">
        <f t="shared" si="4"/>
        <v/>
      </c>
      <c r="I15" s="466"/>
      <c r="R15" s="469"/>
      <c r="S15" s="469"/>
      <c r="T15" s="470"/>
      <c r="U15" s="471"/>
      <c r="V15" s="517" t="str">
        <f t="shared" si="8"/>
        <v/>
      </c>
      <c r="W15" s="518" t="str">
        <f t="shared" si="9"/>
        <v/>
      </c>
      <c r="X15" s="518" t="str">
        <f>IF(U15="","",IF(基本情報入力シート!$E$3="大企業","対象外",SUMIFS($H:$H,$C:$C,$AM$7,$B:$B,R15)))</f>
        <v/>
      </c>
      <c r="Y15" s="518" t="str">
        <f t="shared" si="10"/>
        <v/>
      </c>
      <c r="Z15" s="519" t="str">
        <f t="shared" si="11"/>
        <v/>
      </c>
      <c r="AA15" s="520" t="str">
        <f t="shared" si="12"/>
        <v/>
      </c>
      <c r="AB15" s="520" t="str">
        <f t="shared" si="13"/>
        <v/>
      </c>
      <c r="AC15" s="520" t="str">
        <f>IF(U15="","",IF(U15=0,"",IF(ROUNDDOWN(基本情報入力シート!$E$4*AB15,-3)&gt;=22000000*U15,22000000*U15,ROUNDDOWN(基本情報入力シート!$E$4*AB15,-3))))</f>
        <v/>
      </c>
    </row>
    <row r="16" spans="1:41" ht="13" customHeight="1">
      <c r="A16" s="457">
        <f t="shared" si="3"/>
        <v>13</v>
      </c>
      <c r="B16" s="457"/>
      <c r="C16" s="473"/>
      <c r="D16" s="466"/>
      <c r="E16" s="506"/>
      <c r="F16" s="466"/>
      <c r="G16" s="457"/>
      <c r="H16" s="499" t="str">
        <f t="shared" si="4"/>
        <v/>
      </c>
      <c r="I16" s="466"/>
      <c r="R16" s="469"/>
      <c r="S16" s="469"/>
      <c r="T16" s="470"/>
      <c r="U16" s="471"/>
      <c r="V16" s="517" t="str">
        <f t="shared" si="8"/>
        <v/>
      </c>
      <c r="W16" s="518" t="str">
        <f t="shared" si="9"/>
        <v/>
      </c>
      <c r="X16" s="518" t="str">
        <f>IF(U16="","",IF(基本情報入力シート!$E$3="大企業","対象外",SUMIFS($H:$H,$C:$C,$AM$7,$B:$B,R16)))</f>
        <v/>
      </c>
      <c r="Y16" s="518" t="str">
        <f t="shared" si="10"/>
        <v/>
      </c>
      <c r="Z16" s="519" t="str">
        <f t="shared" si="11"/>
        <v/>
      </c>
      <c r="AA16" s="520" t="str">
        <f t="shared" si="12"/>
        <v/>
      </c>
      <c r="AB16" s="520" t="str">
        <f t="shared" si="13"/>
        <v/>
      </c>
      <c r="AC16" s="520" t="str">
        <f>IF(U16="","",IF(U16=0,"",IF(ROUNDDOWN(基本情報入力シート!$E$4*AB16,-3)&gt;=22000000*U16,22000000*U16,ROUNDDOWN(基本情報入力シート!$E$4*AB16,-3))))</f>
        <v/>
      </c>
    </row>
    <row r="17" spans="1:29">
      <c r="A17" s="457">
        <f t="shared" si="3"/>
        <v>14</v>
      </c>
      <c r="B17" s="457"/>
      <c r="C17" s="473"/>
      <c r="D17" s="466"/>
      <c r="E17" s="506"/>
      <c r="F17" s="466"/>
      <c r="G17" s="457"/>
      <c r="H17" s="499" t="str">
        <f t="shared" si="4"/>
        <v/>
      </c>
      <c r="I17" s="466"/>
      <c r="R17" s="469"/>
      <c r="S17" s="469"/>
      <c r="T17" s="470"/>
      <c r="U17" s="471"/>
      <c r="V17" s="517" t="str">
        <f t="shared" si="8"/>
        <v/>
      </c>
      <c r="W17" s="518" t="str">
        <f t="shared" si="9"/>
        <v/>
      </c>
      <c r="X17" s="518" t="str">
        <f>IF(U17="","",IF(基本情報入力シート!$E$3="大企業","対象外",SUMIFS($H:$H,$C:$C,$AM$7,$B:$B,R17)))</f>
        <v/>
      </c>
      <c r="Y17" s="518" t="str">
        <f t="shared" si="10"/>
        <v/>
      </c>
      <c r="Z17" s="519" t="str">
        <f t="shared" si="11"/>
        <v/>
      </c>
      <c r="AA17" s="520" t="str">
        <f t="shared" si="12"/>
        <v/>
      </c>
      <c r="AB17" s="520" t="str">
        <f t="shared" si="13"/>
        <v/>
      </c>
      <c r="AC17" s="520" t="str">
        <f>IF(U17="","",IF(U17=0,"",IF(ROUNDDOWN(基本情報入力シート!$E$4*AB17,-3)&gt;=22000000*U17,22000000*U17,ROUNDDOWN(基本情報入力シート!$E$4*AB17,-3))))</f>
        <v/>
      </c>
    </row>
    <row r="18" spans="1:29">
      <c r="A18" s="457">
        <f t="shared" si="3"/>
        <v>15</v>
      </c>
      <c r="B18" s="457"/>
      <c r="C18" s="473"/>
      <c r="D18" s="466"/>
      <c r="E18" s="506"/>
      <c r="F18" s="466"/>
      <c r="G18" s="457"/>
      <c r="H18" s="499" t="str">
        <f t="shared" si="4"/>
        <v/>
      </c>
      <c r="I18" s="466"/>
      <c r="R18" s="469"/>
      <c r="S18" s="469"/>
      <c r="T18" s="470"/>
      <c r="U18" s="471"/>
      <c r="V18" s="517" t="str">
        <f t="shared" si="8"/>
        <v/>
      </c>
      <c r="W18" s="518" t="str">
        <f t="shared" si="9"/>
        <v/>
      </c>
      <c r="X18" s="518" t="str">
        <f>IF(U18="","",IF(基本情報入力シート!$E$3="大企業","対象外",SUMIFS($H:$H,$C:$C,$AM$7,$B:$B,R18)))</f>
        <v/>
      </c>
      <c r="Y18" s="518" t="str">
        <f t="shared" si="10"/>
        <v/>
      </c>
      <c r="Z18" s="519" t="str">
        <f t="shared" si="11"/>
        <v/>
      </c>
      <c r="AA18" s="520" t="str">
        <f t="shared" si="12"/>
        <v/>
      </c>
      <c r="AB18" s="520" t="str">
        <f t="shared" si="13"/>
        <v/>
      </c>
      <c r="AC18" s="520" t="str">
        <f>IF(U18="","",IF(U18=0,"",IF(ROUNDDOWN(基本情報入力シート!$E$4*AB18,-3)&gt;=22000000*U18,22000000*U18,ROUNDDOWN(基本情報入力シート!$E$4*AB18,-3))))</f>
        <v/>
      </c>
    </row>
    <row r="19" spans="1:29">
      <c r="A19" s="457">
        <f t="shared" si="3"/>
        <v>16</v>
      </c>
      <c r="B19" s="457"/>
      <c r="C19" s="473"/>
      <c r="D19" s="466"/>
      <c r="E19" s="506"/>
      <c r="F19" s="466"/>
      <c r="G19" s="457"/>
      <c r="H19" s="499" t="str">
        <f t="shared" si="4"/>
        <v/>
      </c>
      <c r="I19" s="466"/>
      <c r="R19" s="469"/>
      <c r="S19" s="469"/>
      <c r="T19" s="470"/>
      <c r="U19" s="471"/>
      <c r="V19" s="517" t="str">
        <f t="shared" si="8"/>
        <v/>
      </c>
      <c r="W19" s="518" t="str">
        <f t="shared" si="9"/>
        <v/>
      </c>
      <c r="X19" s="518" t="str">
        <f>IF(U19="","",IF(基本情報入力シート!$E$3="大企業","対象外",SUMIFS($H:$H,$C:$C,$AM$7,$B:$B,R19)))</f>
        <v/>
      </c>
      <c r="Y19" s="518" t="str">
        <f t="shared" si="10"/>
        <v/>
      </c>
      <c r="Z19" s="519" t="str">
        <f t="shared" si="11"/>
        <v/>
      </c>
      <c r="AA19" s="520" t="str">
        <f t="shared" si="12"/>
        <v/>
      </c>
      <c r="AB19" s="520" t="str">
        <f t="shared" si="13"/>
        <v/>
      </c>
      <c r="AC19" s="520" t="str">
        <f>IF(U19="","",IF(U19=0,"",IF(ROUNDDOWN(基本情報入力シート!$E$4*AB19,-3)&gt;=22000000*U19,22000000*U19,ROUNDDOWN(基本情報入力シート!$E$4*AB19,-3))))</f>
        <v/>
      </c>
    </row>
    <row r="20" spans="1:29" ht="18" customHeight="1">
      <c r="A20" s="457">
        <f t="shared" si="3"/>
        <v>17</v>
      </c>
      <c r="B20" s="457"/>
      <c r="C20" s="473"/>
      <c r="D20" s="466"/>
      <c r="E20" s="506"/>
      <c r="F20" s="466"/>
      <c r="G20" s="457"/>
      <c r="H20" s="499" t="str">
        <f t="shared" si="4"/>
        <v/>
      </c>
      <c r="I20" s="466"/>
      <c r="R20" s="469"/>
      <c r="S20" s="469"/>
      <c r="T20" s="470"/>
      <c r="U20" s="471"/>
      <c r="V20" s="517" t="str">
        <f t="shared" si="8"/>
        <v/>
      </c>
      <c r="W20" s="518" t="str">
        <f t="shared" si="9"/>
        <v/>
      </c>
      <c r="X20" s="518" t="str">
        <f>IF(U20="","",IF(基本情報入力シート!$E$3="大企業","対象外",SUMIFS($H:$H,$C:$C,$AM$7,$B:$B,R20)))</f>
        <v/>
      </c>
      <c r="Y20" s="518" t="str">
        <f t="shared" si="10"/>
        <v/>
      </c>
      <c r="Z20" s="519" t="str">
        <f t="shared" si="11"/>
        <v/>
      </c>
      <c r="AA20" s="520" t="str">
        <f t="shared" si="12"/>
        <v/>
      </c>
      <c r="AB20" s="520" t="str">
        <f t="shared" si="13"/>
        <v/>
      </c>
      <c r="AC20" s="520" t="str">
        <f>IF(U20="","",IF(U20=0,"",IF(ROUNDDOWN(基本情報入力シート!$E$4*AB20,-3)&gt;=22000000*U20,22000000*U20,ROUNDDOWN(基本情報入力シート!$E$4*AB20,-3))))</f>
        <v/>
      </c>
    </row>
    <row r="21" spans="1:29">
      <c r="A21" s="457">
        <f t="shared" si="3"/>
        <v>18</v>
      </c>
      <c r="B21" s="457"/>
      <c r="C21" s="473"/>
      <c r="D21" s="466"/>
      <c r="E21" s="506"/>
      <c r="F21" s="466"/>
      <c r="G21" s="457"/>
      <c r="H21" s="499" t="str">
        <f t="shared" si="4"/>
        <v/>
      </c>
      <c r="I21" s="466"/>
      <c r="R21" s="469"/>
      <c r="S21" s="469"/>
      <c r="T21" s="470"/>
      <c r="U21" s="471"/>
      <c r="V21" s="517" t="str">
        <f t="shared" si="8"/>
        <v/>
      </c>
      <c r="W21" s="518" t="str">
        <f t="shared" si="9"/>
        <v/>
      </c>
      <c r="X21" s="518" t="str">
        <f>IF(U21="","",IF(基本情報入力シート!$E$3="大企業","対象外",SUMIFS($H:$H,$C:$C,$AM$7,$B:$B,R21)))</f>
        <v/>
      </c>
      <c r="Y21" s="518" t="str">
        <f t="shared" si="10"/>
        <v/>
      </c>
      <c r="Z21" s="519" t="str">
        <f t="shared" si="11"/>
        <v/>
      </c>
      <c r="AA21" s="520" t="str">
        <f t="shared" si="12"/>
        <v/>
      </c>
      <c r="AB21" s="520" t="str">
        <f t="shared" si="13"/>
        <v/>
      </c>
      <c r="AC21" s="520" t="str">
        <f>IF(U21="","",IF(U21=0,"",IF(ROUNDDOWN(基本情報入力シート!$E$4*AB21,-3)&gt;=22000000*U21,22000000*U21,ROUNDDOWN(基本情報入力シート!$E$4*AB21,-3))))</f>
        <v/>
      </c>
    </row>
    <row r="22" spans="1:29">
      <c r="A22" s="457">
        <f t="shared" si="3"/>
        <v>19</v>
      </c>
      <c r="B22" s="457"/>
      <c r="C22" s="473"/>
      <c r="D22" s="466"/>
      <c r="E22" s="506"/>
      <c r="F22" s="466"/>
      <c r="G22" s="457"/>
      <c r="H22" s="499" t="str">
        <f t="shared" si="4"/>
        <v/>
      </c>
      <c r="I22" s="466"/>
      <c r="R22" s="469"/>
      <c r="S22" s="469"/>
      <c r="T22" s="470"/>
      <c r="U22" s="471"/>
      <c r="V22" s="517" t="str">
        <f t="shared" si="8"/>
        <v/>
      </c>
      <c r="W22" s="518" t="str">
        <f t="shared" si="9"/>
        <v/>
      </c>
      <c r="X22" s="518" t="str">
        <f>IF(U22="","",IF(基本情報入力シート!$E$3="大企業","対象外",SUMIFS($H:$H,$C:$C,$AM$7,$B:$B,R22)))</f>
        <v/>
      </c>
      <c r="Y22" s="518" t="str">
        <f t="shared" si="10"/>
        <v/>
      </c>
      <c r="Z22" s="519" t="str">
        <f t="shared" si="11"/>
        <v/>
      </c>
      <c r="AA22" s="520" t="str">
        <f t="shared" si="12"/>
        <v/>
      </c>
      <c r="AB22" s="520" t="str">
        <f t="shared" si="13"/>
        <v/>
      </c>
      <c r="AC22" s="520" t="str">
        <f>IF(U22="","",IF(U22=0,"",IF(ROUNDDOWN(基本情報入力シート!$E$4*AB22,-3)&gt;=22000000*U22,22000000*U22,ROUNDDOWN(基本情報入力シート!$E$4*AB22,-3))))</f>
        <v/>
      </c>
    </row>
    <row r="23" spans="1:29">
      <c r="A23" s="457">
        <f t="shared" si="3"/>
        <v>20</v>
      </c>
      <c r="B23" s="457"/>
      <c r="C23" s="473"/>
      <c r="D23" s="466"/>
      <c r="E23" s="506"/>
      <c r="F23" s="466"/>
      <c r="G23" s="457"/>
      <c r="H23" s="499" t="str">
        <f t="shared" si="4"/>
        <v/>
      </c>
      <c r="I23" s="466"/>
      <c r="R23" s="469"/>
      <c r="S23" s="469"/>
      <c r="T23" s="470"/>
      <c r="U23" s="471"/>
      <c r="V23" s="517" t="str">
        <f t="shared" si="8"/>
        <v/>
      </c>
      <c r="W23" s="518" t="str">
        <f t="shared" si="9"/>
        <v/>
      </c>
      <c r="X23" s="518" t="str">
        <f>IF(U23="","",IF(基本情報入力シート!$E$3="大企業","対象外",SUMIFS($H:$H,$C:$C,$AM$7,$B:$B,R23)))</f>
        <v/>
      </c>
      <c r="Y23" s="518" t="str">
        <f t="shared" si="10"/>
        <v/>
      </c>
      <c r="Z23" s="519" t="str">
        <f t="shared" si="11"/>
        <v/>
      </c>
      <c r="AA23" s="520" t="str">
        <f t="shared" si="12"/>
        <v/>
      </c>
      <c r="AB23" s="520" t="str">
        <f t="shared" si="13"/>
        <v/>
      </c>
      <c r="AC23" s="520" t="str">
        <f>IF(U23="","",IF(U23=0,"",IF(ROUNDDOWN(基本情報入力シート!$E$4*AB23,-3)&gt;=22000000*U23,22000000*U23,ROUNDDOWN(基本情報入力シート!$E$4*AB23,-3))))</f>
        <v/>
      </c>
    </row>
    <row r="24" spans="1:29">
      <c r="A24" s="457">
        <f t="shared" si="3"/>
        <v>21</v>
      </c>
      <c r="B24" s="457"/>
      <c r="C24" s="473"/>
      <c r="D24" s="466"/>
      <c r="E24" s="506"/>
      <c r="F24" s="466"/>
      <c r="G24" s="457"/>
      <c r="H24" s="499" t="str">
        <f t="shared" si="4"/>
        <v/>
      </c>
      <c r="I24" s="466"/>
      <c r="R24" s="469"/>
      <c r="S24" s="469"/>
      <c r="T24" s="470"/>
      <c r="U24" s="471"/>
      <c r="V24" s="517" t="str">
        <f t="shared" si="8"/>
        <v/>
      </c>
      <c r="W24" s="518" t="str">
        <f t="shared" si="9"/>
        <v/>
      </c>
      <c r="X24" s="518" t="str">
        <f>IF(U24="","",IF(基本情報入力シート!$E$3="大企業","対象外",SUMIFS($H:$H,$C:$C,$AM$7,$B:$B,R24)))</f>
        <v/>
      </c>
      <c r="Y24" s="518" t="str">
        <f t="shared" si="10"/>
        <v/>
      </c>
      <c r="Z24" s="519" t="str">
        <f t="shared" si="11"/>
        <v/>
      </c>
      <c r="AA24" s="520" t="str">
        <f t="shared" si="12"/>
        <v/>
      </c>
      <c r="AB24" s="520" t="str">
        <f t="shared" si="13"/>
        <v/>
      </c>
      <c r="AC24" s="520" t="str">
        <f>IF(U24="","",IF(U24=0,"",IF(ROUNDDOWN(基本情報入力シート!$E$4*AB24,-3)&gt;=22000000*U24,22000000*U24,ROUNDDOWN(基本情報入力シート!$E$4*AB24,-3))))</f>
        <v/>
      </c>
    </row>
    <row r="25" spans="1:29">
      <c r="A25" s="457">
        <f t="shared" si="3"/>
        <v>22</v>
      </c>
      <c r="B25" s="457"/>
      <c r="C25" s="473"/>
      <c r="D25" s="466"/>
      <c r="E25" s="506"/>
      <c r="F25" s="466"/>
      <c r="G25" s="457"/>
      <c r="H25" s="499" t="str">
        <f t="shared" si="4"/>
        <v/>
      </c>
      <c r="I25" s="466"/>
      <c r="R25" s="469"/>
      <c r="S25" s="469"/>
      <c r="T25" s="470"/>
      <c r="U25" s="471"/>
      <c r="V25" s="517" t="str">
        <f t="shared" si="8"/>
        <v/>
      </c>
      <c r="W25" s="518" t="str">
        <f t="shared" si="9"/>
        <v/>
      </c>
      <c r="X25" s="518" t="str">
        <f>IF(U25="","",IF(基本情報入力シート!$E$3="大企業","対象外",SUMIFS($H:$H,$C:$C,$AM$7,$B:$B,R25)))</f>
        <v/>
      </c>
      <c r="Y25" s="518" t="str">
        <f t="shared" si="10"/>
        <v/>
      </c>
      <c r="Z25" s="519" t="str">
        <f t="shared" si="11"/>
        <v/>
      </c>
      <c r="AA25" s="520" t="str">
        <f t="shared" si="12"/>
        <v/>
      </c>
      <c r="AB25" s="520" t="str">
        <f t="shared" si="13"/>
        <v/>
      </c>
      <c r="AC25" s="520" t="str">
        <f>IF(U25="","",IF(U25=0,"",IF(ROUNDDOWN(基本情報入力シート!$E$4*AB25,-3)&gt;=22000000*U25,22000000*U25,ROUNDDOWN(基本情報入力シート!$E$4*AB25,-3))))</f>
        <v/>
      </c>
    </row>
    <row r="26" spans="1:29">
      <c r="A26" s="457">
        <f t="shared" si="3"/>
        <v>23</v>
      </c>
      <c r="B26" s="457"/>
      <c r="C26" s="473"/>
      <c r="D26" s="466"/>
      <c r="E26" s="506"/>
      <c r="F26" s="466"/>
      <c r="G26" s="457"/>
      <c r="H26" s="499" t="str">
        <f t="shared" si="4"/>
        <v/>
      </c>
      <c r="I26" s="466"/>
      <c r="R26" s="469"/>
      <c r="S26" s="469"/>
      <c r="T26" s="470"/>
      <c r="U26" s="471"/>
      <c r="V26" s="517" t="str">
        <f t="shared" si="8"/>
        <v/>
      </c>
      <c r="W26" s="518" t="str">
        <f t="shared" si="9"/>
        <v/>
      </c>
      <c r="X26" s="518" t="str">
        <f>IF(U26="","",IF(基本情報入力シート!$E$3="大企業","対象外",SUMIFS($H:$H,$C:$C,$AM$7,$B:$B,R26)))</f>
        <v/>
      </c>
      <c r="Y26" s="518" t="str">
        <f t="shared" si="10"/>
        <v/>
      </c>
      <c r="Z26" s="519" t="str">
        <f t="shared" si="11"/>
        <v/>
      </c>
      <c r="AA26" s="520" t="str">
        <f t="shared" si="12"/>
        <v/>
      </c>
      <c r="AB26" s="520" t="str">
        <f t="shared" si="13"/>
        <v/>
      </c>
      <c r="AC26" s="520" t="str">
        <f>IF(U26="","",IF(U26=0,"",IF(ROUNDDOWN(基本情報入力シート!$E$4*AB26,-3)&gt;=22000000*U26,22000000*U26,ROUNDDOWN(基本情報入力シート!$E$4*AB26,-3))))</f>
        <v/>
      </c>
    </row>
    <row r="27" spans="1:29">
      <c r="A27" s="457">
        <f t="shared" si="3"/>
        <v>24</v>
      </c>
      <c r="B27" s="457"/>
      <c r="C27" s="473"/>
      <c r="D27" s="466"/>
      <c r="E27" s="506"/>
      <c r="F27" s="466"/>
      <c r="G27" s="457"/>
      <c r="H27" s="499" t="str">
        <f t="shared" si="4"/>
        <v/>
      </c>
      <c r="I27" s="466"/>
      <c r="R27" s="469"/>
      <c r="S27" s="469"/>
      <c r="T27" s="470"/>
      <c r="U27" s="471"/>
      <c r="V27" s="517" t="str">
        <f t="shared" si="8"/>
        <v/>
      </c>
      <c r="W27" s="518" t="str">
        <f t="shared" si="9"/>
        <v/>
      </c>
      <c r="X27" s="518" t="str">
        <f>IF(U27="","",IF(基本情報入力シート!$E$3="大企業","対象外",SUMIFS($H:$H,$C:$C,$AM$7,$B:$B,R27)))</f>
        <v/>
      </c>
      <c r="Y27" s="518" t="str">
        <f t="shared" si="10"/>
        <v/>
      </c>
      <c r="Z27" s="519" t="str">
        <f t="shared" si="11"/>
        <v/>
      </c>
      <c r="AA27" s="520" t="str">
        <f t="shared" si="12"/>
        <v/>
      </c>
      <c r="AB27" s="520" t="str">
        <f t="shared" si="13"/>
        <v/>
      </c>
      <c r="AC27" s="520" t="str">
        <f>IF(U27="","",IF(U27=0,"",IF(ROUNDDOWN(基本情報入力シート!$E$4*AB27,-3)&gt;=22000000*U27,22000000*U27,ROUNDDOWN(基本情報入力シート!$E$4*AB27,-3))))</f>
        <v/>
      </c>
    </row>
    <row r="28" spans="1:29">
      <c r="A28" s="457">
        <f t="shared" si="3"/>
        <v>25</v>
      </c>
      <c r="B28" s="457"/>
      <c r="C28" s="473"/>
      <c r="D28" s="466"/>
      <c r="E28" s="506"/>
      <c r="F28" s="466"/>
      <c r="G28" s="457"/>
      <c r="H28" s="499" t="str">
        <f t="shared" si="4"/>
        <v/>
      </c>
      <c r="I28" s="466"/>
      <c r="R28" s="469"/>
      <c r="S28" s="469"/>
      <c r="T28" s="470"/>
      <c r="U28" s="471"/>
      <c r="V28" s="517" t="str">
        <f t="shared" si="8"/>
        <v/>
      </c>
      <c r="W28" s="518" t="str">
        <f t="shared" si="9"/>
        <v/>
      </c>
      <c r="X28" s="518" t="str">
        <f>IF(U28="","",IF(基本情報入力シート!$E$3="大企業","対象外",SUMIFS($H:$H,$C:$C,$AM$7,$B:$B,R28)))</f>
        <v/>
      </c>
      <c r="Y28" s="518" t="str">
        <f t="shared" si="10"/>
        <v/>
      </c>
      <c r="Z28" s="519" t="str">
        <f t="shared" si="11"/>
        <v/>
      </c>
      <c r="AA28" s="520" t="str">
        <f t="shared" si="12"/>
        <v/>
      </c>
      <c r="AB28" s="520" t="str">
        <f t="shared" si="13"/>
        <v/>
      </c>
      <c r="AC28" s="520" t="str">
        <f>IF(U28="","",IF(U28=0,"",IF(ROUNDDOWN(基本情報入力シート!$E$4*AB28,-3)&gt;=22000000*U28,22000000*U28,ROUNDDOWN(基本情報入力シート!$E$4*AB28,-3))))</f>
        <v/>
      </c>
    </row>
    <row r="29" spans="1:29">
      <c r="A29" s="457">
        <f t="shared" si="3"/>
        <v>26</v>
      </c>
      <c r="B29" s="457"/>
      <c r="C29" s="473"/>
      <c r="D29" s="466"/>
      <c r="E29" s="506"/>
      <c r="F29" s="466"/>
      <c r="G29" s="457"/>
      <c r="H29" s="499" t="str">
        <f t="shared" si="4"/>
        <v/>
      </c>
      <c r="I29" s="466"/>
      <c r="R29" s="469"/>
      <c r="S29" s="469"/>
      <c r="T29" s="470"/>
      <c r="U29" s="471"/>
      <c r="V29" s="517" t="str">
        <f t="shared" si="8"/>
        <v/>
      </c>
      <c r="W29" s="518" t="str">
        <f t="shared" si="9"/>
        <v/>
      </c>
      <c r="X29" s="518" t="str">
        <f>IF(U29="","",IF(基本情報入力シート!$E$3="大企業","対象外",SUMIFS($H:$H,$C:$C,$AM$7,$B:$B,R29)))</f>
        <v/>
      </c>
      <c r="Y29" s="518" t="str">
        <f t="shared" si="10"/>
        <v/>
      </c>
      <c r="Z29" s="519" t="str">
        <f t="shared" si="11"/>
        <v/>
      </c>
      <c r="AA29" s="520" t="str">
        <f t="shared" si="12"/>
        <v/>
      </c>
      <c r="AB29" s="520" t="str">
        <f t="shared" si="13"/>
        <v/>
      </c>
      <c r="AC29" s="520" t="str">
        <f>IF(U29="","",IF(U29=0,"",IF(ROUNDDOWN(基本情報入力シート!$E$4*AB29,-3)&gt;=22000000*U29,22000000*U29,ROUNDDOWN(基本情報入力シート!$E$4*AB29,-3))))</f>
        <v/>
      </c>
    </row>
    <row r="30" spans="1:29">
      <c r="A30" s="457">
        <f t="shared" si="3"/>
        <v>27</v>
      </c>
      <c r="B30" s="457"/>
      <c r="C30" s="473"/>
      <c r="D30" s="466"/>
      <c r="E30" s="506"/>
      <c r="F30" s="466"/>
      <c r="G30" s="457"/>
      <c r="H30" s="499" t="str">
        <f t="shared" si="4"/>
        <v/>
      </c>
      <c r="I30" s="466"/>
      <c r="R30" s="469"/>
      <c r="S30" s="469"/>
      <c r="T30" s="470"/>
      <c r="U30" s="471"/>
      <c r="V30" s="517" t="str">
        <f t="shared" si="8"/>
        <v/>
      </c>
      <c r="W30" s="518" t="str">
        <f t="shared" si="9"/>
        <v/>
      </c>
      <c r="X30" s="518" t="str">
        <f>IF(U30="","",IF(基本情報入力シート!$E$3="大企業","対象外",SUMIFS($H:$H,$C:$C,$AM$7,$B:$B,R30)))</f>
        <v/>
      </c>
      <c r="Y30" s="518" t="str">
        <f t="shared" si="10"/>
        <v/>
      </c>
      <c r="Z30" s="519" t="str">
        <f t="shared" si="11"/>
        <v/>
      </c>
      <c r="AA30" s="520" t="str">
        <f t="shared" si="12"/>
        <v/>
      </c>
      <c r="AB30" s="520" t="str">
        <f t="shared" si="13"/>
        <v/>
      </c>
      <c r="AC30" s="520" t="str">
        <f>IF(U30="","",IF(U30=0,"",IF(ROUNDDOWN(基本情報入力シート!$E$4*AB30,-3)&gt;=22000000*U30,22000000*U30,ROUNDDOWN(基本情報入力シート!$E$4*AB30,-3))))</f>
        <v/>
      </c>
    </row>
    <row r="31" spans="1:29">
      <c r="A31" s="457">
        <f t="shared" si="3"/>
        <v>28</v>
      </c>
      <c r="B31" s="457"/>
      <c r="C31" s="473"/>
      <c r="D31" s="466"/>
      <c r="E31" s="506"/>
      <c r="F31" s="466"/>
      <c r="G31" s="457"/>
      <c r="H31" s="499" t="str">
        <f t="shared" si="4"/>
        <v/>
      </c>
      <c r="I31" s="466"/>
      <c r="R31" s="469"/>
      <c r="S31" s="469"/>
      <c r="T31" s="470"/>
      <c r="U31" s="471"/>
      <c r="V31" s="517" t="str">
        <f t="shared" si="8"/>
        <v/>
      </c>
      <c r="W31" s="518" t="str">
        <f t="shared" si="9"/>
        <v/>
      </c>
      <c r="X31" s="518" t="str">
        <f>IF(U31="","",IF(基本情報入力シート!$E$3="大企業","対象外",SUMIFS($H:$H,$C:$C,$AM$7,$B:$B,R31)))</f>
        <v/>
      </c>
      <c r="Y31" s="518" t="str">
        <f t="shared" si="10"/>
        <v/>
      </c>
      <c r="Z31" s="519" t="str">
        <f t="shared" si="11"/>
        <v/>
      </c>
      <c r="AA31" s="520" t="str">
        <f t="shared" si="12"/>
        <v/>
      </c>
      <c r="AB31" s="520" t="str">
        <f t="shared" si="13"/>
        <v/>
      </c>
      <c r="AC31" s="520" t="str">
        <f>IF(U31="","",IF(U31=0,"",IF(ROUNDDOWN(基本情報入力シート!$E$4*AB31,-3)&gt;=22000000*U31,22000000*U31,ROUNDDOWN(基本情報入力シート!$E$4*AB31,-3))))</f>
        <v/>
      </c>
    </row>
    <row r="32" spans="1:29">
      <c r="A32" s="457">
        <f t="shared" si="3"/>
        <v>29</v>
      </c>
      <c r="B32" s="457"/>
      <c r="C32" s="473"/>
      <c r="D32" s="466"/>
      <c r="E32" s="506"/>
      <c r="F32" s="466"/>
      <c r="G32" s="457"/>
      <c r="H32" s="499" t="str">
        <f t="shared" si="4"/>
        <v/>
      </c>
      <c r="I32" s="466"/>
      <c r="R32" s="469"/>
      <c r="S32" s="469"/>
      <c r="T32" s="470"/>
      <c r="U32" s="471"/>
      <c r="V32" s="517" t="str">
        <f t="shared" si="8"/>
        <v/>
      </c>
      <c r="W32" s="518" t="str">
        <f t="shared" si="9"/>
        <v/>
      </c>
      <c r="X32" s="518" t="str">
        <f>IF(U32="","",IF(基本情報入力シート!$E$3="大企業","対象外",SUMIFS($H:$H,$C:$C,$AM$7,$B:$B,R32)))</f>
        <v/>
      </c>
      <c r="Y32" s="518" t="str">
        <f t="shared" si="10"/>
        <v/>
      </c>
      <c r="Z32" s="519" t="str">
        <f t="shared" si="11"/>
        <v/>
      </c>
      <c r="AA32" s="520" t="str">
        <f t="shared" si="12"/>
        <v/>
      </c>
      <c r="AB32" s="520" t="str">
        <f t="shared" si="13"/>
        <v/>
      </c>
      <c r="AC32" s="520" t="str">
        <f>IF(U32="","",IF(U32=0,"",IF(ROUNDDOWN(基本情報入力シート!$E$4*AB32,-3)&gt;=22000000*U32,22000000*U32,ROUNDDOWN(基本情報入力シート!$E$4*AB32,-3))))</f>
        <v/>
      </c>
    </row>
    <row r="33" spans="1:32" ht="13.5" thickBot="1">
      <c r="A33" s="457">
        <f t="shared" si="3"/>
        <v>30</v>
      </c>
      <c r="B33" s="457"/>
      <c r="C33" s="477"/>
      <c r="D33" s="466"/>
      <c r="E33" s="506"/>
      <c r="F33" s="466"/>
      <c r="G33" s="466"/>
      <c r="H33" s="499" t="str">
        <f t="shared" si="4"/>
        <v/>
      </c>
      <c r="I33" s="466"/>
      <c r="R33" s="478"/>
      <c r="S33" s="478"/>
      <c r="T33" s="492"/>
      <c r="U33" s="493"/>
      <c r="V33" s="521" t="str">
        <f t="shared" si="8"/>
        <v/>
      </c>
      <c r="W33" s="522" t="str">
        <f t="shared" si="9"/>
        <v/>
      </c>
      <c r="X33" s="522" t="str">
        <f>IF(U33="","",IF(基本情報入力シート!$E$3="大企業","対象外",SUMIFS($H:$H,$C:$C,$AM$7,$B:$B,R33)))</f>
        <v/>
      </c>
      <c r="Y33" s="522" t="str">
        <f t="shared" si="10"/>
        <v/>
      </c>
      <c r="Z33" s="523" t="str">
        <f t="shared" si="11"/>
        <v/>
      </c>
      <c r="AA33" s="524" t="str">
        <f t="shared" si="12"/>
        <v/>
      </c>
      <c r="AB33" s="524" t="str">
        <f t="shared" si="13"/>
        <v/>
      </c>
      <c r="AC33" s="524" t="str">
        <f>IF(U33="","",IF(U33=0,"",IF(ROUNDDOWN(基本情報入力シート!$E$4*AB33,-3)&gt;=22000000*U33,22000000*U33,ROUNDDOWN(基本情報入力シート!$E$4*AB33,-3))))</f>
        <v/>
      </c>
    </row>
    <row r="34" spans="1:32" ht="13.5" thickBot="1">
      <c r="C34" s="479"/>
      <c r="T34" s="494" t="s">
        <v>433</v>
      </c>
      <c r="U34" s="495">
        <f t="shared" ref="U34:AC34" si="14">SUM(U4:U13)</f>
        <v>1</v>
      </c>
      <c r="V34" s="525">
        <f t="shared" si="14"/>
        <v>6500000</v>
      </c>
      <c r="W34" s="526">
        <f t="shared" si="14"/>
        <v>400000</v>
      </c>
      <c r="X34" s="526">
        <f t="shared" si="14"/>
        <v>0</v>
      </c>
      <c r="Y34" s="526">
        <f t="shared" si="14"/>
        <v>260000</v>
      </c>
      <c r="Z34" s="527">
        <f t="shared" si="14"/>
        <v>100000</v>
      </c>
      <c r="AA34" s="528">
        <f t="shared" si="14"/>
        <v>7260000</v>
      </c>
      <c r="AB34" s="529">
        <f t="shared" si="14"/>
        <v>7160000</v>
      </c>
      <c r="AC34" s="530">
        <f t="shared" si="14"/>
        <v>3580000</v>
      </c>
    </row>
    <row r="35" spans="1:32" ht="13.5" thickBot="1">
      <c r="B35" s="480" t="s">
        <v>749</v>
      </c>
      <c r="C35" s="480"/>
      <c r="D35" s="480"/>
      <c r="E35" s="500"/>
      <c r="F35" s="480"/>
      <c r="G35" s="480"/>
      <c r="H35" s="500"/>
      <c r="I35" s="480"/>
      <c r="R35" s="480" t="s">
        <v>750</v>
      </c>
      <c r="S35" s="481"/>
      <c r="T35" s="481"/>
      <c r="U35" s="481"/>
      <c r="V35" s="531"/>
      <c r="W35" s="531"/>
      <c r="X35" s="531"/>
      <c r="Y35" s="531"/>
      <c r="Z35" s="531"/>
      <c r="AA35" s="531"/>
      <c r="AB35" s="531"/>
      <c r="AC35" s="531"/>
    </row>
    <row r="36" spans="1:32" ht="20.5" customHeight="1" thickBot="1">
      <c r="B36" s="480" t="s">
        <v>571</v>
      </c>
      <c r="C36" s="480"/>
      <c r="D36" s="480"/>
      <c r="E36" s="500"/>
      <c r="F36" s="480"/>
      <c r="G36" s="480"/>
      <c r="H36" s="500"/>
      <c r="I36" s="480"/>
      <c r="R36" s="482"/>
      <c r="S36" s="481"/>
      <c r="T36" s="481"/>
      <c r="U36" s="481"/>
      <c r="V36" s="531"/>
      <c r="W36" s="531"/>
      <c r="X36" s="531"/>
      <c r="Y36" s="531"/>
      <c r="Z36" s="531"/>
      <c r="AA36" s="617" t="s">
        <v>774</v>
      </c>
      <c r="AB36" s="618"/>
      <c r="AC36" s="619">
        <f>AC34</f>
        <v>3580000</v>
      </c>
      <c r="AD36" s="483"/>
      <c r="AE36" s="483"/>
      <c r="AF36" s="483"/>
    </row>
    <row r="37" spans="1:32" ht="12" customHeight="1">
      <c r="B37" s="480" t="s">
        <v>737</v>
      </c>
      <c r="C37" s="484"/>
      <c r="D37" s="484"/>
      <c r="E37" s="501"/>
      <c r="F37" s="484"/>
      <c r="G37" s="484"/>
      <c r="H37" s="501"/>
      <c r="I37" s="484"/>
      <c r="J37" s="483"/>
      <c r="K37" s="483"/>
      <c r="L37" s="483"/>
      <c r="M37" s="483"/>
      <c r="N37" s="483"/>
      <c r="O37" s="483"/>
      <c r="P37" s="483"/>
      <c r="Q37" s="483"/>
      <c r="R37" s="480" t="s">
        <v>444</v>
      </c>
      <c r="S37" s="485"/>
      <c r="T37" s="485"/>
      <c r="U37" s="485"/>
      <c r="V37" s="532"/>
      <c r="W37" s="532"/>
      <c r="X37" s="532"/>
      <c r="Y37" s="532"/>
      <c r="Z37" s="532"/>
      <c r="AA37" s="532"/>
      <c r="AB37" s="532"/>
      <c r="AC37" s="532"/>
      <c r="AD37" s="483"/>
      <c r="AE37" s="483"/>
      <c r="AF37" s="483"/>
    </row>
    <row r="38" spans="1:32" ht="12" customHeight="1">
      <c r="B38" s="480" t="s">
        <v>738</v>
      </c>
      <c r="C38" s="486"/>
      <c r="D38" s="486"/>
      <c r="E38" s="502"/>
      <c r="F38" s="486"/>
      <c r="G38" s="486"/>
      <c r="H38" s="502"/>
      <c r="I38" s="486"/>
      <c r="J38" s="483"/>
      <c r="K38" s="483"/>
      <c r="L38" s="483"/>
      <c r="M38" s="483"/>
      <c r="N38" s="483"/>
      <c r="O38" s="483"/>
      <c r="P38" s="483"/>
      <c r="Q38" s="483"/>
      <c r="R38" s="485"/>
      <c r="S38" s="485"/>
      <c r="T38" s="485"/>
      <c r="U38" s="485"/>
      <c r="V38" s="532"/>
      <c r="W38" s="532"/>
      <c r="X38" s="532"/>
      <c r="Y38" s="532"/>
      <c r="Z38" s="532"/>
      <c r="AA38" s="532"/>
      <c r="AB38" s="532"/>
      <c r="AC38" s="532"/>
      <c r="AD38" s="483"/>
      <c r="AE38" s="483"/>
      <c r="AF38" s="483"/>
    </row>
    <row r="39" spans="1:32" ht="12" customHeight="1">
      <c r="B39" s="480" t="s">
        <v>739</v>
      </c>
      <c r="C39" s="486"/>
      <c r="D39" s="486"/>
      <c r="E39" s="502"/>
      <c r="F39" s="486"/>
      <c r="G39" s="486"/>
      <c r="H39" s="502"/>
      <c r="I39" s="486"/>
      <c r="J39" s="483"/>
      <c r="K39" s="483"/>
      <c r="L39" s="483"/>
      <c r="M39" s="483"/>
      <c r="N39" s="483"/>
      <c r="O39" s="483"/>
      <c r="P39" s="483"/>
      <c r="Q39" s="483"/>
      <c r="R39" s="480"/>
      <c r="S39" s="480"/>
      <c r="T39" s="480"/>
      <c r="U39" s="480"/>
      <c r="V39" s="500"/>
      <c r="W39" s="500"/>
      <c r="X39" s="500"/>
      <c r="Y39" s="500"/>
      <c r="Z39" s="500"/>
      <c r="AA39" s="500"/>
      <c r="AB39" s="500"/>
      <c r="AC39" s="500"/>
    </row>
    <row r="40" spans="1:32" ht="11" customHeight="1"/>
    <row r="41" spans="1:32">
      <c r="B41" s="487" t="s">
        <v>409</v>
      </c>
    </row>
    <row r="42" spans="1:32">
      <c r="B42" s="489" t="s">
        <v>417</v>
      </c>
      <c r="C42" s="17" t="s">
        <v>399</v>
      </c>
    </row>
    <row r="43" spans="1:32">
      <c r="B43" s="488" t="s">
        <v>418</v>
      </c>
      <c r="C43" s="17" t="s">
        <v>407</v>
      </c>
    </row>
    <row r="44" spans="1:32">
      <c r="B44" s="490" t="s">
        <v>410</v>
      </c>
      <c r="C44" s="17" t="s">
        <v>408</v>
      </c>
    </row>
    <row r="45" spans="1:32"/>
    <row r="46" spans="1:32"/>
    <row r="47" spans="1:32"/>
    <row r="48" spans="1:32"/>
    <row r="49"/>
    <row r="50"/>
    <row r="108" spans="8:8" hidden="1">
      <c r="H108" s="496" t="s">
        <v>450</v>
      </c>
    </row>
  </sheetData>
  <sheetProtection algorithmName="SHA-512" hashValue="rEJFcyK9HB/JlDo0vGdTnKEaQPm/LFubaSTnFfUPv7Z/7JpSLE9jVfeza0NbEooSIuW9IxPh+d/yI/XSmMRCaw==" saltValue="wydZyoL4qiQ0Et3X93+PVg==" spinCount="100000" sheet="1" objects="1" scenarios="1" selectLockedCells="1" selectUnlockedCells="1"/>
  <mergeCells count="13">
    <mergeCell ref="AM13:AO13"/>
    <mergeCell ref="A1:D2"/>
    <mergeCell ref="AM12:AO12"/>
    <mergeCell ref="AM11:AO11"/>
    <mergeCell ref="AL3:AM3"/>
    <mergeCell ref="AN3:AO3"/>
    <mergeCell ref="AM9:AO9"/>
    <mergeCell ref="AM10:AO10"/>
    <mergeCell ref="AL5:AL8"/>
    <mergeCell ref="V2:Z2"/>
    <mergeCell ref="G2:I2"/>
    <mergeCell ref="E2:F2"/>
    <mergeCell ref="K2:O2"/>
  </mergeCells>
  <phoneticPr fontId="9"/>
  <conditionalFormatting sqref="B4:C33 G4:G33 T4:T33">
    <cfRule type="cellIs" dxfId="32" priority="4" operator="equal">
      <formula>""</formula>
    </cfRule>
  </conditionalFormatting>
  <conditionalFormatting sqref="D4:F33 I4:I33 S4:S33 U4:U33 R14:R33">
    <cfRule type="cellIs" dxfId="31" priority="3" operator="equal">
      <formula>""</formula>
    </cfRule>
  </conditionalFormatting>
  <conditionalFormatting sqref="G2 H4:H33 V4:AC33 U34:AC34">
    <cfRule type="cellIs" dxfId="30" priority="2" operator="equal">
      <formula>""</formula>
    </cfRule>
  </conditionalFormatting>
  <conditionalFormatting sqref="AC36">
    <cfRule type="cellIs" dxfId="29" priority="1" operator="equal">
      <formula>""</formula>
    </cfRule>
  </conditionalFormatting>
  <dataValidations count="1">
    <dataValidation type="list" allowBlank="1" showInputMessage="1" showErrorMessage="1" sqref="B4:B34" xr:uid="{305546E0-69BC-4E70-A09D-FA6A5078A746}">
      <formula1>$R$4:$R$33</formula1>
    </dataValidation>
  </dataValidations>
  <printOptions horizontalCentered="1"/>
  <pageMargins left="0.70866141732283472" right="0.70866141732283472" top="0.74803149606299213" bottom="0.74803149606299213" header="0.31496062992125984" footer="0.31496062992125984"/>
  <pageSetup paperSize="9" scale="68" fitToWidth="0" orientation="landscape" r:id="rId1"/>
  <colBreaks count="1" manualBreakCount="1">
    <brk id="17" max="49"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26AAB0D5-13BD-4438-A2DA-24BEB0216A68}">
          <x14:formula1>
            <xm:f>選択肢!$F$25:$F$28</xm:f>
          </x14:formula1>
          <xm:sqref>T4:T33</xm:sqref>
        </x14:dataValidation>
        <x14:dataValidation type="list" allowBlank="1" showInputMessage="1" showErrorMessage="1" xr:uid="{04642A2A-9970-4CDD-9544-BA3456FC52F4}">
          <x14:formula1>
            <xm:f>選択肢!$H$25:$H$29</xm:f>
          </x14:formula1>
          <xm:sqref>C4:C34</xm:sqref>
        </x14:dataValidation>
        <x14:dataValidation type="list" allowBlank="1" showInputMessage="1" showErrorMessage="1" xr:uid="{39CB56AE-DA51-446D-8C22-ECBD59A97071}">
          <x14:formula1>
            <xm:f>選択肢!$J$25:$J$38</xm:f>
          </x14:formula1>
          <xm:sqref>G4:G34</xm:sqref>
        </x14:dataValidation>
        <x14:dataValidation type="list" allowBlank="1" showInputMessage="1" showErrorMessage="1" xr:uid="{D2B59219-6F68-49F6-B6B3-22BCB93064F6}">
          <x14:formula1>
            <xm:f>選択肢!$N$25:$N$27</xm:f>
          </x14:formula1>
          <xm:sqref>G2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V44"/>
  <sheetViews>
    <sheetView showGridLines="0" showZeros="0" view="pageBreakPreview" topLeftCell="A15" zoomScale="55" zoomScaleNormal="100" zoomScaleSheetLayoutView="55" workbookViewId="0"/>
  </sheetViews>
  <sheetFormatPr defaultColWidth="0" defaultRowHeight="13" zeroHeight="1"/>
  <cols>
    <col min="1" max="1" width="2.08203125" style="291" customWidth="1"/>
    <col min="2" max="2" width="5.83203125" style="291" customWidth="1"/>
    <col min="3" max="3" width="18.83203125" style="291" customWidth="1"/>
    <col min="4" max="4" width="15.6640625" style="291" customWidth="1"/>
    <col min="5" max="7" width="5.9140625" style="291" customWidth="1"/>
    <col min="8" max="8" width="5.1640625" style="291" customWidth="1"/>
    <col min="9" max="14" width="5.6640625" style="291" customWidth="1"/>
    <col min="15" max="15" width="5.1640625" style="307" customWidth="1"/>
    <col min="16" max="16" width="2.08203125" style="307" customWidth="1"/>
    <col min="17" max="17" width="4.5" style="291" customWidth="1"/>
    <col min="18" max="19" width="8.08203125" style="291" customWidth="1"/>
    <col min="20" max="20" width="9.1640625" style="291" customWidth="1"/>
    <col min="21" max="21" width="11.08203125" style="291" customWidth="1"/>
    <col min="22" max="22" width="0" style="291" hidden="1" customWidth="1"/>
    <col min="23" max="16384" width="8.08203125" style="291" hidden="1"/>
  </cols>
  <sheetData>
    <row r="1" spans="1:21" hidden="1">
      <c r="A1" s="288"/>
      <c r="B1" s="288"/>
      <c r="P1" s="391" t="s">
        <v>180</v>
      </c>
    </row>
    <row r="2" spans="1:21">
      <c r="A2" s="423" t="s">
        <v>0</v>
      </c>
      <c r="B2" s="424"/>
      <c r="C2" s="298"/>
      <c r="D2" s="424"/>
      <c r="E2" s="424"/>
      <c r="F2" s="424"/>
      <c r="G2" s="424"/>
      <c r="H2" s="424"/>
      <c r="I2" s="424"/>
      <c r="J2" s="424"/>
      <c r="K2" s="424"/>
      <c r="L2" s="424"/>
      <c r="M2" s="424"/>
      <c r="N2" s="424"/>
      <c r="O2" s="425"/>
      <c r="P2" s="426"/>
    </row>
    <row r="3" spans="1:21" ht="16">
      <c r="A3" s="290"/>
      <c r="D3" s="288"/>
      <c r="E3" s="288"/>
      <c r="F3" s="288"/>
      <c r="G3" s="288"/>
      <c r="H3" s="288"/>
      <c r="I3" s="288"/>
      <c r="J3" s="288"/>
      <c r="K3" s="288"/>
      <c r="L3" s="288"/>
      <c r="M3" s="288"/>
      <c r="N3" s="288"/>
      <c r="O3" s="395"/>
      <c r="P3" s="308"/>
      <c r="Q3" s="964"/>
      <c r="R3" s="964"/>
      <c r="S3" s="964"/>
      <c r="T3" s="964"/>
      <c r="U3" s="964"/>
    </row>
    <row r="4" spans="1:21">
      <c r="A4" s="290"/>
      <c r="C4" s="288"/>
      <c r="D4" s="288"/>
      <c r="E4" s="288"/>
      <c r="F4" s="288"/>
      <c r="G4" s="288"/>
      <c r="H4" s="288"/>
      <c r="I4" s="288"/>
      <c r="J4" s="288"/>
      <c r="K4" s="288"/>
      <c r="L4" s="288"/>
      <c r="M4" s="288"/>
      <c r="N4" s="288"/>
      <c r="O4" s="427"/>
      <c r="P4" s="308"/>
    </row>
    <row r="5" spans="1:21" ht="16.5" customHeight="1">
      <c r="A5" s="290"/>
      <c r="B5" s="291" t="s">
        <v>1</v>
      </c>
      <c r="D5" s="288"/>
      <c r="E5" s="288"/>
      <c r="F5" s="288"/>
      <c r="J5" s="959" t="s">
        <v>252</v>
      </c>
      <c r="K5" s="959"/>
      <c r="L5" s="961">
        <f>IF(基本情報入力シート!E6="","令和　　年　　月　　日",基本情報入力シート!E6)</f>
        <v>45404</v>
      </c>
      <c r="M5" s="961"/>
      <c r="N5" s="961"/>
      <c r="O5" s="961"/>
      <c r="P5" s="428"/>
      <c r="Q5" s="964"/>
      <c r="R5" s="964"/>
      <c r="S5" s="964"/>
      <c r="T5" s="964"/>
      <c r="U5" s="964"/>
    </row>
    <row r="6" spans="1:21">
      <c r="A6" s="290"/>
      <c r="B6" s="291" t="s">
        <v>2</v>
      </c>
      <c r="D6" s="288"/>
      <c r="E6" s="288"/>
      <c r="F6" s="288"/>
      <c r="G6" s="288"/>
      <c r="H6" s="288"/>
      <c r="I6" s="288"/>
      <c r="J6" s="288"/>
      <c r="K6" s="288"/>
      <c r="L6" s="288"/>
      <c r="M6" s="288"/>
      <c r="N6" s="288"/>
      <c r="O6" s="395"/>
      <c r="P6" s="308"/>
    </row>
    <row r="7" spans="1:21" ht="33.5" customHeight="1">
      <c r="A7" s="290"/>
      <c r="B7" s="288"/>
      <c r="D7" s="288"/>
      <c r="E7" s="288"/>
      <c r="F7" s="288"/>
      <c r="G7" s="288"/>
      <c r="H7" s="288"/>
      <c r="I7" s="288"/>
      <c r="J7" s="288"/>
      <c r="K7" s="288"/>
      <c r="L7" s="288"/>
      <c r="M7" s="288"/>
      <c r="N7" s="288"/>
      <c r="O7" s="395"/>
      <c r="P7" s="308"/>
    </row>
    <row r="8" spans="1:21" ht="23.5" customHeight="1">
      <c r="A8" s="290"/>
      <c r="C8" s="288"/>
      <c r="D8" s="288"/>
      <c r="E8" s="429" t="s">
        <v>3</v>
      </c>
      <c r="P8" s="308"/>
    </row>
    <row r="9" spans="1:21" ht="15" customHeight="1">
      <c r="A9" s="290"/>
      <c r="C9" s="288"/>
      <c r="D9" s="288"/>
      <c r="E9" s="990" t="s">
        <v>4</v>
      </c>
      <c r="F9" s="990"/>
      <c r="G9" s="430" t="s">
        <v>5</v>
      </c>
      <c r="H9" s="960" t="str">
        <f>IF(基本情報入力シート!E14="","",基本情報入力シート!E14)</f>
        <v>111-2222</v>
      </c>
      <c r="I9" s="960"/>
      <c r="J9" s="960"/>
      <c r="K9" s="960"/>
      <c r="L9" s="960"/>
      <c r="M9" s="960"/>
      <c r="N9" s="960"/>
      <c r="O9" s="960"/>
      <c r="P9" s="308"/>
    </row>
    <row r="10" spans="1:21" ht="15" customHeight="1">
      <c r="A10" s="290"/>
      <c r="C10" s="288"/>
      <c r="D10" s="288"/>
      <c r="G10" s="960" t="str">
        <f>IF(基本情報入力シート!E15="","",基本情報入力シート!E15)</f>
        <v>東京都新宿区西新宿ｘｘｘ-ｘｘｘ</v>
      </c>
      <c r="H10" s="960"/>
      <c r="I10" s="960"/>
      <c r="J10" s="960"/>
      <c r="K10" s="960"/>
      <c r="L10" s="960"/>
      <c r="M10" s="960"/>
      <c r="N10" s="960"/>
      <c r="O10" s="960"/>
      <c r="P10" s="308"/>
    </row>
    <row r="11" spans="1:21" ht="15" customHeight="1">
      <c r="A11" s="290"/>
      <c r="C11" s="288"/>
      <c r="D11" s="959" t="s">
        <v>6</v>
      </c>
      <c r="E11" s="959"/>
      <c r="F11" s="959"/>
      <c r="G11" s="960" t="str">
        <f>IF(基本情報入力シート!E13="","",基本情報入力シート!E13)</f>
        <v>株式会社●●●</v>
      </c>
      <c r="H11" s="960"/>
      <c r="I11" s="960"/>
      <c r="J11" s="960"/>
      <c r="K11" s="960"/>
      <c r="L11" s="960"/>
      <c r="M11" s="960"/>
      <c r="N11" s="960"/>
      <c r="O11" s="960"/>
      <c r="P11" s="308"/>
    </row>
    <row r="12" spans="1:21" ht="15" customHeight="1">
      <c r="A12" s="290"/>
      <c r="C12" s="288"/>
      <c r="D12" s="959" t="s">
        <v>293</v>
      </c>
      <c r="E12" s="959"/>
      <c r="F12" s="959"/>
      <c r="G12" s="974" t="str">
        <f>IF(基本情報入力シート!E21="","",基本情報入力シート!E21)</f>
        <v>代表取締役社長</v>
      </c>
      <c r="H12" s="974"/>
      <c r="I12" s="974"/>
      <c r="J12" s="974"/>
      <c r="K12" s="989" t="str">
        <f>IF(基本情報入力シート!E23="","",基本情報入力シート!E23)</f>
        <v>自然冷媒　太郎</v>
      </c>
      <c r="L12" s="989"/>
      <c r="M12" s="989"/>
      <c r="N12" s="989"/>
      <c r="O12" s="989"/>
      <c r="P12" s="308"/>
    </row>
    <row r="13" spans="1:21" ht="5" customHeight="1">
      <c r="A13" s="290"/>
      <c r="P13" s="308"/>
    </row>
    <row r="14" spans="1:21" ht="38" customHeight="1">
      <c r="A14" s="290"/>
      <c r="C14" s="288"/>
      <c r="P14" s="308"/>
    </row>
    <row r="15" spans="1:21" ht="40.25" customHeight="1">
      <c r="A15" s="290"/>
      <c r="C15" s="979" t="s">
        <v>610</v>
      </c>
      <c r="D15" s="980"/>
      <c r="E15" s="980"/>
      <c r="F15" s="980"/>
      <c r="G15" s="980"/>
      <c r="H15" s="980"/>
      <c r="I15" s="980"/>
      <c r="J15" s="980"/>
      <c r="K15" s="980"/>
      <c r="L15" s="980"/>
      <c r="M15" s="980"/>
      <c r="N15" s="980"/>
      <c r="O15" s="980"/>
      <c r="P15" s="308"/>
    </row>
    <row r="16" spans="1:21" ht="13" customHeight="1">
      <c r="A16" s="290"/>
      <c r="P16" s="308"/>
    </row>
    <row r="17" spans="1:21" ht="49.5" customHeight="1">
      <c r="A17" s="290"/>
      <c r="C17" s="962" t="s">
        <v>287</v>
      </c>
      <c r="D17" s="962"/>
      <c r="E17" s="962"/>
      <c r="F17" s="962"/>
      <c r="G17" s="962"/>
      <c r="H17" s="962"/>
      <c r="I17" s="962"/>
      <c r="J17" s="962"/>
      <c r="K17" s="962"/>
      <c r="L17" s="962"/>
      <c r="M17" s="962"/>
      <c r="N17" s="962"/>
      <c r="O17" s="962"/>
      <c r="P17" s="308"/>
    </row>
    <row r="18" spans="1:21" ht="45.75" customHeight="1">
      <c r="A18" s="290"/>
      <c r="B18" s="937" t="s">
        <v>611</v>
      </c>
      <c r="C18" s="938"/>
      <c r="D18" s="981" t="str">
        <f>IF(基本情報入力シート!$E$5="","",基本情報入力シート!$E$5)</f>
        <v>株式会社●●● 東京支店 ノンフロン事業</v>
      </c>
      <c r="E18" s="982"/>
      <c r="F18" s="982"/>
      <c r="G18" s="982"/>
      <c r="H18" s="982"/>
      <c r="I18" s="982"/>
      <c r="J18" s="982"/>
      <c r="K18" s="982"/>
      <c r="L18" s="982"/>
      <c r="M18" s="982"/>
      <c r="N18" s="982"/>
      <c r="O18" s="983"/>
      <c r="P18" s="308"/>
    </row>
    <row r="19" spans="1:21" ht="15" customHeight="1">
      <c r="A19" s="290"/>
      <c r="B19" s="937" t="s">
        <v>7</v>
      </c>
      <c r="C19" s="938"/>
      <c r="D19" s="432" t="s">
        <v>8</v>
      </c>
      <c r="E19" s="984" t="str">
        <f>IF(基本情報入力シート!$E$67="","",基本情報入力シート!$E$67)</f>
        <v>111-2222</v>
      </c>
      <c r="F19" s="984"/>
      <c r="G19" s="984"/>
      <c r="H19" s="984"/>
      <c r="I19" s="984"/>
      <c r="J19" s="984"/>
      <c r="K19" s="984"/>
      <c r="L19" s="984"/>
      <c r="M19" s="984"/>
      <c r="N19" s="984"/>
      <c r="O19" s="985"/>
      <c r="P19" s="308"/>
    </row>
    <row r="20" spans="1:21" ht="49.5" customHeight="1">
      <c r="A20" s="290"/>
      <c r="B20" s="937"/>
      <c r="C20" s="938"/>
      <c r="D20" s="986" t="str">
        <f>IF(基本情報入力シート!$E$68="","",基本情報入力シート!$E$68)</f>
        <v>東京都新宿区西新宿ｘｘｘ-ｘｘｘ</v>
      </c>
      <c r="E20" s="987"/>
      <c r="F20" s="987"/>
      <c r="G20" s="987"/>
      <c r="H20" s="987"/>
      <c r="I20" s="987"/>
      <c r="J20" s="987"/>
      <c r="K20" s="987"/>
      <c r="L20" s="987"/>
      <c r="M20" s="987"/>
      <c r="N20" s="987"/>
      <c r="O20" s="988"/>
      <c r="P20" s="308"/>
    </row>
    <row r="21" spans="1:21" ht="47.25" customHeight="1">
      <c r="A21" s="290"/>
      <c r="B21" s="937" t="s">
        <v>337</v>
      </c>
      <c r="C21" s="938"/>
      <c r="D21" s="21" t="s">
        <v>456</v>
      </c>
      <c r="E21" s="945">
        <f>IF(基本情報入力シート!$H$78="","",基本情報入力シート!$H$78)</f>
        <v>6500000</v>
      </c>
      <c r="F21" s="945"/>
      <c r="G21" s="945"/>
      <c r="H21" s="433" t="s">
        <v>15</v>
      </c>
      <c r="I21" s="975" t="s">
        <v>453</v>
      </c>
      <c r="J21" s="976"/>
      <c r="K21" s="976"/>
      <c r="L21" s="943">
        <f>IF(基本情報入力シート!$H$81="","",基本情報入力シート!$H$81)</f>
        <v>260000</v>
      </c>
      <c r="M21" s="943"/>
      <c r="N21" s="943"/>
      <c r="O21" s="434" t="s">
        <v>15</v>
      </c>
      <c r="P21" s="308"/>
    </row>
    <row r="22" spans="1:21" ht="47.25" customHeight="1">
      <c r="A22" s="290"/>
      <c r="B22" s="937"/>
      <c r="C22" s="938"/>
      <c r="D22" s="22" t="s">
        <v>455</v>
      </c>
      <c r="E22" s="944">
        <f>IF(基本情報入力シート!$H$79="","",基本情報入力シート!$H$79)</f>
        <v>400000</v>
      </c>
      <c r="F22" s="944"/>
      <c r="G22" s="944"/>
      <c r="H22" s="435" t="s">
        <v>15</v>
      </c>
      <c r="I22" s="977" t="s">
        <v>454</v>
      </c>
      <c r="J22" s="978"/>
      <c r="K22" s="978"/>
      <c r="L22" s="944">
        <f>IF(基本情報入力シート!$H$80="","",基本情報入力シート!$H$80)</f>
        <v>0</v>
      </c>
      <c r="M22" s="944"/>
      <c r="N22" s="944"/>
      <c r="O22" s="433" t="s">
        <v>15</v>
      </c>
      <c r="P22" s="308"/>
    </row>
    <row r="23" spans="1:21" ht="38.5" customHeight="1">
      <c r="A23" s="290"/>
      <c r="B23" s="939" t="s">
        <v>612</v>
      </c>
      <c r="C23" s="940"/>
      <c r="D23" s="954">
        <f>IF(基本情報入力シート!$H$85="","",基本情報入力シート!$H$85)</f>
        <v>7160000</v>
      </c>
      <c r="E23" s="955"/>
      <c r="F23" s="955"/>
      <c r="G23" s="955"/>
      <c r="H23" s="955"/>
      <c r="I23" s="956"/>
      <c r="J23" s="956"/>
      <c r="K23" s="956"/>
      <c r="L23" s="956"/>
      <c r="M23" s="956"/>
      <c r="N23" s="956"/>
      <c r="O23" s="436" t="s">
        <v>15</v>
      </c>
      <c r="P23" s="308"/>
    </row>
    <row r="24" spans="1:21" ht="38.5" customHeight="1">
      <c r="A24" s="290"/>
      <c r="B24" s="937" t="s">
        <v>613</v>
      </c>
      <c r="C24" s="938"/>
      <c r="D24" s="957">
        <f>IF(基本情報入力シート!$E$86="","",基本情報入力シート!$E$86)</f>
        <v>2430000</v>
      </c>
      <c r="E24" s="958"/>
      <c r="F24" s="958"/>
      <c r="G24" s="958"/>
      <c r="H24" s="958"/>
      <c r="I24" s="958"/>
      <c r="J24" s="958"/>
      <c r="K24" s="958"/>
      <c r="L24" s="958"/>
      <c r="M24" s="958"/>
      <c r="N24" s="958"/>
      <c r="O24" s="433" t="s">
        <v>15</v>
      </c>
      <c r="P24" s="308"/>
    </row>
    <row r="25" spans="1:21" ht="38.5" customHeight="1">
      <c r="A25" s="290"/>
      <c r="B25" s="941" t="s">
        <v>338</v>
      </c>
      <c r="C25" s="942"/>
      <c r="D25" s="952">
        <f>IF(基本情報入力シート!$E$87="","",基本情報入力シート!$E$87)</f>
        <v>1150000</v>
      </c>
      <c r="E25" s="953"/>
      <c r="F25" s="953"/>
      <c r="G25" s="953"/>
      <c r="H25" s="953"/>
      <c r="I25" s="953"/>
      <c r="J25" s="953"/>
      <c r="K25" s="953"/>
      <c r="L25" s="953"/>
      <c r="M25" s="953"/>
      <c r="N25" s="953"/>
      <c r="O25" s="437" t="s">
        <v>15</v>
      </c>
      <c r="P25" s="308"/>
    </row>
    <row r="26" spans="1:21" ht="9" customHeight="1">
      <c r="A26" s="290"/>
      <c r="B26" s="438"/>
      <c r="C26" s="438"/>
      <c r="D26" s="439"/>
      <c r="E26" s="439"/>
      <c r="F26" s="439"/>
      <c r="G26" s="439"/>
      <c r="H26" s="439"/>
      <c r="I26" s="439"/>
      <c r="J26" s="439"/>
      <c r="K26" s="439"/>
      <c r="L26" s="439"/>
      <c r="M26" s="439"/>
      <c r="N26" s="439"/>
      <c r="O26" s="440"/>
      <c r="P26" s="308"/>
    </row>
    <row r="27" spans="1:21" ht="19" customHeight="1">
      <c r="A27" s="290"/>
      <c r="B27" s="291" t="s">
        <v>478</v>
      </c>
      <c r="D27" s="441"/>
      <c r="E27" s="442"/>
      <c r="F27" s="441"/>
      <c r="G27" s="441"/>
      <c r="H27" s="442" t="s">
        <v>479</v>
      </c>
      <c r="I27" s="441"/>
      <c r="J27" s="441"/>
      <c r="K27" s="441"/>
      <c r="L27" s="441"/>
      <c r="M27" s="441"/>
      <c r="N27" s="441"/>
      <c r="O27" s="441"/>
      <c r="P27" s="308"/>
    </row>
    <row r="28" spans="1:21" ht="16" customHeight="1">
      <c r="A28" s="290"/>
      <c r="B28" s="297" t="s">
        <v>481</v>
      </c>
      <c r="C28" s="298"/>
      <c r="D28" s="443"/>
      <c r="E28" s="443"/>
      <c r="F28" s="443"/>
      <c r="G28" s="443"/>
      <c r="H28" s="443"/>
      <c r="I28" s="443"/>
      <c r="J28" s="443"/>
      <c r="K28" s="443"/>
      <c r="L28" s="443"/>
      <c r="M28" s="444"/>
      <c r="N28" s="946" t="s">
        <v>582</v>
      </c>
      <c r="O28" s="947"/>
      <c r="P28" s="308"/>
      <c r="R28" s="965" t="s">
        <v>661</v>
      </c>
      <c r="S28" s="966"/>
      <c r="T28" s="966"/>
      <c r="U28" s="967"/>
    </row>
    <row r="29" spans="1:21" ht="34.5" customHeight="1">
      <c r="A29" s="290"/>
      <c r="B29" s="445" t="s">
        <v>480</v>
      </c>
      <c r="C29" s="962" t="s">
        <v>505</v>
      </c>
      <c r="D29" s="962"/>
      <c r="E29" s="962"/>
      <c r="F29" s="962"/>
      <c r="G29" s="962"/>
      <c r="H29" s="962"/>
      <c r="I29" s="962"/>
      <c r="J29" s="962"/>
      <c r="K29" s="962"/>
      <c r="L29" s="962"/>
      <c r="M29" s="963"/>
      <c r="N29" s="948"/>
      <c r="O29" s="949"/>
      <c r="P29" s="308"/>
      <c r="Q29" s="446" t="s">
        <v>660</v>
      </c>
      <c r="R29" s="968"/>
      <c r="S29" s="969"/>
      <c r="T29" s="969"/>
      <c r="U29" s="970"/>
    </row>
    <row r="30" spans="1:21" ht="31.5" customHeight="1">
      <c r="A30" s="290"/>
      <c r="B30" s="447" t="s">
        <v>480</v>
      </c>
      <c r="C30" s="935" t="s">
        <v>490</v>
      </c>
      <c r="D30" s="935"/>
      <c r="E30" s="935"/>
      <c r="F30" s="935"/>
      <c r="G30" s="935"/>
      <c r="H30" s="935"/>
      <c r="I30" s="935"/>
      <c r="J30" s="935"/>
      <c r="K30" s="935"/>
      <c r="L30" s="935"/>
      <c r="M30" s="936"/>
      <c r="N30" s="950"/>
      <c r="O30" s="951"/>
      <c r="P30" s="308"/>
      <c r="R30" s="971"/>
      <c r="S30" s="972"/>
      <c r="T30" s="972"/>
      <c r="U30" s="973"/>
    </row>
    <row r="31" spans="1:21" ht="10.5" customHeight="1">
      <c r="A31" s="290"/>
      <c r="C31" s="431"/>
      <c r="D31" s="395"/>
      <c r="E31" s="395"/>
      <c r="F31" s="395"/>
      <c r="G31" s="395"/>
      <c r="H31" s="395"/>
      <c r="I31" s="395"/>
      <c r="J31" s="395"/>
      <c r="K31" s="395"/>
      <c r="L31" s="395"/>
      <c r="M31" s="395"/>
      <c r="N31" s="395"/>
      <c r="O31" s="395"/>
      <c r="P31" s="308"/>
    </row>
    <row r="32" spans="1:21" s="307" customFormat="1" ht="10.5" customHeight="1">
      <c r="A32" s="304"/>
      <c r="B32" s="288"/>
      <c r="C32" s="291"/>
      <c r="D32" s="291"/>
      <c r="E32" s="291"/>
      <c r="F32" s="291"/>
      <c r="G32" s="291" t="s">
        <v>318</v>
      </c>
      <c r="H32" s="291"/>
      <c r="I32" s="291"/>
      <c r="J32" s="291"/>
      <c r="K32" s="291"/>
      <c r="L32" s="291"/>
      <c r="M32" s="291"/>
      <c r="N32" s="291"/>
      <c r="P32" s="308"/>
      <c r="Q32" s="291"/>
      <c r="R32" s="291"/>
      <c r="S32" s="291"/>
      <c r="T32" s="291"/>
    </row>
    <row r="33" spans="1:16">
      <c r="A33" s="290"/>
      <c r="P33" s="308"/>
    </row>
    <row r="34" spans="1:16">
      <c r="A34" s="290"/>
      <c r="P34" s="308"/>
    </row>
    <row r="35" spans="1:16">
      <c r="A35" s="290"/>
      <c r="P35" s="308"/>
    </row>
    <row r="36" spans="1:16">
      <c r="A36" s="290"/>
      <c r="P36" s="308"/>
    </row>
    <row r="37" spans="1:16">
      <c r="A37" s="290"/>
      <c r="P37" s="308"/>
    </row>
    <row r="38" spans="1:16">
      <c r="A38" s="290"/>
      <c r="P38" s="308"/>
    </row>
    <row r="39" spans="1:16">
      <c r="A39" s="290"/>
      <c r="P39" s="308"/>
    </row>
    <row r="40" spans="1:16">
      <c r="A40" s="290"/>
      <c r="P40" s="308"/>
    </row>
    <row r="41" spans="1:16">
      <c r="A41" s="290"/>
      <c r="P41" s="308"/>
    </row>
    <row r="42" spans="1:16">
      <c r="A42" s="290"/>
      <c r="P42" s="308"/>
    </row>
    <row r="43" spans="1:16">
      <c r="A43" s="290"/>
      <c r="P43" s="308"/>
    </row>
    <row r="44" spans="1:16">
      <c r="A44" s="338"/>
      <c r="B44" s="448"/>
      <c r="C44" s="448"/>
      <c r="D44" s="448"/>
      <c r="E44" s="448"/>
      <c r="F44" s="448"/>
      <c r="G44" s="448"/>
      <c r="H44" s="448"/>
      <c r="I44" s="448"/>
      <c r="J44" s="448"/>
      <c r="K44" s="448"/>
      <c r="L44" s="448"/>
      <c r="M44" s="448"/>
      <c r="N44" s="448"/>
      <c r="O44" s="329"/>
      <c r="P44" s="394"/>
    </row>
  </sheetData>
  <sheetProtection algorithmName="SHA-512" hashValue="32Thfxg1FgaZp4jFQ2aocmMYnaT0KyvI5F+xG7FcfFsG95pUlb5l4snWoj1o1/m+1l9QtMOjKTHIf8oUJPOVDQ==" saltValue="2VYgUXOVYlmkYLCpaUvKeA==" spinCount="100000" sheet="1" objects="1" scenarios="1" selectLockedCells="1" selectUnlockedCells="1"/>
  <protectedRanges>
    <protectedRange sqref="O4 D18 D20:D27 E21:E22 G9:N12 L21:L22 E28:E30" name="範囲1"/>
  </protectedRanges>
  <mergeCells count="36">
    <mergeCell ref="Q5:U5"/>
    <mergeCell ref="R28:U30"/>
    <mergeCell ref="Q3:U3"/>
    <mergeCell ref="G12:J12"/>
    <mergeCell ref="D12:F12"/>
    <mergeCell ref="I21:K21"/>
    <mergeCell ref="I22:K22"/>
    <mergeCell ref="C15:O15"/>
    <mergeCell ref="C17:O17"/>
    <mergeCell ref="D18:O18"/>
    <mergeCell ref="E19:O19"/>
    <mergeCell ref="D20:O20"/>
    <mergeCell ref="K12:O12"/>
    <mergeCell ref="J5:K5"/>
    <mergeCell ref="E9:F9"/>
    <mergeCell ref="G10:O10"/>
    <mergeCell ref="D11:F11"/>
    <mergeCell ref="G11:O11"/>
    <mergeCell ref="H9:O9"/>
    <mergeCell ref="L5:O5"/>
    <mergeCell ref="C29:M29"/>
    <mergeCell ref="C30:M30"/>
    <mergeCell ref="B18:C18"/>
    <mergeCell ref="B19:C20"/>
    <mergeCell ref="B21:C22"/>
    <mergeCell ref="B23:C23"/>
    <mergeCell ref="B24:C24"/>
    <mergeCell ref="B25:C25"/>
    <mergeCell ref="L21:N21"/>
    <mergeCell ref="L22:N22"/>
    <mergeCell ref="E21:G21"/>
    <mergeCell ref="N28:O30"/>
    <mergeCell ref="E22:G22"/>
    <mergeCell ref="D25:N25"/>
    <mergeCell ref="D23:N23"/>
    <mergeCell ref="D24:N24"/>
  </mergeCells>
  <phoneticPr fontId="9"/>
  <conditionalFormatting sqref="L5 H9 G10:G12 K12 D18 E19 D20 E21:E22 L21:L22 D23:D25">
    <cfRule type="cellIs" dxfId="28" priority="1" operator="equal">
      <formula>""</formula>
    </cfRule>
  </conditionalFormatting>
  <conditionalFormatting sqref="N28">
    <cfRule type="cellIs" dxfId="27" priority="6" operator="equal">
      <formula>"□"</formula>
    </cfRule>
  </conditionalFormatting>
  <dataValidations count="1">
    <dataValidation type="list" allowBlank="1" showInputMessage="1" showErrorMessage="1" sqref="N28:O30" xr:uid="{E00956AA-F2F9-4FE9-8D83-73040230F0B1}">
      <formula1>"□,☑"</formula1>
    </dataValidation>
  </dataValidations>
  <printOptions horizontalCentered="1"/>
  <pageMargins left="0.70866141732283472" right="0.70866141732283472" top="0.74803149606299213" bottom="0.74803149606299213" header="0.31496062992125984" footer="0.31496062992125984"/>
  <pageSetup paperSize="9" scale="53"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3D31D-83AE-4423-90D7-598862A482C8}">
  <sheetPr codeName="Sheet8"/>
  <dimension ref="A1:W38"/>
  <sheetViews>
    <sheetView view="pageBreakPreview" zoomScale="70" zoomScaleNormal="100" zoomScaleSheetLayoutView="70" workbookViewId="0"/>
  </sheetViews>
  <sheetFormatPr defaultColWidth="0" defaultRowHeight="18" zeroHeight="1"/>
  <cols>
    <col min="1" max="1" width="1.5" style="86" customWidth="1"/>
    <col min="2" max="2" width="0.83203125" style="86" customWidth="1"/>
    <col min="3" max="3" width="2.4140625" style="86" customWidth="1"/>
    <col min="4" max="4" width="0.83203125" style="86" customWidth="1"/>
    <col min="5" max="5" width="12.5" style="86" customWidth="1"/>
    <col min="6" max="6" width="10.5" style="86" customWidth="1"/>
    <col min="7" max="7" width="0.6640625" style="86" customWidth="1"/>
    <col min="8" max="8" width="10.1640625" style="86" customWidth="1"/>
    <col min="9" max="9" width="8.33203125" style="403" customWidth="1"/>
    <col min="10" max="17" width="3.83203125" style="403" customWidth="1"/>
    <col min="18" max="18" width="1.6640625" style="364" customWidth="1"/>
    <col min="19" max="23" width="8.6640625" customWidth="1"/>
    <col min="24" max="16384" width="8.6640625" hidden="1"/>
  </cols>
  <sheetData>
    <row r="1" spans="1:17">
      <c r="A1" s="402"/>
      <c r="B1" s="86" t="s">
        <v>482</v>
      </c>
      <c r="O1" s="86"/>
      <c r="P1" s="86"/>
      <c r="Q1" s="86"/>
    </row>
    <row r="2" spans="1:17" ht="9" customHeight="1">
      <c r="A2" s="402"/>
    </row>
    <row r="3" spans="1:17">
      <c r="C3" s="86" t="s">
        <v>501</v>
      </c>
    </row>
    <row r="4" spans="1:17">
      <c r="C4" s="86" t="s">
        <v>477</v>
      </c>
    </row>
    <row r="5" spans="1:17" ht="4.5" customHeight="1">
      <c r="A5" s="380"/>
      <c r="J5" s="86"/>
      <c r="K5" s="86"/>
      <c r="L5" s="86"/>
      <c r="M5" s="86"/>
      <c r="N5" s="86"/>
      <c r="O5" s="86"/>
    </row>
    <row r="6" spans="1:17" ht="4.5" customHeight="1">
      <c r="A6" s="380"/>
      <c r="J6" s="86"/>
      <c r="K6" s="86"/>
      <c r="L6" s="86"/>
      <c r="M6" s="86"/>
      <c r="N6" s="86"/>
      <c r="O6" s="86"/>
    </row>
    <row r="7" spans="1:17">
      <c r="B7" s="404"/>
      <c r="C7" s="995" t="s">
        <v>502</v>
      </c>
      <c r="D7" s="995"/>
      <c r="E7" s="995"/>
      <c r="F7" s="996"/>
      <c r="G7" s="405"/>
      <c r="H7" s="406" t="s">
        <v>471</v>
      </c>
      <c r="I7" s="407" t="s">
        <v>472</v>
      </c>
      <c r="J7" s="1009" t="str">
        <f>IF(基本情報入力シート!$E$26="","",基本情報入力シート!$E$26)</f>
        <v>総務部</v>
      </c>
      <c r="K7" s="1001"/>
      <c r="L7" s="1001"/>
      <c r="M7" s="1001"/>
      <c r="N7" s="1001"/>
      <c r="O7" s="1001"/>
      <c r="P7" s="1001"/>
      <c r="Q7" s="1002"/>
    </row>
    <row r="8" spans="1:17">
      <c r="B8" s="408"/>
      <c r="C8" s="997"/>
      <c r="D8" s="997"/>
      <c r="E8" s="997"/>
      <c r="F8" s="998"/>
      <c r="G8" s="409"/>
      <c r="H8" s="410"/>
      <c r="I8" s="411" t="s">
        <v>36</v>
      </c>
      <c r="J8" s="1004" t="str">
        <f>IF(基本情報入力シート!$E$28="","",基本情報入力シート!$E$28)</f>
        <v>申請　太郎</v>
      </c>
      <c r="K8" s="991"/>
      <c r="L8" s="991"/>
      <c r="M8" s="991"/>
      <c r="N8" s="991"/>
      <c r="O8" s="991"/>
      <c r="P8" s="991"/>
      <c r="Q8" s="992"/>
    </row>
    <row r="9" spans="1:17">
      <c r="B9" s="408"/>
      <c r="C9" s="997"/>
      <c r="D9" s="997"/>
      <c r="E9" s="997"/>
      <c r="F9" s="998"/>
      <c r="G9" s="409"/>
      <c r="H9" s="410"/>
      <c r="I9" s="411" t="s">
        <v>473</v>
      </c>
      <c r="J9" s="1004" t="str">
        <f>IF(基本情報入力シート!$E$29="","",基本情報入力シート!$E$29)</f>
        <v>03-1000-1000</v>
      </c>
      <c r="K9" s="991"/>
      <c r="L9" s="991"/>
      <c r="M9" s="991"/>
      <c r="N9" s="991"/>
      <c r="O9" s="991"/>
      <c r="P9" s="991"/>
      <c r="Q9" s="992"/>
    </row>
    <row r="10" spans="1:17">
      <c r="B10" s="412"/>
      <c r="C10" s="999"/>
      <c r="D10" s="999"/>
      <c r="E10" s="999"/>
      <c r="F10" s="1000"/>
      <c r="G10" s="412"/>
      <c r="H10" s="413"/>
      <c r="I10" s="414" t="s">
        <v>474</v>
      </c>
      <c r="J10" s="1006" t="str">
        <f>IF(基本情報入力シート!$E$30="","",基本情報入力シート!$E$30)</f>
        <v>shinsei-taro@nre.jp</v>
      </c>
      <c r="K10" s="1007"/>
      <c r="L10" s="1007"/>
      <c r="M10" s="1007"/>
      <c r="N10" s="1007"/>
      <c r="O10" s="1007"/>
      <c r="P10" s="1007"/>
      <c r="Q10" s="1008"/>
    </row>
    <row r="11" spans="1:17">
      <c r="A11" s="380"/>
      <c r="B11" s="404"/>
      <c r="C11" s="995" t="s">
        <v>475</v>
      </c>
      <c r="D11" s="995"/>
      <c r="E11" s="995"/>
      <c r="F11" s="996"/>
      <c r="G11" s="405"/>
      <c r="H11" s="415" t="s">
        <v>253</v>
      </c>
      <c r="I11" s="1001" t="str">
        <f>IF(基本情報入力シート!$E$32="","",基本情報入力シート!$E$32)</f>
        <v>▲株式会社</v>
      </c>
      <c r="J11" s="1001"/>
      <c r="K11" s="1001"/>
      <c r="L11" s="1001"/>
      <c r="M11" s="1001"/>
      <c r="N11" s="1001"/>
      <c r="O11" s="1001"/>
      <c r="P11" s="1001"/>
      <c r="Q11" s="1002"/>
    </row>
    <row r="12" spans="1:17">
      <c r="A12" s="380"/>
      <c r="B12" s="408"/>
      <c r="C12" s="997"/>
      <c r="D12" s="997"/>
      <c r="E12" s="997"/>
      <c r="F12" s="998"/>
      <c r="G12" s="409"/>
      <c r="H12" s="416" t="s">
        <v>259</v>
      </c>
      <c r="I12" s="991" t="str">
        <f>IF(基本情報入力シート!$E$34="","",基本情報入力シート!$E$34)</f>
        <v>東京都墨田区錦糸ｘｘｘ-ｘｘｘ</v>
      </c>
      <c r="J12" s="991"/>
      <c r="K12" s="991"/>
      <c r="L12" s="991"/>
      <c r="M12" s="991"/>
      <c r="N12" s="991"/>
      <c r="O12" s="991"/>
      <c r="P12" s="991"/>
      <c r="Q12" s="992"/>
    </row>
    <row r="13" spans="1:17" ht="26">
      <c r="B13" s="408"/>
      <c r="C13" s="997"/>
      <c r="D13" s="997"/>
      <c r="E13" s="997"/>
      <c r="F13" s="998"/>
      <c r="G13" s="409"/>
      <c r="H13" s="417" t="s">
        <v>470</v>
      </c>
      <c r="I13" s="991" t="str">
        <f>IF(基本情報入力シート!$E$39="","",基本情報入力シート!$E$39)</f>
        <v>代表取締役社長</v>
      </c>
      <c r="J13" s="1003"/>
      <c r="K13" s="1003"/>
      <c r="L13" s="1004" t="str">
        <f>IF(基本情報入力シート!$E$41="","",基本情報入力シート!$E$41)</f>
        <v>自然冷媒　次郎</v>
      </c>
      <c r="M13" s="1003"/>
      <c r="N13" s="1003"/>
      <c r="O13" s="1003"/>
      <c r="P13" s="1003"/>
      <c r="Q13" s="1005"/>
    </row>
    <row r="14" spans="1:17">
      <c r="B14" s="408"/>
      <c r="C14" s="997"/>
      <c r="D14" s="997"/>
      <c r="E14" s="997"/>
      <c r="F14" s="998"/>
      <c r="G14" s="409"/>
      <c r="H14" s="410" t="s">
        <v>471</v>
      </c>
      <c r="I14" s="411" t="s">
        <v>472</v>
      </c>
      <c r="J14" s="1004" t="str">
        <f>IF(基本情報入力シート!$E$44="","",基本情報入力シート!$E$44)</f>
        <v>総務部</v>
      </c>
      <c r="K14" s="991"/>
      <c r="L14" s="991"/>
      <c r="M14" s="991"/>
      <c r="N14" s="991"/>
      <c r="O14" s="991"/>
      <c r="P14" s="991"/>
      <c r="Q14" s="992"/>
    </row>
    <row r="15" spans="1:17">
      <c r="B15" s="408"/>
      <c r="C15" s="997"/>
      <c r="D15" s="997"/>
      <c r="E15" s="997"/>
      <c r="F15" s="998"/>
      <c r="G15" s="409"/>
      <c r="H15" s="410"/>
      <c r="I15" s="411" t="s">
        <v>36</v>
      </c>
      <c r="J15" s="1004" t="str">
        <f>IF(基本情報入力シート!$E$46="","",基本情報入力シート!$E$46)</f>
        <v>共同申請　次郎</v>
      </c>
      <c r="K15" s="991"/>
      <c r="L15" s="991"/>
      <c r="M15" s="991"/>
      <c r="N15" s="991"/>
      <c r="O15" s="991"/>
      <c r="P15" s="991"/>
      <c r="Q15" s="992"/>
    </row>
    <row r="16" spans="1:17">
      <c r="B16" s="408"/>
      <c r="C16" s="997"/>
      <c r="D16" s="997"/>
      <c r="E16" s="997"/>
      <c r="F16" s="998"/>
      <c r="G16" s="409"/>
      <c r="H16" s="410"/>
      <c r="I16" s="411" t="s">
        <v>473</v>
      </c>
      <c r="J16" s="1004" t="str">
        <f>IF(基本情報入力シート!$E$47="","",基本情報入力シート!$E$47)</f>
        <v>03-2000-2000</v>
      </c>
      <c r="K16" s="991"/>
      <c r="L16" s="991"/>
      <c r="M16" s="991"/>
      <c r="N16" s="991"/>
      <c r="O16" s="991"/>
      <c r="P16" s="991"/>
      <c r="Q16" s="992"/>
    </row>
    <row r="17" spans="1:18">
      <c r="B17" s="412"/>
      <c r="C17" s="999"/>
      <c r="D17" s="999"/>
      <c r="E17" s="999"/>
      <c r="F17" s="1000"/>
      <c r="G17" s="412"/>
      <c r="H17" s="413"/>
      <c r="I17" s="414" t="s">
        <v>474</v>
      </c>
      <c r="J17" s="1006" t="str">
        <f>IF(基本情報入力シート!$E$48="","",基本情報入力シート!$E$48)</f>
        <v>kyodoshinsei-jiro@ja-nre.jp</v>
      </c>
      <c r="K17" s="1007"/>
      <c r="L17" s="1007"/>
      <c r="M17" s="1007"/>
      <c r="N17" s="1007"/>
      <c r="O17" s="1007"/>
      <c r="P17" s="1007"/>
      <c r="Q17" s="1008"/>
    </row>
    <row r="18" spans="1:18">
      <c r="A18" s="380"/>
      <c r="B18" s="404"/>
      <c r="C18" s="995" t="s">
        <v>476</v>
      </c>
      <c r="D18" s="995"/>
      <c r="E18" s="995"/>
      <c r="F18" s="996"/>
      <c r="G18" s="405"/>
      <c r="H18" s="415" t="s">
        <v>253</v>
      </c>
      <c r="I18" s="1001" t="str">
        <f>IF(基本情報入力シート!$E$51="","",基本情報入力シート!$E$51)</f>
        <v>株式会社□□</v>
      </c>
      <c r="J18" s="1001"/>
      <c r="K18" s="1001"/>
      <c r="L18" s="1001"/>
      <c r="M18" s="1001"/>
      <c r="N18" s="1001"/>
      <c r="O18" s="1001"/>
      <c r="P18" s="1001"/>
      <c r="Q18" s="1002"/>
    </row>
    <row r="19" spans="1:18">
      <c r="A19" s="380"/>
      <c r="B19" s="408"/>
      <c r="C19" s="997"/>
      <c r="D19" s="997"/>
      <c r="E19" s="997"/>
      <c r="F19" s="998"/>
      <c r="G19" s="409"/>
      <c r="H19" s="416" t="s">
        <v>259</v>
      </c>
      <c r="I19" s="991" t="str">
        <f>IF(基本情報入力シート!$E$53="","",基本情報入力シート!$E$53)</f>
        <v>東京都千代田区千代田ｘｘｘ-ｘｘｘ</v>
      </c>
      <c r="J19" s="991"/>
      <c r="K19" s="991"/>
      <c r="L19" s="991"/>
      <c r="M19" s="991"/>
      <c r="N19" s="991"/>
      <c r="O19" s="991"/>
      <c r="P19" s="991"/>
      <c r="Q19" s="992"/>
    </row>
    <row r="20" spans="1:18" ht="26">
      <c r="B20" s="408"/>
      <c r="C20" s="997"/>
      <c r="D20" s="997"/>
      <c r="E20" s="997"/>
      <c r="F20" s="998"/>
      <c r="G20" s="409"/>
      <c r="H20" s="417" t="s">
        <v>470</v>
      </c>
      <c r="I20" s="991" t="str">
        <f>IF(基本情報入力シート!$E$54="","",基本情報入力シート!$E$54)</f>
        <v>代表取締役社長</v>
      </c>
      <c r="J20" s="1003"/>
      <c r="K20" s="1003"/>
      <c r="L20" s="1004" t="str">
        <f>IF(基本情報入力シート!$E$56="","",基本情報入力シート!$E$56)</f>
        <v>代行申請　三郎</v>
      </c>
      <c r="M20" s="1003"/>
      <c r="N20" s="1003"/>
      <c r="O20" s="1003"/>
      <c r="P20" s="1003"/>
      <c r="Q20" s="1005"/>
    </row>
    <row r="21" spans="1:18">
      <c r="B21" s="408"/>
      <c r="C21" s="997"/>
      <c r="D21" s="997"/>
      <c r="E21" s="997"/>
      <c r="F21" s="998"/>
      <c r="G21" s="409"/>
      <c r="H21" s="410" t="s">
        <v>471</v>
      </c>
      <c r="I21" s="411" t="s">
        <v>472</v>
      </c>
      <c r="J21" s="1004" t="str">
        <f>IF(基本情報入力シート!$E$59="","",基本情報入力シート!$E$59)</f>
        <v>CS部</v>
      </c>
      <c r="K21" s="991"/>
      <c r="L21" s="991"/>
      <c r="M21" s="991"/>
      <c r="N21" s="991"/>
      <c r="O21" s="991"/>
      <c r="P21" s="991"/>
      <c r="Q21" s="992"/>
    </row>
    <row r="22" spans="1:18">
      <c r="B22" s="408"/>
      <c r="C22" s="997"/>
      <c r="D22" s="997"/>
      <c r="E22" s="997"/>
      <c r="F22" s="998"/>
      <c r="G22" s="409"/>
      <c r="H22" s="410"/>
      <c r="I22" s="411" t="s">
        <v>36</v>
      </c>
      <c r="J22" s="1004" t="str">
        <f>IF(基本情報入力シート!$E$61="","",基本情報入力シート!$E$61)</f>
        <v>代行申請　三郎</v>
      </c>
      <c r="K22" s="991"/>
      <c r="L22" s="991"/>
      <c r="M22" s="991"/>
      <c r="N22" s="991"/>
      <c r="O22" s="991"/>
      <c r="P22" s="991"/>
      <c r="Q22" s="992"/>
    </row>
    <row r="23" spans="1:18">
      <c r="B23" s="408"/>
      <c r="C23" s="997"/>
      <c r="D23" s="997"/>
      <c r="E23" s="997"/>
      <c r="F23" s="998"/>
      <c r="G23" s="409"/>
      <c r="H23" s="410"/>
      <c r="I23" s="411" t="s">
        <v>473</v>
      </c>
      <c r="J23" s="1004" t="str">
        <f>IF(基本情報入力シート!$E$62="","",基本情報入力シート!$E$62)</f>
        <v>03-3000-3000</v>
      </c>
      <c r="K23" s="991"/>
      <c r="L23" s="991"/>
      <c r="M23" s="991"/>
      <c r="N23" s="991"/>
      <c r="O23" s="991"/>
      <c r="P23" s="991"/>
      <c r="Q23" s="992"/>
    </row>
    <row r="24" spans="1:18">
      <c r="B24" s="412"/>
      <c r="C24" s="999"/>
      <c r="D24" s="999"/>
      <c r="E24" s="999"/>
      <c r="F24" s="1000"/>
      <c r="G24" s="418"/>
      <c r="H24" s="413"/>
      <c r="I24" s="414" t="s">
        <v>474</v>
      </c>
      <c r="J24" s="1006" t="str">
        <f>IF(基本情報入力シート!$E$63="","",基本情報入力シート!$E$63)</f>
        <v>shinsei-jiro@ja-nre.jp</v>
      </c>
      <c r="K24" s="1007"/>
      <c r="L24" s="1007"/>
      <c r="M24" s="1007"/>
      <c r="N24" s="1007"/>
      <c r="O24" s="1007"/>
      <c r="P24" s="1007"/>
      <c r="Q24" s="1008"/>
    </row>
    <row r="25" spans="1:18" ht="8.5" customHeight="1">
      <c r="C25" s="419"/>
      <c r="Q25" s="420"/>
    </row>
    <row r="26" spans="1:18" ht="15.5" customHeight="1">
      <c r="B26" s="419"/>
      <c r="C26" s="419" t="s">
        <v>500</v>
      </c>
      <c r="Q26" s="420"/>
    </row>
    <row r="27" spans="1:18">
      <c r="B27" s="404"/>
      <c r="C27" s="995" t="s">
        <v>499</v>
      </c>
      <c r="D27" s="995"/>
      <c r="E27" s="995"/>
      <c r="F27" s="996"/>
      <c r="G27" s="405"/>
      <c r="H27" s="415" t="s">
        <v>253</v>
      </c>
      <c r="I27" s="1001" t="str">
        <f>IF(基本情報入力シート!$E$70=第1号様式の１!$C$7,基本情報入力シート!$E$13,IF(基本情報入力シート!$E$70=第1号様式の１!$C$11,基本情報入力シート!$E$32,IF(基本情報入力シート!$E$70=第1号様式の１!$C$18,基本情報入力シート!$E$51,"")))</f>
        <v>株式会社●●●</v>
      </c>
      <c r="J27" s="1001"/>
      <c r="K27" s="1001"/>
      <c r="L27" s="1001"/>
      <c r="M27" s="1001"/>
      <c r="N27" s="1001"/>
      <c r="O27" s="1001"/>
      <c r="P27" s="1001"/>
      <c r="Q27" s="1002"/>
    </row>
    <row r="28" spans="1:18">
      <c r="B28" s="408"/>
      <c r="C28" s="997"/>
      <c r="D28" s="997"/>
      <c r="E28" s="997"/>
      <c r="F28" s="998"/>
      <c r="G28" s="409"/>
      <c r="H28" s="421" t="s">
        <v>257</v>
      </c>
      <c r="I28" s="991" t="str">
        <f>IF(基本情報入力シート!$E$70=第1号様式の１!$C$7,基本情報入力シート!$E$24,IF(基本情報入力シート!$E$70=第1号様式の１!$C$11,基本情報入力シート!$E$42,IF(基本情報入力シート!$E$70=第1号様式の１!$C$18,基本情報入力シート!$E$57,"")))</f>
        <v>111-2222</v>
      </c>
      <c r="J28" s="991"/>
      <c r="K28" s="991"/>
      <c r="L28" s="991"/>
      <c r="M28" s="991"/>
      <c r="N28" s="991"/>
      <c r="O28" s="991"/>
      <c r="P28" s="991"/>
      <c r="Q28" s="992"/>
      <c r="R28" s="86"/>
    </row>
    <row r="29" spans="1:18">
      <c r="B29" s="408"/>
      <c r="C29" s="997"/>
      <c r="D29" s="997"/>
      <c r="E29" s="997"/>
      <c r="F29" s="998"/>
      <c r="G29" s="409"/>
      <c r="H29" s="416" t="s">
        <v>259</v>
      </c>
      <c r="I29" s="991" t="str">
        <f>IF(基本情報入力シート!$E$70=第1号様式の１!$C$7,基本情報入力シート!$E$25,IF(基本情報入力シート!$E$70=第1号様式の１!$C$11,基本情報入力シート!$E$43,IF(基本情報入力シート!$E$70=第1号様式の１!$C$18,基本情報入力シート!$E$58,"")))</f>
        <v>東京都新宿区西新宿ｘｘｘ-ｘｘｘ</v>
      </c>
      <c r="J29" s="991"/>
      <c r="K29" s="991"/>
      <c r="L29" s="991"/>
      <c r="M29" s="991"/>
      <c r="N29" s="991"/>
      <c r="O29" s="991"/>
      <c r="P29" s="991"/>
      <c r="Q29" s="992"/>
      <c r="R29" s="86"/>
    </row>
    <row r="30" spans="1:18">
      <c r="B30" s="408"/>
      <c r="C30" s="997"/>
      <c r="D30" s="997"/>
      <c r="E30" s="997"/>
      <c r="F30" s="998"/>
      <c r="G30" s="409"/>
      <c r="H30" s="410" t="s">
        <v>472</v>
      </c>
      <c r="I30" s="991" t="str">
        <f>IF(基本情報入力シート!$E$70=第1号様式の１!$C$7,基本情報入力シート!$E$26,IF(基本情報入力シート!$E$70=第1号様式の１!$C$11,基本情報入力シート!$E$44,IF(基本情報入力シート!$E$70=第1号様式の１!$C$18,基本情報入力シート!$E$59,"")))</f>
        <v>総務部</v>
      </c>
      <c r="J30" s="991"/>
      <c r="K30" s="991"/>
      <c r="L30" s="991"/>
      <c r="M30" s="991"/>
      <c r="N30" s="991"/>
      <c r="O30" s="991"/>
      <c r="P30" s="991"/>
      <c r="Q30" s="992"/>
      <c r="R30" s="86"/>
    </row>
    <row r="31" spans="1:18">
      <c r="B31" s="408"/>
      <c r="C31" s="997"/>
      <c r="D31" s="997"/>
      <c r="E31" s="997"/>
      <c r="F31" s="998"/>
      <c r="G31" s="409"/>
      <c r="H31" s="410" t="s">
        <v>36</v>
      </c>
      <c r="I31" s="991" t="str">
        <f>IF(基本情報入力シート!$E$70=第1号様式の１!$C$7,基本情報入力シート!$E$28,IF(基本情報入力シート!$E$70=第1号様式の１!$C$11,基本情報入力シート!$E$46,IF(基本情報入力シート!$E$70=第1号様式の１!$C$18,基本情報入力シート!$E$61,"")))</f>
        <v>申請　太郎</v>
      </c>
      <c r="J31" s="991"/>
      <c r="K31" s="991"/>
      <c r="L31" s="991"/>
      <c r="M31" s="991"/>
      <c r="N31" s="991"/>
      <c r="O31" s="991"/>
      <c r="P31" s="991"/>
      <c r="Q31" s="992"/>
      <c r="R31" s="86"/>
    </row>
    <row r="32" spans="1:18">
      <c r="B32" s="408"/>
      <c r="C32" s="997"/>
      <c r="D32" s="997"/>
      <c r="E32" s="997"/>
      <c r="F32" s="998"/>
      <c r="G32" s="409"/>
      <c r="H32" s="410" t="s">
        <v>473</v>
      </c>
      <c r="I32" s="991" t="str">
        <f>IF(基本情報入力シート!$E$70=第1号様式の１!$C$7,基本情報入力シート!$E$29,IF(基本情報入力シート!$E$70=第1号様式の１!$C$11,基本情報入力シート!$E$47,IF(基本情報入力シート!$E$70=第1号様式の１!$C$18,基本情報入力シート!$E$62,"")))</f>
        <v>03-1000-1000</v>
      </c>
      <c r="J32" s="991"/>
      <c r="K32" s="991"/>
      <c r="L32" s="991"/>
      <c r="M32" s="991"/>
      <c r="N32" s="991"/>
      <c r="O32" s="991"/>
      <c r="P32" s="991"/>
      <c r="Q32" s="992"/>
      <c r="R32" s="86"/>
    </row>
    <row r="33" spans="2:17">
      <c r="B33" s="412"/>
      <c r="C33" s="999"/>
      <c r="D33" s="999"/>
      <c r="E33" s="999"/>
      <c r="F33" s="1000"/>
      <c r="G33" s="412"/>
      <c r="H33" s="422" t="s">
        <v>474</v>
      </c>
      <c r="I33" s="993" t="str">
        <f>IF(基本情報入力シート!$E$70=第1号様式の１!$C$7,基本情報入力シート!$E$30,IF(基本情報入力シート!$E$70=第1号様式の１!$C$11,基本情報入力シート!$E$48,IF(基本情報入力シート!$E$70=第1号様式の１!$C$18,基本情報入力シート!$E$63,"")))</f>
        <v>shinsei-taro@nre.jp</v>
      </c>
      <c r="J33" s="993"/>
      <c r="K33" s="993"/>
      <c r="L33" s="993"/>
      <c r="M33" s="993"/>
      <c r="N33" s="993"/>
      <c r="O33" s="993"/>
      <c r="P33" s="993"/>
      <c r="Q33" s="994"/>
    </row>
    <row r="34" spans="2:17"/>
    <row r="35" spans="2:17"/>
    <row r="36" spans="2:17"/>
    <row r="37" spans="2:17"/>
    <row r="38" spans="2:17"/>
  </sheetData>
  <sheetProtection algorithmName="SHA-512" hashValue="/oNa++BDH6g47G8pLKBcDQ1tgRaC63Cq2noLsUhAM1IMd0ZP+gNHsl6ABytDudyioPxTfSwiJTzEng1ugSZaFw==" saltValue="h1KdiAd7FVI3D2znep9SmQ==" spinCount="100000" sheet="1" objects="1" scenarios="1" selectLockedCells="1" selectUnlockedCells="1"/>
  <mergeCells count="31">
    <mergeCell ref="C11:F17"/>
    <mergeCell ref="C7:F10"/>
    <mergeCell ref="J7:Q7"/>
    <mergeCell ref="J8:Q8"/>
    <mergeCell ref="J9:Q9"/>
    <mergeCell ref="J10:Q10"/>
    <mergeCell ref="I29:Q29"/>
    <mergeCell ref="J17:Q17"/>
    <mergeCell ref="I11:Q11"/>
    <mergeCell ref="I12:Q12"/>
    <mergeCell ref="I13:K13"/>
    <mergeCell ref="L13:Q13"/>
    <mergeCell ref="J14:Q14"/>
    <mergeCell ref="J15:Q15"/>
    <mergeCell ref="J16:Q16"/>
    <mergeCell ref="I30:Q30"/>
    <mergeCell ref="I31:Q31"/>
    <mergeCell ref="I32:Q32"/>
    <mergeCell ref="I33:Q33"/>
    <mergeCell ref="C18:F24"/>
    <mergeCell ref="I18:Q18"/>
    <mergeCell ref="I19:Q19"/>
    <mergeCell ref="I20:K20"/>
    <mergeCell ref="L20:Q20"/>
    <mergeCell ref="J21:Q21"/>
    <mergeCell ref="J22:Q22"/>
    <mergeCell ref="J23:Q23"/>
    <mergeCell ref="J24:Q24"/>
    <mergeCell ref="C27:F33"/>
    <mergeCell ref="I27:Q27"/>
    <mergeCell ref="I28:Q28"/>
  </mergeCells>
  <phoneticPr fontId="9"/>
  <conditionalFormatting sqref="J7:Q10 I11:Q13 J14:Q17 I18:Q20 J21:Q24 I27:Q33">
    <cfRule type="cellIs" dxfId="26" priority="1" operator="equal">
      <formula>""</formula>
    </cfRule>
  </conditionalFormatting>
  <printOptions horizontalCentered="1"/>
  <pageMargins left="0.70866141732283472" right="0.70866141732283472" top="0.74803149606299213" bottom="0.74803149606299213" header="0.31496062992125984" footer="0.31496062992125984"/>
  <pageSetup paperSize="9" fitToWidth="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P45"/>
  <sheetViews>
    <sheetView showGridLines="0" view="pageBreakPreview" topLeftCell="B1" zoomScale="85" zoomScaleNormal="100" zoomScaleSheetLayoutView="85" workbookViewId="0">
      <selection activeCell="C2" sqref="C2:I2"/>
    </sheetView>
  </sheetViews>
  <sheetFormatPr defaultColWidth="0" defaultRowHeight="13" zeroHeight="1"/>
  <cols>
    <col min="1" max="1" width="1.5" style="291" customWidth="1"/>
    <col min="2" max="2" width="2.08203125" style="291" customWidth="1"/>
    <col min="3" max="3" width="5.58203125" style="291" customWidth="1"/>
    <col min="4" max="4" width="18.5" style="291" customWidth="1"/>
    <col min="5" max="5" width="9.58203125" style="291" customWidth="1"/>
    <col min="6" max="6" width="5.6640625" style="291" customWidth="1"/>
    <col min="7" max="7" width="41.08203125" style="291" customWidth="1"/>
    <col min="8" max="8" width="5.58203125" style="291" customWidth="1"/>
    <col min="9" max="9" width="5.58203125" style="307" customWidth="1"/>
    <col min="10" max="10" width="2" style="307" customWidth="1"/>
    <col min="11" max="11" width="1.5" style="307" customWidth="1"/>
    <col min="12" max="12" width="6.5" style="291" customWidth="1"/>
    <col min="13" max="14" width="8.08203125" style="291" customWidth="1"/>
    <col min="15" max="15" width="9.1640625" style="291" customWidth="1"/>
    <col min="16" max="16" width="8.08203125" style="291" customWidth="1"/>
    <col min="17" max="16384" width="8.08203125" style="291" hidden="1"/>
  </cols>
  <sheetData>
    <row r="1" spans="2:16">
      <c r="B1" s="288"/>
      <c r="J1" s="391" t="s">
        <v>180</v>
      </c>
    </row>
    <row r="2" spans="2:16" s="288" customFormat="1" ht="13.25" customHeight="1">
      <c r="C2" s="1047" t="s">
        <v>614</v>
      </c>
      <c r="D2" s="1047"/>
      <c r="E2" s="1047"/>
      <c r="F2" s="1047"/>
      <c r="G2" s="1047"/>
      <c r="H2" s="1047"/>
      <c r="I2" s="1047"/>
      <c r="L2" s="964"/>
      <c r="M2" s="964"/>
      <c r="N2" s="964"/>
      <c r="O2" s="964"/>
      <c r="P2" s="964"/>
    </row>
    <row r="3" spans="2:16" s="288" customFormat="1" ht="13.25" customHeight="1">
      <c r="C3" s="392"/>
      <c r="D3" s="392"/>
      <c r="E3" s="392"/>
      <c r="F3" s="392"/>
      <c r="G3" s="392"/>
      <c r="H3" s="392"/>
      <c r="I3" s="392"/>
    </row>
    <row r="4" spans="2:16" s="288" customFormat="1" ht="33.75" customHeight="1">
      <c r="C4" s="1048" t="s">
        <v>615</v>
      </c>
      <c r="D4" s="1048"/>
      <c r="E4" s="1048"/>
      <c r="F4" s="1048"/>
      <c r="G4" s="1048"/>
      <c r="H4" s="1048"/>
      <c r="I4" s="1048"/>
    </row>
    <row r="5" spans="2:16" s="288" customFormat="1" ht="33.75" customHeight="1">
      <c r="C5" s="1016" t="s">
        <v>458</v>
      </c>
      <c r="D5" s="1017"/>
      <c r="E5" s="1018" t="str">
        <f>IF(基本情報入力シート!$E$3="","",基本情報入力シート!$E$3)</f>
        <v>大企業</v>
      </c>
      <c r="F5" s="1019"/>
      <c r="G5" s="1019"/>
      <c r="H5" s="1019"/>
      <c r="I5" s="1020"/>
    </row>
    <row r="6" spans="2:16" s="288" customFormat="1" ht="23.25" customHeight="1">
      <c r="C6" s="1010" t="s">
        <v>9</v>
      </c>
      <c r="D6" s="1011"/>
      <c r="E6" s="1012" t="str">
        <f>IF(基本情報入力シート!$E$10="","",IF(基本情報入力シート!$E$10="有り",基本情報入力シート!$E$31,基本情報入力シート!$E$12))</f>
        <v>サンカクカブシキガイシャ</v>
      </c>
      <c r="F6" s="1012"/>
      <c r="G6" s="1012"/>
      <c r="H6" s="1012"/>
      <c r="I6" s="1012"/>
    </row>
    <row r="7" spans="2:16" s="288" customFormat="1" ht="40.5" customHeight="1">
      <c r="C7" s="1013" t="s">
        <v>10</v>
      </c>
      <c r="D7" s="1014"/>
      <c r="E7" s="1015" t="str">
        <f>IF(基本情報入力シート!$E$10="","",IF(基本情報入力シート!$E$10="有り",基本情報入力シート!$E$32,基本情報入力シート!$E$13))</f>
        <v>▲株式会社</v>
      </c>
      <c r="F7" s="1015"/>
      <c r="G7" s="1015"/>
      <c r="H7" s="1015"/>
      <c r="I7" s="1015"/>
    </row>
    <row r="8" spans="2:16" s="288" customFormat="1" ht="23.25" customHeight="1">
      <c r="C8" s="1022" t="s">
        <v>9</v>
      </c>
      <c r="D8" s="1023"/>
      <c r="E8" s="1024" t="str">
        <f>IF(基本情報入力シート!$E$10="","",IF(基本情報入力シート!$E$10="有り",基本情報入力シート!$E$40,基本情報入力シート!$E$22))</f>
        <v>シゼンレイバイジロウ</v>
      </c>
      <c r="F8" s="1024"/>
      <c r="G8" s="1024"/>
      <c r="H8" s="1024"/>
      <c r="I8" s="1024"/>
    </row>
    <row r="9" spans="2:16" s="288" customFormat="1" ht="39.75" customHeight="1">
      <c r="C9" s="1025" t="s">
        <v>11</v>
      </c>
      <c r="D9" s="1026"/>
      <c r="E9" s="1027" t="str">
        <f>IF(基本情報入力シート!$E$10="","",IF(基本情報入力シート!$E$10="有り",基本情報入力シート!$E$41,基本情報入力シート!$E$23))</f>
        <v>自然冷媒　次郎</v>
      </c>
      <c r="F9" s="1027"/>
      <c r="G9" s="1027"/>
      <c r="H9" s="1027"/>
      <c r="I9" s="1027"/>
    </row>
    <row r="10" spans="2:16" s="288" customFormat="1" ht="39.75" customHeight="1">
      <c r="C10" s="1028" t="s">
        <v>491</v>
      </c>
      <c r="D10" s="1029"/>
      <c r="E10" s="393" t="s">
        <v>799</v>
      </c>
      <c r="F10" s="1032" t="str">
        <f>IF(基本情報入力シート!$E$10="","",IF(基本情報入力シート!$E$10="有り",基本情報入力シート!$E$35,基本情報入力シート!$E$17))</f>
        <v>Ｉ卸売業・小売業</v>
      </c>
      <c r="G10" s="1032"/>
      <c r="H10" s="1032"/>
      <c r="I10" s="1032"/>
    </row>
    <row r="11" spans="2:16" s="288" customFormat="1" ht="39.75" customHeight="1">
      <c r="C11" s="1030"/>
      <c r="D11" s="1031"/>
      <c r="E11" s="394" t="s">
        <v>800</v>
      </c>
      <c r="F11" s="1033" t="str">
        <f>IF(基本情報入力シート!$E$10="","",IF(基本情報入力シート!$E$10="有り",基本情報入力シート!$E$36,基本情報入力シート!$E$18))</f>
        <v>52飲食料品卸売業</v>
      </c>
      <c r="G11" s="1034"/>
      <c r="H11" s="1034"/>
      <c r="I11" s="1035"/>
    </row>
    <row r="12" spans="2:16" s="395" customFormat="1" ht="39.75" customHeight="1">
      <c r="C12" s="1036" t="s">
        <v>14</v>
      </c>
      <c r="D12" s="1037"/>
      <c r="E12" s="1038">
        <f>IF(基本情報入力シート!$E$10="","",IF(基本情報入力シート!$E$10="有り",基本情報入力シート!$E$37,基本情報入力シート!$E$19))</f>
        <v>20000</v>
      </c>
      <c r="F12" s="1039"/>
      <c r="G12" s="1039"/>
      <c r="H12" s="1039"/>
      <c r="I12" s="396" t="s">
        <v>801</v>
      </c>
    </row>
    <row r="13" spans="2:16" s="395" customFormat="1" ht="38.25" customHeight="1">
      <c r="C13" s="1040" t="s">
        <v>16</v>
      </c>
      <c r="D13" s="1041"/>
      <c r="E13" s="1042">
        <f>IF(基本情報入力シート!$E$10="","",IF(基本情報入力シート!$E$10="有り",基本情報入力シート!$E$38,基本情報入力シート!$E$20))</f>
        <v>200</v>
      </c>
      <c r="F13" s="1043"/>
      <c r="G13" s="1043"/>
      <c r="H13" s="1043"/>
      <c r="I13" s="335" t="s">
        <v>802</v>
      </c>
    </row>
    <row r="14" spans="2:16" s="397" customFormat="1" ht="12.75" customHeight="1">
      <c r="C14" s="398" t="s">
        <v>503</v>
      </c>
      <c r="D14" s="398"/>
      <c r="E14" s="398"/>
      <c r="F14" s="23"/>
      <c r="H14" s="399"/>
    </row>
    <row r="15" spans="2:16" s="395" customFormat="1" ht="13.5" customHeight="1">
      <c r="C15" s="398"/>
      <c r="D15" s="398"/>
      <c r="E15" s="398"/>
      <c r="F15" s="24"/>
      <c r="H15" s="288"/>
    </row>
    <row r="16" spans="2:16" s="395" customFormat="1" ht="13.5" customHeight="1">
      <c r="C16" s="398"/>
      <c r="D16" s="398"/>
      <c r="E16" s="398"/>
      <c r="F16" s="24"/>
      <c r="H16" s="288"/>
    </row>
    <row r="17" spans="1:10" s="395" customFormat="1" ht="13.5" customHeight="1">
      <c r="C17" s="400" t="s">
        <v>18</v>
      </c>
      <c r="D17" s="400"/>
      <c r="E17" s="398"/>
      <c r="F17" s="24"/>
      <c r="H17" s="288"/>
    </row>
    <row r="18" spans="1:10" s="307" customFormat="1" ht="75.75" customHeight="1">
      <c r="A18" s="291"/>
      <c r="B18" s="291"/>
      <c r="C18" s="1044"/>
      <c r="D18" s="1045"/>
      <c r="E18" s="1045"/>
      <c r="F18" s="1045"/>
      <c r="G18" s="1045"/>
      <c r="H18" s="1045"/>
      <c r="I18" s="1046"/>
    </row>
    <row r="19" spans="1:10" s="307" customFormat="1" ht="25.5" customHeight="1">
      <c r="A19" s="291"/>
      <c r="B19" s="401"/>
      <c r="C19" s="1021" t="s">
        <v>19</v>
      </c>
      <c r="D19" s="1021"/>
      <c r="E19" s="1021"/>
      <c r="F19" s="1021"/>
      <c r="G19" s="1021"/>
      <c r="H19" s="1021"/>
      <c r="I19" s="1021"/>
      <c r="J19" s="1021"/>
    </row>
    <row r="20" spans="1:10" s="307" customFormat="1" ht="10.5" customHeight="1">
      <c r="A20" s="291"/>
      <c r="B20" s="288"/>
      <c r="C20" s="291"/>
      <c r="D20" s="291"/>
      <c r="E20" s="291"/>
      <c r="F20" s="291"/>
      <c r="G20" s="291"/>
      <c r="H20" s="291"/>
    </row>
    <row r="21" spans="1:10"/>
    <row r="22" spans="1:10"/>
    <row r="23" spans="1:10"/>
    <row r="24" spans="1:10"/>
    <row r="25" spans="1:10"/>
    <row r="26" spans="1:10"/>
    <row r="27" spans="1:10"/>
    <row r="28" spans="1:10"/>
    <row r="29" spans="1:10"/>
    <row r="30" spans="1:10"/>
    <row r="31" spans="1:10"/>
    <row r="32" spans="1:10"/>
    <row r="33"/>
    <row r="34"/>
    <row r="35"/>
    <row r="36"/>
    <row r="37"/>
    <row r="38"/>
    <row r="39"/>
    <row r="40"/>
    <row r="41"/>
    <row r="42"/>
    <row r="43"/>
    <row r="44"/>
    <row r="45"/>
  </sheetData>
  <sheetProtection algorithmName="SHA-512" hashValue="CeTbJEB9nxH+90/BmrWAUWy5mecKrR9cKqpg2Sbiicsyaz3vvfkvJuJOxRFDPHXfCiHobSorch1GpP7L5GucEg==" saltValue="BueSsEwVMSet4SObGpPbqw==" spinCount="100000" sheet="1" selectLockedCells="1" selectUnlockedCells="1"/>
  <dataConsolidate/>
  <mergeCells count="22">
    <mergeCell ref="L2:P2"/>
    <mergeCell ref="C19:J19"/>
    <mergeCell ref="C8:D8"/>
    <mergeCell ref="E8:I8"/>
    <mergeCell ref="C9:D9"/>
    <mergeCell ref="E9:I9"/>
    <mergeCell ref="C10:D11"/>
    <mergeCell ref="F10:I10"/>
    <mergeCell ref="F11:I11"/>
    <mergeCell ref="C12:D12"/>
    <mergeCell ref="E12:H12"/>
    <mergeCell ref="C13:D13"/>
    <mergeCell ref="E13:H13"/>
    <mergeCell ref="C18:I18"/>
    <mergeCell ref="C2:I2"/>
    <mergeCell ref="C4:I4"/>
    <mergeCell ref="C6:D6"/>
    <mergeCell ref="E6:I6"/>
    <mergeCell ref="C7:D7"/>
    <mergeCell ref="E7:I7"/>
    <mergeCell ref="C5:D5"/>
    <mergeCell ref="E5:I5"/>
  </mergeCells>
  <phoneticPr fontId="9"/>
  <conditionalFormatting sqref="C18">
    <cfRule type="cellIs" dxfId="25" priority="8" operator="equal">
      <formula>""</formula>
    </cfRule>
  </conditionalFormatting>
  <conditionalFormatting sqref="E5:E9 F10:F11 E12:E13">
    <cfRule type="cellIs" dxfId="24" priority="1" operator="equal">
      <formula>""</formula>
    </cfRule>
  </conditionalFormatting>
  <dataValidations count="2">
    <dataValidation imeMode="fullKatakana" allowBlank="1" showInputMessage="1" showErrorMessage="1" sqref="E6:I6 E8:I8" xr:uid="{00000000-0002-0000-0300-000000000000}"/>
    <dataValidation imeMode="halfAlpha" allowBlank="1" showInputMessage="1" showErrorMessage="1" sqref="E12:H12" xr:uid="{00000000-0002-0000-0300-000001000000}"/>
  </dataValidations>
  <printOptions horizontalCentered="1"/>
  <pageMargins left="0.70866141732283472" right="0.70866141732283472" top="0.74803149606299213" bottom="0.74803149606299213" header="0.31496062992125984" footer="0.31496062992125984"/>
  <pageSetup paperSize="9" scale="81" fitToWidth="0" fitToHeight="0" orientation="portrait" r:id="rId1"/>
  <rowBreaks count="1" manualBreakCount="1">
    <brk id="1" max="9" man="1"/>
  </rowBreaks>
  <colBreaks count="1" manualBreakCount="1">
    <brk id="11" min="1" max="46"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BM37"/>
  <sheetViews>
    <sheetView showGridLines="0" showZeros="0" view="pageBreakPreview" zoomScale="70" zoomScaleNormal="100" zoomScaleSheetLayoutView="70" workbookViewId="0"/>
  </sheetViews>
  <sheetFormatPr defaultColWidth="0" defaultRowHeight="18" zeroHeight="1"/>
  <cols>
    <col min="1" max="1" width="1.5" customWidth="1"/>
    <col min="2" max="4" width="2.5" customWidth="1"/>
    <col min="5" max="8" width="3.9140625" customWidth="1"/>
    <col min="9" max="10" width="4.1640625" customWidth="1"/>
    <col min="11" max="11" width="3.08203125" customWidth="1"/>
    <col min="12" max="14" width="8" customWidth="1"/>
    <col min="15" max="15" width="14.9140625" customWidth="1"/>
    <col min="16" max="16" width="3.08203125" customWidth="1"/>
    <col min="17" max="17" width="1.9140625" customWidth="1"/>
    <col min="18" max="21" width="8" customWidth="1"/>
    <col min="22" max="22" width="3.58203125" customWidth="1"/>
    <col min="23" max="23" width="8" hidden="1" customWidth="1"/>
    <col min="24" max="24" width="2.6640625" hidden="1" customWidth="1"/>
    <col min="25" max="25" width="1.9140625" hidden="1" customWidth="1"/>
    <col min="26" max="33" width="0" hidden="1" customWidth="1"/>
    <col min="34" max="34" width="1.5" hidden="1" customWidth="1"/>
    <col min="35" max="37" width="2.5" hidden="1" customWidth="1"/>
    <col min="38" max="41" width="3.9140625" hidden="1" customWidth="1"/>
    <col min="42" max="43" width="4.1640625" hidden="1" customWidth="1"/>
    <col min="44" max="44" width="3.08203125" hidden="1" customWidth="1"/>
    <col min="45" max="47" width="0" hidden="1" customWidth="1"/>
    <col min="48" max="48" width="12.4140625" hidden="1" customWidth="1"/>
    <col min="49" max="49" width="3.08203125" hidden="1" customWidth="1"/>
    <col min="50" max="50" width="2.6640625" hidden="1" customWidth="1"/>
    <col min="51" max="65" width="0" hidden="1" customWidth="1"/>
    <col min="66" max="16384" width="8" hidden="1"/>
  </cols>
  <sheetData>
    <row r="1" spans="1:48">
      <c r="A1" s="345"/>
      <c r="B1" s="346" t="s">
        <v>616</v>
      </c>
      <c r="C1" s="346"/>
      <c r="D1" s="346"/>
      <c r="E1" s="346"/>
      <c r="F1" s="346"/>
      <c r="G1" s="346"/>
      <c r="H1" s="346"/>
      <c r="I1" s="346"/>
      <c r="J1" s="346"/>
      <c r="K1" s="346"/>
      <c r="L1" s="346"/>
      <c r="M1" s="346"/>
      <c r="N1" s="346"/>
      <c r="O1" s="346"/>
      <c r="P1" s="346"/>
      <c r="Q1" s="387"/>
      <c r="X1" s="86"/>
      <c r="AH1" s="345"/>
      <c r="AI1" s="346" t="str">
        <f>B1</f>
        <v>第１号様式の３（第８条関係)</v>
      </c>
      <c r="AJ1" s="346"/>
      <c r="AK1" s="346"/>
      <c r="AL1" s="346"/>
      <c r="AM1" s="346"/>
      <c r="AN1" s="346"/>
      <c r="AO1" s="346"/>
      <c r="AP1" s="346"/>
      <c r="AQ1" s="346"/>
      <c r="AR1" s="346"/>
      <c r="AS1" s="346"/>
      <c r="AT1" s="346"/>
      <c r="AU1" s="346"/>
      <c r="AV1" s="346"/>
    </row>
    <row r="2" spans="1:48" ht="5" customHeight="1">
      <c r="A2" s="348"/>
      <c r="B2" s="86"/>
      <c r="C2" s="86"/>
      <c r="D2" s="86"/>
      <c r="E2" s="86"/>
      <c r="F2" s="86"/>
      <c r="G2" s="86"/>
      <c r="H2" s="86"/>
      <c r="I2" s="86"/>
      <c r="J2" s="86"/>
      <c r="K2" s="86"/>
      <c r="L2" s="86"/>
      <c r="M2" s="86"/>
      <c r="N2" s="86"/>
      <c r="O2" s="86"/>
      <c r="P2" s="86"/>
      <c r="Q2" s="156"/>
      <c r="X2" s="86"/>
      <c r="AH2" s="348"/>
      <c r="AI2" s="86"/>
      <c r="AJ2" s="86"/>
      <c r="AK2" s="86"/>
      <c r="AL2" s="86"/>
      <c r="AM2" s="86"/>
      <c r="AN2" s="86"/>
      <c r="AO2" s="86"/>
      <c r="AP2" s="86"/>
      <c r="AQ2" s="86"/>
      <c r="AR2" s="86"/>
      <c r="AS2" s="86"/>
      <c r="AT2" s="86"/>
      <c r="AU2" s="86"/>
      <c r="AV2" s="86"/>
    </row>
    <row r="3" spans="1:48" ht="42" customHeight="1">
      <c r="A3" s="348"/>
      <c r="B3" s="1049" t="s">
        <v>435</v>
      </c>
      <c r="C3" s="1050"/>
      <c r="D3" s="1050"/>
      <c r="E3" s="1050"/>
      <c r="F3" s="1050"/>
      <c r="G3" s="1050"/>
      <c r="H3" s="1050"/>
      <c r="I3" s="1050"/>
      <c r="J3" s="1050"/>
      <c r="K3" s="1050"/>
      <c r="L3" s="1050"/>
      <c r="M3" s="1050"/>
      <c r="N3" s="1050"/>
      <c r="O3" s="1050"/>
      <c r="P3" s="86"/>
      <c r="Q3" s="388"/>
      <c r="R3" s="80"/>
      <c r="S3" s="80"/>
      <c r="T3" s="80"/>
      <c r="U3" s="80"/>
      <c r="X3" s="86"/>
      <c r="AH3" s="348"/>
      <c r="AI3" s="1049" t="str">
        <f>B3</f>
        <v>省エネ型ノンフロン機器普及促進事業
誓　約　書</v>
      </c>
      <c r="AJ3" s="1049"/>
      <c r="AK3" s="1049"/>
      <c r="AL3" s="1049"/>
      <c r="AM3" s="1049"/>
      <c r="AN3" s="1049"/>
      <c r="AO3" s="1049"/>
      <c r="AP3" s="1049"/>
      <c r="AQ3" s="1049"/>
      <c r="AR3" s="1049"/>
      <c r="AS3" s="1049"/>
      <c r="AT3" s="1049"/>
      <c r="AU3" s="1049"/>
      <c r="AV3" s="1049"/>
    </row>
    <row r="4" spans="1:48">
      <c r="A4" s="348"/>
      <c r="B4" s="1051" t="s">
        <v>460</v>
      </c>
      <c r="C4" s="1051"/>
      <c r="D4" s="1051"/>
      <c r="E4" s="1051"/>
      <c r="F4" s="1051"/>
      <c r="G4" s="1051"/>
      <c r="H4" s="1051"/>
      <c r="I4" s="1051"/>
      <c r="J4" s="1051"/>
      <c r="K4" s="1051"/>
      <c r="L4" s="1051"/>
      <c r="M4" s="1051"/>
      <c r="N4" s="1051"/>
      <c r="O4" s="1051"/>
      <c r="P4" s="86"/>
      <c r="Q4" s="156"/>
      <c r="X4" s="86"/>
      <c r="AH4" s="348"/>
      <c r="AI4" s="1051" t="str">
        <f>B4</f>
        <v>【助成対象事業者用】</v>
      </c>
      <c r="AJ4" s="1051"/>
      <c r="AK4" s="1051"/>
      <c r="AL4" s="1051"/>
      <c r="AM4" s="1051"/>
      <c r="AN4" s="1051"/>
      <c r="AO4" s="1051"/>
      <c r="AP4" s="1051"/>
      <c r="AQ4" s="1051"/>
      <c r="AR4" s="1051"/>
      <c r="AS4" s="1051"/>
      <c r="AT4" s="1051"/>
      <c r="AU4" s="1051"/>
      <c r="AV4" s="1051"/>
    </row>
    <row r="5" spans="1:48" ht="5" customHeight="1">
      <c r="A5" s="348"/>
      <c r="B5" s="86"/>
      <c r="C5" s="86"/>
      <c r="D5" s="86"/>
      <c r="E5" s="86"/>
      <c r="F5" s="86"/>
      <c r="G5" s="86"/>
      <c r="H5" s="86"/>
      <c r="J5" s="86"/>
      <c r="K5" s="86"/>
      <c r="L5" s="86"/>
      <c r="M5" s="86"/>
      <c r="N5" s="86"/>
      <c r="O5" s="86"/>
      <c r="P5" s="86"/>
      <c r="Q5" s="156"/>
      <c r="X5" s="86"/>
      <c r="AH5" s="348"/>
      <c r="AI5" s="86"/>
      <c r="AJ5" s="86"/>
      <c r="AK5" s="86"/>
      <c r="AL5" s="86"/>
      <c r="AM5" s="86"/>
      <c r="AN5" s="86"/>
      <c r="AO5" s="86"/>
      <c r="AP5" s="86"/>
      <c r="AQ5" s="86"/>
      <c r="AR5" s="86"/>
      <c r="AS5" s="86"/>
      <c r="AT5" s="86"/>
      <c r="AU5" s="86"/>
      <c r="AV5" s="86"/>
    </row>
    <row r="6" spans="1:48" ht="16.5" customHeight="1">
      <c r="A6" s="348"/>
      <c r="B6" s="86" t="s">
        <v>20</v>
      </c>
      <c r="C6" s="86"/>
      <c r="D6" s="86"/>
      <c r="E6" s="86"/>
      <c r="F6" s="86"/>
      <c r="G6" s="86"/>
      <c r="H6" s="86"/>
      <c r="I6" s="86"/>
      <c r="J6" s="86"/>
      <c r="K6" s="86"/>
      <c r="L6" s="86"/>
      <c r="M6" s="86"/>
      <c r="N6" s="86"/>
      <c r="O6" s="86"/>
      <c r="P6" s="86"/>
      <c r="Q6" s="156"/>
      <c r="X6" s="86"/>
      <c r="AH6" s="348"/>
      <c r="AI6" s="350" t="str">
        <f>B6</f>
        <v>公益財団法人　東京都環境公社</v>
      </c>
      <c r="AJ6" s="86"/>
      <c r="AK6" s="86"/>
      <c r="AL6" s="86"/>
      <c r="AM6" s="86"/>
      <c r="AN6" s="86"/>
      <c r="AO6" s="86"/>
      <c r="AP6" s="86"/>
      <c r="AQ6" s="86"/>
      <c r="AR6" s="86"/>
      <c r="AS6" s="86"/>
      <c r="AT6" s="86"/>
      <c r="AU6" s="86"/>
      <c r="AV6" s="86"/>
    </row>
    <row r="7" spans="1:48" ht="16.5" customHeight="1">
      <c r="A7" s="348"/>
      <c r="B7" s="86" t="s">
        <v>21</v>
      </c>
      <c r="C7" s="86"/>
      <c r="D7" s="86"/>
      <c r="E7" s="86"/>
      <c r="F7" s="86"/>
      <c r="G7" s="86"/>
      <c r="H7" s="86"/>
      <c r="I7" s="86"/>
      <c r="J7" s="86"/>
      <c r="K7" s="86"/>
      <c r="L7" s="86"/>
      <c r="M7" s="86"/>
      <c r="N7" s="86"/>
      <c r="O7" s="86"/>
      <c r="P7" s="86"/>
      <c r="Q7" s="156"/>
      <c r="X7" s="86"/>
      <c r="AH7" s="348"/>
      <c r="AI7" s="350" t="str">
        <f>B7</f>
        <v>　理事長　殿</v>
      </c>
      <c r="AJ7" s="86"/>
      <c r="AK7" s="86"/>
      <c r="AL7" s="86"/>
      <c r="AM7" s="86"/>
      <c r="AN7" s="86"/>
      <c r="AO7" s="86"/>
      <c r="AP7" s="86"/>
      <c r="AQ7" s="86"/>
      <c r="AR7" s="86"/>
      <c r="AS7" s="86"/>
      <c r="AT7" s="86"/>
      <c r="AU7" s="86"/>
      <c r="AV7" s="86"/>
    </row>
    <row r="8" spans="1:48" ht="4.25" customHeight="1">
      <c r="A8" s="348"/>
      <c r="B8" s="86"/>
      <c r="C8" s="86"/>
      <c r="D8" s="86"/>
      <c r="E8" s="86"/>
      <c r="F8" s="86"/>
      <c r="G8" s="86"/>
      <c r="H8" s="86"/>
      <c r="I8" s="86"/>
      <c r="J8" s="86"/>
      <c r="K8" s="86"/>
      <c r="L8" s="86"/>
      <c r="M8" s="86"/>
      <c r="N8" s="86"/>
      <c r="O8" s="86"/>
      <c r="P8" s="86"/>
      <c r="Q8" s="156"/>
      <c r="X8" s="86"/>
      <c r="AH8" s="348"/>
      <c r="AI8" s="86"/>
      <c r="AJ8" s="86"/>
      <c r="AK8" s="86"/>
      <c r="AL8" s="86"/>
      <c r="AM8" s="86"/>
      <c r="AN8" s="86"/>
      <c r="AO8" s="86"/>
      <c r="AP8" s="86"/>
      <c r="AQ8" s="86"/>
      <c r="AR8" s="86"/>
      <c r="AS8" s="86"/>
      <c r="AT8" s="86"/>
      <c r="AU8" s="86"/>
      <c r="AV8" s="86"/>
    </row>
    <row r="9" spans="1:48" ht="108" customHeight="1">
      <c r="A9" s="348"/>
      <c r="B9" s="1052" t="s">
        <v>288</v>
      </c>
      <c r="C9" s="1052"/>
      <c r="D9" s="1052"/>
      <c r="E9" s="1052"/>
      <c r="F9" s="1052"/>
      <c r="G9" s="1052"/>
      <c r="H9" s="1052"/>
      <c r="I9" s="1052"/>
      <c r="J9" s="1052"/>
      <c r="K9" s="1052"/>
      <c r="L9" s="1052"/>
      <c r="M9" s="1052"/>
      <c r="N9" s="1052"/>
      <c r="O9" s="1052"/>
      <c r="P9" s="86"/>
      <c r="Q9" s="156"/>
      <c r="X9" s="86"/>
      <c r="AH9" s="348"/>
      <c r="AI9" s="1053" t="str">
        <f>B9</f>
        <v>１　省エネ型ノンフロン機器普及促進事業助成金交付要綱（令和４年12月14日付４都環公地温第2308号。以下「交付要綱」という。）第８条の規定に基づく助成金の交付の申請を行うに当たり、当該申請により助成金等の交付を受けようとする者（法人その他の団体にあっては、代表者、役員又は使用人その他の従業員若しくは構成員を含む。）は交付要綱第３条に規定する助成対象事業者に該当し、将来にわたっても該当するよう法令等を遵守いたします。
　 また、東京都暴力団排除条例第２条第２号に規定する暴力団（以下「暴力団」という。）、同条第３号に規定する暴力団員又は同条第４号に規定する暴力団関係者（以下「暴力団員等」という。）に該当せず、かつ、将来にわたっても該当しないことをここに誓約いたします。</v>
      </c>
      <c r="AJ9" s="1053"/>
      <c r="AK9" s="1053"/>
      <c r="AL9" s="1053"/>
      <c r="AM9" s="1053"/>
      <c r="AN9" s="1053"/>
      <c r="AO9" s="1053"/>
      <c r="AP9" s="1053"/>
      <c r="AQ9" s="1053"/>
      <c r="AR9" s="1053"/>
      <c r="AS9" s="1053"/>
      <c r="AT9" s="1053"/>
      <c r="AU9" s="1053"/>
      <c r="AV9" s="1053"/>
    </row>
    <row r="10" spans="1:48" ht="70" customHeight="1">
      <c r="A10" s="348"/>
      <c r="B10" s="1052" t="s">
        <v>762</v>
      </c>
      <c r="C10" s="1052"/>
      <c r="D10" s="1052"/>
      <c r="E10" s="1052"/>
      <c r="F10" s="1052"/>
      <c r="G10" s="1052"/>
      <c r="H10" s="1052"/>
      <c r="I10" s="1052"/>
      <c r="J10" s="1052"/>
      <c r="K10" s="1052"/>
      <c r="L10" s="1052"/>
      <c r="M10" s="1052"/>
      <c r="N10" s="1052"/>
      <c r="O10" s="1052"/>
      <c r="P10" s="86"/>
      <c r="Q10" s="156"/>
      <c r="X10" s="86"/>
      <c r="AH10" s="348"/>
      <c r="AI10" s="351"/>
      <c r="AJ10" s="351"/>
      <c r="AK10" s="351"/>
      <c r="AL10" s="351"/>
      <c r="AM10" s="351"/>
      <c r="AN10" s="351"/>
      <c r="AO10" s="351"/>
      <c r="AP10" s="351"/>
      <c r="AQ10" s="351"/>
      <c r="AR10" s="351"/>
      <c r="AS10" s="351"/>
      <c r="AT10" s="351"/>
      <c r="AU10" s="351"/>
      <c r="AV10" s="351"/>
    </row>
    <row r="11" spans="1:48" ht="52.25" customHeight="1">
      <c r="A11" s="348"/>
      <c r="B11" s="1053" t="s">
        <v>617</v>
      </c>
      <c r="C11" s="1053"/>
      <c r="D11" s="1053"/>
      <c r="E11" s="1053"/>
      <c r="F11" s="1053"/>
      <c r="G11" s="1053"/>
      <c r="H11" s="1053"/>
      <c r="I11" s="1053"/>
      <c r="J11" s="1053"/>
      <c r="K11" s="1053"/>
      <c r="L11" s="1053"/>
      <c r="M11" s="1053"/>
      <c r="N11" s="1053"/>
      <c r="O11" s="1053"/>
      <c r="P11" s="86"/>
      <c r="Q11" s="156"/>
      <c r="X11" s="86"/>
      <c r="AH11" s="348"/>
      <c r="AI11" s="1053" t="str">
        <f>B11</f>
        <v>３　この誓約に違反又は相違があり、交付要綱第23条の規定により助成金交付決定の全部又は一部の取消しを受けた場合において、交付要綱第24条に規定する助成金の返還を請求されたときは、これに異議なく応じることを誓約いたします。</v>
      </c>
      <c r="AJ11" s="1053"/>
      <c r="AK11" s="1053"/>
      <c r="AL11" s="1053"/>
      <c r="AM11" s="1053"/>
      <c r="AN11" s="1053"/>
      <c r="AO11" s="1053"/>
      <c r="AP11" s="1053"/>
      <c r="AQ11" s="1053"/>
      <c r="AR11" s="1053"/>
      <c r="AS11" s="1053"/>
      <c r="AT11" s="1053"/>
      <c r="AU11" s="1053"/>
      <c r="AV11" s="1053"/>
    </row>
    <row r="12" spans="1:48" ht="32" customHeight="1">
      <c r="A12" s="348"/>
      <c r="B12" s="1053" t="s">
        <v>618</v>
      </c>
      <c r="C12" s="1053"/>
      <c r="D12" s="1053"/>
      <c r="E12" s="1053"/>
      <c r="F12" s="1053"/>
      <c r="G12" s="1053"/>
      <c r="H12" s="1053"/>
      <c r="I12" s="1053"/>
      <c r="J12" s="1053"/>
      <c r="K12" s="1053"/>
      <c r="L12" s="1053"/>
      <c r="M12" s="1053"/>
      <c r="N12" s="1053"/>
      <c r="O12" s="1053"/>
      <c r="P12" s="86"/>
      <c r="Q12" s="156"/>
      <c r="X12" s="86"/>
      <c r="AH12" s="348"/>
      <c r="AI12" s="1053" t="str">
        <f>B12</f>
        <v>４　貴公社理事長又は東京都が必要と認めた場合には、暴力団関係者であるか否かの確認のため、警視庁へ照会がなされることに同意いたします。</v>
      </c>
      <c r="AJ12" s="1053"/>
      <c r="AK12" s="1053"/>
      <c r="AL12" s="1053"/>
      <c r="AM12" s="1053"/>
      <c r="AN12" s="1053"/>
      <c r="AO12" s="1053"/>
      <c r="AP12" s="1053"/>
      <c r="AQ12" s="1053"/>
      <c r="AR12" s="1053"/>
      <c r="AS12" s="1053"/>
      <c r="AT12" s="1053"/>
      <c r="AU12" s="1053"/>
      <c r="AV12" s="1053"/>
    </row>
    <row r="13" spans="1:48" ht="13.25" customHeight="1">
      <c r="A13" s="348"/>
      <c r="C13" s="1055" t="s">
        <v>22</v>
      </c>
      <c r="D13" s="1055"/>
      <c r="E13" s="1055"/>
      <c r="F13" s="1055"/>
      <c r="G13" s="1055"/>
      <c r="H13" s="1055"/>
      <c r="I13" s="1055"/>
      <c r="J13" s="1055"/>
      <c r="K13" s="1055"/>
      <c r="L13" s="1055"/>
      <c r="M13" s="1055"/>
      <c r="N13" s="1055"/>
      <c r="O13" s="1055"/>
      <c r="P13" s="86"/>
      <c r="Q13" s="156"/>
      <c r="AH13" s="348"/>
      <c r="AJ13" s="1055" t="str">
        <f>C13</f>
        <v>※　この誓約書における「暴力団関係者」とは、次に掲げる者をいう。</v>
      </c>
      <c r="AK13" s="1055"/>
      <c r="AL13" s="1055"/>
      <c r="AM13" s="1055"/>
      <c r="AN13" s="1055"/>
      <c r="AO13" s="1055"/>
      <c r="AP13" s="1055"/>
      <c r="AQ13" s="1055"/>
      <c r="AR13" s="1055"/>
      <c r="AS13" s="1055"/>
      <c r="AT13" s="1055"/>
      <c r="AU13" s="1055"/>
      <c r="AV13" s="1055"/>
    </row>
    <row r="14" spans="1:48" ht="13.25" customHeight="1">
      <c r="A14" s="348"/>
      <c r="C14" s="86"/>
      <c r="D14" s="86" t="s">
        <v>23</v>
      </c>
      <c r="E14" s="86"/>
      <c r="F14" s="86"/>
      <c r="G14" s="86"/>
      <c r="H14" s="86"/>
      <c r="I14" s="86"/>
      <c r="J14" s="86"/>
      <c r="K14" s="86"/>
      <c r="L14" s="86"/>
      <c r="M14" s="86"/>
      <c r="N14" s="86"/>
      <c r="O14" s="86"/>
      <c r="P14" s="86"/>
      <c r="Q14" s="156"/>
      <c r="AH14" s="348"/>
      <c r="AJ14" s="86"/>
      <c r="AK14" s="86" t="str">
        <f>D14</f>
        <v>・暴力団又は暴力団員が実質的に経営を支配する法人等に所属する者</v>
      </c>
      <c r="AL14" s="86"/>
      <c r="AM14" s="86"/>
      <c r="AN14" s="86"/>
      <c r="AO14" s="86"/>
      <c r="AP14" s="86"/>
      <c r="AQ14" s="86"/>
      <c r="AR14" s="86"/>
      <c r="AS14" s="86"/>
      <c r="AT14" s="86"/>
      <c r="AU14" s="86"/>
      <c r="AV14" s="86"/>
    </row>
    <row r="15" spans="1:48" ht="13.25" customHeight="1">
      <c r="A15" s="348"/>
      <c r="C15" s="86"/>
      <c r="D15" s="86" t="s">
        <v>24</v>
      </c>
      <c r="E15" s="86"/>
      <c r="F15" s="86"/>
      <c r="G15" s="86"/>
      <c r="H15" s="86"/>
      <c r="I15" s="86"/>
      <c r="J15" s="86"/>
      <c r="K15" s="86"/>
      <c r="L15" s="86"/>
      <c r="M15" s="86"/>
      <c r="N15" s="86"/>
      <c r="O15" s="86"/>
      <c r="P15" s="86"/>
      <c r="Q15" s="156"/>
      <c r="AH15" s="348"/>
      <c r="AJ15" s="86"/>
      <c r="AK15" s="86" t="str">
        <f>D15</f>
        <v>・暴力団又員を雇用している者</v>
      </c>
      <c r="AL15" s="86"/>
      <c r="AM15" s="86"/>
      <c r="AN15" s="86"/>
      <c r="AO15" s="86"/>
      <c r="AP15" s="86"/>
      <c r="AQ15" s="86"/>
      <c r="AR15" s="86"/>
      <c r="AS15" s="86"/>
      <c r="AT15" s="86"/>
      <c r="AU15" s="86"/>
      <c r="AV15" s="86"/>
    </row>
    <row r="16" spans="1:48" ht="13.25" customHeight="1">
      <c r="A16" s="348"/>
      <c r="C16" s="86"/>
      <c r="D16" s="86" t="s">
        <v>25</v>
      </c>
      <c r="E16" s="86"/>
      <c r="F16" s="86"/>
      <c r="G16" s="86"/>
      <c r="H16" s="86"/>
      <c r="I16" s="86"/>
      <c r="J16" s="86"/>
      <c r="K16" s="86"/>
      <c r="L16" s="86"/>
      <c r="M16" s="86"/>
      <c r="N16" s="86"/>
      <c r="O16" s="86"/>
      <c r="P16" s="86"/>
      <c r="Q16" s="156"/>
      <c r="AH16" s="348"/>
      <c r="AJ16" s="86"/>
      <c r="AK16" s="86" t="str">
        <f>D16</f>
        <v>・暴力団又は暴力団員を不当に利用していると認められる者</v>
      </c>
      <c r="AL16" s="86"/>
      <c r="AM16" s="86"/>
      <c r="AN16" s="86"/>
      <c r="AO16" s="86"/>
      <c r="AP16" s="86"/>
      <c r="AQ16" s="86"/>
      <c r="AR16" s="86"/>
      <c r="AS16" s="86"/>
      <c r="AT16" s="86"/>
      <c r="AU16" s="86"/>
      <c r="AV16" s="86"/>
    </row>
    <row r="17" spans="1:49" ht="13.25" customHeight="1">
      <c r="A17" s="348"/>
      <c r="C17" s="86"/>
      <c r="D17" s="86" t="s">
        <v>26</v>
      </c>
      <c r="E17" s="86"/>
      <c r="F17" s="86"/>
      <c r="G17" s="86"/>
      <c r="H17" s="86"/>
      <c r="I17" s="86"/>
      <c r="J17" s="86"/>
      <c r="K17" s="86"/>
      <c r="L17" s="86"/>
      <c r="M17" s="86"/>
      <c r="N17" s="86"/>
      <c r="O17" s="86"/>
      <c r="P17" s="86"/>
      <c r="Q17" s="156"/>
      <c r="AH17" s="348"/>
      <c r="AJ17" s="86"/>
      <c r="AK17" s="86" t="str">
        <f>D17</f>
        <v>・暴力団の維持、運営に協力し、又は関与していると認められる者</v>
      </c>
      <c r="AL17" s="86"/>
      <c r="AM17" s="86"/>
      <c r="AN17" s="86"/>
      <c r="AO17" s="86"/>
      <c r="AP17" s="86"/>
      <c r="AQ17" s="86"/>
      <c r="AR17" s="86"/>
      <c r="AS17" s="86"/>
      <c r="AT17" s="86"/>
      <c r="AU17" s="86"/>
      <c r="AV17" s="86"/>
      <c r="AW17" s="86"/>
    </row>
    <row r="18" spans="1:49" ht="13.25" customHeight="1">
      <c r="A18" s="348"/>
      <c r="C18" s="86"/>
      <c r="D18" s="86" t="s">
        <v>27</v>
      </c>
      <c r="E18" s="86"/>
      <c r="F18" s="86"/>
      <c r="G18" s="86"/>
      <c r="H18" s="86"/>
      <c r="I18" s="86"/>
      <c r="J18" s="86"/>
      <c r="K18" s="86"/>
      <c r="L18" s="86"/>
      <c r="M18" s="86"/>
      <c r="N18" s="86"/>
      <c r="O18" s="86"/>
      <c r="P18" s="86"/>
      <c r="Q18" s="156"/>
      <c r="AH18" s="348"/>
      <c r="AJ18" s="86"/>
      <c r="AK18" s="86" t="str">
        <f>D18</f>
        <v>・暴力団又は暴力団員と社会的に非難されるべき関係を有していると認められる者</v>
      </c>
      <c r="AL18" s="86"/>
      <c r="AM18" s="86"/>
      <c r="AN18" s="86"/>
      <c r="AO18" s="86"/>
      <c r="AP18" s="86"/>
      <c r="AQ18" s="86"/>
      <c r="AR18" s="86"/>
      <c r="AS18" s="86"/>
      <c r="AT18" s="86"/>
      <c r="AU18" s="86"/>
      <c r="AV18" s="86"/>
      <c r="AW18" s="86"/>
    </row>
    <row r="19" spans="1:49" ht="6" customHeight="1">
      <c r="A19" s="348"/>
      <c r="B19" s="353"/>
      <c r="C19" s="353"/>
      <c r="D19" s="353"/>
      <c r="E19" s="353"/>
      <c r="F19" s="353"/>
      <c r="G19" s="353"/>
      <c r="H19" s="353"/>
      <c r="I19" s="353"/>
      <c r="J19" s="353"/>
      <c r="K19" s="353"/>
      <c r="L19" s="353"/>
      <c r="M19" s="353"/>
      <c r="N19" s="353"/>
      <c r="O19" s="353"/>
      <c r="P19" s="353"/>
      <c r="Q19" s="156"/>
      <c r="X19" s="380"/>
      <c r="Z19" s="355"/>
      <c r="AH19" s="348"/>
      <c r="AI19" s="353"/>
      <c r="AJ19" s="353"/>
      <c r="AK19" s="353"/>
      <c r="AL19" s="353"/>
      <c r="AM19" s="353"/>
      <c r="AN19" s="353"/>
      <c r="AO19" s="353"/>
      <c r="AP19" s="353"/>
      <c r="AQ19" s="353"/>
      <c r="AR19" s="353"/>
      <c r="AS19" s="353"/>
      <c r="AT19" s="353"/>
      <c r="AU19" s="353"/>
      <c r="AV19" s="353"/>
      <c r="AW19" s="353"/>
    </row>
    <row r="20" spans="1:49" ht="33" customHeight="1">
      <c r="A20" s="348"/>
      <c r="B20" s="1052" t="s">
        <v>619</v>
      </c>
      <c r="C20" s="1052"/>
      <c r="D20" s="1052"/>
      <c r="E20" s="1052"/>
      <c r="F20" s="1052"/>
      <c r="G20" s="1052"/>
      <c r="H20" s="1052"/>
      <c r="I20" s="1052"/>
      <c r="J20" s="1052"/>
      <c r="K20" s="1052"/>
      <c r="L20" s="1052"/>
      <c r="M20" s="1052"/>
      <c r="N20" s="1052"/>
      <c r="O20" s="1052"/>
      <c r="P20" s="381"/>
      <c r="Q20" s="156"/>
      <c r="X20" s="86"/>
      <c r="AH20" s="348"/>
      <c r="AI20" s="1054" t="str">
        <f>B20</f>
        <v>５　省エネ型ノンフロン機器普及促進事業助成金交付要綱、その他法令の規程を遵守することを誓約いたします。</v>
      </c>
      <c r="AJ20" s="1054"/>
      <c r="AK20" s="1054"/>
      <c r="AL20" s="1054"/>
      <c r="AM20" s="1054"/>
      <c r="AN20" s="1054"/>
      <c r="AO20" s="1054"/>
      <c r="AP20" s="1054"/>
      <c r="AQ20" s="1054"/>
      <c r="AR20" s="1054"/>
      <c r="AS20" s="1054"/>
      <c r="AT20" s="1054"/>
      <c r="AU20" s="1054"/>
      <c r="AV20" s="1054"/>
      <c r="AW20" s="1054"/>
    </row>
    <row r="21" spans="1:49" ht="10.25" customHeight="1">
      <c r="A21" s="348"/>
      <c r="B21" s="86"/>
      <c r="C21" s="86"/>
      <c r="D21" s="86"/>
      <c r="E21" s="86"/>
      <c r="F21" s="86"/>
      <c r="G21" s="86"/>
      <c r="H21" s="86"/>
      <c r="I21" s="86"/>
      <c r="J21" s="86"/>
      <c r="K21" s="86"/>
      <c r="L21" s="86"/>
      <c r="M21" s="86"/>
      <c r="N21" s="86"/>
      <c r="O21" s="86"/>
      <c r="P21" s="86"/>
      <c r="Q21" s="156"/>
      <c r="X21" s="86"/>
      <c r="AH21" s="348"/>
      <c r="AI21" s="86"/>
      <c r="AJ21" s="86"/>
      <c r="AK21" s="86"/>
      <c r="AL21" s="86"/>
      <c r="AM21" s="86"/>
      <c r="AN21" s="86"/>
      <c r="AO21" s="86"/>
      <c r="AP21" s="86"/>
      <c r="AQ21" s="86"/>
      <c r="AR21" s="86"/>
      <c r="AS21" s="86"/>
      <c r="AT21" s="86"/>
      <c r="AU21" s="86"/>
      <c r="AV21" s="86"/>
      <c r="AW21" s="86"/>
    </row>
    <row r="22" spans="1:49" ht="33" customHeight="1">
      <c r="A22" s="348"/>
      <c r="B22" s="1052" t="s">
        <v>620</v>
      </c>
      <c r="C22" s="1052"/>
      <c r="D22" s="1052"/>
      <c r="E22" s="1052"/>
      <c r="F22" s="1052"/>
      <c r="G22" s="1052"/>
      <c r="H22" s="1052"/>
      <c r="I22" s="1052"/>
      <c r="J22" s="1052"/>
      <c r="K22" s="1052"/>
      <c r="L22" s="1052"/>
      <c r="M22" s="1052"/>
      <c r="N22" s="1052"/>
      <c r="O22" s="1052"/>
      <c r="P22" s="1052"/>
      <c r="Q22" s="156"/>
      <c r="X22" s="380"/>
      <c r="Z22" s="355"/>
      <c r="AH22" s="348"/>
      <c r="AI22" s="1054" t="str">
        <f>B22</f>
        <v>６　本申請書は、事実に基づき、申請者の不利益にならない範囲において訂正される可能性があることについて同意いたします。</v>
      </c>
      <c r="AJ22" s="1054"/>
      <c r="AK22" s="1054"/>
      <c r="AL22" s="1054"/>
      <c r="AM22" s="1054"/>
      <c r="AN22" s="1054"/>
      <c r="AO22" s="1054"/>
      <c r="AP22" s="1054"/>
      <c r="AQ22" s="1054"/>
      <c r="AR22" s="1054"/>
      <c r="AS22" s="1054"/>
      <c r="AT22" s="1054"/>
      <c r="AU22" s="1054"/>
      <c r="AV22" s="1054"/>
      <c r="AW22" s="1054"/>
    </row>
    <row r="23" spans="1:49" s="66" customFormat="1" ht="5" customHeight="1">
      <c r="A23" s="383"/>
      <c r="B23" s="353"/>
      <c r="C23" s="353"/>
      <c r="D23" s="353"/>
      <c r="E23" s="353"/>
      <c r="F23" s="353"/>
      <c r="G23" s="353"/>
      <c r="H23" s="353"/>
      <c r="I23" s="353"/>
      <c r="J23" s="353"/>
      <c r="K23" s="353"/>
      <c r="L23" s="353"/>
      <c r="M23" s="353"/>
      <c r="N23" s="353"/>
      <c r="O23" s="353"/>
      <c r="P23" s="353"/>
      <c r="Q23" s="389"/>
      <c r="X23" s="86"/>
      <c r="AH23" s="383"/>
      <c r="AI23" s="384"/>
      <c r="AJ23" s="384"/>
      <c r="AK23" s="384"/>
      <c r="AL23" s="384"/>
      <c r="AM23" s="384"/>
      <c r="AN23" s="384"/>
      <c r="AO23" s="384"/>
      <c r="AP23" s="384"/>
      <c r="AQ23" s="384"/>
      <c r="AR23" s="384"/>
      <c r="AS23" s="384"/>
      <c r="AT23" s="384"/>
      <c r="AU23" s="384"/>
      <c r="AV23" s="384"/>
      <c r="AW23" s="384"/>
    </row>
    <row r="24" spans="1:49" s="66" customFormat="1" ht="25.25" customHeight="1">
      <c r="A24" s="383"/>
      <c r="B24" s="1054" t="s">
        <v>457</v>
      </c>
      <c r="C24" s="1054"/>
      <c r="D24" s="1054"/>
      <c r="E24" s="1054"/>
      <c r="F24" s="1054"/>
      <c r="G24" s="1054"/>
      <c r="H24" s="1054"/>
      <c r="I24" s="1054"/>
      <c r="J24" s="1054"/>
      <c r="K24" s="1054"/>
      <c r="L24" s="1054"/>
      <c r="M24" s="1054"/>
      <c r="N24" s="1054"/>
      <c r="O24" s="1054"/>
      <c r="P24" s="1054"/>
      <c r="Q24" s="389"/>
      <c r="X24" s="86"/>
      <c r="AH24" s="383"/>
      <c r="AI24" s="1054" t="s">
        <v>443</v>
      </c>
      <c r="AJ24" s="1054"/>
      <c r="AK24" s="1054"/>
      <c r="AL24" s="1054"/>
      <c r="AM24" s="1054"/>
      <c r="AN24" s="1054"/>
      <c r="AO24" s="1054"/>
      <c r="AP24" s="1054"/>
      <c r="AQ24" s="1054"/>
      <c r="AR24" s="1054"/>
      <c r="AS24" s="1054"/>
      <c r="AT24" s="1054"/>
      <c r="AU24" s="1054"/>
      <c r="AV24" s="1054"/>
      <c r="AW24" s="1054"/>
    </row>
    <row r="25" spans="1:49" s="66" customFormat="1" ht="5" customHeight="1">
      <c r="A25" s="383"/>
      <c r="B25" s="353"/>
      <c r="C25" s="353"/>
      <c r="D25" s="353"/>
      <c r="E25" s="353"/>
      <c r="F25" s="353"/>
      <c r="G25" s="353"/>
      <c r="H25" s="353"/>
      <c r="I25" s="353"/>
      <c r="J25" s="353"/>
      <c r="K25" s="353"/>
      <c r="L25" s="353"/>
      <c r="M25" s="353"/>
      <c r="N25" s="353"/>
      <c r="O25" s="353"/>
      <c r="P25" s="353"/>
      <c r="Q25" s="389"/>
      <c r="X25" s="86"/>
      <c r="AH25" s="383"/>
      <c r="AI25" s="384"/>
      <c r="AJ25" s="384"/>
      <c r="AK25" s="384"/>
      <c r="AL25" s="384"/>
      <c r="AM25" s="384"/>
      <c r="AN25" s="384"/>
      <c r="AO25" s="384"/>
      <c r="AP25" s="384"/>
      <c r="AQ25" s="384"/>
      <c r="AR25" s="384"/>
      <c r="AS25" s="384"/>
      <c r="AT25" s="384"/>
      <c r="AU25" s="384"/>
      <c r="AV25" s="384"/>
      <c r="AW25" s="384"/>
    </row>
    <row r="26" spans="1:49" s="66" customFormat="1" ht="19.25" customHeight="1">
      <c r="A26" s="359"/>
      <c r="B26" s="360" t="s">
        <v>582</v>
      </c>
      <c r="C26" s="1056" t="s">
        <v>28</v>
      </c>
      <c r="D26" s="1056"/>
      <c r="E26" s="1056"/>
      <c r="F26" s="1056"/>
      <c r="G26" s="1056"/>
      <c r="H26" s="1056"/>
      <c r="I26" s="1056"/>
      <c r="J26" s="1056"/>
      <c r="K26" s="1056"/>
      <c r="L26" s="1056"/>
      <c r="M26" s="1056"/>
      <c r="N26" s="1056"/>
      <c r="O26" s="1056"/>
      <c r="P26" s="361"/>
      <c r="Q26" s="363"/>
      <c r="R26" s="358"/>
      <c r="S26" s="358"/>
      <c r="T26" s="358"/>
      <c r="U26" s="358"/>
      <c r="V26" s="358"/>
      <c r="W26" s="358"/>
      <c r="X26" s="361"/>
      <c r="Y26" s="358"/>
      <c r="Z26" s="358"/>
      <c r="AA26" s="358"/>
      <c r="AB26" s="358"/>
      <c r="AC26" s="358"/>
      <c r="AD26" s="358"/>
      <c r="AE26" s="358"/>
      <c r="AF26" s="358"/>
      <c r="AG26" s="358"/>
      <c r="AH26" s="359"/>
      <c r="AI26" s="361" t="s">
        <v>442</v>
      </c>
      <c r="AJ26" s="1056" t="s">
        <v>28</v>
      </c>
      <c r="AK26" s="1056"/>
      <c r="AL26" s="1056"/>
      <c r="AM26" s="1056"/>
      <c r="AN26" s="1056"/>
      <c r="AO26" s="1056"/>
      <c r="AP26" s="1056"/>
      <c r="AQ26" s="1056"/>
      <c r="AR26" s="1056"/>
      <c r="AS26" s="1056"/>
      <c r="AT26" s="1056"/>
      <c r="AU26" s="1056"/>
      <c r="AV26" s="1056"/>
      <c r="AW26" s="358"/>
    </row>
    <row r="27" spans="1:49" ht="3.5" customHeight="1">
      <c r="A27" s="348"/>
      <c r="B27" s="86"/>
      <c r="C27" s="86"/>
      <c r="D27" s="86"/>
      <c r="E27" s="86"/>
      <c r="F27" s="86"/>
      <c r="G27" s="86"/>
      <c r="H27" s="86"/>
      <c r="I27" s="86"/>
      <c r="J27" s="86"/>
      <c r="K27" s="86"/>
      <c r="L27" s="86"/>
      <c r="M27" s="86"/>
      <c r="N27" s="86"/>
      <c r="O27" s="86"/>
      <c r="P27" s="86"/>
      <c r="Q27" s="156"/>
      <c r="X27" s="86"/>
      <c r="AH27" s="348"/>
      <c r="AI27" s="350"/>
      <c r="AJ27" s="350"/>
      <c r="AK27" s="350"/>
      <c r="AL27" s="350"/>
      <c r="AM27" s="350"/>
      <c r="AN27" s="350"/>
      <c r="AO27" s="350"/>
      <c r="AP27" s="350"/>
      <c r="AQ27" s="350"/>
      <c r="AR27" s="350"/>
      <c r="AS27" s="350"/>
      <c r="AT27" s="350"/>
      <c r="AU27" s="350"/>
      <c r="AV27" s="86"/>
      <c r="AW27" s="86"/>
    </row>
    <row r="28" spans="1:49" ht="17" customHeight="1">
      <c r="A28" s="348"/>
      <c r="B28" s="86"/>
      <c r="C28" s="364"/>
      <c r="D28" s="365" t="s">
        <v>29</v>
      </c>
      <c r="E28" s="366">
        <f>IF(基本情報入力シート!$E$6="","",基本情報入力シート!$E$6)</f>
        <v>45404</v>
      </c>
      <c r="F28" s="86" t="s">
        <v>30</v>
      </c>
      <c r="G28" s="367">
        <f>IF(基本情報入力シート!$E$6="","",基本情報入力シート!$E$6)</f>
        <v>45404</v>
      </c>
      <c r="H28" s="86" t="s">
        <v>31</v>
      </c>
      <c r="I28" s="368">
        <f>IF(基本情報入力シート!$E$6="","",基本情報入力シート!$E$6)</f>
        <v>45404</v>
      </c>
      <c r="J28" s="86" t="s">
        <v>32</v>
      </c>
      <c r="K28" s="86"/>
      <c r="L28" s="86"/>
      <c r="M28" s="86"/>
      <c r="N28" s="86"/>
      <c r="O28" s="86"/>
      <c r="P28" s="86"/>
      <c r="Q28" s="156"/>
      <c r="X28" s="86"/>
      <c r="AH28" s="348"/>
      <c r="AI28" s="350"/>
      <c r="AJ28" s="369"/>
      <c r="AK28" s="1060" t="s">
        <v>273</v>
      </c>
      <c r="AL28" s="1061"/>
      <c r="AM28" s="350" t="s">
        <v>229</v>
      </c>
      <c r="AN28" s="370" t="s">
        <v>274</v>
      </c>
      <c r="AO28" s="350" t="s">
        <v>275</v>
      </c>
      <c r="AP28" s="370" t="s">
        <v>274</v>
      </c>
      <c r="AQ28" s="350" t="s">
        <v>276</v>
      </c>
      <c r="AR28" s="350"/>
      <c r="AS28" s="350"/>
      <c r="AT28" s="350"/>
      <c r="AU28" s="350"/>
      <c r="AV28" s="86"/>
      <c r="AW28" s="86"/>
    </row>
    <row r="29" spans="1:49" ht="4" customHeight="1">
      <c r="A29" s="348"/>
      <c r="B29" s="86"/>
      <c r="C29" s="86"/>
      <c r="D29" s="86"/>
      <c r="E29" s="86"/>
      <c r="F29" s="86"/>
      <c r="G29" s="86"/>
      <c r="H29" s="86"/>
      <c r="I29" s="86"/>
      <c r="J29" s="86"/>
      <c r="K29" s="86"/>
      <c r="L29" s="86"/>
      <c r="M29" s="86"/>
      <c r="N29" s="86"/>
      <c r="O29" s="86"/>
      <c r="P29" s="86"/>
      <c r="Q29" s="156"/>
      <c r="X29" s="86"/>
      <c r="AH29" s="348"/>
      <c r="AI29" s="350"/>
      <c r="AJ29" s="350"/>
      <c r="AK29" s="350"/>
      <c r="AL29" s="350"/>
      <c r="AM29" s="350"/>
      <c r="AN29" s="350"/>
      <c r="AO29" s="350"/>
      <c r="AP29" s="350"/>
      <c r="AQ29" s="350"/>
      <c r="AR29" s="350"/>
      <c r="AS29" s="350"/>
      <c r="AT29" s="350"/>
      <c r="AU29" s="350"/>
      <c r="AV29" s="86"/>
      <c r="AW29" s="86"/>
    </row>
    <row r="30" spans="1:49" ht="17.25" customHeight="1">
      <c r="A30" s="348"/>
      <c r="B30" s="86"/>
      <c r="C30" s="86"/>
      <c r="D30" s="86" t="s">
        <v>33</v>
      </c>
      <c r="E30" s="86"/>
      <c r="F30" s="86"/>
      <c r="G30" s="86"/>
      <c r="H30" s="86"/>
      <c r="I30" s="86"/>
      <c r="J30" s="86"/>
      <c r="K30" s="86"/>
      <c r="L30" s="86"/>
      <c r="M30" s="86"/>
      <c r="N30" s="86"/>
      <c r="O30" s="86"/>
      <c r="P30" s="86"/>
      <c r="Q30" s="156"/>
      <c r="X30" s="86"/>
      <c r="AH30" s="348"/>
      <c r="AI30" s="350"/>
      <c r="AJ30" s="86"/>
      <c r="AK30" s="350" t="str">
        <f>D30</f>
        <v>住所</v>
      </c>
      <c r="AL30" s="350"/>
      <c r="AM30" s="350"/>
      <c r="AN30" s="350"/>
      <c r="AO30" s="350"/>
      <c r="AP30" s="350"/>
      <c r="AQ30" s="350"/>
      <c r="AR30" s="350"/>
      <c r="AS30" s="350"/>
      <c r="AT30" s="350"/>
      <c r="AU30" s="350"/>
      <c r="AV30" s="86"/>
      <c r="AW30" s="86"/>
    </row>
    <row r="31" spans="1:49" ht="17.25" customHeight="1">
      <c r="A31" s="348"/>
      <c r="B31" s="86"/>
      <c r="C31" s="86"/>
      <c r="D31" s="86"/>
      <c r="E31" s="1062" t="str">
        <f>IF(基本情報入力シート!$E$15="","",基本情報入力シート!$E$15)</f>
        <v>東京都新宿区西新宿ｘｘｘ-ｘｘｘ</v>
      </c>
      <c r="F31" s="1062"/>
      <c r="G31" s="1062"/>
      <c r="H31" s="1062"/>
      <c r="I31" s="1062"/>
      <c r="J31" s="1062"/>
      <c r="K31" s="1062"/>
      <c r="L31" s="1062"/>
      <c r="M31" s="1062"/>
      <c r="N31" s="1062"/>
      <c r="O31" s="1063"/>
      <c r="P31" s="1063"/>
      <c r="Q31" s="156"/>
      <c r="X31" s="86"/>
      <c r="AH31" s="348"/>
      <c r="AI31" s="350"/>
      <c r="AJ31" s="350"/>
      <c r="AK31" s="350"/>
      <c r="AL31" s="1064" t="str">
        <f>基本情報入力シート!$E$15</f>
        <v>東京都新宿区西新宿ｘｘｘ-ｘｘｘ</v>
      </c>
      <c r="AM31" s="1064"/>
      <c r="AN31" s="1064"/>
      <c r="AO31" s="1064"/>
      <c r="AP31" s="1064"/>
      <c r="AQ31" s="1064"/>
      <c r="AR31" s="1064"/>
      <c r="AS31" s="1064"/>
      <c r="AT31" s="1064"/>
      <c r="AU31" s="1064"/>
      <c r="AV31" s="1065"/>
      <c r="AW31" s="1065"/>
    </row>
    <row r="32" spans="1:49" ht="17.25" customHeight="1">
      <c r="A32" s="348"/>
      <c r="B32" s="86"/>
      <c r="C32" s="86"/>
      <c r="D32" s="86" t="s">
        <v>34</v>
      </c>
      <c r="E32" s="90"/>
      <c r="F32" s="90"/>
      <c r="G32" s="90"/>
      <c r="H32" s="90"/>
      <c r="I32" s="90"/>
      <c r="J32" s="90"/>
      <c r="K32" s="90"/>
      <c r="L32" s="90"/>
      <c r="M32" s="90"/>
      <c r="N32" s="90"/>
      <c r="O32" s="90"/>
      <c r="P32" s="86"/>
      <c r="Q32" s="156"/>
      <c r="X32" s="86"/>
      <c r="AH32" s="348"/>
      <c r="AI32" s="350"/>
      <c r="AJ32" s="350"/>
      <c r="AK32" s="350" t="str">
        <f>D32</f>
        <v>名称</v>
      </c>
      <c r="AL32" s="371"/>
      <c r="AM32" s="371"/>
      <c r="AN32" s="371"/>
      <c r="AO32" s="371"/>
      <c r="AP32" s="371"/>
      <c r="AQ32" s="371"/>
      <c r="AR32" s="371"/>
      <c r="AS32" s="371"/>
      <c r="AT32" s="371"/>
      <c r="AU32" s="371"/>
      <c r="AV32" s="371"/>
      <c r="AW32" s="86"/>
    </row>
    <row r="33" spans="1:49" ht="17.25" customHeight="1">
      <c r="A33" s="348"/>
      <c r="B33" s="86"/>
      <c r="C33" s="86"/>
      <c r="D33" s="86"/>
      <c r="E33" s="1062" t="str">
        <f>IF(基本情報入力シート!$E$13="","",基本情報入力シート!$E$13)</f>
        <v>株式会社●●●</v>
      </c>
      <c r="F33" s="1062"/>
      <c r="G33" s="1062"/>
      <c r="H33" s="1062"/>
      <c r="I33" s="1062"/>
      <c r="J33" s="1062"/>
      <c r="K33" s="1062"/>
      <c r="L33" s="1062"/>
      <c r="M33" s="1062"/>
      <c r="N33" s="1062"/>
      <c r="O33" s="1063"/>
      <c r="P33" s="1063"/>
      <c r="Q33" s="156"/>
      <c r="X33" s="86"/>
      <c r="AH33" s="348"/>
      <c r="AI33" s="350"/>
      <c r="AJ33" s="350"/>
      <c r="AK33" s="350"/>
      <c r="AL33" s="1064" t="str">
        <f>基本情報入力シート!$E$13</f>
        <v>株式会社●●●</v>
      </c>
      <c r="AM33" s="1064"/>
      <c r="AN33" s="1064"/>
      <c r="AO33" s="1064"/>
      <c r="AP33" s="1064"/>
      <c r="AQ33" s="1064"/>
      <c r="AR33" s="1064"/>
      <c r="AS33" s="1064"/>
      <c r="AT33" s="1064"/>
      <c r="AU33" s="1064"/>
      <c r="AV33" s="1065"/>
      <c r="AW33" s="1065"/>
    </row>
    <row r="34" spans="1:49">
      <c r="A34" s="348"/>
      <c r="B34" s="86"/>
      <c r="C34" s="86"/>
      <c r="D34" s="86" t="s">
        <v>35</v>
      </c>
      <c r="E34" s="86"/>
      <c r="F34" s="86"/>
      <c r="G34" s="86"/>
      <c r="H34" s="86"/>
      <c r="I34" s="86"/>
      <c r="J34" s="86"/>
      <c r="K34" s="86"/>
      <c r="L34" s="86"/>
      <c r="M34" s="86" t="s">
        <v>36</v>
      </c>
      <c r="N34" s="86"/>
      <c r="O34" s="86"/>
      <c r="P34" s="86"/>
      <c r="Q34" s="156"/>
      <c r="X34" s="86"/>
      <c r="AH34" s="348"/>
      <c r="AI34" s="350"/>
      <c r="AJ34" s="350"/>
      <c r="AK34" s="350" t="str">
        <f>D34</f>
        <v>代表者の職</v>
      </c>
      <c r="AL34" s="350"/>
      <c r="AM34" s="350"/>
      <c r="AN34" s="350"/>
      <c r="AO34" s="350"/>
      <c r="AP34" s="350"/>
      <c r="AQ34" s="350"/>
      <c r="AR34" s="350"/>
      <c r="AS34" s="350"/>
      <c r="AT34" s="350"/>
      <c r="AU34" s="350"/>
      <c r="AV34" s="86"/>
      <c r="AW34" s="86"/>
    </row>
    <row r="35" spans="1:49" ht="19.25" customHeight="1">
      <c r="A35" s="348"/>
      <c r="B35" s="86"/>
      <c r="C35" s="86"/>
      <c r="D35" s="86"/>
      <c r="E35" s="1057" t="str">
        <f>IF(基本情報入力シート!$E$21="","",基本情報入力シート!$E$21)</f>
        <v>代表取締役社長</v>
      </c>
      <c r="F35" s="1057"/>
      <c r="G35" s="1057"/>
      <c r="H35" s="1057"/>
      <c r="I35" s="1057"/>
      <c r="J35" s="1057"/>
      <c r="K35" s="1057"/>
      <c r="L35" s="90"/>
      <c r="M35" s="1057" t="str">
        <f>IF(基本情報入力シート!$E$23="","",基本情報入力シート!$E$23)</f>
        <v>自然冷媒　太郎</v>
      </c>
      <c r="N35" s="1057"/>
      <c r="O35" s="1057"/>
      <c r="P35" s="1057"/>
      <c r="Q35" s="156"/>
      <c r="X35" s="86"/>
      <c r="AH35" s="348"/>
      <c r="AI35" s="350"/>
      <c r="AJ35" s="350"/>
      <c r="AK35" s="350"/>
      <c r="AL35" s="1058" t="s">
        <v>272</v>
      </c>
      <c r="AM35" s="1058"/>
      <c r="AN35" s="1058"/>
      <c r="AO35" s="1058"/>
      <c r="AP35" s="1058"/>
      <c r="AQ35" s="372"/>
      <c r="AR35" s="1058" t="s">
        <v>286</v>
      </c>
      <c r="AS35" s="1058"/>
      <c r="AT35" s="1058"/>
      <c r="AU35" s="1058"/>
      <c r="AV35" s="1059"/>
      <c r="AW35" s="86"/>
    </row>
    <row r="36" spans="1:49" ht="2.5" customHeight="1">
      <c r="A36" s="348"/>
      <c r="B36" s="86"/>
      <c r="C36" s="86"/>
      <c r="D36" s="86"/>
      <c r="E36" s="86"/>
      <c r="F36" s="86"/>
      <c r="G36" s="86"/>
      <c r="H36" s="86"/>
      <c r="I36" s="86"/>
      <c r="J36" s="86"/>
      <c r="K36" s="86"/>
      <c r="L36" s="86"/>
      <c r="M36" s="86"/>
      <c r="N36" s="86"/>
      <c r="O36" s="365"/>
      <c r="P36" s="86"/>
      <c r="Q36" s="156"/>
      <c r="X36" s="86"/>
      <c r="AH36" s="348"/>
      <c r="AI36" s="350"/>
      <c r="AJ36" s="350"/>
      <c r="AK36" s="350"/>
      <c r="AL36" s="350"/>
      <c r="AM36" s="350"/>
      <c r="AN36" s="350"/>
      <c r="AO36" s="350"/>
      <c r="AP36" s="350"/>
      <c r="AQ36" s="350"/>
      <c r="AR36" s="350"/>
      <c r="AS36" s="350"/>
      <c r="AT36" s="350"/>
      <c r="AU36" s="350"/>
      <c r="AV36" s="365"/>
      <c r="AW36" s="86"/>
    </row>
    <row r="37" spans="1:49" ht="17.399999999999999" customHeight="1">
      <c r="A37" s="373"/>
      <c r="B37" s="374" t="s">
        <v>37</v>
      </c>
      <c r="C37" s="375"/>
      <c r="D37" s="375"/>
      <c r="E37" s="376"/>
      <c r="F37" s="376"/>
      <c r="G37" s="376"/>
      <c r="H37" s="376"/>
      <c r="I37" s="376"/>
      <c r="J37" s="376"/>
      <c r="K37" s="376"/>
      <c r="L37" s="376"/>
      <c r="M37" s="376"/>
      <c r="N37" s="376"/>
      <c r="O37" s="376"/>
      <c r="P37" s="376"/>
      <c r="Q37" s="390"/>
      <c r="X37" s="353"/>
      <c r="Y37" s="86"/>
      <c r="AH37" s="373"/>
      <c r="AI37" s="375" t="str">
        <f>B37</f>
        <v>※　法人その他の団体にあっては、主たる事務所の所在地、名称及び代表者の氏名を記入すること。</v>
      </c>
      <c r="AJ37" s="375"/>
      <c r="AK37" s="375"/>
      <c r="AL37" s="378"/>
      <c r="AM37" s="378"/>
      <c r="AN37" s="378"/>
      <c r="AO37" s="378"/>
      <c r="AP37" s="378"/>
      <c r="AQ37" s="378"/>
      <c r="AR37" s="378"/>
      <c r="AS37" s="378"/>
      <c r="AT37" s="378"/>
      <c r="AU37" s="378"/>
      <c r="AV37" s="378"/>
      <c r="AW37" s="378"/>
    </row>
  </sheetData>
  <sheetProtection algorithmName="SHA-512" hashValue="mirR6A0Ywiik4XRYVkroHBqL65XXevs8uliQKNODceEsEvzlh1I24JlTiifjm6GU105L0FOpeodfdPvCOWItow==" saltValue="kiHzhHwv1gc3joWRSPcwRA==" spinCount="100000" sheet="1" objects="1" scenarios="1" selectLockedCells="1" selectUnlockedCells="1"/>
  <mergeCells count="30">
    <mergeCell ref="B10:O10"/>
    <mergeCell ref="AJ26:AV26"/>
    <mergeCell ref="E35:K35"/>
    <mergeCell ref="M35:P35"/>
    <mergeCell ref="AL35:AP35"/>
    <mergeCell ref="AR35:AV35"/>
    <mergeCell ref="AK28:AL28"/>
    <mergeCell ref="E31:P31"/>
    <mergeCell ref="AL31:AW31"/>
    <mergeCell ref="E33:P33"/>
    <mergeCell ref="AL33:AW33"/>
    <mergeCell ref="C26:O26"/>
    <mergeCell ref="AI20:AW20"/>
    <mergeCell ref="B22:P22"/>
    <mergeCell ref="AI22:AW22"/>
    <mergeCell ref="B24:P24"/>
    <mergeCell ref="AI24:AW24"/>
    <mergeCell ref="B11:O11"/>
    <mergeCell ref="AI11:AV11"/>
    <mergeCell ref="B12:O12"/>
    <mergeCell ref="AI12:AV12"/>
    <mergeCell ref="C13:O13"/>
    <mergeCell ref="AJ13:AV13"/>
    <mergeCell ref="B20:O20"/>
    <mergeCell ref="B3:O3"/>
    <mergeCell ref="AI3:AV3"/>
    <mergeCell ref="B4:O4"/>
    <mergeCell ref="AI4:AV4"/>
    <mergeCell ref="B9:O9"/>
    <mergeCell ref="AI9:AV9"/>
  </mergeCells>
  <phoneticPr fontId="9"/>
  <conditionalFormatting sqref="B26">
    <cfRule type="cellIs" dxfId="23" priority="1" operator="equal">
      <formula>"□"</formula>
    </cfRule>
  </conditionalFormatting>
  <conditionalFormatting sqref="E28 G28 I28 E31 E33 E35 M35">
    <cfRule type="cellIs" dxfId="22" priority="11" operator="equal">
      <formula>""</formula>
    </cfRule>
  </conditionalFormatting>
  <dataValidations count="1">
    <dataValidation type="list" allowBlank="1" showInputMessage="1" showErrorMessage="1" sqref="B26" xr:uid="{9979F632-269F-4932-8E8C-39E2C4E7AB6E}">
      <formula1>"□,☑"</formula1>
    </dataValidation>
  </dataValidations>
  <printOptions horizontalCentered="1"/>
  <pageMargins left="0.70866141732283472" right="0.70866141732283472" top="0.74803149606299213" bottom="0.74803149606299213" header="0.31496062992125984" footer="0.31496062992125984"/>
  <pageSetup paperSize="9" scale="69"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17CF8-0E48-4C68-932F-85CBAE80B632}">
  <sheetPr codeName="Sheet9">
    <pageSetUpPr fitToPage="1"/>
  </sheetPr>
  <dimension ref="A1:BM37"/>
  <sheetViews>
    <sheetView showGridLines="0" showZeros="0" view="pageBreakPreview" zoomScale="70" zoomScaleNormal="100" zoomScaleSheetLayoutView="70" workbookViewId="0"/>
  </sheetViews>
  <sheetFormatPr defaultColWidth="0" defaultRowHeight="18" zeroHeight="1"/>
  <cols>
    <col min="1" max="1" width="1.5" customWidth="1"/>
    <col min="2" max="4" width="2.5" customWidth="1"/>
    <col min="5" max="8" width="3.9140625" customWidth="1"/>
    <col min="9" max="10" width="4.1640625" customWidth="1"/>
    <col min="11" max="11" width="3.08203125" customWidth="1"/>
    <col min="12" max="14" width="8" customWidth="1"/>
    <col min="15" max="15" width="14.9140625" customWidth="1"/>
    <col min="16" max="17" width="3.08203125" customWidth="1"/>
    <col min="18" max="22" width="8" customWidth="1"/>
    <col min="23" max="23" width="4.58203125" customWidth="1"/>
    <col min="24" max="24" width="4.08203125" hidden="1" customWidth="1"/>
    <col min="25" max="25" width="1.9140625" hidden="1" customWidth="1"/>
    <col min="26" max="33" width="0" hidden="1" customWidth="1"/>
    <col min="34" max="34" width="1.5" hidden="1" customWidth="1"/>
    <col min="35" max="37" width="2.5" hidden="1" customWidth="1"/>
    <col min="38" max="41" width="3.9140625" hidden="1" customWidth="1"/>
    <col min="42" max="43" width="4.1640625" hidden="1" customWidth="1"/>
    <col min="44" max="44" width="3.08203125" hidden="1" customWidth="1"/>
    <col min="45" max="47" width="8" hidden="1" customWidth="1"/>
    <col min="48" max="48" width="12.4140625" hidden="1" customWidth="1"/>
    <col min="49" max="49" width="3.08203125" hidden="1" customWidth="1"/>
    <col min="50" max="50" width="2.6640625" hidden="1" customWidth="1"/>
    <col min="51" max="65" width="0" hidden="1" customWidth="1"/>
    <col min="66" max="16384" width="8" hidden="1"/>
  </cols>
  <sheetData>
    <row r="1" spans="1:48">
      <c r="A1" s="345"/>
      <c r="B1" s="346" t="s">
        <v>616</v>
      </c>
      <c r="C1" s="346"/>
      <c r="D1" s="346"/>
      <c r="E1" s="346"/>
      <c r="F1" s="346"/>
      <c r="G1" s="346"/>
      <c r="H1" s="346"/>
      <c r="I1" s="346"/>
      <c r="J1" s="346"/>
      <c r="K1" s="346"/>
      <c r="L1" s="346"/>
      <c r="M1" s="346"/>
      <c r="N1" s="346"/>
      <c r="O1" s="346"/>
      <c r="P1" s="346"/>
      <c r="Q1" s="347"/>
      <c r="X1" s="86"/>
      <c r="AH1" s="345"/>
      <c r="AI1" s="346" t="str">
        <f>B1</f>
        <v>第１号様式の３（第８条関係)</v>
      </c>
      <c r="AJ1" s="346"/>
      <c r="AK1" s="346"/>
      <c r="AL1" s="346"/>
      <c r="AM1" s="346"/>
      <c r="AN1" s="346"/>
      <c r="AO1" s="346"/>
      <c r="AP1" s="346"/>
      <c r="AQ1" s="346"/>
      <c r="AR1" s="346"/>
      <c r="AS1" s="346"/>
      <c r="AT1" s="346"/>
      <c r="AU1" s="346"/>
      <c r="AV1" s="346"/>
    </row>
    <row r="2" spans="1:48" ht="5" customHeight="1">
      <c r="A2" s="348"/>
      <c r="B2" s="86"/>
      <c r="C2" s="86"/>
      <c r="D2" s="86"/>
      <c r="E2" s="86"/>
      <c r="F2" s="86"/>
      <c r="G2" s="86"/>
      <c r="H2" s="86"/>
      <c r="I2" s="86"/>
      <c r="J2" s="86"/>
      <c r="K2" s="86"/>
      <c r="L2" s="86"/>
      <c r="M2" s="86"/>
      <c r="N2" s="86"/>
      <c r="O2" s="86"/>
      <c r="P2" s="86"/>
      <c r="Q2" s="349"/>
      <c r="X2" s="86"/>
      <c r="AH2" s="348"/>
      <c r="AI2" s="86"/>
      <c r="AJ2" s="86"/>
      <c r="AK2" s="86"/>
      <c r="AL2" s="86"/>
      <c r="AM2" s="86"/>
      <c r="AN2" s="86"/>
      <c r="AO2" s="86"/>
      <c r="AP2" s="86"/>
      <c r="AQ2" s="86"/>
      <c r="AR2" s="86"/>
      <c r="AS2" s="86"/>
      <c r="AT2" s="86"/>
      <c r="AU2" s="86"/>
      <c r="AV2" s="86"/>
    </row>
    <row r="3" spans="1:48" ht="42" customHeight="1">
      <c r="A3" s="348"/>
      <c r="B3" s="1049" t="s">
        <v>435</v>
      </c>
      <c r="C3" s="1050"/>
      <c r="D3" s="1050"/>
      <c r="E3" s="1050"/>
      <c r="F3" s="1050"/>
      <c r="G3" s="1050"/>
      <c r="H3" s="1050"/>
      <c r="I3" s="1050"/>
      <c r="J3" s="1050"/>
      <c r="K3" s="1050"/>
      <c r="L3" s="1050"/>
      <c r="M3" s="1050"/>
      <c r="N3" s="1050"/>
      <c r="O3" s="1050"/>
      <c r="P3" s="86"/>
      <c r="Q3" s="349"/>
      <c r="R3" s="964"/>
      <c r="S3" s="964"/>
      <c r="T3" s="964"/>
      <c r="U3" s="964"/>
      <c r="V3" s="964"/>
      <c r="X3" s="86"/>
      <c r="AH3" s="348"/>
      <c r="AI3" s="1049" t="str">
        <f>B3</f>
        <v>省エネ型ノンフロン機器普及促進事業
誓　約　書</v>
      </c>
      <c r="AJ3" s="1049"/>
      <c r="AK3" s="1049"/>
      <c r="AL3" s="1049"/>
      <c r="AM3" s="1049"/>
      <c r="AN3" s="1049"/>
      <c r="AO3" s="1049"/>
      <c r="AP3" s="1049"/>
      <c r="AQ3" s="1049"/>
      <c r="AR3" s="1049"/>
      <c r="AS3" s="1049"/>
      <c r="AT3" s="1049"/>
      <c r="AU3" s="1049"/>
      <c r="AV3" s="1049"/>
    </row>
    <row r="4" spans="1:48">
      <c r="A4" s="348"/>
      <c r="B4" s="1051" t="s">
        <v>459</v>
      </c>
      <c r="C4" s="1051"/>
      <c r="D4" s="1051"/>
      <c r="E4" s="1051"/>
      <c r="F4" s="1051"/>
      <c r="G4" s="1051"/>
      <c r="H4" s="1051"/>
      <c r="I4" s="1051"/>
      <c r="J4" s="1051"/>
      <c r="K4" s="1051"/>
      <c r="L4" s="1051"/>
      <c r="M4" s="1051"/>
      <c r="N4" s="1051"/>
      <c r="O4" s="1051"/>
      <c r="P4" s="86"/>
      <c r="Q4" s="349"/>
      <c r="X4" s="86"/>
      <c r="AH4" s="348"/>
      <c r="AI4" s="1051" t="str">
        <f>B4</f>
        <v>【共同申請者用】</v>
      </c>
      <c r="AJ4" s="1051"/>
      <c r="AK4" s="1051"/>
      <c r="AL4" s="1051"/>
      <c r="AM4" s="1051"/>
      <c r="AN4" s="1051"/>
      <c r="AO4" s="1051"/>
      <c r="AP4" s="1051"/>
      <c r="AQ4" s="1051"/>
      <c r="AR4" s="1051"/>
      <c r="AS4" s="1051"/>
      <c r="AT4" s="1051"/>
      <c r="AU4" s="1051"/>
      <c r="AV4" s="1051"/>
    </row>
    <row r="5" spans="1:48" ht="5" customHeight="1">
      <c r="A5" s="348"/>
      <c r="B5" s="86"/>
      <c r="C5" s="86"/>
      <c r="D5" s="86"/>
      <c r="E5" s="86"/>
      <c r="F5" s="86"/>
      <c r="G5" s="86"/>
      <c r="H5" s="86"/>
      <c r="J5" s="86"/>
      <c r="K5" s="86"/>
      <c r="L5" s="86"/>
      <c r="M5" s="86"/>
      <c r="N5" s="86"/>
      <c r="O5" s="86"/>
      <c r="P5" s="86"/>
      <c r="Q5" s="349"/>
      <c r="X5" s="86"/>
      <c r="AH5" s="348"/>
      <c r="AI5" s="86"/>
      <c r="AJ5" s="86"/>
      <c r="AK5" s="86"/>
      <c r="AL5" s="86"/>
      <c r="AM5" s="86"/>
      <c r="AN5" s="86"/>
      <c r="AO5" s="86"/>
      <c r="AP5" s="86"/>
      <c r="AQ5" s="86"/>
      <c r="AR5" s="86"/>
      <c r="AS5" s="86"/>
      <c r="AT5" s="86"/>
      <c r="AU5" s="86"/>
      <c r="AV5" s="86"/>
    </row>
    <row r="6" spans="1:48" ht="16.5" customHeight="1">
      <c r="A6" s="348"/>
      <c r="B6" s="86" t="s">
        <v>20</v>
      </c>
      <c r="C6" s="86"/>
      <c r="D6" s="86"/>
      <c r="E6" s="86"/>
      <c r="F6" s="86"/>
      <c r="G6" s="86"/>
      <c r="H6" s="86"/>
      <c r="I6" s="86"/>
      <c r="J6" s="86"/>
      <c r="K6" s="86"/>
      <c r="L6" s="86"/>
      <c r="M6" s="86"/>
      <c r="N6" s="86"/>
      <c r="O6" s="86"/>
      <c r="P6" s="86"/>
      <c r="Q6" s="349"/>
      <c r="X6" s="86"/>
      <c r="AH6" s="348"/>
      <c r="AI6" s="350" t="str">
        <f>B6</f>
        <v>公益財団法人　東京都環境公社</v>
      </c>
      <c r="AJ6" s="86"/>
      <c r="AK6" s="86"/>
      <c r="AL6" s="86"/>
      <c r="AM6" s="86"/>
      <c r="AN6" s="86"/>
      <c r="AO6" s="86"/>
      <c r="AP6" s="86"/>
      <c r="AQ6" s="86"/>
      <c r="AR6" s="86"/>
      <c r="AS6" s="86"/>
      <c r="AT6" s="86"/>
      <c r="AU6" s="86"/>
      <c r="AV6" s="86"/>
    </row>
    <row r="7" spans="1:48" ht="16.5" customHeight="1">
      <c r="A7" s="348"/>
      <c r="B7" s="86" t="s">
        <v>21</v>
      </c>
      <c r="C7" s="86"/>
      <c r="D7" s="86"/>
      <c r="E7" s="86"/>
      <c r="F7" s="86"/>
      <c r="G7" s="86"/>
      <c r="H7" s="86"/>
      <c r="I7" s="86"/>
      <c r="J7" s="86"/>
      <c r="K7" s="86"/>
      <c r="L7" s="86"/>
      <c r="M7" s="86"/>
      <c r="N7" s="86"/>
      <c r="O7" s="86"/>
      <c r="P7" s="86"/>
      <c r="Q7" s="349"/>
      <c r="X7" s="86"/>
      <c r="AH7" s="348"/>
      <c r="AI7" s="350" t="str">
        <f>B7</f>
        <v>　理事長　殿</v>
      </c>
      <c r="AJ7" s="86"/>
      <c r="AK7" s="86"/>
      <c r="AL7" s="86"/>
      <c r="AM7" s="86"/>
      <c r="AN7" s="86"/>
      <c r="AO7" s="86"/>
      <c r="AP7" s="86"/>
      <c r="AQ7" s="86"/>
      <c r="AR7" s="86"/>
      <c r="AS7" s="86"/>
      <c r="AT7" s="86"/>
      <c r="AU7" s="86"/>
      <c r="AV7" s="86"/>
    </row>
    <row r="8" spans="1:48" ht="4.25" customHeight="1">
      <c r="A8" s="348"/>
      <c r="B8" s="86"/>
      <c r="C8" s="86"/>
      <c r="D8" s="86"/>
      <c r="E8" s="86"/>
      <c r="F8" s="86"/>
      <c r="G8" s="86"/>
      <c r="H8" s="86"/>
      <c r="I8" s="86"/>
      <c r="J8" s="86"/>
      <c r="K8" s="86"/>
      <c r="L8" s="86"/>
      <c r="M8" s="86"/>
      <c r="N8" s="86"/>
      <c r="O8" s="86"/>
      <c r="P8" s="86"/>
      <c r="Q8" s="349"/>
      <c r="X8" s="86"/>
      <c r="AH8" s="348"/>
      <c r="AI8" s="86"/>
      <c r="AJ8" s="86"/>
      <c r="AK8" s="86"/>
      <c r="AL8" s="86"/>
      <c r="AM8" s="86"/>
      <c r="AN8" s="86"/>
      <c r="AO8" s="86"/>
      <c r="AP8" s="86"/>
      <c r="AQ8" s="86"/>
      <c r="AR8" s="86"/>
      <c r="AS8" s="86"/>
      <c r="AT8" s="86"/>
      <c r="AU8" s="86"/>
      <c r="AV8" s="86"/>
    </row>
    <row r="9" spans="1:48" ht="108" customHeight="1">
      <c r="A9" s="348"/>
      <c r="B9" s="1052" t="s">
        <v>288</v>
      </c>
      <c r="C9" s="1052"/>
      <c r="D9" s="1052"/>
      <c r="E9" s="1052"/>
      <c r="F9" s="1052"/>
      <c r="G9" s="1052"/>
      <c r="H9" s="1052"/>
      <c r="I9" s="1052"/>
      <c r="J9" s="1052"/>
      <c r="K9" s="1052"/>
      <c r="L9" s="1052"/>
      <c r="M9" s="1052"/>
      <c r="N9" s="1052"/>
      <c r="O9" s="1052"/>
      <c r="P9" s="86"/>
      <c r="Q9" s="349"/>
      <c r="X9" s="86"/>
      <c r="AH9" s="348"/>
      <c r="AI9" s="1053" t="str">
        <f>B9</f>
        <v>１　省エネ型ノンフロン機器普及促進事業助成金交付要綱（令和４年12月14日付４都環公地温第2308号。以下「交付要綱」という。）第８条の規定に基づく助成金の交付の申請を行うに当たり、当該申請により助成金等の交付を受けようとする者（法人その他の団体にあっては、代表者、役員又は使用人その他の従業員若しくは構成員を含む。）は交付要綱第３条に規定する助成対象事業者に該当し、将来にわたっても該当するよう法令等を遵守いたします。
　 また、東京都暴力団排除条例第２条第２号に規定する暴力団（以下「暴力団」という。）、同条第３号に規定する暴力団員又は同条第４号に規定する暴力団関係者（以下「暴力団員等」という。）に該当せず、かつ、将来にわたっても該当しないことをここに誓約いたします。</v>
      </c>
      <c r="AJ9" s="1053"/>
      <c r="AK9" s="1053"/>
      <c r="AL9" s="1053"/>
      <c r="AM9" s="1053"/>
      <c r="AN9" s="1053"/>
      <c r="AO9" s="1053"/>
      <c r="AP9" s="1053"/>
      <c r="AQ9" s="1053"/>
      <c r="AR9" s="1053"/>
      <c r="AS9" s="1053"/>
      <c r="AT9" s="1053"/>
      <c r="AU9" s="1053"/>
      <c r="AV9" s="1053"/>
    </row>
    <row r="10" spans="1:48" ht="77" customHeight="1">
      <c r="A10" s="348"/>
      <c r="B10" s="1052" t="s">
        <v>763</v>
      </c>
      <c r="C10" s="1052"/>
      <c r="D10" s="1052"/>
      <c r="E10" s="1052"/>
      <c r="F10" s="1052"/>
      <c r="G10" s="1052"/>
      <c r="H10" s="1052"/>
      <c r="I10" s="1052"/>
      <c r="J10" s="1052"/>
      <c r="K10" s="1052"/>
      <c r="L10" s="1052"/>
      <c r="M10" s="1052"/>
      <c r="N10" s="1052"/>
      <c r="O10" s="1052"/>
      <c r="P10" s="86"/>
      <c r="Q10" s="349"/>
      <c r="X10" s="86"/>
      <c r="AH10" s="348"/>
      <c r="AI10" s="351"/>
      <c r="AJ10" s="351"/>
      <c r="AK10" s="351"/>
      <c r="AL10" s="351"/>
      <c r="AM10" s="351"/>
      <c r="AN10" s="351"/>
      <c r="AO10" s="351"/>
      <c r="AP10" s="351"/>
      <c r="AQ10" s="351"/>
      <c r="AR10" s="351"/>
      <c r="AS10" s="351"/>
      <c r="AT10" s="351"/>
      <c r="AU10" s="351"/>
      <c r="AV10" s="351"/>
    </row>
    <row r="11" spans="1:48" ht="52.25" customHeight="1">
      <c r="A11" s="348"/>
      <c r="B11" s="1053" t="s">
        <v>617</v>
      </c>
      <c r="C11" s="1053"/>
      <c r="D11" s="1053"/>
      <c r="E11" s="1053"/>
      <c r="F11" s="1053"/>
      <c r="G11" s="1053"/>
      <c r="H11" s="1053"/>
      <c r="I11" s="1053"/>
      <c r="J11" s="1053"/>
      <c r="K11" s="1053"/>
      <c r="L11" s="1053"/>
      <c r="M11" s="1053"/>
      <c r="N11" s="1053"/>
      <c r="O11" s="1053"/>
      <c r="P11" s="86"/>
      <c r="Q11" s="349"/>
      <c r="X11" s="86"/>
      <c r="AH11" s="348"/>
      <c r="AI11" s="1053" t="str">
        <f>B11</f>
        <v>３　この誓約に違反又は相違があり、交付要綱第23条の規定により助成金交付決定の全部又は一部の取消しを受けた場合において、交付要綱第24条に規定する助成金の返還を請求されたときは、これに異議なく応じることを誓約いたします。</v>
      </c>
      <c r="AJ11" s="1053"/>
      <c r="AK11" s="1053"/>
      <c r="AL11" s="1053"/>
      <c r="AM11" s="1053"/>
      <c r="AN11" s="1053"/>
      <c r="AO11" s="1053"/>
      <c r="AP11" s="1053"/>
      <c r="AQ11" s="1053"/>
      <c r="AR11" s="1053"/>
      <c r="AS11" s="1053"/>
      <c r="AT11" s="1053"/>
      <c r="AU11" s="1053"/>
      <c r="AV11" s="1053"/>
    </row>
    <row r="12" spans="1:48" ht="32" customHeight="1">
      <c r="A12" s="348"/>
      <c r="B12" s="1053" t="s">
        <v>618</v>
      </c>
      <c r="C12" s="1053"/>
      <c r="D12" s="1053"/>
      <c r="E12" s="1053"/>
      <c r="F12" s="1053"/>
      <c r="G12" s="1053"/>
      <c r="H12" s="1053"/>
      <c r="I12" s="1053"/>
      <c r="J12" s="1053"/>
      <c r="K12" s="1053"/>
      <c r="L12" s="1053"/>
      <c r="M12" s="1053"/>
      <c r="N12" s="1053"/>
      <c r="O12" s="1053"/>
      <c r="P12" s="86"/>
      <c r="Q12" s="349"/>
      <c r="X12" s="86"/>
      <c r="AH12" s="348"/>
      <c r="AI12" s="1053" t="str">
        <f>B12</f>
        <v>４　貴公社理事長又は東京都が必要と認めた場合には、暴力団関係者であるか否かの確認のため、警視庁へ照会がなされることに同意いたします。</v>
      </c>
      <c r="AJ12" s="1053"/>
      <c r="AK12" s="1053"/>
      <c r="AL12" s="1053"/>
      <c r="AM12" s="1053"/>
      <c r="AN12" s="1053"/>
      <c r="AO12" s="1053"/>
      <c r="AP12" s="1053"/>
      <c r="AQ12" s="1053"/>
      <c r="AR12" s="1053"/>
      <c r="AS12" s="1053"/>
      <c r="AT12" s="1053"/>
      <c r="AU12" s="1053"/>
      <c r="AV12" s="1053"/>
    </row>
    <row r="13" spans="1:48" ht="13.25" customHeight="1">
      <c r="A13" s="348"/>
      <c r="C13" s="1055" t="s">
        <v>22</v>
      </c>
      <c r="D13" s="1055"/>
      <c r="E13" s="1055"/>
      <c r="F13" s="1055"/>
      <c r="G13" s="1055"/>
      <c r="H13" s="1055"/>
      <c r="I13" s="1055"/>
      <c r="J13" s="1055"/>
      <c r="K13" s="1055"/>
      <c r="L13" s="1055"/>
      <c r="M13" s="1055"/>
      <c r="N13" s="1055"/>
      <c r="O13" s="1055"/>
      <c r="P13" s="86"/>
      <c r="Q13" s="349"/>
      <c r="AH13" s="348"/>
      <c r="AJ13" s="1055" t="str">
        <f>C13</f>
        <v>※　この誓約書における「暴力団関係者」とは、次に掲げる者をいう。</v>
      </c>
      <c r="AK13" s="1055"/>
      <c r="AL13" s="1055"/>
      <c r="AM13" s="1055"/>
      <c r="AN13" s="1055"/>
      <c r="AO13" s="1055"/>
      <c r="AP13" s="1055"/>
      <c r="AQ13" s="1055"/>
      <c r="AR13" s="1055"/>
      <c r="AS13" s="1055"/>
      <c r="AT13" s="1055"/>
      <c r="AU13" s="1055"/>
      <c r="AV13" s="1055"/>
    </row>
    <row r="14" spans="1:48" ht="13.25" customHeight="1">
      <c r="A14" s="348"/>
      <c r="C14" s="86"/>
      <c r="D14" s="86" t="s">
        <v>23</v>
      </c>
      <c r="E14" s="86"/>
      <c r="F14" s="86"/>
      <c r="G14" s="86"/>
      <c r="H14" s="86"/>
      <c r="I14" s="86"/>
      <c r="J14" s="86"/>
      <c r="K14" s="86"/>
      <c r="L14" s="86"/>
      <c r="M14" s="86"/>
      <c r="N14" s="86"/>
      <c r="O14" s="86"/>
      <c r="P14" s="86"/>
      <c r="Q14" s="349"/>
      <c r="AH14" s="348"/>
      <c r="AJ14" s="86"/>
      <c r="AK14" s="86" t="str">
        <f>D14</f>
        <v>・暴力団又は暴力団員が実質的に経営を支配する法人等に所属する者</v>
      </c>
      <c r="AL14" s="86"/>
      <c r="AM14" s="86"/>
      <c r="AN14" s="86"/>
      <c r="AO14" s="86"/>
      <c r="AP14" s="86"/>
      <c r="AQ14" s="86"/>
      <c r="AR14" s="86"/>
      <c r="AS14" s="86"/>
      <c r="AT14" s="86"/>
      <c r="AU14" s="86"/>
      <c r="AV14" s="86"/>
    </row>
    <row r="15" spans="1:48" ht="13.25" customHeight="1">
      <c r="A15" s="348"/>
      <c r="C15" s="86"/>
      <c r="D15" s="86" t="s">
        <v>24</v>
      </c>
      <c r="E15" s="86"/>
      <c r="F15" s="86"/>
      <c r="G15" s="86"/>
      <c r="H15" s="86"/>
      <c r="I15" s="86"/>
      <c r="J15" s="86"/>
      <c r="K15" s="86"/>
      <c r="L15" s="86"/>
      <c r="M15" s="86"/>
      <c r="N15" s="86"/>
      <c r="O15" s="86"/>
      <c r="P15" s="86"/>
      <c r="Q15" s="349"/>
      <c r="AH15" s="348"/>
      <c r="AJ15" s="86"/>
      <c r="AK15" s="86" t="str">
        <f>D15</f>
        <v>・暴力団又員を雇用している者</v>
      </c>
      <c r="AL15" s="86"/>
      <c r="AM15" s="86"/>
      <c r="AN15" s="86"/>
      <c r="AO15" s="86"/>
      <c r="AP15" s="86"/>
      <c r="AQ15" s="86"/>
      <c r="AR15" s="86"/>
      <c r="AS15" s="86"/>
      <c r="AT15" s="86"/>
      <c r="AU15" s="86"/>
      <c r="AV15" s="86"/>
    </row>
    <row r="16" spans="1:48" ht="13.25" customHeight="1">
      <c r="A16" s="348"/>
      <c r="C16" s="86"/>
      <c r="D16" s="86" t="s">
        <v>25</v>
      </c>
      <c r="E16" s="86"/>
      <c r="F16" s="86"/>
      <c r="G16" s="86"/>
      <c r="H16" s="86"/>
      <c r="I16" s="86"/>
      <c r="J16" s="86"/>
      <c r="K16" s="86"/>
      <c r="L16" s="86"/>
      <c r="M16" s="86"/>
      <c r="N16" s="86"/>
      <c r="O16" s="86"/>
      <c r="P16" s="86"/>
      <c r="Q16" s="349"/>
      <c r="AH16" s="348"/>
      <c r="AJ16" s="86"/>
      <c r="AK16" s="86" t="str">
        <f>D16</f>
        <v>・暴力団又は暴力団員を不当に利用していると認められる者</v>
      </c>
      <c r="AL16" s="86"/>
      <c r="AM16" s="86"/>
      <c r="AN16" s="86"/>
      <c r="AO16" s="86"/>
      <c r="AP16" s="86"/>
      <c r="AQ16" s="86"/>
      <c r="AR16" s="86"/>
      <c r="AS16" s="86"/>
      <c r="AT16" s="86"/>
      <c r="AU16" s="86"/>
      <c r="AV16" s="86"/>
    </row>
    <row r="17" spans="1:49" ht="13.25" customHeight="1">
      <c r="A17" s="348"/>
      <c r="C17" s="86"/>
      <c r="D17" s="86" t="s">
        <v>26</v>
      </c>
      <c r="E17" s="86"/>
      <c r="F17" s="86"/>
      <c r="G17" s="86"/>
      <c r="H17" s="86"/>
      <c r="I17" s="86"/>
      <c r="J17" s="86"/>
      <c r="K17" s="86"/>
      <c r="L17" s="86"/>
      <c r="M17" s="86"/>
      <c r="N17" s="86"/>
      <c r="O17" s="86"/>
      <c r="P17" s="86"/>
      <c r="Q17" s="349"/>
      <c r="AH17" s="348"/>
      <c r="AJ17" s="86"/>
      <c r="AK17" s="86" t="str">
        <f>D17</f>
        <v>・暴力団の維持、運営に協力し、又は関与していると認められる者</v>
      </c>
      <c r="AL17" s="86"/>
      <c r="AM17" s="86"/>
      <c r="AN17" s="86"/>
      <c r="AO17" s="86"/>
      <c r="AP17" s="86"/>
      <c r="AQ17" s="86"/>
      <c r="AR17" s="86"/>
      <c r="AS17" s="86"/>
      <c r="AT17" s="86"/>
      <c r="AU17" s="86"/>
      <c r="AV17" s="86"/>
      <c r="AW17" s="86"/>
    </row>
    <row r="18" spans="1:49" ht="13.25" customHeight="1">
      <c r="A18" s="348"/>
      <c r="C18" s="86"/>
      <c r="D18" s="86" t="s">
        <v>27</v>
      </c>
      <c r="E18" s="86"/>
      <c r="F18" s="86"/>
      <c r="G18" s="86"/>
      <c r="H18" s="86"/>
      <c r="I18" s="86"/>
      <c r="J18" s="86"/>
      <c r="K18" s="86"/>
      <c r="L18" s="86"/>
      <c r="M18" s="86"/>
      <c r="N18" s="86"/>
      <c r="O18" s="86"/>
      <c r="P18" s="86"/>
      <c r="Q18" s="349"/>
      <c r="AH18" s="348"/>
      <c r="AJ18" s="86"/>
      <c r="AK18" s="86" t="str">
        <f>D18</f>
        <v>・暴力団又は暴力団員と社会的に非難されるべき関係を有していると認められる者</v>
      </c>
      <c r="AL18" s="86"/>
      <c r="AM18" s="86"/>
      <c r="AN18" s="86"/>
      <c r="AO18" s="86"/>
      <c r="AP18" s="86"/>
      <c r="AQ18" s="86"/>
      <c r="AR18" s="86"/>
      <c r="AS18" s="86"/>
      <c r="AT18" s="86"/>
      <c r="AU18" s="86"/>
      <c r="AV18" s="86"/>
      <c r="AW18" s="86"/>
    </row>
    <row r="19" spans="1:49" ht="6" customHeight="1">
      <c r="A19" s="348"/>
      <c r="B19" s="353"/>
      <c r="C19" s="353"/>
      <c r="D19" s="353"/>
      <c r="E19" s="353"/>
      <c r="F19" s="353"/>
      <c r="G19" s="353"/>
      <c r="H19" s="353"/>
      <c r="I19" s="353"/>
      <c r="J19" s="353"/>
      <c r="K19" s="353"/>
      <c r="L19" s="353"/>
      <c r="M19" s="353"/>
      <c r="N19" s="353"/>
      <c r="O19" s="353"/>
      <c r="P19" s="353"/>
      <c r="Q19" s="379"/>
      <c r="X19" s="380"/>
      <c r="Z19" s="355"/>
      <c r="AH19" s="348"/>
      <c r="AI19" s="353"/>
      <c r="AJ19" s="353"/>
      <c r="AK19" s="353"/>
      <c r="AL19" s="353"/>
      <c r="AM19" s="353"/>
      <c r="AN19" s="353"/>
      <c r="AO19" s="353"/>
      <c r="AP19" s="353"/>
      <c r="AQ19" s="353"/>
      <c r="AR19" s="353"/>
      <c r="AS19" s="353"/>
      <c r="AT19" s="353"/>
      <c r="AU19" s="353"/>
      <c r="AV19" s="353"/>
      <c r="AW19" s="353"/>
    </row>
    <row r="20" spans="1:49" ht="33" customHeight="1">
      <c r="A20" s="348"/>
      <c r="B20" s="1052" t="s">
        <v>619</v>
      </c>
      <c r="C20" s="1052"/>
      <c r="D20" s="1052"/>
      <c r="E20" s="1052"/>
      <c r="F20" s="1052"/>
      <c r="G20" s="1052"/>
      <c r="H20" s="1052"/>
      <c r="I20" s="1052"/>
      <c r="J20" s="1052"/>
      <c r="K20" s="1052"/>
      <c r="L20" s="1052"/>
      <c r="M20" s="1052"/>
      <c r="N20" s="1052"/>
      <c r="O20" s="1052"/>
      <c r="P20" s="381"/>
      <c r="Q20" s="382"/>
      <c r="X20" s="86"/>
      <c r="AH20" s="348"/>
      <c r="AI20" s="1054" t="str">
        <f>B20</f>
        <v>５　省エネ型ノンフロン機器普及促進事業助成金交付要綱、その他法令の規程を遵守することを誓約いたします。</v>
      </c>
      <c r="AJ20" s="1054"/>
      <c r="AK20" s="1054"/>
      <c r="AL20" s="1054"/>
      <c r="AM20" s="1054"/>
      <c r="AN20" s="1054"/>
      <c r="AO20" s="1054"/>
      <c r="AP20" s="1054"/>
      <c r="AQ20" s="1054"/>
      <c r="AR20" s="1054"/>
      <c r="AS20" s="1054"/>
      <c r="AT20" s="1054"/>
      <c r="AU20" s="1054"/>
      <c r="AV20" s="1054"/>
      <c r="AW20" s="1054"/>
    </row>
    <row r="21" spans="1:49" ht="10.25" customHeight="1">
      <c r="A21" s="348"/>
      <c r="B21" s="86"/>
      <c r="C21" s="86"/>
      <c r="D21" s="86"/>
      <c r="E21" s="86"/>
      <c r="F21" s="86"/>
      <c r="G21" s="86"/>
      <c r="H21" s="86"/>
      <c r="I21" s="86"/>
      <c r="J21" s="86"/>
      <c r="K21" s="86"/>
      <c r="L21" s="86"/>
      <c r="M21" s="86"/>
      <c r="N21" s="86"/>
      <c r="O21" s="86"/>
      <c r="P21" s="86"/>
      <c r="Q21" s="349"/>
      <c r="X21" s="86"/>
      <c r="AH21" s="348"/>
      <c r="AI21" s="86"/>
      <c r="AJ21" s="86"/>
      <c r="AK21" s="86"/>
      <c r="AL21" s="86"/>
      <c r="AM21" s="86"/>
      <c r="AN21" s="86"/>
      <c r="AO21" s="86"/>
      <c r="AP21" s="86"/>
      <c r="AQ21" s="86"/>
      <c r="AR21" s="86"/>
      <c r="AS21" s="86"/>
      <c r="AT21" s="86"/>
      <c r="AU21" s="86"/>
      <c r="AV21" s="86"/>
      <c r="AW21" s="86"/>
    </row>
    <row r="22" spans="1:49" ht="33" customHeight="1">
      <c r="A22" s="348"/>
      <c r="B22" s="1052" t="s">
        <v>620</v>
      </c>
      <c r="C22" s="1052"/>
      <c r="D22" s="1052"/>
      <c r="E22" s="1052"/>
      <c r="F22" s="1052"/>
      <c r="G22" s="1052"/>
      <c r="H22" s="1052"/>
      <c r="I22" s="1052"/>
      <c r="J22" s="1052"/>
      <c r="K22" s="1052"/>
      <c r="L22" s="1052"/>
      <c r="M22" s="1052"/>
      <c r="N22" s="1052"/>
      <c r="O22" s="1052"/>
      <c r="P22" s="1052"/>
      <c r="Q22" s="1066"/>
      <c r="X22" s="380"/>
      <c r="Z22" s="355"/>
      <c r="AH22" s="348"/>
      <c r="AI22" s="1054" t="str">
        <f>B22</f>
        <v>６　本申請書は、事実に基づき、申請者の不利益にならない範囲において訂正される可能性があることについて同意いたします。</v>
      </c>
      <c r="AJ22" s="1054"/>
      <c r="AK22" s="1054"/>
      <c r="AL22" s="1054"/>
      <c r="AM22" s="1054"/>
      <c r="AN22" s="1054"/>
      <c r="AO22" s="1054"/>
      <c r="AP22" s="1054"/>
      <c r="AQ22" s="1054"/>
      <c r="AR22" s="1054"/>
      <c r="AS22" s="1054"/>
      <c r="AT22" s="1054"/>
      <c r="AU22" s="1054"/>
      <c r="AV22" s="1054"/>
      <c r="AW22" s="1054"/>
    </row>
    <row r="23" spans="1:49" s="66" customFormat="1" ht="5" customHeight="1">
      <c r="A23" s="383"/>
      <c r="B23" s="353"/>
      <c r="C23" s="353"/>
      <c r="D23" s="353"/>
      <c r="E23" s="353"/>
      <c r="F23" s="353"/>
      <c r="G23" s="353"/>
      <c r="H23" s="353"/>
      <c r="I23" s="353"/>
      <c r="J23" s="353"/>
      <c r="K23" s="353"/>
      <c r="L23" s="353"/>
      <c r="M23" s="353"/>
      <c r="N23" s="353"/>
      <c r="O23" s="353"/>
      <c r="P23" s="353"/>
      <c r="Q23" s="379"/>
      <c r="X23" s="86"/>
      <c r="AH23" s="383"/>
      <c r="AI23" s="384"/>
      <c r="AJ23" s="384"/>
      <c r="AK23" s="384"/>
      <c r="AL23" s="384"/>
      <c r="AM23" s="384"/>
      <c r="AN23" s="384"/>
      <c r="AO23" s="384"/>
      <c r="AP23" s="384"/>
      <c r="AQ23" s="384"/>
      <c r="AR23" s="384"/>
      <c r="AS23" s="384"/>
      <c r="AT23" s="384"/>
      <c r="AU23" s="384"/>
      <c r="AV23" s="384"/>
      <c r="AW23" s="384"/>
    </row>
    <row r="24" spans="1:49" s="66" customFormat="1" ht="25.25" customHeight="1">
      <c r="A24" s="383"/>
      <c r="B24" s="1054" t="s">
        <v>457</v>
      </c>
      <c r="C24" s="1054"/>
      <c r="D24" s="1054"/>
      <c r="E24" s="1054"/>
      <c r="F24" s="1054"/>
      <c r="G24" s="1054"/>
      <c r="H24" s="1054"/>
      <c r="I24" s="1054"/>
      <c r="J24" s="1054"/>
      <c r="K24" s="1054"/>
      <c r="L24" s="1054"/>
      <c r="M24" s="1054"/>
      <c r="N24" s="1054"/>
      <c r="O24" s="1054"/>
      <c r="P24" s="1054"/>
      <c r="Q24" s="1067"/>
      <c r="X24" s="86"/>
      <c r="AH24" s="383"/>
      <c r="AI24" s="1054" t="s">
        <v>443</v>
      </c>
      <c r="AJ24" s="1054"/>
      <c r="AK24" s="1054"/>
      <c r="AL24" s="1054"/>
      <c r="AM24" s="1054"/>
      <c r="AN24" s="1054"/>
      <c r="AO24" s="1054"/>
      <c r="AP24" s="1054"/>
      <c r="AQ24" s="1054"/>
      <c r="AR24" s="1054"/>
      <c r="AS24" s="1054"/>
      <c r="AT24" s="1054"/>
      <c r="AU24" s="1054"/>
      <c r="AV24" s="1054"/>
      <c r="AW24" s="1054"/>
    </row>
    <row r="25" spans="1:49" s="66" customFormat="1" ht="5" customHeight="1">
      <c r="A25" s="383"/>
      <c r="B25" s="353"/>
      <c r="C25" s="353"/>
      <c r="D25" s="353"/>
      <c r="E25" s="353"/>
      <c r="F25" s="353"/>
      <c r="G25" s="353"/>
      <c r="H25" s="353"/>
      <c r="I25" s="353"/>
      <c r="J25" s="353"/>
      <c r="K25" s="353"/>
      <c r="L25" s="353"/>
      <c r="M25" s="353"/>
      <c r="N25" s="353"/>
      <c r="O25" s="353"/>
      <c r="P25" s="353"/>
      <c r="Q25" s="379"/>
      <c r="X25" s="86"/>
      <c r="AH25" s="383"/>
      <c r="AI25" s="384"/>
      <c r="AJ25" s="384"/>
      <c r="AK25" s="384"/>
      <c r="AL25" s="384"/>
      <c r="AM25" s="384"/>
      <c r="AN25" s="384"/>
      <c r="AO25" s="384"/>
      <c r="AP25" s="384"/>
      <c r="AQ25" s="384"/>
      <c r="AR25" s="384"/>
      <c r="AS25" s="384"/>
      <c r="AT25" s="384"/>
      <c r="AU25" s="384"/>
      <c r="AV25" s="384"/>
      <c r="AW25" s="384"/>
    </row>
    <row r="26" spans="1:49" s="66" customFormat="1" ht="19.25" customHeight="1">
      <c r="A26" s="359"/>
      <c r="B26" s="360" t="s">
        <v>582</v>
      </c>
      <c r="C26" s="1056" t="s">
        <v>28</v>
      </c>
      <c r="D26" s="1056"/>
      <c r="E26" s="1056"/>
      <c r="F26" s="1056"/>
      <c r="G26" s="1056"/>
      <c r="H26" s="1056"/>
      <c r="I26" s="1056"/>
      <c r="J26" s="1056"/>
      <c r="K26" s="1056"/>
      <c r="L26" s="1056"/>
      <c r="M26" s="1056"/>
      <c r="N26" s="1056"/>
      <c r="O26" s="1056"/>
      <c r="P26" s="361"/>
      <c r="Q26" s="362"/>
      <c r="R26" s="358"/>
      <c r="S26" s="358"/>
      <c r="T26" s="358"/>
      <c r="U26" s="358"/>
      <c r="V26" s="358"/>
      <c r="W26" s="358"/>
      <c r="X26" s="361"/>
      <c r="Y26" s="358"/>
      <c r="Z26" s="358"/>
      <c r="AA26" s="358"/>
      <c r="AB26" s="358"/>
      <c r="AC26" s="358"/>
      <c r="AD26" s="358"/>
      <c r="AE26" s="358"/>
      <c r="AF26" s="358"/>
      <c r="AG26" s="358"/>
      <c r="AH26" s="359"/>
      <c r="AI26" s="361" t="s">
        <v>442</v>
      </c>
      <c r="AJ26" s="1056" t="s">
        <v>28</v>
      </c>
      <c r="AK26" s="1056"/>
      <c r="AL26" s="1056"/>
      <c r="AM26" s="1056"/>
      <c r="AN26" s="1056"/>
      <c r="AO26" s="1056"/>
      <c r="AP26" s="1056"/>
      <c r="AQ26" s="1056"/>
      <c r="AR26" s="1056"/>
      <c r="AS26" s="1056"/>
      <c r="AT26" s="1056"/>
      <c r="AU26" s="1056"/>
      <c r="AV26" s="1056"/>
      <c r="AW26" s="358"/>
    </row>
    <row r="27" spans="1:49" ht="3.5" customHeight="1">
      <c r="A27" s="348"/>
      <c r="B27" s="86"/>
      <c r="C27" s="86"/>
      <c r="D27" s="86"/>
      <c r="E27" s="86"/>
      <c r="F27" s="86"/>
      <c r="G27" s="86"/>
      <c r="H27" s="86"/>
      <c r="I27" s="86"/>
      <c r="J27" s="86"/>
      <c r="K27" s="86"/>
      <c r="L27" s="86"/>
      <c r="M27" s="86"/>
      <c r="N27" s="86"/>
      <c r="O27" s="86"/>
      <c r="P27" s="86"/>
      <c r="Q27" s="349"/>
      <c r="X27" s="86"/>
      <c r="AH27" s="348"/>
      <c r="AI27" s="350"/>
      <c r="AJ27" s="350"/>
      <c r="AK27" s="350"/>
      <c r="AL27" s="350"/>
      <c r="AM27" s="350"/>
      <c r="AN27" s="350"/>
      <c r="AO27" s="350"/>
      <c r="AP27" s="350"/>
      <c r="AQ27" s="350"/>
      <c r="AR27" s="350"/>
      <c r="AS27" s="350"/>
      <c r="AT27" s="350"/>
      <c r="AU27" s="350"/>
      <c r="AV27" s="86"/>
      <c r="AW27" s="86"/>
    </row>
    <row r="28" spans="1:49" ht="17.25" customHeight="1">
      <c r="A28" s="348"/>
      <c r="B28" s="86"/>
      <c r="C28" s="364"/>
      <c r="D28" s="365" t="s">
        <v>29</v>
      </c>
      <c r="E28" s="366">
        <f>IF(基本情報入力シート!$E$6="","",基本情報入力シート!$E$6)</f>
        <v>45404</v>
      </c>
      <c r="F28" s="86" t="s">
        <v>30</v>
      </c>
      <c r="G28" s="367">
        <f>IF(基本情報入力シート!$E$6="","",基本情報入力シート!$E$6)</f>
        <v>45404</v>
      </c>
      <c r="H28" s="86" t="s">
        <v>31</v>
      </c>
      <c r="I28" s="368">
        <f>IF(基本情報入力シート!$E$6="","",基本情報入力シート!$E$6)</f>
        <v>45404</v>
      </c>
      <c r="J28" s="86" t="s">
        <v>32</v>
      </c>
      <c r="K28" s="86"/>
      <c r="L28" s="86"/>
      <c r="M28" s="86"/>
      <c r="N28" s="86"/>
      <c r="O28" s="86"/>
      <c r="P28" s="86"/>
      <c r="Q28" s="349"/>
      <c r="X28" s="86"/>
      <c r="AH28" s="348"/>
      <c r="AI28" s="350"/>
      <c r="AJ28" s="369"/>
      <c r="AK28" s="1060" t="s">
        <v>273</v>
      </c>
      <c r="AL28" s="1061"/>
      <c r="AM28" s="350" t="s">
        <v>229</v>
      </c>
      <c r="AN28" s="370" t="s">
        <v>274</v>
      </c>
      <c r="AO28" s="350" t="s">
        <v>275</v>
      </c>
      <c r="AP28" s="370" t="s">
        <v>274</v>
      </c>
      <c r="AQ28" s="350" t="s">
        <v>276</v>
      </c>
      <c r="AR28" s="350"/>
      <c r="AS28" s="350"/>
      <c r="AT28" s="350"/>
      <c r="AU28" s="350"/>
      <c r="AV28" s="86"/>
      <c r="AW28" s="86"/>
    </row>
    <row r="29" spans="1:49" ht="4" customHeight="1">
      <c r="A29" s="348"/>
      <c r="B29" s="86"/>
      <c r="C29" s="86"/>
      <c r="D29" s="86"/>
      <c r="E29" s="86"/>
      <c r="F29" s="86"/>
      <c r="G29" s="352"/>
      <c r="H29" s="86"/>
      <c r="I29" s="86"/>
      <c r="J29" s="86"/>
      <c r="K29" s="86"/>
      <c r="L29" s="86"/>
      <c r="M29" s="86"/>
      <c r="N29" s="86"/>
      <c r="O29" s="86"/>
      <c r="P29" s="86"/>
      <c r="Q29" s="349"/>
      <c r="X29" s="86"/>
      <c r="AH29" s="348"/>
      <c r="AI29" s="350"/>
      <c r="AJ29" s="350"/>
      <c r="AK29" s="350"/>
      <c r="AL29" s="350"/>
      <c r="AM29" s="350"/>
      <c r="AN29" s="350"/>
      <c r="AO29" s="350"/>
      <c r="AP29" s="350"/>
      <c r="AQ29" s="350"/>
      <c r="AR29" s="350"/>
      <c r="AS29" s="350"/>
      <c r="AT29" s="350"/>
      <c r="AU29" s="350"/>
      <c r="AV29" s="86"/>
      <c r="AW29" s="86"/>
    </row>
    <row r="30" spans="1:49" ht="17.25" customHeight="1">
      <c r="A30" s="348"/>
      <c r="B30" s="86"/>
      <c r="C30" s="86"/>
      <c r="D30" s="86" t="s">
        <v>33</v>
      </c>
      <c r="E30" s="86"/>
      <c r="F30" s="86"/>
      <c r="G30" s="86"/>
      <c r="H30" s="86"/>
      <c r="I30" s="86"/>
      <c r="J30" s="86"/>
      <c r="K30" s="86"/>
      <c r="L30" s="86"/>
      <c r="M30" s="86"/>
      <c r="N30" s="86"/>
      <c r="O30" s="86"/>
      <c r="P30" s="86"/>
      <c r="Q30" s="349"/>
      <c r="X30" s="86"/>
      <c r="AH30" s="348"/>
      <c r="AI30" s="350"/>
      <c r="AJ30" s="86"/>
      <c r="AK30" s="350" t="str">
        <f>D30</f>
        <v>住所</v>
      </c>
      <c r="AL30" s="350"/>
      <c r="AM30" s="350"/>
      <c r="AN30" s="350"/>
      <c r="AO30" s="350"/>
      <c r="AP30" s="350"/>
      <c r="AQ30" s="350"/>
      <c r="AR30" s="350"/>
      <c r="AS30" s="350"/>
      <c r="AT30" s="350"/>
      <c r="AU30" s="350"/>
      <c r="AV30" s="86"/>
      <c r="AW30" s="86"/>
    </row>
    <row r="31" spans="1:49" ht="17.25" customHeight="1">
      <c r="A31" s="348"/>
      <c r="B31" s="86"/>
      <c r="C31" s="86"/>
      <c r="D31" s="86"/>
      <c r="E31" s="1057" t="str">
        <f>IF(基本情報入力シート!$E$34="","",基本情報入力シート!$E$34)</f>
        <v>東京都墨田区錦糸ｘｘｘ-ｘｘｘ</v>
      </c>
      <c r="F31" s="1057"/>
      <c r="G31" s="1057"/>
      <c r="H31" s="1057"/>
      <c r="I31" s="1057"/>
      <c r="J31" s="1057"/>
      <c r="K31" s="1057"/>
      <c r="L31" s="1057"/>
      <c r="M31" s="1057"/>
      <c r="N31" s="1057"/>
      <c r="O31" s="1057"/>
      <c r="P31" s="1057"/>
      <c r="Q31" s="385"/>
      <c r="X31" s="86"/>
      <c r="AH31" s="348"/>
      <c r="AI31" s="350"/>
      <c r="AJ31" s="350"/>
      <c r="AK31" s="350"/>
      <c r="AL31" s="1064" t="str">
        <f>基本情報入力シート!$E$15</f>
        <v>東京都新宿区西新宿ｘｘｘ-ｘｘｘ</v>
      </c>
      <c r="AM31" s="1064"/>
      <c r="AN31" s="1064"/>
      <c r="AO31" s="1064"/>
      <c r="AP31" s="1064"/>
      <c r="AQ31" s="1064"/>
      <c r="AR31" s="1064"/>
      <c r="AS31" s="1064"/>
      <c r="AT31" s="1064"/>
      <c r="AU31" s="1064"/>
      <c r="AV31" s="1065"/>
      <c r="AW31" s="1065"/>
    </row>
    <row r="32" spans="1:49" ht="17.25" customHeight="1">
      <c r="A32" s="348"/>
      <c r="B32" s="86"/>
      <c r="C32" s="86"/>
      <c r="D32" s="86" t="s">
        <v>34</v>
      </c>
      <c r="E32" s="90"/>
      <c r="F32" s="90"/>
      <c r="G32" s="90"/>
      <c r="H32" s="90"/>
      <c r="I32" s="90"/>
      <c r="J32" s="90"/>
      <c r="K32" s="90"/>
      <c r="L32" s="90"/>
      <c r="M32" s="90"/>
      <c r="N32" s="90"/>
      <c r="O32" s="90"/>
      <c r="P32" s="86"/>
      <c r="Q32" s="349"/>
      <c r="X32" s="86"/>
      <c r="AH32" s="348"/>
      <c r="AI32" s="350"/>
      <c r="AJ32" s="350"/>
      <c r="AK32" s="350" t="str">
        <f>D32</f>
        <v>名称</v>
      </c>
      <c r="AL32" s="371"/>
      <c r="AM32" s="371"/>
      <c r="AN32" s="371"/>
      <c r="AO32" s="371"/>
      <c r="AP32" s="371"/>
      <c r="AQ32" s="371"/>
      <c r="AR32" s="371"/>
      <c r="AS32" s="371"/>
      <c r="AT32" s="371"/>
      <c r="AU32" s="371"/>
      <c r="AV32" s="371"/>
      <c r="AW32" s="86"/>
    </row>
    <row r="33" spans="1:49" ht="17.25" customHeight="1">
      <c r="A33" s="348"/>
      <c r="B33" s="86"/>
      <c r="C33" s="86"/>
      <c r="D33" s="86"/>
      <c r="E33" s="1057" t="str">
        <f>IF(基本情報入力シート!$E$32="","",基本情報入力シート!$E$32)</f>
        <v>▲株式会社</v>
      </c>
      <c r="F33" s="1057"/>
      <c r="G33" s="1057"/>
      <c r="H33" s="1057"/>
      <c r="I33" s="1057"/>
      <c r="J33" s="1057"/>
      <c r="K33" s="1057"/>
      <c r="L33" s="1057"/>
      <c r="M33" s="1057"/>
      <c r="N33" s="1057"/>
      <c r="O33" s="1057"/>
      <c r="P33" s="1057"/>
      <c r="Q33" s="385"/>
      <c r="X33" s="86"/>
      <c r="AH33" s="348"/>
      <c r="AI33" s="350"/>
      <c r="AJ33" s="350"/>
      <c r="AK33" s="350"/>
      <c r="AL33" s="1064" t="str">
        <f>基本情報入力シート!$E$13</f>
        <v>株式会社●●●</v>
      </c>
      <c r="AM33" s="1064"/>
      <c r="AN33" s="1064"/>
      <c r="AO33" s="1064"/>
      <c r="AP33" s="1064"/>
      <c r="AQ33" s="1064"/>
      <c r="AR33" s="1064"/>
      <c r="AS33" s="1064"/>
      <c r="AT33" s="1064"/>
      <c r="AU33" s="1064"/>
      <c r="AV33" s="1065"/>
      <c r="AW33" s="1065"/>
    </row>
    <row r="34" spans="1:49">
      <c r="A34" s="348"/>
      <c r="B34" s="86"/>
      <c r="C34" s="86"/>
      <c r="D34" s="86" t="s">
        <v>35</v>
      </c>
      <c r="E34" s="86"/>
      <c r="F34" s="86"/>
      <c r="G34" s="86"/>
      <c r="H34" s="86"/>
      <c r="I34" s="86"/>
      <c r="J34" s="86"/>
      <c r="K34" s="86"/>
      <c r="L34" s="86"/>
      <c r="M34" s="86" t="s">
        <v>36</v>
      </c>
      <c r="N34" s="86"/>
      <c r="O34" s="86"/>
      <c r="P34" s="86"/>
      <c r="Q34" s="349"/>
      <c r="X34" s="86"/>
      <c r="AH34" s="348"/>
      <c r="AI34" s="350"/>
      <c r="AJ34" s="350"/>
      <c r="AK34" s="350" t="str">
        <f>D34</f>
        <v>代表者の職</v>
      </c>
      <c r="AL34" s="350"/>
      <c r="AM34" s="350"/>
      <c r="AN34" s="350"/>
      <c r="AO34" s="350"/>
      <c r="AP34" s="350"/>
      <c r="AQ34" s="350"/>
      <c r="AR34" s="350"/>
      <c r="AS34" s="350"/>
      <c r="AT34" s="350"/>
      <c r="AU34" s="350"/>
      <c r="AV34" s="86"/>
      <c r="AW34" s="86"/>
    </row>
    <row r="35" spans="1:49" ht="19.25" customHeight="1">
      <c r="A35" s="348"/>
      <c r="B35" s="86"/>
      <c r="C35" s="86"/>
      <c r="D35" s="86"/>
      <c r="E35" s="1057" t="str">
        <f>IF(基本情報入力シート!$E$39="","",基本情報入力シート!$E$39)</f>
        <v>代表取締役社長</v>
      </c>
      <c r="F35" s="1057"/>
      <c r="G35" s="1057"/>
      <c r="H35" s="1057"/>
      <c r="I35" s="1057"/>
      <c r="J35" s="1057"/>
      <c r="K35" s="1057"/>
      <c r="L35" s="90"/>
      <c r="M35" s="1057" t="str">
        <f>IF(基本情報入力シート!$E$41="","",基本情報入力シート!$E$41)</f>
        <v>自然冷媒　次郎</v>
      </c>
      <c r="N35" s="1057"/>
      <c r="O35" s="1057"/>
      <c r="P35" s="1057"/>
      <c r="Q35" s="386"/>
      <c r="X35" s="86"/>
      <c r="AH35" s="348"/>
      <c r="AI35" s="350"/>
      <c r="AJ35" s="350"/>
      <c r="AK35" s="350"/>
      <c r="AL35" s="1058" t="s">
        <v>272</v>
      </c>
      <c r="AM35" s="1058"/>
      <c r="AN35" s="1058"/>
      <c r="AO35" s="1058"/>
      <c r="AP35" s="1058"/>
      <c r="AQ35" s="372"/>
      <c r="AR35" s="1058" t="s">
        <v>286</v>
      </c>
      <c r="AS35" s="1058"/>
      <c r="AT35" s="1058"/>
      <c r="AU35" s="1058"/>
      <c r="AV35" s="1059"/>
      <c r="AW35" s="86"/>
    </row>
    <row r="36" spans="1:49" ht="2.5" customHeight="1">
      <c r="A36" s="348"/>
      <c r="B36" s="86"/>
      <c r="C36" s="86"/>
      <c r="D36" s="86"/>
      <c r="E36" s="86"/>
      <c r="F36" s="86"/>
      <c r="G36" s="86"/>
      <c r="H36" s="86"/>
      <c r="I36" s="86"/>
      <c r="J36" s="86"/>
      <c r="K36" s="86"/>
      <c r="L36" s="86"/>
      <c r="M36" s="86"/>
      <c r="N36" s="86"/>
      <c r="O36" s="365"/>
      <c r="P36" s="86"/>
      <c r="Q36" s="349"/>
      <c r="X36" s="86"/>
      <c r="AH36" s="348"/>
      <c r="AI36" s="350"/>
      <c r="AJ36" s="350"/>
      <c r="AK36" s="350"/>
      <c r="AL36" s="350"/>
      <c r="AM36" s="350"/>
      <c r="AN36" s="350"/>
      <c r="AO36" s="350"/>
      <c r="AP36" s="350"/>
      <c r="AQ36" s="350"/>
      <c r="AR36" s="350"/>
      <c r="AS36" s="350"/>
      <c r="AT36" s="350"/>
      <c r="AU36" s="350"/>
      <c r="AV36" s="365"/>
      <c r="AW36" s="86"/>
    </row>
    <row r="37" spans="1:49" ht="17.399999999999999" customHeight="1">
      <c r="A37" s="373"/>
      <c r="B37" s="374" t="s">
        <v>37</v>
      </c>
      <c r="C37" s="375"/>
      <c r="D37" s="375"/>
      <c r="E37" s="376"/>
      <c r="F37" s="376"/>
      <c r="G37" s="376"/>
      <c r="H37" s="376"/>
      <c r="I37" s="376"/>
      <c r="J37" s="376"/>
      <c r="K37" s="376"/>
      <c r="L37" s="376"/>
      <c r="M37" s="376"/>
      <c r="N37" s="376"/>
      <c r="O37" s="376"/>
      <c r="P37" s="376"/>
      <c r="Q37" s="377"/>
      <c r="X37" s="353"/>
      <c r="Y37" s="86"/>
      <c r="AH37" s="373"/>
      <c r="AI37" s="375" t="str">
        <f>B37</f>
        <v>※　法人その他の団体にあっては、主たる事務所の所在地、名称及び代表者の氏名を記入すること。</v>
      </c>
      <c r="AJ37" s="375"/>
      <c r="AK37" s="375"/>
      <c r="AL37" s="378"/>
      <c r="AM37" s="378"/>
      <c r="AN37" s="378"/>
      <c r="AO37" s="378"/>
      <c r="AP37" s="378"/>
      <c r="AQ37" s="378"/>
      <c r="AR37" s="378"/>
      <c r="AS37" s="378"/>
      <c r="AT37" s="378"/>
      <c r="AU37" s="378"/>
      <c r="AV37" s="378"/>
      <c r="AW37" s="378"/>
    </row>
  </sheetData>
  <sheetProtection algorithmName="SHA-512" hashValue="kkYZEPIGBkAI9DjXNHOweEXqv0aBxn6kljFuaVn+KMDjrUSnWigV3uyR3H3s3rVxz5uuidMQGsoIvalW6mf4hA==" saltValue="TbeOYfB+nEyS5XSG/FGfUA==" spinCount="100000" sheet="1" objects="1" scenarios="1" selectLockedCells="1" selectUnlockedCells="1"/>
  <mergeCells count="31">
    <mergeCell ref="E35:K35"/>
    <mergeCell ref="AL35:AP35"/>
    <mergeCell ref="AR35:AV35"/>
    <mergeCell ref="C26:O26"/>
    <mergeCell ref="AJ26:AV26"/>
    <mergeCell ref="AK28:AL28"/>
    <mergeCell ref="AL31:AW31"/>
    <mergeCell ref="AL33:AW33"/>
    <mergeCell ref="E31:P31"/>
    <mergeCell ref="E33:P33"/>
    <mergeCell ref="M35:P35"/>
    <mergeCell ref="AI20:AW20"/>
    <mergeCell ref="B22:Q22"/>
    <mergeCell ref="AI22:AW22"/>
    <mergeCell ref="B24:Q24"/>
    <mergeCell ref="AI24:AW24"/>
    <mergeCell ref="B20:O20"/>
    <mergeCell ref="C13:O13"/>
    <mergeCell ref="AJ13:AV13"/>
    <mergeCell ref="B3:O3"/>
    <mergeCell ref="AI3:AV3"/>
    <mergeCell ref="B4:O4"/>
    <mergeCell ref="AI4:AV4"/>
    <mergeCell ref="B9:O9"/>
    <mergeCell ref="AI9:AV9"/>
    <mergeCell ref="B10:O10"/>
    <mergeCell ref="B11:O11"/>
    <mergeCell ref="AI11:AV11"/>
    <mergeCell ref="B12:O12"/>
    <mergeCell ref="AI12:AV12"/>
    <mergeCell ref="R3:V3"/>
  </mergeCells>
  <phoneticPr fontId="9"/>
  <conditionalFormatting sqref="B26">
    <cfRule type="cellIs" dxfId="21" priority="1" operator="equal">
      <formula>"□"</formula>
    </cfRule>
  </conditionalFormatting>
  <conditionalFormatting sqref="E28 G28 I28 E31 E33 E35 M35">
    <cfRule type="cellIs" dxfId="20" priority="3" operator="equal">
      <formula>""</formula>
    </cfRule>
  </conditionalFormatting>
  <dataValidations count="1">
    <dataValidation type="list" allowBlank="1" showInputMessage="1" showErrorMessage="1" sqref="B26" xr:uid="{94AF54B4-C3B4-403E-AA8B-31ED9B263868}">
      <formula1>"□,☑"</formula1>
    </dataValidation>
  </dataValidations>
  <printOptions horizontalCentered="1"/>
  <pageMargins left="0.70866141732283472" right="0.70866141732283472" top="0.74803149606299213" bottom="0.74803149606299213" header="0.31496062992125984" footer="0.31496062992125984"/>
  <pageSetup paperSize="9" scale="63" fitToHeight="0"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36</vt:i4>
      </vt:variant>
    </vt:vector>
  </HeadingPairs>
  <TitlesOfParts>
    <vt:vector size="51" baseType="lpstr">
      <vt:lpstr>選択肢</vt:lpstr>
      <vt:lpstr>★はじめに</vt:lpstr>
      <vt:lpstr>基本情報入力シート</vt:lpstr>
      <vt:lpstr>【公社書式】助成対象経費内訳</vt:lpstr>
      <vt:lpstr>第1号様式</vt:lpstr>
      <vt:lpstr>第1号様式の１</vt:lpstr>
      <vt:lpstr>第1号様式の２</vt:lpstr>
      <vt:lpstr>第1号様式の３（助成対象事業者）</vt:lpstr>
      <vt:lpstr>第1号様式の３（共同申請者）</vt:lpstr>
      <vt:lpstr>第1号様式の３ (代行者)</vt:lpstr>
      <vt:lpstr>第１号様式の４①(共通) </vt:lpstr>
      <vt:lpstr>第１号様式の４②(共通) </vt:lpstr>
      <vt:lpstr>第１号様式の４③（大企業）</vt:lpstr>
      <vt:lpstr>交付決定後入力シート</vt:lpstr>
      <vt:lpstr>第11号様式</vt:lpstr>
      <vt:lpstr>Ａ農業・林業</vt:lpstr>
      <vt:lpstr>Ｂ漁業</vt:lpstr>
      <vt:lpstr>Ｃ鉱業・採石業・砂利採取業</vt:lpstr>
      <vt:lpstr>Ｄ建設業</vt:lpstr>
      <vt:lpstr>Ｅ製造業</vt:lpstr>
      <vt:lpstr>Ｆ電気・ガス・熱供給・水道業</vt:lpstr>
      <vt:lpstr>Ｇ情報通信業</vt:lpstr>
      <vt:lpstr>Ｈ運輸業・郵便業</vt:lpstr>
      <vt:lpstr>Ｉ卸売業・小売業</vt:lpstr>
      <vt:lpstr>Ｊ金融業・保険業</vt:lpstr>
      <vt:lpstr>Ｋ不動産業・物品賃貸業</vt:lpstr>
      <vt:lpstr>Ｌ学術研究・専門・技術サービス業</vt:lpstr>
      <vt:lpstr>Ｍ宿泊業・飲食サービス業</vt:lpstr>
      <vt:lpstr>Ｎ生活関連サービス業・娯楽業</vt:lpstr>
      <vt:lpstr>Ｏ教育・学習支援業</vt:lpstr>
      <vt:lpstr>【公社書式】助成対象経費内訳!Print_Area</vt:lpstr>
      <vt:lpstr>★はじめに!Print_Area</vt:lpstr>
      <vt:lpstr>基本情報入力シート!Print_Area</vt:lpstr>
      <vt:lpstr>交付決定後入力シート!Print_Area</vt:lpstr>
      <vt:lpstr>第11号様式!Print_Area</vt:lpstr>
      <vt:lpstr>第1号様式!Print_Area</vt:lpstr>
      <vt:lpstr>第1号様式の１!Print_Area</vt:lpstr>
      <vt:lpstr>第1号様式の２!Print_Area</vt:lpstr>
      <vt:lpstr>'第1号様式の３ (代行者)'!Print_Area</vt:lpstr>
      <vt:lpstr>'第1号様式の３（共同申請者）'!Print_Area</vt:lpstr>
      <vt:lpstr>'第1号様式の３（助成対象事業者）'!Print_Area</vt:lpstr>
      <vt:lpstr>'第１号様式の４①(共通) '!Print_Area</vt:lpstr>
      <vt:lpstr>'第１号様式の４②(共通) '!Print_Area</vt:lpstr>
      <vt:lpstr>'第１号様式の４③（大企業）'!Print_Area</vt:lpstr>
      <vt:lpstr>Ｐ医療・福祉</vt:lpstr>
      <vt:lpstr>Ｑ複合サービス事業</vt:lpstr>
      <vt:lpstr>Ｒサービス業【他に分類されないもの】</vt:lpstr>
      <vt:lpstr>Ｓ公務【他に分類されるものを除く】</vt:lpstr>
      <vt:lpstr>Ｔ分類不能の産業</vt:lpstr>
      <vt:lpstr>ハイパーリンク</vt:lpstr>
      <vt:lpstr>選択肢!大分類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2024-04-24T01:27:12Z</dcterms:created>
  <dcterms:modified xsi:type="dcterms:W3CDTF">2024-08-21T01:09:08Z</dcterms:modified>
</cp:coreProperties>
</file>