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Y:\技術課\環境改善係\Ｒ７\281_省エネ型ノンフロン機器普及促進事業\02_交付要綱・様式\01_様式\01_申請\"/>
    </mc:Choice>
  </mc:AlternateContent>
  <xr:revisionPtr revIDLastSave="0" documentId="13_ncr:1_{996B5FA5-417C-4F2B-86C3-C46E005A0E92}" xr6:coauthVersionLast="47" xr6:coauthVersionMax="47" xr10:uidLastSave="{00000000-0000-0000-0000-000000000000}"/>
  <workbookProtection workbookAlgorithmName="SHA-512" workbookHashValue="sJKOaDyw6BV0i4aUFoMzUjcrkzUHN6r5ZgCTGjJf8y0tJ3zFkLDYX7kT7xN62NJ/Ph5mtDLHJB8TJEm0HqaFpg==" workbookSaltValue="agTcH9YvQF2OSKTey7bYyA==" workbookSpinCount="100000" lockStructure="1"/>
  <bookViews>
    <workbookView xWindow="-110" yWindow="-110" windowWidth="19420" windowHeight="11500" tabRatio="860" firstSheet="1" activeTab="1" xr2:uid="{B4FD30A6-3653-40F0-BB35-5080BC2F4A0B}"/>
  </bookViews>
  <sheets>
    <sheet name="転記用" sheetId="76" state="hidden" r:id="rId1"/>
    <sheet name="目次" sheetId="69" r:id="rId2"/>
    <sheet name="提出方法" sheetId="68" r:id="rId3"/>
    <sheet name="記載要領" sheetId="70" r:id="rId4"/>
    <sheet name="入力シート①(全体)" sheetId="19" r:id="rId5"/>
    <sheet name="入力シート➁(機器)" sheetId="49" r:id="rId6"/>
    <sheet name="入力シート③(助成対象経費内訳)" sheetId="57" r:id="rId7"/>
    <sheet name="【記入例】助成対象経費内訳" sheetId="74" r:id="rId8"/>
    <sheet name="入力シート④(その他)" sheetId="48" r:id="rId9"/>
    <sheet name="実績報告時入力シート" sheetId="62" r:id="rId10"/>
    <sheet name="第1号様式_交付申請書(1)" sheetId="1" r:id="rId11"/>
    <sheet name="第1号様式_交付申請書(2)" sheetId="44" r:id="rId12"/>
    <sheet name="第1号様式_交付申請書(3)" sheetId="2" r:id="rId13"/>
    <sheet name="第1号様式_交付申請書(4)" sheetId="58" r:id="rId14"/>
    <sheet name="第1号様式_交付申請書(5)" sheetId="56" r:id="rId15"/>
    <sheet name="第1号様式_交付申請書(6)" sheetId="59" r:id="rId16"/>
    <sheet name="第2号様式_誓約書(申請者)" sheetId="3" r:id="rId17"/>
    <sheet name="第2号様式_誓約書(共同申請者)" sheetId="51" r:id="rId18"/>
    <sheet name="第2号様式_誓約書(手続代行者)" sheetId="52" r:id="rId19"/>
    <sheet name="第12号様式_実績報告(1・2)" sheetId="66" r:id="rId20"/>
    <sheet name="第12号様式_実績報告(3)" sheetId="67" r:id="rId21"/>
    <sheet name="【参考】日本標準産業中分類 " sheetId="71" r:id="rId22"/>
    <sheet name="選択肢" sheetId="10" state="hidden" r:id="rId23"/>
  </sheets>
  <definedNames>
    <definedName name="【定義】01_事業者種別" localSheetId="0">#REF!</definedName>
    <definedName name="【定義】02_大分類" localSheetId="0">#REF!</definedName>
    <definedName name="【目次】01_提出方法" localSheetId="21">#REF!:#REF!</definedName>
    <definedName name="【目次】01_提出方法" localSheetId="3">#REF!:#REF!</definedName>
    <definedName name="【目次】01_提出方法" localSheetId="0">提出方法!$B$1:'提出方法'!$B$1</definedName>
    <definedName name="【目次】01_提出方法" localSheetId="1">#REF!:#REF!</definedName>
    <definedName name="【目次】01_提出方法">提出方法!$B$1:'提出方法'!$B$1</definedName>
    <definedName name="【目次】02_記載要領" localSheetId="3">記載要領!$A$1</definedName>
    <definedName name="【目次】03_情報入力シート①" localSheetId="0">#REF!</definedName>
    <definedName name="【目次】04_情報入力シート②" localSheetId="0">#REF!</definedName>
    <definedName name="【目次】05_第１号様式_交付申請書①・②" localSheetId="0">#REF!</definedName>
    <definedName name="【目次】06_第１号様式_交付申請書③" localSheetId="0">#REF!</definedName>
    <definedName name="【目次】07_第２号様式_誓約書申請者用" localSheetId="0">#REF!</definedName>
    <definedName name="【目次】08_第２号様式_誓約書_手続代行者用" localSheetId="0">#REF!</definedName>
    <definedName name="【目次】09_交付決定後入力シート" localSheetId="0">#REF!</definedName>
    <definedName name="【目次】10_実績報告入力シート" localSheetId="0">#REF!</definedName>
    <definedName name="【目次】11_第11号様式_補助事業実績報告書兼助成金交付請求書" localSheetId="0">#REF!</definedName>
    <definedName name="【目次】12_第5号様式_交付申請撤回届出書" localSheetId="0">#REF!</definedName>
    <definedName name="【目次】13_第6号様式_廃止届出書" localSheetId="0">#REF!</definedName>
    <definedName name="【目次】14_第8号様式_補助事業変更申請書" localSheetId="0">#REF!</definedName>
    <definedName name="【目次】15_第10号様式_補助事業遅延等報告書" localSheetId="0">#REF!</definedName>
    <definedName name="【目次】16_第15号様式_補助金返還報告書" localSheetId="0">#REF!</definedName>
    <definedName name="【目次】17_第16号様式_取得財産等処分承認申請書" localSheetId="0">#REF!</definedName>
    <definedName name="【目次】18_第18号様式_事業者情報の変更届出書" localSheetId="0">#REF!</definedName>
    <definedName name="【目次】19_第19号様式_補助事業承継承認申請書" localSheetId="0">#REF!</definedName>
    <definedName name="Ａ農業・林業">選択肢!$B$2:$C$2</definedName>
    <definedName name="B" localSheetId="22">#REF!</definedName>
    <definedName name="Ｂ漁業">選択肢!$B$3:$C$3</definedName>
    <definedName name="CFC">選択肢!$D$54:$D$65</definedName>
    <definedName name="Ｃ鉱業・採石業・砂利採取業">選択肢!$B$4:$B$4</definedName>
    <definedName name="Ｄ建設業">選択肢!$B$5:$D$5</definedName>
    <definedName name="Ｅ製造業">選択肢!$B$6:$Y$6</definedName>
    <definedName name="Ｆ電気・ガス・熱供給・水道業">選択肢!$B$7:$E$7</definedName>
    <definedName name="Ｇ情報通信業">選択肢!$B$8:$F$8</definedName>
    <definedName name="HCFC">選択肢!$E$54:$E$67</definedName>
    <definedName name="HFC">選択肢!$F$54:$F$79</definedName>
    <definedName name="HFO">選択肢!$G$54:$G$59</definedName>
    <definedName name="Ｈ運輸業・郵便業">選択肢!$B$9:$I$9</definedName>
    <definedName name="Ｉ卸売業・小売業">選択肢!$B$10:$M$10</definedName>
    <definedName name="Ｊ金融業・保険業">選択肢!$B$11:$G$11</definedName>
    <definedName name="Ｋ不動産業・物品賃貸業">選択肢!$B$12:$D$12</definedName>
    <definedName name="Ｌ学術研究・専門・技術サービス業">選択肢!$B$13:$E$13</definedName>
    <definedName name="Ｍ宿泊業・飲食サービス業">選択肢!$B$14:$D$14</definedName>
    <definedName name="Ｎ生活関連サービス業・娯楽業">選択肢!$B$15:$D$15</definedName>
    <definedName name="Ｏ教育・学習支援業">選択肢!$B$16:$C$16</definedName>
    <definedName name="_xlnm.Print_Area" localSheetId="7">【記入例】助成対象経費内訳!$C$8:$AG$220</definedName>
    <definedName name="_xlnm.Print_Area" localSheetId="21">'【参考】日本標準産業中分類 '!$B$2:$C$102</definedName>
    <definedName name="_xlnm.Print_Area" localSheetId="3">記載要領!$B$2:$AF$35</definedName>
    <definedName name="_xlnm.Print_Area" localSheetId="9">実績報告時入力シート!$B$6:$W$35</definedName>
    <definedName name="_xlnm.Print_Area" localSheetId="19">'第12号様式_実績報告(1・2)'!$B$6:$W$82</definedName>
    <definedName name="_xlnm.Print_Area" localSheetId="20">'第12号様式_実績報告(3)'!$B$6:$V$67</definedName>
    <definedName name="_xlnm.Print_Area" localSheetId="10">'第1号様式_交付申請書(1)'!$B$6:$Q$46</definedName>
    <definedName name="_xlnm.Print_Area" localSheetId="11">'第1号様式_交付申請書(2)'!$B$6:$N$47</definedName>
    <definedName name="_xlnm.Print_Area" localSheetId="12">'第1号様式_交付申請書(3)'!$B$6:$H$26</definedName>
    <definedName name="_xlnm.Print_Area" localSheetId="13">'第1号様式_交付申請書(4)'!$B$6:$U$44</definedName>
    <definedName name="_xlnm.Print_Area" localSheetId="14">'第1号様式_交付申請書(5)'!$B$6:$M$110</definedName>
    <definedName name="_xlnm.Print_Area" localSheetId="15">'第1号様式_交付申請書(6)'!$B$6:$V$72</definedName>
    <definedName name="_xlnm.Print_Area" localSheetId="17">'第2号様式_誓約書(共同申請者)'!$B$6:$P$41</definedName>
    <definedName name="_xlnm.Print_Area" localSheetId="18">'第2号様式_誓約書(手続代行者)'!$B$6:$P$41</definedName>
    <definedName name="_xlnm.Print_Area" localSheetId="16">'第2号様式_誓約書(申請者)'!$B$6:$P$41</definedName>
    <definedName name="_xlnm.Print_Area" localSheetId="2">提出方法!$B$1:$O$12</definedName>
    <definedName name="_xlnm.Print_Area" localSheetId="4">'入力シート①(全体)'!$B$6:$I$82</definedName>
    <definedName name="_xlnm.Print_Area" localSheetId="5">'入力シート➁(機器)'!$B$6:$H$209</definedName>
    <definedName name="_xlnm.Print_Area" localSheetId="6">'入力シート③(助成対象経費内訳)'!$A$6:$W$218</definedName>
    <definedName name="_xlnm.Print_Area" localSheetId="8">'入力シート④(その他)'!$B$6:$N$26</definedName>
    <definedName name="_xlnm.Print_Area" localSheetId="1">目次!$B$2:$D$25</definedName>
    <definedName name="Ｐ医療・福祉">選択肢!$B$17:$D$17</definedName>
    <definedName name="Ｑ複合サービス事業">選択肢!$B$18:$C$18</definedName>
    <definedName name="Ｒサービス業【他に分類されないもの】">選択肢!$B$19:$J$19</definedName>
    <definedName name="Ｓ公務【他に分類されるものを除く】">選択肢!$B$20:$C$20</definedName>
    <definedName name="Ｔ分類不能の産業">選択肢!$B$21:$B$21</definedName>
    <definedName name="その他冷媒">選択肢!$H$54:$H$61</definedName>
    <definedName name="チェック" localSheetId="0">#REF!</definedName>
    <definedName name="ハイパーリンク" localSheetId="0">'入力シート④(その他)'!#REF!</definedName>
    <definedName name="案1" localSheetId="22">#REF!</definedName>
    <definedName name="依頼方法" localSheetId="0">#REF!</definedName>
    <definedName name="種別" localSheetId="0">#REF!</definedName>
    <definedName name="書類名" localSheetId="0">#REF!</definedName>
    <definedName name="進捗状況" localSheetId="0">#REF!</definedName>
    <definedName name="大分類" localSheetId="22">選択肢!$A$2:$A$21</definedName>
    <definedName name="担当者" localSheetId="0">#REF!</definedName>
    <definedName name="番号" localSheetId="22">#REF!</definedName>
    <definedName name="様式４" localSheetId="2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4" i="44" l="1"/>
  <c r="E532" i="76"/>
  <c r="E531" i="76"/>
  <c r="E530" i="76"/>
  <c r="E529" i="76"/>
  <c r="E528" i="76"/>
  <c r="E527" i="76"/>
  <c r="E526" i="76"/>
  <c r="E525" i="76"/>
  <c r="E524" i="76"/>
  <c r="E523" i="76"/>
  <c r="E522" i="76"/>
  <c r="E521" i="76"/>
  <c r="E520" i="76"/>
  <c r="E519" i="76"/>
  <c r="E518" i="76"/>
  <c r="E517" i="76"/>
  <c r="E516" i="76"/>
  <c r="E515" i="76"/>
  <c r="E514" i="76"/>
  <c r="E513" i="76"/>
  <c r="E512" i="76"/>
  <c r="E511" i="76"/>
  <c r="E510" i="76"/>
  <c r="E509" i="76"/>
  <c r="E508" i="76"/>
  <c r="E504" i="76"/>
  <c r="E503" i="76"/>
  <c r="E502" i="76"/>
  <c r="E501" i="76"/>
  <c r="E500" i="76"/>
  <c r="E499" i="76"/>
  <c r="E498" i="76"/>
  <c r="E497" i="76"/>
  <c r="E496" i="76"/>
  <c r="E495" i="76"/>
  <c r="E494" i="76"/>
  <c r="E493" i="76"/>
  <c r="E492" i="76"/>
  <c r="E491" i="76"/>
  <c r="E490" i="76"/>
  <c r="E489" i="76"/>
  <c r="E488" i="76"/>
  <c r="E465" i="76" a="1"/>
  <c r="E465" i="76" s="1"/>
  <c r="E486" i="76"/>
  <c r="E485" i="76"/>
  <c r="E484" i="76"/>
  <c r="E483" i="76"/>
  <c r="E482" i="76"/>
  <c r="E481" i="76"/>
  <c r="E480" i="76"/>
  <c r="E479" i="76"/>
  <c r="E478" i="76"/>
  <c r="E477" i="76"/>
  <c r="E473" i="76"/>
  <c r="E472" i="76"/>
  <c r="E471" i="76"/>
  <c r="E470" i="76"/>
  <c r="E469" i="76"/>
  <c r="E468" i="76"/>
  <c r="E467" i="76"/>
  <c r="E466" i="76"/>
  <c r="E273" i="76"/>
  <c r="E272" i="76"/>
  <c r="E271" i="76"/>
  <c r="E270" i="76"/>
  <c r="E269" i="76"/>
  <c r="E268" i="76"/>
  <c r="E267" i="76"/>
  <c r="E266" i="76"/>
  <c r="E265" i="76"/>
  <c r="E264" i="76"/>
  <c r="E263" i="76"/>
  <c r="E262" i="76"/>
  <c r="E261" i="76"/>
  <c r="E260" i="76"/>
  <c r="E259" i="76"/>
  <c r="E258" i="76"/>
  <c r="E257" i="76"/>
  <c r="E256" i="76"/>
  <c r="E255" i="76"/>
  <c r="E254" i="76"/>
  <c r="E253" i="76"/>
  <c r="E252" i="76"/>
  <c r="E251" i="76"/>
  <c r="E250" i="76"/>
  <c r="E249" i="76"/>
  <c r="E248" i="76"/>
  <c r="E247" i="76"/>
  <c r="E246" i="76"/>
  <c r="E245" i="76"/>
  <c r="E244" i="76"/>
  <c r="E243" i="76"/>
  <c r="E242" i="76"/>
  <c r="E241" i="76"/>
  <c r="E240" i="76"/>
  <c r="E239" i="76"/>
  <c r="E238" i="76"/>
  <c r="E237" i="76"/>
  <c r="E236" i="76"/>
  <c r="E235" i="76"/>
  <c r="E234" i="76"/>
  <c r="E233" i="76"/>
  <c r="E232" i="76"/>
  <c r="E231" i="76"/>
  <c r="E230" i="76"/>
  <c r="E229" i="76"/>
  <c r="E228" i="76"/>
  <c r="E227" i="76"/>
  <c r="E226" i="76"/>
  <c r="E225" i="76"/>
  <c r="E224" i="76"/>
  <c r="E223" i="76"/>
  <c r="E222" i="76"/>
  <c r="E221" i="76"/>
  <c r="E220" i="76"/>
  <c r="E219" i="76"/>
  <c r="E218" i="76"/>
  <c r="E217" i="76"/>
  <c r="E216" i="76"/>
  <c r="E215" i="76"/>
  <c r="E214" i="76"/>
  <c r="E213" i="76"/>
  <c r="E212" i="76"/>
  <c r="E211" i="76"/>
  <c r="E210" i="76"/>
  <c r="E209" i="76"/>
  <c r="E208" i="76"/>
  <c r="E207" i="76"/>
  <c r="E206" i="76"/>
  <c r="E205" i="76"/>
  <c r="E204" i="76"/>
  <c r="E203" i="76"/>
  <c r="E202" i="76"/>
  <c r="E201" i="76"/>
  <c r="E200" i="76"/>
  <c r="E199" i="76"/>
  <c r="E198" i="76"/>
  <c r="E197" i="76"/>
  <c r="E196" i="76"/>
  <c r="E195" i="76"/>
  <c r="E194" i="76"/>
  <c r="E193" i="76"/>
  <c r="E192" i="76"/>
  <c r="E191" i="76"/>
  <c r="E190" i="76"/>
  <c r="E189" i="76"/>
  <c r="E188" i="76"/>
  <c r="E187" i="76"/>
  <c r="E186" i="76"/>
  <c r="E185" i="76"/>
  <c r="E184" i="76"/>
  <c r="E183" i="76"/>
  <c r="E182" i="76"/>
  <c r="E181" i="76"/>
  <c r="E180" i="76"/>
  <c r="E179" i="76"/>
  <c r="E178" i="76"/>
  <c r="E177" i="76"/>
  <c r="E176" i="76"/>
  <c r="E175" i="76"/>
  <c r="E174" i="76"/>
  <c r="E173" i="76"/>
  <c r="E172" i="76"/>
  <c r="E171" i="76"/>
  <c r="E170" i="76"/>
  <c r="E169" i="76"/>
  <c r="E168" i="76"/>
  <c r="E167" i="76"/>
  <c r="E166" i="76"/>
  <c r="E165" i="76"/>
  <c r="E164" i="76"/>
  <c r="E163" i="76"/>
  <c r="E162" i="76"/>
  <c r="E161" i="76"/>
  <c r="E160" i="76"/>
  <c r="E159" i="76"/>
  <c r="E158" i="76"/>
  <c r="E157" i="76"/>
  <c r="E156" i="76"/>
  <c r="E155" i="76"/>
  <c r="E154" i="76"/>
  <c r="E153" i="76"/>
  <c r="E152" i="76"/>
  <c r="E151" i="76"/>
  <c r="E150" i="76"/>
  <c r="E149" i="76"/>
  <c r="E148" i="76"/>
  <c r="E147" i="76"/>
  <c r="E146" i="76"/>
  <c r="E145" i="76"/>
  <c r="E144" i="76"/>
  <c r="E143" i="76"/>
  <c r="E142" i="76"/>
  <c r="E141" i="76"/>
  <c r="E140" i="76"/>
  <c r="E139" i="76"/>
  <c r="E138" i="76"/>
  <c r="E137" i="76"/>
  <c r="E136" i="76"/>
  <c r="E135" i="76"/>
  <c r="E134" i="76"/>
  <c r="E133" i="76"/>
  <c r="E132" i="76"/>
  <c r="E131" i="76"/>
  <c r="E130" i="76"/>
  <c r="E129" i="76"/>
  <c r="E128" i="76"/>
  <c r="E127" i="76"/>
  <c r="E126" i="76"/>
  <c r="E125" i="76"/>
  <c r="E124" i="76"/>
  <c r="E123" i="76"/>
  <c r="E122" i="76"/>
  <c r="E121" i="76"/>
  <c r="E120" i="76"/>
  <c r="E119" i="76"/>
  <c r="E118" i="76"/>
  <c r="E117" i="76"/>
  <c r="E116" i="76"/>
  <c r="E115" i="76"/>
  <c r="E114" i="76"/>
  <c r="E113" i="76"/>
  <c r="E112" i="76"/>
  <c r="E111" i="76"/>
  <c r="E110" i="76"/>
  <c r="E109" i="76"/>
  <c r="E108" i="76"/>
  <c r="E107" i="76"/>
  <c r="E106" i="76"/>
  <c r="E105" i="76"/>
  <c r="E104" i="76"/>
  <c r="E103" i="76"/>
  <c r="E102" i="76"/>
  <c r="E101" i="76"/>
  <c r="E100" i="76"/>
  <c r="E99" i="76"/>
  <c r="E98" i="76"/>
  <c r="E97" i="76"/>
  <c r="E96" i="76"/>
  <c r="E95" i="76"/>
  <c r="E94" i="76"/>
  <c r="E93" i="76"/>
  <c r="E92" i="76"/>
  <c r="E91" i="76"/>
  <c r="E90" i="76"/>
  <c r="E89" i="76"/>
  <c r="E88" i="76"/>
  <c r="E87" i="76"/>
  <c r="E86" i="76"/>
  <c r="E85" i="76"/>
  <c r="E84" i="76"/>
  <c r="E83" i="76"/>
  <c r="E82" i="76"/>
  <c r="E81" i="76"/>
  <c r="E80" i="76"/>
  <c r="E79" i="76"/>
  <c r="E78" i="76"/>
  <c r="E77" i="76"/>
  <c r="E76" i="76"/>
  <c r="E75" i="76"/>
  <c r="E74" i="76"/>
  <c r="E73" i="76"/>
  <c r="E72" i="76"/>
  <c r="E71" i="76"/>
  <c r="E70" i="76"/>
  <c r="E69" i="76"/>
  <c r="E68" i="76"/>
  <c r="E67" i="76"/>
  <c r="E66" i="76"/>
  <c r="E65" i="76"/>
  <c r="E64" i="76"/>
  <c r="E63" i="76"/>
  <c r="E62" i="76"/>
  <c r="E61" i="76"/>
  <c r="E60" i="76"/>
  <c r="E59" i="76"/>
  <c r="E58" i="76"/>
  <c r="E57" i="76"/>
  <c r="E56" i="76"/>
  <c r="E55" i="76"/>
  <c r="E54" i="76"/>
  <c r="E53" i="76"/>
  <c r="E52" i="76"/>
  <c r="E51" i="76"/>
  <c r="E50" i="76"/>
  <c r="E49" i="76"/>
  <c r="E48" i="76"/>
  <c r="E47" i="76"/>
  <c r="E46" i="76"/>
  <c r="E45" i="76"/>
  <c r="E44" i="76"/>
  <c r="E43" i="76"/>
  <c r="E42" i="76"/>
  <c r="E41" i="76"/>
  <c r="E40" i="76"/>
  <c r="E39" i="76"/>
  <c r="E38" i="76"/>
  <c r="E37" i="76"/>
  <c r="E36" i="76"/>
  <c r="E35" i="76"/>
  <c r="E34" i="76"/>
  <c r="E33" i="76"/>
  <c r="E32" i="76"/>
  <c r="E31" i="76"/>
  <c r="E30" i="76"/>
  <c r="E29" i="76"/>
  <c r="E28" i="76"/>
  <c r="E27" i="76"/>
  <c r="E26" i="76"/>
  <c r="E25" i="76"/>
  <c r="E24" i="76"/>
  <c r="E23" i="76"/>
  <c r="E22" i="76"/>
  <c r="E21" i="76"/>
  <c r="E20" i="76"/>
  <c r="E19" i="76"/>
  <c r="E18" i="76"/>
  <c r="E17" i="76"/>
  <c r="E16" i="76"/>
  <c r="E15" i="76"/>
  <c r="E14" i="76"/>
  <c r="E13" i="76"/>
  <c r="E12" i="76"/>
  <c r="E11" i="76"/>
  <c r="E10" i="76"/>
  <c r="E9" i="76"/>
  <c r="E8" i="76"/>
  <c r="E7" i="76"/>
  <c r="E6" i="76"/>
  <c r="E5" i="76"/>
  <c r="E4" i="76"/>
  <c r="E3" i="76"/>
  <c r="E2" i="76"/>
  <c r="E1" i="76"/>
  <c r="G11" i="44" l="1"/>
  <c r="G12" i="44"/>
  <c r="G13" i="44"/>
  <c r="J13" i="44"/>
  <c r="G14" i="44"/>
  <c r="G15" i="44"/>
  <c r="G16" i="44"/>
  <c r="G17" i="44"/>
  <c r="G18" i="44"/>
  <c r="G19" i="44"/>
  <c r="G20" i="44"/>
  <c r="G21" i="44"/>
  <c r="G22" i="44"/>
  <c r="J22" i="44"/>
  <c r="G23" i="44"/>
  <c r="G24" i="44"/>
  <c r="G25" i="44"/>
  <c r="G26" i="44"/>
  <c r="G27" i="44"/>
  <c r="G28" i="44"/>
  <c r="G29" i="44"/>
  <c r="G30" i="44"/>
  <c r="G31" i="44"/>
  <c r="J31" i="44"/>
  <c r="G32" i="44"/>
  <c r="G33" i="44"/>
  <c r="G35" i="44"/>
  <c r="G36" i="44"/>
  <c r="G37" i="44"/>
  <c r="G41" i="44"/>
  <c r="G42" i="44"/>
  <c r="G43" i="44"/>
  <c r="G44" i="44"/>
  <c r="G45" i="44"/>
  <c r="G46" i="44"/>
  <c r="G47" i="44"/>
  <c r="AF25" i="58" l="1"/>
  <c r="AW23" i="62" l="1"/>
  <c r="AW21" i="62"/>
  <c r="C211" i="74" l="1"/>
  <c r="C210" i="74"/>
  <c r="C209" i="74"/>
  <c r="C208" i="74"/>
  <c r="C207" i="74"/>
  <c r="C206" i="74"/>
  <c r="C205" i="74"/>
  <c r="C204" i="74"/>
  <c r="C203" i="74"/>
  <c r="C202" i="74"/>
  <c r="C201" i="74"/>
  <c r="C200" i="74"/>
  <c r="C199" i="74"/>
  <c r="C198" i="74"/>
  <c r="C197" i="74"/>
  <c r="C196" i="74"/>
  <c r="C195" i="74"/>
  <c r="C194" i="74"/>
  <c r="C193" i="74"/>
  <c r="C192" i="74"/>
  <c r="C191" i="74"/>
  <c r="C190" i="74"/>
  <c r="C189" i="74"/>
  <c r="C188" i="74"/>
  <c r="C187" i="74"/>
  <c r="C186" i="74"/>
  <c r="C185" i="74"/>
  <c r="C184" i="74"/>
  <c r="C183" i="74"/>
  <c r="C182" i="74"/>
  <c r="C181" i="74"/>
  <c r="C180" i="74"/>
  <c r="C179" i="74"/>
  <c r="C178" i="74"/>
  <c r="C177" i="74"/>
  <c r="C176" i="74"/>
  <c r="C175" i="74"/>
  <c r="C174" i="74"/>
  <c r="C173" i="74"/>
  <c r="C172" i="74"/>
  <c r="C171" i="74"/>
  <c r="C170" i="74"/>
  <c r="C169" i="74"/>
  <c r="C168" i="74"/>
  <c r="C167" i="74"/>
  <c r="C166" i="74"/>
  <c r="C165" i="74"/>
  <c r="C164" i="74"/>
  <c r="C163" i="74"/>
  <c r="C162" i="74"/>
  <c r="C161" i="74"/>
  <c r="C160" i="74"/>
  <c r="C159" i="74"/>
  <c r="C158" i="74"/>
  <c r="C157" i="74"/>
  <c r="C156" i="74"/>
  <c r="C155" i="74"/>
  <c r="C154" i="74"/>
  <c r="C153" i="74"/>
  <c r="C152" i="74"/>
  <c r="C151" i="74"/>
  <c r="C150" i="74"/>
  <c r="C149" i="74"/>
  <c r="C148" i="74"/>
  <c r="C147" i="74"/>
  <c r="C146" i="74"/>
  <c r="C145" i="74"/>
  <c r="C144" i="74"/>
  <c r="C143" i="74"/>
  <c r="C142" i="74"/>
  <c r="C141" i="74"/>
  <c r="C140" i="74"/>
  <c r="C139" i="74"/>
  <c r="C138" i="74"/>
  <c r="C137" i="74"/>
  <c r="C136" i="74"/>
  <c r="C135" i="74"/>
  <c r="C134" i="74"/>
  <c r="C133" i="74"/>
  <c r="C132" i="74"/>
  <c r="C131" i="74"/>
  <c r="C130" i="74"/>
  <c r="C129" i="74"/>
  <c r="C128" i="74"/>
  <c r="C127" i="74"/>
  <c r="C126" i="74"/>
  <c r="C125" i="74"/>
  <c r="C124" i="74"/>
  <c r="C123" i="74"/>
  <c r="C122" i="74"/>
  <c r="C121" i="74"/>
  <c r="C120" i="74"/>
  <c r="C119" i="74"/>
  <c r="C118" i="74"/>
  <c r="C117" i="74"/>
  <c r="C116" i="74"/>
  <c r="C115" i="74"/>
  <c r="C114" i="74"/>
  <c r="C113" i="74"/>
  <c r="C112" i="74"/>
  <c r="C111" i="74"/>
  <c r="C110" i="74"/>
  <c r="C109" i="74"/>
  <c r="C108" i="74"/>
  <c r="C107" i="74"/>
  <c r="C106" i="74"/>
  <c r="C105" i="74"/>
  <c r="C104" i="74"/>
  <c r="C103" i="74"/>
  <c r="C102" i="74"/>
  <c r="C101" i="74"/>
  <c r="C100" i="74"/>
  <c r="C99" i="74"/>
  <c r="C98" i="74"/>
  <c r="C97" i="74"/>
  <c r="C96" i="74"/>
  <c r="C95" i="74"/>
  <c r="C94" i="74"/>
  <c r="C93" i="74"/>
  <c r="C92" i="74"/>
  <c r="C91" i="74"/>
  <c r="C90" i="74"/>
  <c r="C89" i="74"/>
  <c r="C88" i="74"/>
  <c r="C87" i="74"/>
  <c r="C86" i="74"/>
  <c r="C85" i="74"/>
  <c r="C84" i="74"/>
  <c r="C83" i="74"/>
  <c r="C82" i="74"/>
  <c r="C81" i="74"/>
  <c r="C80" i="74"/>
  <c r="C79" i="74"/>
  <c r="C78" i="74"/>
  <c r="C77" i="74"/>
  <c r="C76" i="74"/>
  <c r="C75" i="74"/>
  <c r="C74" i="74"/>
  <c r="C73" i="74"/>
  <c r="C72" i="74"/>
  <c r="C71" i="74"/>
  <c r="C70" i="74"/>
  <c r="C69" i="74"/>
  <c r="C68" i="74"/>
  <c r="C67" i="74"/>
  <c r="C66" i="74"/>
  <c r="C65" i="74"/>
  <c r="C64" i="74"/>
  <c r="C63" i="74"/>
  <c r="C62" i="74"/>
  <c r="C61" i="74"/>
  <c r="C60" i="74"/>
  <c r="C59" i="74"/>
  <c r="C58" i="74"/>
  <c r="C57" i="74"/>
  <c r="C56" i="74"/>
  <c r="C55" i="74"/>
  <c r="C54" i="74"/>
  <c r="C53" i="74"/>
  <c r="C52" i="74"/>
  <c r="C51" i="74"/>
  <c r="C50" i="74"/>
  <c r="C49" i="74"/>
  <c r="C48" i="74"/>
  <c r="C47" i="74"/>
  <c r="C46" i="74"/>
  <c r="C45" i="74"/>
  <c r="C44" i="74"/>
  <c r="C43" i="74"/>
  <c r="C42" i="74"/>
  <c r="C41" i="74"/>
  <c r="C40" i="74"/>
  <c r="C39" i="74"/>
  <c r="C38" i="74"/>
  <c r="C37" i="74"/>
  <c r="C36" i="74"/>
  <c r="C35" i="74"/>
  <c r="C34" i="74"/>
  <c r="C33" i="74"/>
  <c r="C32" i="74"/>
  <c r="U31" i="74"/>
  <c r="C31" i="74"/>
  <c r="U30" i="74"/>
  <c r="C30" i="74"/>
  <c r="U29" i="74"/>
  <c r="C29" i="74"/>
  <c r="U28" i="74"/>
  <c r="C28" i="74"/>
  <c r="U27" i="74"/>
  <c r="C27" i="74"/>
  <c r="U26" i="74"/>
  <c r="C26" i="74"/>
  <c r="U25" i="74"/>
  <c r="C25" i="74"/>
  <c r="U24" i="74"/>
  <c r="C24" i="74"/>
  <c r="U23" i="74"/>
  <c r="C23" i="74"/>
  <c r="U22" i="74"/>
  <c r="C22" i="74"/>
  <c r="U21" i="74"/>
  <c r="C21" i="74"/>
  <c r="U20" i="74"/>
  <c r="C20" i="74"/>
  <c r="U19" i="74"/>
  <c r="C19" i="74"/>
  <c r="U18" i="74"/>
  <c r="C18" i="74"/>
  <c r="U17" i="74"/>
  <c r="C17" i="74"/>
  <c r="U16" i="74"/>
  <c r="C16" i="74"/>
  <c r="U15" i="74"/>
  <c r="C15" i="74"/>
  <c r="U14" i="74"/>
  <c r="C14" i="74"/>
  <c r="U13" i="74"/>
  <c r="C13" i="74"/>
  <c r="U12" i="74"/>
  <c r="C12" i="74"/>
  <c r="B51" i="10"/>
  <c r="B50" i="10"/>
  <c r="B49" i="10"/>
  <c r="B48" i="10"/>
  <c r="B47" i="10"/>
  <c r="J8" i="67" a="1"/>
  <c r="J8" i="67" s="1"/>
  <c r="K70" i="66"/>
  <c r="J70" i="66"/>
  <c r="I70" i="66"/>
  <c r="H70" i="66"/>
  <c r="G70" i="66"/>
  <c r="F70" i="66"/>
  <c r="E70" i="66"/>
  <c r="E69" i="66"/>
  <c r="W67" i="66"/>
  <c r="T67" i="66"/>
  <c r="N67" i="66"/>
  <c r="M67" i="66"/>
  <c r="L67" i="66"/>
  <c r="H67" i="66"/>
  <c r="G67" i="66"/>
  <c r="F67" i="66"/>
  <c r="E67" i="66"/>
  <c r="B53" i="66"/>
  <c r="P49" i="66"/>
  <c r="P48" i="66"/>
  <c r="P47" i="66" a="1"/>
  <c r="P47" i="66" s="1"/>
  <c r="P42" i="66"/>
  <c r="V41" i="66"/>
  <c r="R41" i="66"/>
  <c r="P41" i="66"/>
  <c r="V40" i="66"/>
  <c r="R40" i="66"/>
  <c r="P40" i="66"/>
  <c r="V39" i="66"/>
  <c r="R39" i="66"/>
  <c r="P39" i="66"/>
  <c r="I36" i="66"/>
  <c r="I35" i="66"/>
  <c r="I34" i="66"/>
  <c r="O27" i="66"/>
  <c r="K27" i="66"/>
  <c r="H27" i="66"/>
  <c r="F27" i="66"/>
  <c r="D27" i="66"/>
  <c r="R23" i="66"/>
  <c r="N23" i="66"/>
  <c r="N22" i="66"/>
  <c r="N21" i="66"/>
  <c r="R18" i="66"/>
  <c r="N18" i="66"/>
  <c r="N17" i="66"/>
  <c r="N16" i="66"/>
  <c r="R13" i="66"/>
  <c r="N13" i="66"/>
  <c r="N12" i="66"/>
  <c r="N11" i="66"/>
  <c r="R7" i="66"/>
  <c r="H39" i="52"/>
  <c r="D39" i="52"/>
  <c r="D37" i="52"/>
  <c r="D35" i="52"/>
  <c r="C32" i="52"/>
  <c r="H39" i="51"/>
  <c r="D39" i="51"/>
  <c r="D37" i="51"/>
  <c r="D35" i="51"/>
  <c r="C32" i="51"/>
  <c r="H39" i="3"/>
  <c r="D39" i="3"/>
  <c r="D37" i="3"/>
  <c r="D35" i="3"/>
  <c r="C32" i="3"/>
  <c r="J8" i="59" a="1"/>
  <c r="J8" i="59" s="1"/>
  <c r="D110" i="56"/>
  <c r="D109" i="56"/>
  <c r="I108" i="56"/>
  <c r="D108" i="56"/>
  <c r="K107" i="56"/>
  <c r="D107" i="56"/>
  <c r="K106" i="56"/>
  <c r="D106" i="56"/>
  <c r="D105" i="56"/>
  <c r="D104" i="56"/>
  <c r="I103" i="56"/>
  <c r="D103" i="56"/>
  <c r="K102" i="56"/>
  <c r="D102" i="56"/>
  <c r="K101" i="56"/>
  <c r="D101" i="56"/>
  <c r="D100" i="56"/>
  <c r="D99" i="56"/>
  <c r="I98" i="56"/>
  <c r="D98" i="56"/>
  <c r="K97" i="56"/>
  <c r="D97" i="56"/>
  <c r="K96" i="56"/>
  <c r="D96" i="56"/>
  <c r="D95" i="56"/>
  <c r="D94" i="56"/>
  <c r="I93" i="56"/>
  <c r="D93" i="56"/>
  <c r="K92" i="56"/>
  <c r="D92" i="56"/>
  <c r="K91" i="56"/>
  <c r="D91" i="56"/>
  <c r="D90" i="56"/>
  <c r="D89" i="56"/>
  <c r="I88" i="56"/>
  <c r="D88" i="56"/>
  <c r="K87" i="56"/>
  <c r="D87" i="56"/>
  <c r="K86" i="56"/>
  <c r="D86" i="56"/>
  <c r="D85" i="56"/>
  <c r="D84" i="56"/>
  <c r="I83" i="56"/>
  <c r="D83" i="56"/>
  <c r="K82" i="56"/>
  <c r="D82" i="56"/>
  <c r="K81" i="56"/>
  <c r="D81" i="56"/>
  <c r="D80" i="56"/>
  <c r="D79" i="56"/>
  <c r="I78" i="56"/>
  <c r="D78" i="56"/>
  <c r="K77" i="56"/>
  <c r="D77" i="56"/>
  <c r="K76" i="56"/>
  <c r="D76" i="56"/>
  <c r="D75" i="56"/>
  <c r="D74" i="56"/>
  <c r="I73" i="56"/>
  <c r="D73" i="56"/>
  <c r="K72" i="56"/>
  <c r="D72" i="56"/>
  <c r="K71" i="56"/>
  <c r="D71" i="56"/>
  <c r="D70" i="56"/>
  <c r="D69" i="56"/>
  <c r="I68" i="56"/>
  <c r="D68" i="56"/>
  <c r="K67" i="56"/>
  <c r="D67" i="56"/>
  <c r="K66" i="56"/>
  <c r="D66" i="56"/>
  <c r="D65" i="56"/>
  <c r="D64" i="56"/>
  <c r="I63" i="56"/>
  <c r="D63" i="56"/>
  <c r="K62" i="56"/>
  <c r="D62" i="56"/>
  <c r="K61" i="56"/>
  <c r="D61" i="56"/>
  <c r="D60" i="56"/>
  <c r="D59" i="56"/>
  <c r="I58" i="56"/>
  <c r="D58" i="56"/>
  <c r="K57" i="56"/>
  <c r="D57" i="56"/>
  <c r="K56" i="56"/>
  <c r="D56" i="56"/>
  <c r="D55" i="56"/>
  <c r="D54" i="56"/>
  <c r="I53" i="56"/>
  <c r="D53" i="56"/>
  <c r="K52" i="56"/>
  <c r="D52" i="56"/>
  <c r="K51" i="56"/>
  <c r="D51" i="56"/>
  <c r="D50" i="56"/>
  <c r="D49" i="56"/>
  <c r="I48" i="56"/>
  <c r="D48" i="56"/>
  <c r="K47" i="56"/>
  <c r="D47" i="56"/>
  <c r="K46" i="56"/>
  <c r="D46" i="56"/>
  <c r="D45" i="56"/>
  <c r="D44" i="56"/>
  <c r="I43" i="56"/>
  <c r="D43" i="56"/>
  <c r="K42" i="56"/>
  <c r="D42" i="56"/>
  <c r="K41" i="56"/>
  <c r="D41" i="56"/>
  <c r="D40" i="56"/>
  <c r="D39" i="56"/>
  <c r="I38" i="56"/>
  <c r="D38" i="56"/>
  <c r="K37" i="56"/>
  <c r="D37" i="56"/>
  <c r="K36" i="56"/>
  <c r="D36" i="56"/>
  <c r="D35" i="56"/>
  <c r="D34" i="56"/>
  <c r="I33" i="56"/>
  <c r="D33" i="56"/>
  <c r="K32" i="56"/>
  <c r="D32" i="56"/>
  <c r="K31" i="56"/>
  <c r="D31" i="56"/>
  <c r="D30" i="56"/>
  <c r="D29" i="56"/>
  <c r="I28" i="56"/>
  <c r="D28" i="56"/>
  <c r="K27" i="56"/>
  <c r="D27" i="56"/>
  <c r="K26" i="56"/>
  <c r="D26" i="56"/>
  <c r="D25" i="56"/>
  <c r="D24" i="56"/>
  <c r="I23" i="56"/>
  <c r="D23" i="56"/>
  <c r="K22" i="56"/>
  <c r="D22" i="56"/>
  <c r="K21" i="56"/>
  <c r="D21" i="56"/>
  <c r="D20" i="56"/>
  <c r="D19" i="56"/>
  <c r="I18" i="56"/>
  <c r="D18" i="56"/>
  <c r="K17" i="56"/>
  <c r="D17" i="56"/>
  <c r="K16" i="56"/>
  <c r="D16" i="56"/>
  <c r="D15" i="56"/>
  <c r="D14" i="56"/>
  <c r="I13" i="56"/>
  <c r="D13" i="56"/>
  <c r="K12" i="56"/>
  <c r="D12" i="56"/>
  <c r="K11" i="56"/>
  <c r="D11" i="56"/>
  <c r="B43" i="58"/>
  <c r="B42" i="58"/>
  <c r="Q34" i="58"/>
  <c r="M34" i="58"/>
  <c r="E25" i="58"/>
  <c r="S22" i="58"/>
  <c r="O22" i="58"/>
  <c r="M22" i="58"/>
  <c r="S21" i="58"/>
  <c r="O21" i="58"/>
  <c r="M21" i="58"/>
  <c r="S20" i="58"/>
  <c r="O20" i="58"/>
  <c r="M20" i="58"/>
  <c r="Q16" i="58"/>
  <c r="M16" i="58"/>
  <c r="P11" i="58"/>
  <c r="P10" i="58"/>
  <c r="P9" i="58"/>
  <c r="B24" i="2"/>
  <c r="D19" i="2"/>
  <c r="D18" i="2"/>
  <c r="E17" i="2"/>
  <c r="E16" i="2"/>
  <c r="F15" i="2"/>
  <c r="D15" i="2"/>
  <c r="D14" i="2"/>
  <c r="D13" i="2"/>
  <c r="D12" i="2"/>
  <c r="D11" i="2"/>
  <c r="D10" i="2"/>
  <c r="P45" i="1"/>
  <c r="P42" i="1"/>
  <c r="H38" i="1"/>
  <c r="H37" i="1"/>
  <c r="H36" i="1"/>
  <c r="D31" i="1"/>
  <c r="D30" i="1"/>
  <c r="M23" i="1"/>
  <c r="I23" i="1"/>
  <c r="I22" i="1"/>
  <c r="I21" i="1"/>
  <c r="M18" i="1"/>
  <c r="I18" i="1"/>
  <c r="I17" i="1"/>
  <c r="I16" i="1"/>
  <c r="M13" i="1"/>
  <c r="I13" i="1"/>
  <c r="I12" i="1"/>
  <c r="I11" i="1"/>
  <c r="M7" i="1"/>
  <c r="H209" i="57"/>
  <c r="A209" i="57"/>
  <c r="H208" i="57"/>
  <c r="A208" i="57"/>
  <c r="H207" i="57"/>
  <c r="A207" i="57"/>
  <c r="H206" i="57"/>
  <c r="A206" i="57"/>
  <c r="H205" i="57"/>
  <c r="A205" i="57"/>
  <c r="H204" i="57"/>
  <c r="A204" i="57"/>
  <c r="H203" i="57"/>
  <c r="A203" i="57"/>
  <c r="H202" i="57"/>
  <c r="A202" i="57"/>
  <c r="H201" i="57"/>
  <c r="A201" i="57"/>
  <c r="H200" i="57"/>
  <c r="A200" i="57"/>
  <c r="H199" i="57"/>
  <c r="A199" i="57"/>
  <c r="H198" i="57"/>
  <c r="A198" i="57"/>
  <c r="H197" i="57"/>
  <c r="A197" i="57"/>
  <c r="H196" i="57"/>
  <c r="A196" i="57"/>
  <c r="H195" i="57"/>
  <c r="A195" i="57"/>
  <c r="H194" i="57"/>
  <c r="A194" i="57"/>
  <c r="H193" i="57"/>
  <c r="A193" i="57"/>
  <c r="H192" i="57"/>
  <c r="A192" i="57"/>
  <c r="H191" i="57"/>
  <c r="A191" i="57"/>
  <c r="H190" i="57"/>
  <c r="A190" i="57"/>
  <c r="H189" i="57"/>
  <c r="A189" i="57"/>
  <c r="H188" i="57"/>
  <c r="A188" i="57"/>
  <c r="H187" i="57"/>
  <c r="A187" i="57"/>
  <c r="H186" i="57"/>
  <c r="A186" i="57"/>
  <c r="H185" i="57"/>
  <c r="A185" i="57"/>
  <c r="H184" i="57"/>
  <c r="A184" i="57"/>
  <c r="H183" i="57"/>
  <c r="A183" i="57"/>
  <c r="H182" i="57"/>
  <c r="A182" i="57"/>
  <c r="H181" i="57"/>
  <c r="A181" i="57"/>
  <c r="H180" i="57"/>
  <c r="A180" i="57"/>
  <c r="H179" i="57"/>
  <c r="A179" i="57"/>
  <c r="H178" i="57"/>
  <c r="A178" i="57"/>
  <c r="H177" i="57"/>
  <c r="A177" i="57"/>
  <c r="H176" i="57"/>
  <c r="A176" i="57"/>
  <c r="H175" i="57"/>
  <c r="A175" i="57"/>
  <c r="H174" i="57"/>
  <c r="A174" i="57"/>
  <c r="H173" i="57"/>
  <c r="A173" i="57"/>
  <c r="H172" i="57"/>
  <c r="A172" i="57"/>
  <c r="H171" i="57"/>
  <c r="A171" i="57"/>
  <c r="H170" i="57"/>
  <c r="A170" i="57"/>
  <c r="H169" i="57"/>
  <c r="A169" i="57"/>
  <c r="H168" i="57"/>
  <c r="A168" i="57"/>
  <c r="H167" i="57"/>
  <c r="A167" i="57"/>
  <c r="H166" i="57"/>
  <c r="A166" i="57"/>
  <c r="H165" i="57"/>
  <c r="A165" i="57"/>
  <c r="H164" i="57"/>
  <c r="A164" i="57"/>
  <c r="H163" i="57"/>
  <c r="A163" i="57"/>
  <c r="H162" i="57"/>
  <c r="A162" i="57"/>
  <c r="H161" i="57"/>
  <c r="A161" i="57"/>
  <c r="H160" i="57"/>
  <c r="A160" i="57"/>
  <c r="H159" i="57"/>
  <c r="A159" i="57"/>
  <c r="H158" i="57"/>
  <c r="A158" i="57"/>
  <c r="H157" i="57"/>
  <c r="A157" i="57"/>
  <c r="H156" i="57"/>
  <c r="A156" i="57"/>
  <c r="H155" i="57"/>
  <c r="A155" i="57"/>
  <c r="H154" i="57"/>
  <c r="A154" i="57"/>
  <c r="H153" i="57"/>
  <c r="A153" i="57"/>
  <c r="H152" i="57"/>
  <c r="A152" i="57"/>
  <c r="H151" i="57"/>
  <c r="A151" i="57"/>
  <c r="H150" i="57"/>
  <c r="A150" i="57"/>
  <c r="H149" i="57"/>
  <c r="A149" i="57"/>
  <c r="H148" i="57"/>
  <c r="A148" i="57"/>
  <c r="H147" i="57"/>
  <c r="A147" i="57"/>
  <c r="H146" i="57"/>
  <c r="A146" i="57"/>
  <c r="H145" i="57"/>
  <c r="A145" i="57"/>
  <c r="H144" i="57"/>
  <c r="A144" i="57"/>
  <c r="H143" i="57"/>
  <c r="A143" i="57"/>
  <c r="H142" i="57"/>
  <c r="A142" i="57"/>
  <c r="H141" i="57"/>
  <c r="A141" i="57"/>
  <c r="H140" i="57"/>
  <c r="A140" i="57"/>
  <c r="H139" i="57"/>
  <c r="A139" i="57"/>
  <c r="H138" i="57"/>
  <c r="A138" i="57"/>
  <c r="H137" i="57"/>
  <c r="A137" i="57"/>
  <c r="H136" i="57"/>
  <c r="A136" i="57"/>
  <c r="H135" i="57"/>
  <c r="A135" i="57"/>
  <c r="H134" i="57"/>
  <c r="A134" i="57"/>
  <c r="H133" i="57"/>
  <c r="A133" i="57"/>
  <c r="H132" i="57"/>
  <c r="A132" i="57"/>
  <c r="H131" i="57"/>
  <c r="A131" i="57"/>
  <c r="H130" i="57"/>
  <c r="A130" i="57"/>
  <c r="H129" i="57"/>
  <c r="A129" i="57"/>
  <c r="H128" i="57"/>
  <c r="A128" i="57"/>
  <c r="H127" i="57"/>
  <c r="A127" i="57"/>
  <c r="H126" i="57"/>
  <c r="A126" i="57"/>
  <c r="H125" i="57"/>
  <c r="A125" i="57"/>
  <c r="H124" i="57"/>
  <c r="A124" i="57"/>
  <c r="H123" i="57"/>
  <c r="A123" i="57"/>
  <c r="H122" i="57"/>
  <c r="A122" i="57"/>
  <c r="H121" i="57"/>
  <c r="A121" i="57"/>
  <c r="H120" i="57"/>
  <c r="A120" i="57"/>
  <c r="H119" i="57"/>
  <c r="A119" i="57"/>
  <c r="H118" i="57"/>
  <c r="A118" i="57"/>
  <c r="H117" i="57"/>
  <c r="A117" i="57"/>
  <c r="H116" i="57"/>
  <c r="A116" i="57"/>
  <c r="H115" i="57"/>
  <c r="A115" i="57"/>
  <c r="H114" i="57"/>
  <c r="A114" i="57"/>
  <c r="H113" i="57"/>
  <c r="A113" i="57"/>
  <c r="H112" i="57"/>
  <c r="A112" i="57"/>
  <c r="H111" i="57"/>
  <c r="A111" i="57"/>
  <c r="H110" i="57"/>
  <c r="A110" i="57"/>
  <c r="H109" i="57"/>
  <c r="A109" i="57"/>
  <c r="H108" i="57"/>
  <c r="A108" i="57"/>
  <c r="H107" i="57"/>
  <c r="A107" i="57"/>
  <c r="H106" i="57"/>
  <c r="A106" i="57"/>
  <c r="H105" i="57"/>
  <c r="A105" i="57"/>
  <c r="H104" i="57"/>
  <c r="A104" i="57"/>
  <c r="H103" i="57"/>
  <c r="A103" i="57"/>
  <c r="H102" i="57"/>
  <c r="A102" i="57"/>
  <c r="H101" i="57"/>
  <c r="A101" i="57"/>
  <c r="H100" i="57"/>
  <c r="A100" i="57"/>
  <c r="H99" i="57"/>
  <c r="A99" i="57"/>
  <c r="H98" i="57"/>
  <c r="A98" i="57"/>
  <c r="H97" i="57"/>
  <c r="A97" i="57"/>
  <c r="H96" i="57"/>
  <c r="A96" i="57"/>
  <c r="H95" i="57"/>
  <c r="A95" i="57"/>
  <c r="H94" i="57"/>
  <c r="A94" i="57"/>
  <c r="H93" i="57"/>
  <c r="A93" i="57"/>
  <c r="H92" i="57"/>
  <c r="A92" i="57"/>
  <c r="H91" i="57"/>
  <c r="A91" i="57"/>
  <c r="H90" i="57"/>
  <c r="A90" i="57"/>
  <c r="H89" i="57"/>
  <c r="A89" i="57"/>
  <c r="H88" i="57"/>
  <c r="A88" i="57"/>
  <c r="H87" i="57"/>
  <c r="A87" i="57"/>
  <c r="H86" i="57"/>
  <c r="A86" i="57"/>
  <c r="H85" i="57"/>
  <c r="A85" i="57"/>
  <c r="H84" i="57"/>
  <c r="A84" i="57"/>
  <c r="H83" i="57"/>
  <c r="A83" i="57"/>
  <c r="H82" i="57"/>
  <c r="A82" i="57"/>
  <c r="H81" i="57"/>
  <c r="A81" i="57"/>
  <c r="H80" i="57"/>
  <c r="A80" i="57"/>
  <c r="H79" i="57"/>
  <c r="A79" i="57"/>
  <c r="H78" i="57"/>
  <c r="A78" i="57"/>
  <c r="H77" i="57"/>
  <c r="A77" i="57"/>
  <c r="H76" i="57"/>
  <c r="A76" i="57"/>
  <c r="H75" i="57"/>
  <c r="A75" i="57"/>
  <c r="H74" i="57"/>
  <c r="A74" i="57"/>
  <c r="H73" i="57"/>
  <c r="A73" i="57"/>
  <c r="H72" i="57"/>
  <c r="A72" i="57"/>
  <c r="H71" i="57"/>
  <c r="A71" i="57"/>
  <c r="H70" i="57"/>
  <c r="A70" i="57"/>
  <c r="H69" i="57"/>
  <c r="A69" i="57"/>
  <c r="H68" i="57"/>
  <c r="A68" i="57"/>
  <c r="H67" i="57"/>
  <c r="A67" i="57"/>
  <c r="H66" i="57"/>
  <c r="A66" i="57"/>
  <c r="H65" i="57"/>
  <c r="A65" i="57"/>
  <c r="H64" i="57"/>
  <c r="A64" i="57"/>
  <c r="H63" i="57"/>
  <c r="A63" i="57"/>
  <c r="H62" i="57"/>
  <c r="A62" i="57"/>
  <c r="H61" i="57"/>
  <c r="A61" i="57"/>
  <c r="H60" i="57"/>
  <c r="A60" i="57"/>
  <c r="H59" i="57"/>
  <c r="A59" i="57"/>
  <c r="H58" i="57"/>
  <c r="A58" i="57"/>
  <c r="H57" i="57"/>
  <c r="A57" i="57"/>
  <c r="H56" i="57"/>
  <c r="A56" i="57"/>
  <c r="H55" i="57"/>
  <c r="A55" i="57"/>
  <c r="H54" i="57"/>
  <c r="A54" i="57"/>
  <c r="H53" i="57"/>
  <c r="A53" i="57"/>
  <c r="H52" i="57"/>
  <c r="A52" i="57"/>
  <c r="H51" i="57"/>
  <c r="A51" i="57"/>
  <c r="H50" i="57"/>
  <c r="A50" i="57"/>
  <c r="H49" i="57"/>
  <c r="A49" i="57"/>
  <c r="H48" i="57"/>
  <c r="A48" i="57"/>
  <c r="H47" i="57"/>
  <c r="A47" i="57"/>
  <c r="H46" i="57"/>
  <c r="A46" i="57"/>
  <c r="H45" i="57"/>
  <c r="A45" i="57"/>
  <c r="H44" i="57"/>
  <c r="A44" i="57"/>
  <c r="H43" i="57"/>
  <c r="A43" i="57"/>
  <c r="H42" i="57"/>
  <c r="A42" i="57"/>
  <c r="H41" i="57"/>
  <c r="A41" i="57"/>
  <c r="H40" i="57"/>
  <c r="A40" i="57"/>
  <c r="H39" i="57"/>
  <c r="A39" i="57"/>
  <c r="H38" i="57"/>
  <c r="A38" i="57"/>
  <c r="H37" i="57"/>
  <c r="A37" i="57"/>
  <c r="H36" i="57"/>
  <c r="A36" i="57"/>
  <c r="H35" i="57"/>
  <c r="A35" i="57"/>
  <c r="H34" i="57"/>
  <c r="A34" i="57"/>
  <c r="H33" i="57"/>
  <c r="A33" i="57"/>
  <c r="H32" i="57"/>
  <c r="A32" i="57"/>
  <c r="H31" i="57"/>
  <c r="A31" i="57"/>
  <c r="H30" i="57"/>
  <c r="A30" i="57"/>
  <c r="N29" i="57"/>
  <c r="M29" i="57"/>
  <c r="L29" i="57"/>
  <c r="K29" i="57"/>
  <c r="H29" i="57"/>
  <c r="A29" i="57"/>
  <c r="N28" i="57"/>
  <c r="M28" i="57"/>
  <c r="L28" i="57"/>
  <c r="K28" i="57"/>
  <c r="H28" i="57"/>
  <c r="A28" i="57"/>
  <c r="N27" i="57"/>
  <c r="M27" i="57"/>
  <c r="L27" i="57"/>
  <c r="K27" i="57"/>
  <c r="H27" i="57"/>
  <c r="A27" i="57"/>
  <c r="N26" i="57"/>
  <c r="M26" i="57"/>
  <c r="L26" i="57"/>
  <c r="K26" i="57"/>
  <c r="H26" i="57"/>
  <c r="A26" i="57"/>
  <c r="N25" i="57"/>
  <c r="M25" i="57"/>
  <c r="L25" i="57"/>
  <c r="K25" i="57"/>
  <c r="H25" i="57"/>
  <c r="A25" i="57"/>
  <c r="N24" i="57"/>
  <c r="M24" i="57"/>
  <c r="L24" i="57"/>
  <c r="K24" i="57"/>
  <c r="H24" i="57"/>
  <c r="A24" i="57"/>
  <c r="N23" i="57"/>
  <c r="M23" i="57"/>
  <c r="L23" i="57"/>
  <c r="K23" i="57"/>
  <c r="H23" i="57"/>
  <c r="A23" i="57"/>
  <c r="N22" i="57"/>
  <c r="M22" i="57"/>
  <c r="L22" i="57"/>
  <c r="K22" i="57"/>
  <c r="H22" i="57"/>
  <c r="A22" i="57"/>
  <c r="N21" i="57"/>
  <c r="M21" i="57"/>
  <c r="L21" i="57"/>
  <c r="K21" i="57"/>
  <c r="H21" i="57"/>
  <c r="A21" i="57"/>
  <c r="N20" i="57"/>
  <c r="M20" i="57"/>
  <c r="L20" i="57"/>
  <c r="K20" i="57"/>
  <c r="H20" i="57"/>
  <c r="A20" i="57"/>
  <c r="N19" i="57"/>
  <c r="M19" i="57"/>
  <c r="L19" i="57"/>
  <c r="K19" i="57"/>
  <c r="H19" i="57"/>
  <c r="A19" i="57"/>
  <c r="N18" i="57"/>
  <c r="O18" i="57" s="1"/>
  <c r="E283" i="76" s="1"/>
  <c r="M18" i="57"/>
  <c r="L18" i="57"/>
  <c r="K18" i="57"/>
  <c r="H18" i="57"/>
  <c r="A18" i="57"/>
  <c r="N17" i="57"/>
  <c r="M17" i="57"/>
  <c r="L17" i="57"/>
  <c r="K17" i="57"/>
  <c r="H17" i="57"/>
  <c r="A17" i="57"/>
  <c r="N16" i="57"/>
  <c r="M16" i="57"/>
  <c r="L16" i="57"/>
  <c r="K16" i="57"/>
  <c r="H16" i="57"/>
  <c r="A16" i="57"/>
  <c r="N15" i="57"/>
  <c r="M15" i="57"/>
  <c r="L15" i="57"/>
  <c r="K15" i="57"/>
  <c r="H15" i="57"/>
  <c r="A15" i="57"/>
  <c r="N14" i="57"/>
  <c r="M14" i="57"/>
  <c r="L14" i="57"/>
  <c r="K14" i="57"/>
  <c r="H14" i="57"/>
  <c r="A14" i="57"/>
  <c r="N13" i="57"/>
  <c r="M13" i="57"/>
  <c r="L13" i="57"/>
  <c r="K13" i="57"/>
  <c r="H13" i="57"/>
  <c r="A13" i="57"/>
  <c r="N12" i="57"/>
  <c r="M12" i="57"/>
  <c r="L12" i="57"/>
  <c r="K12" i="57"/>
  <c r="H12" i="57"/>
  <c r="A12" i="57"/>
  <c r="N11" i="57"/>
  <c r="M11" i="57"/>
  <c r="L11" i="57"/>
  <c r="K11" i="57"/>
  <c r="H11" i="57"/>
  <c r="A11" i="57"/>
  <c r="N10" i="57"/>
  <c r="M10" i="57"/>
  <c r="L10" i="57"/>
  <c r="K10" i="57"/>
  <c r="H10" i="57"/>
  <c r="A10" i="57"/>
  <c r="I7" i="57"/>
  <c r="F7" i="57"/>
  <c r="S10" i="57" l="1" a="1"/>
  <c r="S10" i="57" s="1"/>
  <c r="P12" i="58"/>
  <c r="S21" i="57" a="1"/>
  <c r="S21" i="57" s="1"/>
  <c r="S29" i="57" a="1"/>
  <c r="S29" i="57" s="1"/>
  <c r="E378" i="76" s="1"/>
  <c r="S25" i="57" a="1"/>
  <c r="S25" i="57" s="1"/>
  <c r="E374" i="76" s="1"/>
  <c r="S19" i="57" a="1"/>
  <c r="S19" i="57" s="1"/>
  <c r="E368" i="76" s="1"/>
  <c r="S15" i="57" a="1"/>
  <c r="S15" i="57" s="1"/>
  <c r="E364" i="76" s="1"/>
  <c r="S11" i="57" a="1"/>
  <c r="S11" i="57" s="1"/>
  <c r="E360" i="76" s="1"/>
  <c r="S20" i="57" a="1"/>
  <c r="S20" i="57" s="1"/>
  <c r="E369" i="76" s="1"/>
  <c r="S22" i="57" a="1"/>
  <c r="S22" i="57" s="1"/>
  <c r="E371" i="76" s="1"/>
  <c r="P23" i="57"/>
  <c r="E309" i="76" s="1"/>
  <c r="S23" i="57" a="1"/>
  <c r="S23" i="57" s="1"/>
  <c r="E372" i="76" s="1"/>
  <c r="S24" i="57" a="1"/>
  <c r="S24" i="57" s="1"/>
  <c r="E373" i="76" s="1"/>
  <c r="S26" i="57" a="1"/>
  <c r="S26" i="57" s="1"/>
  <c r="E375" i="76" s="1"/>
  <c r="S27" i="57" a="1"/>
  <c r="S27" i="57" s="1"/>
  <c r="E376" i="76" s="1"/>
  <c r="S28" i="57" a="1"/>
  <c r="S28" i="57" s="1"/>
  <c r="E377" i="76" s="1"/>
  <c r="S16" i="57" a="1"/>
  <c r="S16" i="57" s="1"/>
  <c r="E365" i="76" s="1"/>
  <c r="S17" i="57" a="1"/>
  <c r="S17" i="57" s="1"/>
  <c r="E366" i="76" s="1"/>
  <c r="S18" i="57" a="1"/>
  <c r="S18" i="57" s="1"/>
  <c r="E367" i="76" s="1"/>
  <c r="S14" i="57" a="1"/>
  <c r="S14" i="57" s="1"/>
  <c r="E363" i="76" s="1"/>
  <c r="P13" i="57"/>
  <c r="E299" i="76" s="1"/>
  <c r="S13" i="57" a="1"/>
  <c r="S13" i="57" s="1"/>
  <c r="E362" i="76" s="1"/>
  <c r="S12" i="57" a="1"/>
  <c r="S12" i="57" s="1"/>
  <c r="E361" i="76" s="1"/>
  <c r="O10" i="57"/>
  <c r="E275" i="76" s="1"/>
  <c r="L8" i="56"/>
  <c r="E487" i="76" s="1"/>
  <c r="Q25" i="57" a="1"/>
  <c r="Q25" i="57" s="1"/>
  <c r="E332" i="76" s="1"/>
  <c r="O28" i="57"/>
  <c r="E293" i="76" s="1"/>
  <c r="Q21" i="57" a="1"/>
  <c r="Q21" i="57" s="1"/>
  <c r="E328" i="76" s="1"/>
  <c r="O12" i="57"/>
  <c r="E277" i="76" s="1"/>
  <c r="P17" i="57"/>
  <c r="E303" i="76" s="1"/>
  <c r="O20" i="57"/>
  <c r="E285" i="76" s="1"/>
  <c r="O22" i="57"/>
  <c r="E287" i="76" s="1"/>
  <c r="P27" i="57"/>
  <c r="E313" i="76" s="1"/>
  <c r="Q29" i="57" a="1"/>
  <c r="Q29" i="57" s="1"/>
  <c r="E336" i="76" s="1"/>
  <c r="E359" i="76"/>
  <c r="T23" i="62"/>
  <c r="E507" i="76" s="1"/>
  <c r="R12" i="57"/>
  <c r="E340" i="76" s="1"/>
  <c r="O14" i="57"/>
  <c r="E279" i="76" s="1"/>
  <c r="O16" i="57"/>
  <c r="E281" i="76" s="1"/>
  <c r="R18" i="57"/>
  <c r="E346" i="76" s="1"/>
  <c r="R20" i="57"/>
  <c r="E348" i="76" s="1"/>
  <c r="R22" i="57"/>
  <c r="E350" i="76" s="1"/>
  <c r="O24" i="57"/>
  <c r="E289" i="76" s="1"/>
  <c r="O26" i="57"/>
  <c r="E291" i="76" s="1"/>
  <c r="O11" i="57"/>
  <c r="E276" i="76" s="1"/>
  <c r="Q11" i="57" a="1"/>
  <c r="Q11" i="57" s="1"/>
  <c r="E318" i="76" s="1"/>
  <c r="T11" i="57"/>
  <c r="E381" i="76" s="1"/>
  <c r="O15" i="57"/>
  <c r="E280" i="76" s="1"/>
  <c r="Q15" i="57" a="1"/>
  <c r="Q15" i="57" s="1"/>
  <c r="E322" i="76" s="1"/>
  <c r="T15" i="57"/>
  <c r="E385" i="76" s="1"/>
  <c r="T19" i="57"/>
  <c r="E389" i="76" s="1"/>
  <c r="Q19" i="57" a="1"/>
  <c r="Q19" i="57" s="1"/>
  <c r="E326" i="76" s="1"/>
  <c r="O19" i="57"/>
  <c r="E284" i="76" s="1"/>
  <c r="N30" i="57"/>
  <c r="E274" i="76" s="1"/>
  <c r="T39" i="66" a="1"/>
  <c r="T39" i="66" s="1"/>
  <c r="Q22" i="58"/>
  <c r="Q21" i="58"/>
  <c r="Q20" i="58"/>
  <c r="T22" i="62"/>
  <c r="E506" i="76" s="1"/>
  <c r="K15" i="48"/>
  <c r="E476" i="76" s="1"/>
  <c r="K13" i="48"/>
  <c r="E474" i="76" s="1"/>
  <c r="T21" i="62"/>
  <c r="E505" i="76" s="1"/>
  <c r="T41" i="66"/>
  <c r="T40" i="66" a="1"/>
  <c r="T40" i="66" s="1"/>
  <c r="P11" i="57"/>
  <c r="E297" i="76" s="1"/>
  <c r="O13" i="57"/>
  <c r="E278" i="76" s="1"/>
  <c r="Q13" i="57" a="1"/>
  <c r="Q13" i="57" s="1"/>
  <c r="E320" i="76" s="1"/>
  <c r="T13" i="57"/>
  <c r="E383" i="76" s="1"/>
  <c r="P15" i="57"/>
  <c r="E301" i="76" s="1"/>
  <c r="O17" i="57"/>
  <c r="E282" i="76" s="1"/>
  <c r="Q17" i="57" a="1"/>
  <c r="Q17" i="57" s="1"/>
  <c r="E324" i="76" s="1"/>
  <c r="T17" i="57"/>
  <c r="E387" i="76" s="1"/>
  <c r="P19" i="57"/>
  <c r="E305" i="76" s="1"/>
  <c r="E370" i="76"/>
  <c r="O21" i="57"/>
  <c r="E286" i="76" s="1"/>
  <c r="P21" i="57"/>
  <c r="E307" i="76" s="1"/>
  <c r="T21" i="57"/>
  <c r="E391" i="76" s="1"/>
  <c r="O25" i="57"/>
  <c r="E290" i="76" s="1"/>
  <c r="P25" i="57"/>
  <c r="E311" i="76" s="1"/>
  <c r="T25" i="57"/>
  <c r="E395" i="76" s="1"/>
  <c r="O29" i="57"/>
  <c r="E294" i="76" s="1"/>
  <c r="P29" i="57"/>
  <c r="E315" i="76" s="1"/>
  <c r="T29" i="57"/>
  <c r="E399" i="76" s="1"/>
  <c r="K14" i="48"/>
  <c r="E475" i="76" s="1"/>
  <c r="P10" i="57"/>
  <c r="E296" i="76" s="1"/>
  <c r="Q10" i="57" a="1"/>
  <c r="Q10" i="57" s="1"/>
  <c r="E317" i="76" s="1"/>
  <c r="T10" i="57"/>
  <c r="E380" i="76" s="1"/>
  <c r="P12" i="57"/>
  <c r="E298" i="76" s="1"/>
  <c r="Q12" i="57" a="1"/>
  <c r="Q12" i="57" s="1"/>
  <c r="E319" i="76" s="1"/>
  <c r="T12" i="57"/>
  <c r="E382" i="76" s="1"/>
  <c r="P14" i="57"/>
  <c r="E300" i="76" s="1"/>
  <c r="Q14" i="57" a="1"/>
  <c r="Q14" i="57" s="1"/>
  <c r="E321" i="76" s="1"/>
  <c r="T14" i="57"/>
  <c r="E384" i="76" s="1"/>
  <c r="P16" i="57"/>
  <c r="E302" i="76" s="1"/>
  <c r="Q16" i="57" a="1"/>
  <c r="Q16" i="57" s="1"/>
  <c r="E323" i="76" s="1"/>
  <c r="T16" i="57"/>
  <c r="E386" i="76" s="1"/>
  <c r="P18" i="57"/>
  <c r="E304" i="76" s="1"/>
  <c r="Q18" i="57" a="1"/>
  <c r="Q18" i="57" s="1"/>
  <c r="E325" i="76" s="1"/>
  <c r="T18" i="57"/>
  <c r="E388" i="76" s="1"/>
  <c r="O23" i="57"/>
  <c r="E288" i="76" s="1"/>
  <c r="Q23" i="57" a="1"/>
  <c r="Q23" i="57" s="1"/>
  <c r="E330" i="76" s="1"/>
  <c r="T23" i="57"/>
  <c r="E393" i="76" s="1"/>
  <c r="O27" i="57"/>
  <c r="E292" i="76" s="1"/>
  <c r="Q27" i="57" a="1"/>
  <c r="Q27" i="57" s="1"/>
  <c r="E334" i="76" s="1"/>
  <c r="T27" i="57"/>
  <c r="E397" i="76" s="1"/>
  <c r="P20" i="57"/>
  <c r="E306" i="76" s="1"/>
  <c r="Q20" i="57" a="1"/>
  <c r="Q20" i="57" s="1"/>
  <c r="E327" i="76" s="1"/>
  <c r="T20" i="57"/>
  <c r="E390" i="76" s="1"/>
  <c r="P22" i="57"/>
  <c r="E308" i="76" s="1"/>
  <c r="Q22" i="57" a="1"/>
  <c r="Q22" i="57" s="1"/>
  <c r="E329" i="76" s="1"/>
  <c r="T22" i="57"/>
  <c r="E392" i="76" s="1"/>
  <c r="P24" i="57"/>
  <c r="E310" i="76" s="1"/>
  <c r="Q24" i="57" a="1"/>
  <c r="Q24" i="57" s="1"/>
  <c r="E331" i="76" s="1"/>
  <c r="T24" i="57"/>
  <c r="E394" i="76" s="1"/>
  <c r="P26" i="57"/>
  <c r="E312" i="76" s="1"/>
  <c r="Q26" i="57" a="1"/>
  <c r="Q26" i="57" s="1"/>
  <c r="E333" i="76" s="1"/>
  <c r="T26" i="57"/>
  <c r="E396" i="76" s="1"/>
  <c r="P28" i="57"/>
  <c r="E314" i="76" s="1"/>
  <c r="Q28" i="57" a="1"/>
  <c r="Q28" i="57" s="1"/>
  <c r="E335" i="76" s="1"/>
  <c r="T28" i="57"/>
  <c r="E398" i="76" s="1"/>
  <c r="R11" i="57" l="1"/>
  <c r="E339" i="76" s="1"/>
  <c r="R25" i="57"/>
  <c r="E353" i="76" s="1"/>
  <c r="R21" i="57"/>
  <c r="E349" i="76" s="1"/>
  <c r="R19" i="57"/>
  <c r="E347" i="76" s="1"/>
  <c r="R27" i="57"/>
  <c r="E355" i="76" s="1"/>
  <c r="R17" i="57"/>
  <c r="E345" i="76" s="1"/>
  <c r="V11" i="57"/>
  <c r="E423" i="76" s="1"/>
  <c r="R15" i="57"/>
  <c r="E343" i="76" s="1"/>
  <c r="R29" i="57"/>
  <c r="E357" i="76" s="1"/>
  <c r="R28" i="57"/>
  <c r="E356" i="76" s="1"/>
  <c r="R26" i="57"/>
  <c r="E354" i="76" s="1"/>
  <c r="U25" i="57"/>
  <c r="E416" i="76" s="1"/>
  <c r="R24" i="57"/>
  <c r="E352" i="76" s="1"/>
  <c r="R23" i="57"/>
  <c r="E351" i="76" s="1"/>
  <c r="U22" i="57"/>
  <c r="E413" i="76" s="1"/>
  <c r="V22" i="57"/>
  <c r="E434" i="76" s="1"/>
  <c r="U20" i="57"/>
  <c r="E411" i="76" s="1"/>
  <c r="V20" i="57"/>
  <c r="E432" i="76" s="1"/>
  <c r="U18" i="57"/>
  <c r="E409" i="76" s="1"/>
  <c r="V18" i="57"/>
  <c r="E430" i="76" s="1"/>
  <c r="R16" i="57"/>
  <c r="E344" i="76" s="1"/>
  <c r="R14" i="57"/>
  <c r="E342" i="76" s="1"/>
  <c r="R13" i="57"/>
  <c r="E341" i="76" s="1"/>
  <c r="U12" i="57"/>
  <c r="E403" i="76" s="1"/>
  <c r="V12" i="57"/>
  <c r="E424" i="76" s="1"/>
  <c r="U11" i="57"/>
  <c r="E402" i="76" s="1"/>
  <c r="R10" i="57"/>
  <c r="E338" i="76" s="1"/>
  <c r="Q30" i="57"/>
  <c r="E337" i="76" s="1"/>
  <c r="W20" i="57"/>
  <c r="E453" i="76" s="1"/>
  <c r="W12" i="57"/>
  <c r="E445" i="76" s="1"/>
  <c r="W11" i="57"/>
  <c r="E444" i="76" s="1"/>
  <c r="W18" i="57"/>
  <c r="E451" i="76" s="1"/>
  <c r="T30" i="57"/>
  <c r="E400" i="76" s="1"/>
  <c r="P30" i="57"/>
  <c r="E316" i="76" s="1"/>
  <c r="O30" i="57"/>
  <c r="E295" i="76" s="1"/>
  <c r="W22" i="57"/>
  <c r="E455" i="76" s="1"/>
  <c r="S30" i="57"/>
  <c r="E379" i="76" s="1"/>
  <c r="U19" i="57" l="1"/>
  <c r="E410" i="76" s="1"/>
  <c r="W21" i="57"/>
  <c r="E454" i="76" s="1"/>
  <c r="U27" i="57"/>
  <c r="E418" i="76" s="1"/>
  <c r="W26" i="57"/>
  <c r="E459" i="76" s="1"/>
  <c r="W29" i="57"/>
  <c r="E462" i="76" s="1"/>
  <c r="W27" i="57"/>
  <c r="E460" i="76" s="1"/>
  <c r="V14" i="57"/>
  <c r="E426" i="76" s="1"/>
  <c r="V27" i="57"/>
  <c r="E439" i="76" s="1"/>
  <c r="W25" i="57"/>
  <c r="E458" i="76" s="1"/>
  <c r="W14" i="57"/>
  <c r="E447" i="76" s="1"/>
  <c r="W19" i="57"/>
  <c r="E452" i="76" s="1"/>
  <c r="U14" i="57"/>
  <c r="E405" i="76" s="1"/>
  <c r="V15" i="57"/>
  <c r="E427" i="76" s="1"/>
  <c r="U17" i="57"/>
  <c r="E408" i="76" s="1"/>
  <c r="U21" i="57"/>
  <c r="E412" i="76" s="1"/>
  <c r="V19" i="57"/>
  <c r="E431" i="76" s="1"/>
  <c r="V21" i="57"/>
  <c r="E433" i="76" s="1"/>
  <c r="V25" i="57"/>
  <c r="E437" i="76" s="1"/>
  <c r="W15" i="57"/>
  <c r="E448" i="76" s="1"/>
  <c r="W13" i="57"/>
  <c r="E446" i="76" s="1"/>
  <c r="W17" i="57"/>
  <c r="E450" i="76" s="1"/>
  <c r="U15" i="57"/>
  <c r="E406" i="76" s="1"/>
  <c r="V17" i="57"/>
  <c r="E429" i="76" s="1"/>
  <c r="V26" i="57"/>
  <c r="E438" i="76" s="1"/>
  <c r="U29" i="57"/>
  <c r="E420" i="76" s="1"/>
  <c r="V29" i="57"/>
  <c r="E441" i="76" s="1"/>
  <c r="W28" i="57"/>
  <c r="E461" i="76" s="1"/>
  <c r="U28" i="57"/>
  <c r="E419" i="76" s="1"/>
  <c r="V28" i="57"/>
  <c r="E440" i="76" s="1"/>
  <c r="U26" i="57"/>
  <c r="E417" i="76" s="1"/>
  <c r="V24" i="57"/>
  <c r="E436" i="76" s="1"/>
  <c r="W24" i="57"/>
  <c r="E457" i="76" s="1"/>
  <c r="U24" i="57"/>
  <c r="E415" i="76" s="1"/>
  <c r="W23" i="57"/>
  <c r="E456" i="76" s="1"/>
  <c r="V23" i="57"/>
  <c r="E435" i="76" s="1"/>
  <c r="U23" i="57"/>
  <c r="E414" i="76" s="1"/>
  <c r="W16" i="57"/>
  <c r="E449" i="76" s="1"/>
  <c r="V16" i="57"/>
  <c r="E428" i="76" s="1"/>
  <c r="U16" i="57"/>
  <c r="E407" i="76" s="1"/>
  <c r="U13" i="57"/>
  <c r="E404" i="76" s="1"/>
  <c r="V13" i="57"/>
  <c r="E425" i="76" s="1"/>
  <c r="W10" i="57"/>
  <c r="E443" i="76" s="1"/>
  <c r="R30" i="57"/>
  <c r="E358" i="76" s="1"/>
  <c r="V10" i="57"/>
  <c r="U10" i="57"/>
  <c r="G34" i="1"/>
  <c r="L45" i="66"/>
  <c r="S45" i="66"/>
  <c r="N34" i="1"/>
  <c r="G35" i="1"/>
  <c r="L46" i="66"/>
  <c r="G33" i="1"/>
  <c r="L44" i="66"/>
  <c r="S44" i="66" l="1"/>
  <c r="N33" i="1"/>
  <c r="W30" i="57"/>
  <c r="E463" i="76" s="1"/>
  <c r="E422" i="76"/>
  <c r="V30" i="57"/>
  <c r="E401" i="76"/>
  <c r="U30" i="57"/>
  <c r="E421" i="76" s="1"/>
  <c r="W32" i="57" l="1"/>
  <c r="E464" i="76" s="1"/>
  <c r="E442" i="76"/>
  <c r="D32" i="1"/>
  <c r="I43" i="66"/>
  <c r="D39" i="1" l="1"/>
  <c r="I50" i="66"/>
  <c r="M63" i="6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T8" authorId="0" shapeId="0" xr:uid="{00000000-0006-0000-0400-000001000000}">
      <text>
        <r>
          <rPr>
            <b/>
            <sz val="9"/>
            <color indexed="81"/>
            <rFont val="ＭＳ Ｐゴシック"/>
            <family val="3"/>
            <charset val="128"/>
          </rPr>
          <t>【助成対象事業の名称】</t>
        </r>
        <r>
          <rPr>
            <b/>
            <sz val="9"/>
            <rFont val="ＭＳ Ｐゴシック"/>
            <family val="3"/>
            <charset val="128"/>
          </rPr>
          <t xml:space="preserve">
</t>
        </r>
        <r>
          <rPr>
            <sz val="9"/>
            <color indexed="10"/>
            <rFont val="ＭＳ Ｐゴシック"/>
            <family val="3"/>
            <charset val="128"/>
          </rPr>
          <t>設置場所が特定できる</t>
        </r>
        <r>
          <rPr>
            <sz val="9"/>
            <rFont val="ＭＳ Ｐゴシック"/>
            <family val="3"/>
            <charset val="128"/>
          </rPr>
          <t>名称を設定してください</t>
        </r>
      </text>
    </comment>
    <comment ref="F9" authorId="0" shapeId="0" xr:uid="{00000000-0006-0000-0400-000002000000}">
      <text>
        <r>
          <rPr>
            <b/>
            <sz val="9"/>
            <color indexed="81"/>
            <rFont val="ＭＳ Ｐゴシック"/>
            <family val="3"/>
            <charset val="128"/>
          </rPr>
          <t xml:space="preserve">【日付】
</t>
        </r>
        <r>
          <rPr>
            <sz val="9"/>
            <color indexed="81"/>
            <rFont val="ＭＳ Ｐゴシック"/>
            <family val="3"/>
            <charset val="128"/>
          </rPr>
          <t>西暦、スラッシュ「/」区切り、半角英数字入力で入力してください。自動で和暦変換表示されます（以下同様）
(入力例)　2025/4/1</t>
        </r>
      </text>
    </comment>
    <comment ref="U9" authorId="0" shapeId="0" xr:uid="{00000000-0006-0000-0400-000003000000}">
      <text>
        <r>
          <rPr>
            <b/>
            <sz val="9"/>
            <rFont val="ＭＳ Ｐゴシック"/>
            <family val="3"/>
            <charset val="128"/>
          </rPr>
          <t>【交付申請日】</t>
        </r>
        <r>
          <rPr>
            <sz val="9"/>
            <rFont val="ＭＳ Ｐゴシック"/>
            <family val="3"/>
            <charset val="128"/>
          </rPr>
          <t xml:space="preserve">
</t>
        </r>
        <r>
          <rPr>
            <sz val="9"/>
            <color indexed="10"/>
            <rFont val="ＭＳ Ｐゴシック"/>
            <family val="3"/>
            <charset val="128"/>
          </rPr>
          <t>申請当日の日付</t>
        </r>
        <r>
          <rPr>
            <sz val="9"/>
            <rFont val="ＭＳ Ｐゴシック"/>
            <family val="3"/>
            <charset val="128"/>
          </rPr>
          <t>を記入してください</t>
        </r>
      </text>
    </comment>
    <comment ref="X11" authorId="0" shapeId="0" xr:uid="{00000000-0006-0000-0400-000004000000}">
      <text>
        <r>
          <rPr>
            <b/>
            <sz val="9"/>
            <rFont val="ＭＳ Ｐゴシック"/>
            <family val="3"/>
            <charset val="128"/>
          </rPr>
          <t>【事業開始日】</t>
        </r>
        <r>
          <rPr>
            <sz val="9"/>
            <rFont val="ＭＳ Ｐゴシック"/>
            <family val="3"/>
            <charset val="128"/>
          </rPr>
          <t xml:space="preserve">
</t>
        </r>
        <r>
          <rPr>
            <sz val="9"/>
            <color indexed="10"/>
            <rFont val="ＭＳ Ｐゴシック"/>
            <family val="3"/>
            <charset val="128"/>
          </rPr>
          <t>交付決定前の契約・発注</t>
        </r>
        <r>
          <rPr>
            <sz val="9"/>
            <rFont val="ＭＳ Ｐゴシック"/>
            <family val="3"/>
            <charset val="128"/>
          </rPr>
          <t>は本助成事業の</t>
        </r>
        <r>
          <rPr>
            <sz val="9"/>
            <color indexed="10"/>
            <rFont val="ＭＳ Ｐゴシック"/>
            <family val="3"/>
            <charset val="128"/>
          </rPr>
          <t>対象外</t>
        </r>
        <r>
          <rPr>
            <sz val="9"/>
            <rFont val="ＭＳ Ｐゴシック"/>
            <family val="3"/>
            <charset val="128"/>
          </rPr>
          <t>となります。
※申請受付後、</t>
        </r>
        <r>
          <rPr>
            <sz val="9"/>
            <color indexed="10"/>
            <rFont val="ＭＳ Ｐゴシック"/>
            <family val="3"/>
            <charset val="128"/>
          </rPr>
          <t>交付決定までは概ね2カ月</t>
        </r>
        <r>
          <rPr>
            <sz val="9"/>
            <rFont val="ＭＳ Ｐゴシック"/>
            <family val="3"/>
            <charset val="128"/>
          </rPr>
          <t>が目途となります。ただし、申請内容や申請状況等の事情により前後する場合がありますので予めご了承ください。</t>
        </r>
      </text>
    </comment>
    <comment ref="F17" authorId="0" shapeId="0" xr:uid="{00000000-0006-0000-0400-000005000000}">
      <text>
        <r>
          <rPr>
            <b/>
            <sz val="9"/>
            <rFont val="ＭＳ Ｐゴシック"/>
            <family val="3"/>
            <charset val="128"/>
          </rPr>
          <t xml:space="preserve">【電話番号】
</t>
        </r>
        <r>
          <rPr>
            <sz val="9"/>
            <rFont val="ＭＳ Ｐゴシック"/>
            <family val="3"/>
            <charset val="128"/>
          </rPr>
          <t>ハイフン「-」を</t>
        </r>
        <r>
          <rPr>
            <sz val="9"/>
            <color indexed="10"/>
            <rFont val="ＭＳ Ｐゴシック"/>
            <family val="3"/>
            <charset val="128"/>
          </rPr>
          <t>含む</t>
        </r>
        <r>
          <rPr>
            <sz val="9"/>
            <rFont val="ＭＳ Ｐゴシック"/>
            <family val="3"/>
            <charset val="128"/>
          </rPr>
          <t>、13桁以下、半角英数字で入力してください（以下同様）
(入力例)　03-1000-1000</t>
        </r>
      </text>
    </comment>
    <comment ref="X18" authorId="0" shapeId="0" xr:uid="{00000000-0006-0000-0400-000006000000}">
      <text>
        <r>
          <rPr>
            <b/>
            <sz val="9"/>
            <rFont val="ＭＳ Ｐゴシック"/>
            <family val="3"/>
            <charset val="128"/>
          </rPr>
          <t xml:space="preserve">【設置事業所建物の権利】
</t>
        </r>
        <r>
          <rPr>
            <sz val="9"/>
            <color indexed="10"/>
            <rFont val="ＭＳ Ｐゴシック"/>
            <family val="3"/>
            <charset val="128"/>
          </rPr>
          <t>賃貸借</t>
        </r>
        <r>
          <rPr>
            <sz val="9"/>
            <rFont val="ＭＳ Ｐゴシック"/>
            <family val="3"/>
            <charset val="128"/>
          </rPr>
          <t>の場合は「</t>
        </r>
        <r>
          <rPr>
            <sz val="9"/>
            <color indexed="10"/>
            <rFont val="ＭＳ Ｐゴシック"/>
            <family val="3"/>
            <charset val="128"/>
          </rPr>
          <t>1.はい</t>
        </r>
        <r>
          <rPr>
            <sz val="9"/>
            <rFont val="ＭＳ Ｐゴシック"/>
            <family val="3"/>
            <charset val="128"/>
          </rPr>
          <t>」を選択してください</t>
        </r>
      </text>
    </comment>
    <comment ref="I21" authorId="0" shapeId="0" xr:uid="{00000000-0006-0000-0400-000007000000}">
      <text>
        <r>
          <rPr>
            <b/>
            <sz val="9"/>
            <rFont val="ＭＳ Ｐゴシック"/>
            <family val="3"/>
            <charset val="128"/>
          </rPr>
          <t xml:space="preserve">【共同申請者の有無】
</t>
        </r>
        <r>
          <rPr>
            <sz val="9"/>
            <color indexed="10"/>
            <rFont val="ＭＳ Ｐゴシック"/>
            <family val="3"/>
            <charset val="128"/>
          </rPr>
          <t>必ず選択してください。</t>
        </r>
        <r>
          <rPr>
            <sz val="9"/>
            <rFont val="ＭＳ Ｐゴシック"/>
            <family val="3"/>
            <charset val="128"/>
          </rPr>
          <t>未選択の場合、入力シート➁以降の全シートの内容が正しく表示されません</t>
        </r>
      </text>
    </comment>
    <comment ref="X21" authorId="0" shapeId="0" xr:uid="{00000000-0006-0000-0400-000008000000}">
      <text>
        <r>
          <rPr>
            <b/>
            <sz val="9"/>
            <rFont val="ＭＳ Ｐゴシック"/>
            <family val="3"/>
            <charset val="128"/>
          </rPr>
          <t>【共同申請者の有無】</t>
        </r>
        <r>
          <rPr>
            <sz val="9"/>
            <rFont val="ＭＳ Ｐゴシック"/>
            <family val="3"/>
            <charset val="128"/>
          </rPr>
          <t xml:space="preserve">
</t>
        </r>
        <r>
          <rPr>
            <sz val="9"/>
            <color indexed="10"/>
            <rFont val="ＭＳ Ｐゴシック"/>
            <family val="3"/>
            <charset val="128"/>
          </rPr>
          <t>リース</t>
        </r>
        <r>
          <rPr>
            <sz val="9"/>
            <rFont val="ＭＳ Ｐゴシック"/>
            <family val="3"/>
            <charset val="128"/>
          </rPr>
          <t>の場合は「</t>
        </r>
        <r>
          <rPr>
            <sz val="9"/>
            <color indexed="10"/>
            <rFont val="ＭＳ Ｐゴシック"/>
            <family val="3"/>
            <charset val="128"/>
          </rPr>
          <t>有り</t>
        </r>
        <r>
          <rPr>
            <sz val="9"/>
            <rFont val="ＭＳ Ｐゴシック"/>
            <family val="3"/>
            <charset val="128"/>
          </rPr>
          <t>」を選択してください</t>
        </r>
      </text>
    </comment>
    <comment ref="X22" authorId="0" shapeId="0" xr:uid="{00000000-0006-0000-0400-000009000000}">
      <text>
        <r>
          <rPr>
            <b/>
            <sz val="9"/>
            <rFont val="ＭＳ Ｐゴシック"/>
            <family val="3"/>
            <charset val="128"/>
          </rPr>
          <t>【手続き代行の有無】</t>
        </r>
        <r>
          <rPr>
            <sz val="9"/>
            <rFont val="ＭＳ Ｐゴシック"/>
            <family val="3"/>
            <charset val="128"/>
          </rPr>
          <t xml:space="preserve">
交付申請に係る</t>
        </r>
        <r>
          <rPr>
            <sz val="9"/>
            <color indexed="10"/>
            <rFont val="ＭＳ Ｐゴシック"/>
            <family val="3"/>
            <charset val="128"/>
          </rPr>
          <t>手続の代行を第三者が行う</t>
        </r>
        <r>
          <rPr>
            <sz val="9"/>
            <rFont val="ＭＳ Ｐゴシック"/>
            <family val="3"/>
            <charset val="128"/>
          </rPr>
          <t>場合は「</t>
        </r>
        <r>
          <rPr>
            <sz val="9"/>
            <color indexed="10"/>
            <rFont val="ＭＳ Ｐゴシック"/>
            <family val="3"/>
            <charset val="128"/>
          </rPr>
          <t>有り</t>
        </r>
        <r>
          <rPr>
            <sz val="9"/>
            <rFont val="ＭＳ Ｐゴシック"/>
            <family val="3"/>
            <charset val="128"/>
          </rPr>
          <t>」を選択してください</t>
        </r>
      </text>
    </comment>
    <comment ref="X23" authorId="0" shapeId="0" xr:uid="{00000000-0006-0000-0400-00000A000000}">
      <text>
        <r>
          <rPr>
            <b/>
            <sz val="9"/>
            <rFont val="ＭＳ Ｐゴシック"/>
            <family val="3"/>
            <charset val="128"/>
          </rPr>
          <t>【事務担当者】</t>
        </r>
        <r>
          <rPr>
            <sz val="9"/>
            <rFont val="ＭＳ Ｐゴシック"/>
            <family val="3"/>
            <charset val="128"/>
          </rPr>
          <t xml:space="preserve">
</t>
        </r>
        <r>
          <rPr>
            <sz val="9"/>
            <color indexed="10"/>
            <rFont val="ＭＳ Ｐゴシック"/>
            <family val="3"/>
            <charset val="128"/>
          </rPr>
          <t>本申請の窓口</t>
        </r>
        <r>
          <rPr>
            <sz val="9"/>
            <rFont val="ＭＳ Ｐゴシック"/>
            <family val="3"/>
            <charset val="128"/>
          </rPr>
          <t>となる事務担当者を選択してください</t>
        </r>
      </text>
    </comment>
    <comment ref="T24" authorId="0" shapeId="0" xr:uid="{00000000-0006-0000-0400-00000B000000}">
      <text>
        <r>
          <rPr>
            <b/>
            <sz val="9"/>
            <rFont val="ＭＳ Ｐゴシック"/>
            <family val="3"/>
            <charset val="128"/>
          </rPr>
          <t>【事業者情報】</t>
        </r>
        <r>
          <rPr>
            <sz val="9"/>
            <rFont val="ＭＳ Ｐゴシック"/>
            <family val="3"/>
            <charset val="128"/>
          </rPr>
          <t xml:space="preserve">
・</t>
        </r>
        <r>
          <rPr>
            <sz val="9"/>
            <color indexed="10"/>
            <rFont val="ＭＳ Ｐゴシック"/>
            <family val="3"/>
            <charset val="128"/>
          </rPr>
          <t>法人は履歴事項証明書</t>
        </r>
        <r>
          <rPr>
            <sz val="9"/>
            <rFont val="ＭＳ Ｐゴシック"/>
            <family val="3"/>
            <charset val="128"/>
          </rPr>
          <t>に記載されている情報を記入してください。
・</t>
        </r>
        <r>
          <rPr>
            <sz val="9"/>
            <color indexed="10"/>
            <rFont val="ＭＳ Ｐゴシック"/>
            <family val="3"/>
            <charset val="128"/>
          </rPr>
          <t>個人事業主は住民票</t>
        </r>
        <r>
          <rPr>
            <sz val="9"/>
            <rFont val="ＭＳ Ｐゴシック"/>
            <family val="3"/>
            <charset val="128"/>
          </rPr>
          <t>に記載されている情報を記入してください。
（以下同様）</t>
        </r>
      </text>
    </comment>
    <comment ref="I26" authorId="0" shapeId="0" xr:uid="{00000000-0006-0000-0400-00000C000000}">
      <text>
        <r>
          <rPr>
            <b/>
            <sz val="9"/>
            <rFont val="ＭＳ Ｐゴシック"/>
            <family val="3"/>
            <charset val="128"/>
          </rPr>
          <t>【郵便番号】</t>
        </r>
        <r>
          <rPr>
            <sz val="9"/>
            <rFont val="ＭＳ Ｐゴシック"/>
            <family val="3"/>
            <charset val="128"/>
          </rPr>
          <t xml:space="preserve">
ハイフン「-」を</t>
        </r>
        <r>
          <rPr>
            <sz val="9"/>
            <color indexed="10"/>
            <rFont val="ＭＳ Ｐゴシック"/>
            <family val="3"/>
            <charset val="128"/>
          </rPr>
          <t>含まない</t>
        </r>
        <r>
          <rPr>
            <sz val="9"/>
            <rFont val="ＭＳ Ｐゴシック"/>
            <family val="3"/>
            <charset val="128"/>
          </rPr>
          <t>、7桁以下、半角英数字で入力してください。自動でハイフンを含む結果が表示されます（以下同様）
(入力例)　1112222</t>
        </r>
      </text>
    </comment>
    <comment ref="I29" authorId="0" shapeId="0" xr:uid="{00000000-0006-0000-0400-00000D000000}">
      <text>
        <r>
          <rPr>
            <b/>
            <sz val="9"/>
            <rFont val="ＭＳ Ｐゴシック"/>
            <family val="3"/>
            <charset val="128"/>
          </rPr>
          <t>【事業者種別】</t>
        </r>
        <r>
          <rPr>
            <sz val="9"/>
            <rFont val="ＭＳ Ｐゴシック"/>
            <family val="3"/>
            <charset val="128"/>
          </rPr>
          <t xml:space="preserve">
</t>
        </r>
        <r>
          <rPr>
            <sz val="9"/>
            <color indexed="10"/>
            <rFont val="ＭＳ Ｐゴシック"/>
            <family val="3"/>
            <charset val="128"/>
          </rPr>
          <t>必ず選択してください。</t>
        </r>
        <r>
          <rPr>
            <sz val="9"/>
            <rFont val="ＭＳ Ｐゴシック"/>
            <family val="3"/>
            <charset val="128"/>
          </rPr>
          <t>未選択の場合、入力シート➁以降の全シートの内容が正しく表示されません（以下同様）</t>
        </r>
      </text>
    </comment>
    <comment ref="W30" authorId="0" shapeId="0" xr:uid="{00000000-0006-0000-0400-00000E000000}">
      <text>
        <r>
          <rPr>
            <b/>
            <sz val="9"/>
            <color indexed="81"/>
            <rFont val="ＭＳ Ｐゴシック"/>
            <family val="3"/>
            <charset val="128"/>
          </rPr>
          <t xml:space="preserve">【業種】
</t>
        </r>
        <r>
          <rPr>
            <sz val="9"/>
            <color indexed="81"/>
            <rFont val="ＭＳ Ｐゴシック"/>
            <family val="3"/>
            <charset val="128"/>
          </rPr>
          <t>売上高が最も大きな業種を記入載してください。
（以下同様）</t>
        </r>
      </text>
    </comment>
    <comment ref="G32" authorId="0" shapeId="0" xr:uid="{00000000-0006-0000-0400-00000F000000}">
      <text>
        <r>
          <rPr>
            <b/>
            <sz val="9"/>
            <color indexed="81"/>
            <rFont val="ＭＳ Ｐゴシック"/>
            <family val="3"/>
            <charset val="128"/>
          </rPr>
          <t>【資本金】</t>
        </r>
        <r>
          <rPr>
            <sz val="9"/>
            <color indexed="81"/>
            <rFont val="ＭＳ Ｐゴシック"/>
            <family val="3"/>
            <charset val="128"/>
          </rPr>
          <t xml:space="preserve">
半角英数字で入力してください（以下同様）</t>
        </r>
      </text>
    </comment>
    <comment ref="G33" authorId="0" shapeId="0" xr:uid="{00000000-0006-0000-0400-000010000000}">
      <text>
        <r>
          <rPr>
            <b/>
            <sz val="9"/>
            <color indexed="81"/>
            <rFont val="ＭＳ Ｐゴシック"/>
            <family val="3"/>
            <charset val="128"/>
          </rPr>
          <t>【従業員数】</t>
        </r>
        <r>
          <rPr>
            <sz val="9"/>
            <color indexed="81"/>
            <rFont val="ＭＳ Ｐゴシック"/>
            <family val="3"/>
            <charset val="128"/>
          </rPr>
          <t xml:space="preserve">
半角英数字で入力してください（以下同様）</t>
        </r>
      </text>
    </comment>
    <comment ref="T38" authorId="0" shapeId="0" xr:uid="{00000000-0006-0000-0400-000011000000}">
      <text>
        <r>
          <rPr>
            <b/>
            <sz val="9"/>
            <rFont val="MS P ゴシック"/>
            <family val="3"/>
            <charset val="128"/>
          </rPr>
          <t>担当連絡先【住所】</t>
        </r>
        <r>
          <rPr>
            <sz val="9"/>
            <rFont val="MS P ゴシック"/>
            <family val="3"/>
            <charset val="128"/>
          </rPr>
          <t xml:space="preserve">
</t>
        </r>
        <r>
          <rPr>
            <sz val="9"/>
            <color rgb="FFFF0000"/>
            <rFont val="MS P ゴシック"/>
            <family val="3"/>
            <charset val="128"/>
          </rPr>
          <t>申請事業者の担当者連絡先住所が通知書等の送付先となります。</t>
        </r>
        <r>
          <rPr>
            <sz val="9"/>
            <rFont val="MS P ゴシック"/>
            <family val="3"/>
            <charset val="128"/>
          </rPr>
          <t xml:space="preserve">
確実に送付物を受取り可能な事業所等住所を記入してください。</t>
        </r>
      </text>
    </comment>
    <comment ref="T39" authorId="0" shapeId="0" xr:uid="{00000000-0006-0000-0400-000012000000}">
      <text>
        <r>
          <rPr>
            <b/>
            <sz val="9"/>
            <color indexed="81"/>
            <rFont val="ＭＳ Ｐゴシック"/>
            <family val="3"/>
            <charset val="128"/>
          </rPr>
          <t>【支店・部署等】</t>
        </r>
        <r>
          <rPr>
            <sz val="9"/>
            <color indexed="81"/>
            <rFont val="ＭＳ Ｐゴシック"/>
            <family val="3"/>
            <charset val="128"/>
          </rPr>
          <t xml:space="preserve">
担当連絡先住所が本社住所と異なる場合は支店名等を必ず記入してください。
（以下同様）</t>
        </r>
      </text>
    </comment>
    <comment ref="E43" authorId="0" shapeId="0" xr:uid="{00000000-0006-0000-0400-000013000000}">
      <text>
        <r>
          <rPr>
            <b/>
            <sz val="9"/>
            <color indexed="81"/>
            <rFont val="ＭＳ Ｐゴシック"/>
            <family val="3"/>
            <charset val="128"/>
          </rPr>
          <t xml:space="preserve">【E-mail】
</t>
        </r>
        <r>
          <rPr>
            <sz val="9"/>
            <color indexed="81"/>
            <rFont val="ＭＳ Ｐゴシック"/>
            <family val="3"/>
            <charset val="128"/>
          </rPr>
          <t>半角英数字で入力してください（以下同様）</t>
        </r>
      </text>
    </comment>
    <comment ref="X50" authorId="0" shapeId="0" xr:uid="{00000000-0006-0000-0400-000014000000}">
      <text>
        <r>
          <rPr>
            <b/>
            <sz val="9"/>
            <color indexed="81"/>
            <rFont val="MS P ゴシック"/>
            <family val="3"/>
            <charset val="128"/>
          </rPr>
          <t>共同申請者【事業者種別】</t>
        </r>
        <r>
          <rPr>
            <sz val="9"/>
            <color indexed="81"/>
            <rFont val="MS P ゴシック"/>
            <family val="3"/>
            <charset val="128"/>
          </rPr>
          <t xml:space="preserve">
「共同申請者の有無」が「有り」の場合は必ず選択してください</t>
        </r>
      </text>
    </comment>
    <comment ref="X71" authorId="0" shapeId="0" xr:uid="{00000000-0006-0000-0400-000015000000}">
      <text>
        <r>
          <rPr>
            <b/>
            <sz val="9"/>
            <color indexed="81"/>
            <rFont val="MS P ゴシック"/>
            <family val="3"/>
            <charset val="128"/>
          </rPr>
          <t xml:space="preserve">手続代行者【事業者種別】
</t>
        </r>
        <r>
          <rPr>
            <sz val="9"/>
            <color indexed="81"/>
            <rFont val="MS P ゴシック"/>
            <family val="3"/>
            <charset val="128"/>
          </rPr>
          <t>「手続代行者の有無」が「有り」の場合は必ず選択してください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E5" authorId="0" shapeId="0" xr:uid="{98F7BC5E-4EC0-45DE-9EEC-DF296CC3014B}">
      <text>
        <r>
          <rPr>
            <sz val="9"/>
            <color indexed="81"/>
            <rFont val="ＭＳ Ｐゴシック"/>
            <family val="3"/>
            <charset val="128"/>
          </rPr>
          <t xml:space="preserve">本シートの情報は全て
</t>
        </r>
        <r>
          <rPr>
            <sz val="9"/>
            <color indexed="10"/>
            <rFont val="ＭＳ Ｐゴシック"/>
            <family val="3"/>
            <charset val="128"/>
          </rPr>
          <t>入力シート①～④</t>
        </r>
        <r>
          <rPr>
            <sz val="9"/>
            <color indexed="81"/>
            <rFont val="ＭＳ Ｐゴシック"/>
            <family val="3"/>
            <charset val="128"/>
          </rPr>
          <t>に入力してください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L8" authorId="0" shapeId="0" xr:uid="{29F3880F-3D3D-4924-9781-EB4F2E6346AE}">
      <text>
        <r>
          <rPr>
            <b/>
            <sz val="9"/>
            <color indexed="81"/>
            <rFont val="ＭＳ Ｐゴシック"/>
            <family val="3"/>
            <charset val="128"/>
          </rPr>
          <t>【助成対象事業者の事業者種別】</t>
        </r>
        <r>
          <rPr>
            <sz val="9"/>
            <color indexed="81"/>
            <rFont val="ＭＳ Ｐゴシック"/>
            <family val="3"/>
            <charset val="128"/>
          </rPr>
          <t xml:space="preserve">
事業者種別が</t>
        </r>
        <r>
          <rPr>
            <sz val="9"/>
            <color indexed="10"/>
            <rFont val="ＭＳ Ｐゴシック"/>
            <family val="3"/>
            <charset val="128"/>
          </rPr>
          <t>大企業以外の場合は本シートの記入は不要</t>
        </r>
        <r>
          <rPr>
            <sz val="9"/>
            <color indexed="81"/>
            <rFont val="ＭＳ Ｐゴシック"/>
            <family val="3"/>
            <charset val="128"/>
          </rPr>
          <t>です</t>
        </r>
      </text>
    </comment>
    <comment ref="AF14" authorId="0" shapeId="0" xr:uid="{9EA05CE8-2133-428E-924B-BCB326502B02}">
      <text>
        <r>
          <rPr>
            <sz val="9"/>
            <color indexed="81"/>
            <rFont val="ＭＳ Ｐゴシック"/>
            <family val="3"/>
            <charset val="128"/>
          </rPr>
          <t>本事項に同意の上</t>
        </r>
        <r>
          <rPr>
            <sz val="9"/>
            <color indexed="10"/>
            <rFont val="ＭＳ Ｐゴシック"/>
            <family val="3"/>
            <charset val="128"/>
          </rPr>
          <t>、☑を選択</t>
        </r>
        <r>
          <rPr>
            <sz val="9"/>
            <color indexed="81"/>
            <rFont val="ＭＳ Ｐゴシック"/>
            <family val="3"/>
            <charset val="128"/>
          </rPr>
          <t>してください</t>
        </r>
      </text>
    </comment>
    <comment ref="AF17" authorId="0" shapeId="0" xr:uid="{3630E68F-3258-4505-98E3-5E9C9D1ACA72}">
      <text>
        <r>
          <rPr>
            <sz val="9"/>
            <color indexed="81"/>
            <rFont val="ＭＳ Ｐゴシック"/>
            <family val="3"/>
            <charset val="128"/>
          </rPr>
          <t>本事項に同意の上、</t>
        </r>
        <r>
          <rPr>
            <sz val="9"/>
            <color indexed="10"/>
            <rFont val="ＭＳ Ｐゴシック"/>
            <family val="3"/>
            <charset val="128"/>
          </rPr>
          <t>☑を選択</t>
        </r>
        <r>
          <rPr>
            <sz val="9"/>
            <color indexed="81"/>
            <rFont val="ＭＳ Ｐゴシック"/>
            <family val="3"/>
            <charset val="128"/>
          </rPr>
          <t>してください</t>
        </r>
      </text>
    </comment>
    <comment ref="AJ21" authorId="0" shapeId="0" xr:uid="{A33EA60C-87B7-4C4C-8C24-6F0FD59746BC}">
      <text>
        <r>
          <rPr>
            <b/>
            <sz val="9"/>
            <color indexed="81"/>
            <rFont val="ＭＳ Ｐゴシック"/>
            <family val="3"/>
            <charset val="128"/>
          </rPr>
          <t>【目標公開の有無】</t>
        </r>
        <r>
          <rPr>
            <sz val="9"/>
            <color indexed="10"/>
            <rFont val="ＭＳ Ｐゴシック"/>
            <family val="3"/>
            <charset val="128"/>
          </rPr>
          <t xml:space="preserve">
既に公表されている場合は「有り」を選択</t>
        </r>
        <r>
          <rPr>
            <sz val="9"/>
            <color indexed="81"/>
            <rFont val="ＭＳ Ｐゴシック"/>
            <family val="3"/>
            <charset val="128"/>
          </rPr>
          <t>の上、下記詳細をご記入いただくとともに、公表実態を示す参考資料を別途提出してください。（以下同様）</t>
        </r>
      </text>
    </comment>
    <comment ref="AQ21" authorId="0" shapeId="0" xr:uid="{751CB3D7-D629-4F9F-A539-39241A1403E1}">
      <text>
        <r>
          <rPr>
            <b/>
            <sz val="9"/>
            <color indexed="81"/>
            <rFont val="ＭＳ Ｐゴシック"/>
            <family val="3"/>
            <charset val="128"/>
          </rPr>
          <t>【公表予定時期】</t>
        </r>
        <r>
          <rPr>
            <sz val="9"/>
            <color indexed="81"/>
            <rFont val="ＭＳ Ｐゴシック"/>
            <family val="3"/>
            <charset val="128"/>
          </rPr>
          <t xml:space="preserve">
「目標公表の有無」で「無し」を選択した場合は、現在考えている公表時期を記入してください。（以下同様）
</t>
        </r>
        <r>
          <rPr>
            <sz val="9"/>
            <color indexed="10"/>
            <rFont val="ＭＳ Ｐゴシック"/>
            <family val="3"/>
            <charset val="128"/>
          </rPr>
          <t>※実績報告時点で公表されていること</t>
        </r>
      </text>
    </comment>
    <comment ref="H22" authorId="0" shapeId="0" xr:uid="{BDADB152-B59C-4853-AB0E-C36288AD5522}">
      <text>
        <r>
          <rPr>
            <b/>
            <sz val="9"/>
            <color indexed="81"/>
            <rFont val="ＭＳ Ｐゴシック"/>
            <family val="3"/>
            <charset val="128"/>
          </rPr>
          <t xml:space="preserve">[公表方法]
</t>
        </r>
        <r>
          <rPr>
            <sz val="9"/>
            <color indexed="10"/>
            <rFont val="ＭＳ Ｐゴシック"/>
            <family val="3"/>
            <charset val="128"/>
          </rPr>
          <t>必ず入力してください</t>
        </r>
        <r>
          <rPr>
            <sz val="9"/>
            <color indexed="81"/>
            <rFont val="ＭＳ Ｐゴシック"/>
            <family val="3"/>
            <charset val="128"/>
          </rPr>
          <t>。（以下同様）</t>
        </r>
      </text>
    </comment>
    <comment ref="H25" authorId="0" shapeId="0" xr:uid="{62DF0477-2B2B-4DF8-BDE1-17E098B4C8F5}">
      <text>
        <r>
          <rPr>
            <b/>
            <sz val="9"/>
            <color indexed="81"/>
            <rFont val="ＭＳ Ｐゴシック"/>
            <family val="3"/>
            <charset val="128"/>
          </rPr>
          <t>[具体的な目標]</t>
        </r>
        <r>
          <rPr>
            <sz val="9"/>
            <color indexed="81"/>
            <rFont val="ＭＳ Ｐゴシック"/>
            <family val="3"/>
            <charset val="128"/>
          </rPr>
          <t xml:space="preserve">
</t>
        </r>
        <r>
          <rPr>
            <sz val="9"/>
            <color indexed="10"/>
            <rFont val="ＭＳ Ｐゴシック"/>
            <family val="3"/>
            <charset val="128"/>
          </rPr>
          <t>必ず入力してください</t>
        </r>
        <r>
          <rPr>
            <sz val="9"/>
            <color indexed="81"/>
            <rFont val="ＭＳ Ｐゴシック"/>
            <family val="3"/>
            <charset val="128"/>
          </rPr>
          <t>。（以下同様）</t>
        </r>
      </text>
    </comment>
    <comment ref="AF45" authorId="0" shapeId="0" xr:uid="{A852242E-EBAA-45C2-AAD2-4E9CC9C2A199}">
      <text>
        <r>
          <rPr>
            <sz val="9"/>
            <color indexed="81"/>
            <rFont val="ＭＳ Ｐゴシック"/>
            <family val="3"/>
            <charset val="128"/>
          </rPr>
          <t>本事項に同意の上、</t>
        </r>
        <r>
          <rPr>
            <sz val="9"/>
            <color indexed="10"/>
            <rFont val="ＭＳ Ｐゴシック"/>
            <family val="3"/>
            <charset val="128"/>
          </rPr>
          <t>☑を選択</t>
        </r>
        <r>
          <rPr>
            <sz val="9"/>
            <color indexed="81"/>
            <rFont val="ＭＳ Ｐゴシック"/>
            <family val="3"/>
            <charset val="128"/>
          </rPr>
          <t>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29" authorId="0" shapeId="0" xr:uid="{080C61A2-E69A-452B-AAFE-ADBFC60C44B8}">
      <text>
        <r>
          <rPr>
            <b/>
            <sz val="9"/>
            <color indexed="81"/>
            <rFont val="ＭＳ Ｐゴシック"/>
            <family val="3"/>
            <charset val="128"/>
          </rPr>
          <t xml:space="preserve">【誓約書】
</t>
        </r>
        <r>
          <rPr>
            <sz val="9"/>
            <color indexed="10"/>
            <rFont val="ＭＳ Ｐゴシック"/>
            <family val="3"/>
            <charset val="128"/>
          </rPr>
          <t>申請者</t>
        </r>
        <r>
          <rPr>
            <sz val="9"/>
            <color indexed="81"/>
            <rFont val="ＭＳ Ｐゴシック"/>
            <family val="3"/>
            <charset val="128"/>
          </rPr>
          <t>は、誓約事項を確認の上、</t>
        </r>
        <r>
          <rPr>
            <sz val="9"/>
            <color indexed="10"/>
            <rFont val="ＭＳ Ｐゴシック"/>
            <family val="3"/>
            <charset val="128"/>
          </rPr>
          <t>☑を選択してください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29" authorId="0" shapeId="0" xr:uid="{F2856CBE-CEC0-4E0E-928B-F65F1E600AB4}">
      <text>
        <r>
          <rPr>
            <b/>
            <sz val="9"/>
            <color indexed="81"/>
            <rFont val="ＭＳ Ｐゴシック"/>
            <family val="3"/>
            <charset val="128"/>
          </rPr>
          <t xml:space="preserve">【誓約書】
</t>
        </r>
        <r>
          <rPr>
            <sz val="9"/>
            <color indexed="10"/>
            <rFont val="ＭＳ Ｐゴシック"/>
            <family val="3"/>
            <charset val="128"/>
          </rPr>
          <t>共同申請者</t>
        </r>
        <r>
          <rPr>
            <sz val="9"/>
            <color indexed="81"/>
            <rFont val="ＭＳ Ｐゴシック"/>
            <family val="3"/>
            <charset val="128"/>
          </rPr>
          <t>は、誓約事項を確認の上、</t>
        </r>
        <r>
          <rPr>
            <sz val="9"/>
            <color indexed="10"/>
            <rFont val="ＭＳ Ｐゴシック"/>
            <family val="3"/>
            <charset val="128"/>
          </rPr>
          <t>☑を選択してください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29" authorId="0" shapeId="0" xr:uid="{DBE9C235-072C-44C7-A34F-3509FEF24DE6}">
      <text>
        <r>
          <rPr>
            <b/>
            <sz val="9"/>
            <color indexed="81"/>
            <rFont val="ＭＳ Ｐゴシック"/>
            <family val="3"/>
            <charset val="128"/>
          </rPr>
          <t xml:space="preserve">【誓約書】
</t>
        </r>
        <r>
          <rPr>
            <sz val="9"/>
            <color indexed="10"/>
            <rFont val="ＭＳ Ｐゴシック"/>
            <family val="3"/>
            <charset val="128"/>
          </rPr>
          <t>手続代行者</t>
        </r>
        <r>
          <rPr>
            <sz val="9"/>
            <color indexed="81"/>
            <rFont val="ＭＳ Ｐゴシック"/>
            <family val="3"/>
            <charset val="128"/>
          </rPr>
          <t>は、誓約事項を確認の上、</t>
        </r>
        <r>
          <rPr>
            <sz val="9"/>
            <color indexed="10"/>
            <rFont val="ＭＳ Ｐゴシック"/>
            <family val="3"/>
            <charset val="128"/>
          </rPr>
          <t>☑を選択してください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W5" authorId="0" shapeId="0" xr:uid="{6C3E958A-6F50-48FB-9486-BAF49DBA6D4B}">
      <text>
        <r>
          <rPr>
            <sz val="9"/>
            <color indexed="81"/>
            <rFont val="ＭＳ Ｐゴシック"/>
            <family val="3"/>
            <charset val="128"/>
          </rPr>
          <t>本シートの情報は全て</t>
        </r>
        <r>
          <rPr>
            <sz val="9"/>
            <color indexed="10"/>
            <rFont val="ＭＳ Ｐゴシック"/>
            <family val="3"/>
            <charset val="128"/>
          </rPr>
          <t>実績報告入力シート</t>
        </r>
        <r>
          <rPr>
            <sz val="9"/>
            <color indexed="81"/>
            <rFont val="ＭＳ Ｐゴシック"/>
            <family val="3"/>
            <charset val="128"/>
          </rPr>
          <t>および</t>
        </r>
        <r>
          <rPr>
            <sz val="9"/>
            <color indexed="10"/>
            <rFont val="ＭＳ Ｐゴシック"/>
            <family val="3"/>
            <charset val="128"/>
          </rPr>
          <t>入力シート①～④</t>
        </r>
        <r>
          <rPr>
            <sz val="9"/>
            <color indexed="81"/>
            <rFont val="ＭＳ Ｐゴシック"/>
            <family val="3"/>
            <charset val="128"/>
          </rPr>
          <t>に入力してください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L8" authorId="0" shapeId="0" xr:uid="{F54B1F97-B3B6-4278-9D44-064CEB14CBA6}">
      <text>
        <r>
          <rPr>
            <b/>
            <sz val="9"/>
            <color indexed="81"/>
            <rFont val="ＭＳ Ｐゴシック"/>
            <family val="3"/>
            <charset val="128"/>
          </rPr>
          <t xml:space="preserve">【助成対象事業者の事業者種別】
</t>
        </r>
        <r>
          <rPr>
            <sz val="9"/>
            <color indexed="81"/>
            <rFont val="ＭＳ Ｐゴシック"/>
            <family val="3"/>
            <charset val="128"/>
          </rPr>
          <t>事業者種別が</t>
        </r>
        <r>
          <rPr>
            <sz val="9"/>
            <color indexed="10"/>
            <rFont val="ＭＳ Ｐゴシック"/>
            <family val="3"/>
            <charset val="128"/>
          </rPr>
          <t>大企業以外の場合は本シートの記入は不要</t>
        </r>
        <r>
          <rPr>
            <sz val="9"/>
            <color indexed="81"/>
            <rFont val="ＭＳ Ｐゴシック"/>
            <family val="3"/>
            <charset val="128"/>
          </rPr>
          <t>です</t>
        </r>
      </text>
    </comment>
    <comment ref="AG13" authorId="0" shapeId="0" xr:uid="{F5584257-7329-4486-A7EC-140C96D24C50}">
      <text>
        <r>
          <rPr>
            <sz val="9"/>
            <color indexed="81"/>
            <rFont val="ＭＳ Ｐゴシック"/>
            <family val="3"/>
            <charset val="128"/>
          </rPr>
          <t>「第１号様式_交付申請書(6)」シートにて、７.大企業要件（２）で➁の周知方法「</t>
        </r>
        <r>
          <rPr>
            <sz val="9"/>
            <color indexed="10"/>
            <rFont val="ＭＳ Ｐゴシック"/>
            <family val="3"/>
            <charset val="128"/>
          </rPr>
          <t>公社又は東京都のホームページ内に作成するポータルサイトに導入事例として掲載</t>
        </r>
        <r>
          <rPr>
            <sz val="9"/>
            <color indexed="81"/>
            <rFont val="ＭＳ Ｐゴシック"/>
            <family val="3"/>
            <charset val="128"/>
          </rPr>
          <t>」を選択した場合は、本事項に同意の上</t>
        </r>
        <r>
          <rPr>
            <sz val="9"/>
            <color indexed="10"/>
            <rFont val="ＭＳ Ｐゴシック"/>
            <family val="3"/>
            <charset val="128"/>
          </rPr>
          <t>、☑を選択</t>
        </r>
        <r>
          <rPr>
            <sz val="9"/>
            <color indexed="81"/>
            <rFont val="ＭＳ Ｐゴシック"/>
            <family val="3"/>
            <charset val="128"/>
          </rPr>
          <t>してください。</t>
        </r>
      </text>
    </comment>
    <comment ref="AX23" authorId="0" shapeId="0" xr:uid="{CA9E2926-C225-450E-98F9-6C8068A93243}">
      <text>
        <r>
          <rPr>
            <sz val="9"/>
            <color indexed="81"/>
            <rFont val="ＭＳ Ｐゴシック"/>
            <family val="3"/>
            <charset val="128"/>
          </rPr>
          <t>（１）（２）について、</t>
        </r>
        <r>
          <rPr>
            <sz val="9"/>
            <color indexed="10"/>
            <rFont val="ＭＳ Ｐゴシック"/>
            <family val="3"/>
            <charset val="128"/>
          </rPr>
          <t>申請時（「第１号様式_交付申請書(6)」シートに記入した内容）から変更がない場合は記入不要</t>
        </r>
        <r>
          <rPr>
            <sz val="9"/>
            <color indexed="81"/>
            <rFont val="ＭＳ Ｐゴシック"/>
            <family val="3"/>
            <charset val="128"/>
          </rPr>
          <t>です。</t>
        </r>
        <r>
          <rPr>
            <sz val="9"/>
            <color indexed="10"/>
            <rFont val="ＭＳ Ｐゴシック"/>
            <family val="3"/>
            <charset val="128"/>
          </rPr>
          <t>変更があった場合は変更箇所のみを記入</t>
        </r>
        <r>
          <rPr>
            <sz val="9"/>
            <color indexed="81"/>
            <rFont val="ＭＳ Ｐゴシック"/>
            <family val="3"/>
            <charset val="128"/>
          </rPr>
          <t>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手塚 直樹</author>
  </authors>
  <commentList>
    <comment ref="F10" authorId="0" shapeId="0" xr:uid="{00000000-0006-0000-0500-000001000000}">
      <text>
        <r>
          <rPr>
            <b/>
            <sz val="9"/>
            <color rgb="FF000000"/>
            <rFont val="ＭＳ Ｐゴシック"/>
            <family val="3"/>
            <charset val="128"/>
          </rPr>
          <t xml:space="preserve">【機器種別】
</t>
        </r>
        <r>
          <rPr>
            <sz val="9"/>
            <color rgb="FFFF0000"/>
            <rFont val="ＭＳ Ｐゴシック"/>
            <family val="3"/>
            <charset val="128"/>
          </rPr>
          <t>必ず選択してください。</t>
        </r>
        <r>
          <rPr>
            <sz val="9"/>
            <color rgb="FF000000"/>
            <rFont val="ＭＳ Ｐゴシック"/>
            <family val="3"/>
            <charset val="128"/>
          </rPr>
          <t>未選択の場合、入力シート③以降の全シートの内容が正しく表示されません（以下同様）</t>
        </r>
      </text>
    </comment>
    <comment ref="T10" authorId="0" shapeId="0" xr:uid="{00000000-0006-0000-0500-000002000000}">
      <text>
        <r>
          <rPr>
            <b/>
            <sz val="9"/>
            <color rgb="FF000000"/>
            <rFont val="ＭＳ Ｐゴシック"/>
            <family val="3"/>
            <charset val="128"/>
          </rPr>
          <t xml:space="preserve">【導入機器】
</t>
        </r>
        <r>
          <rPr>
            <sz val="9"/>
            <color rgb="FF000000"/>
            <rFont val="ＭＳ Ｐゴシック"/>
            <family val="3"/>
            <charset val="128"/>
          </rPr>
          <t xml:space="preserve">内蔵型ショーケース以外の機器の場合は室外機（コンデンシングユニット等）のみ記載ください。
</t>
        </r>
        <r>
          <rPr>
            <sz val="9"/>
            <color rgb="FFFF0000"/>
            <rFont val="ＭＳ Ｐゴシック"/>
            <family val="3"/>
            <charset val="128"/>
          </rPr>
          <t>室内機（別置型ショーケース、クーリングユニット等）の記載は不要です。</t>
        </r>
        <r>
          <rPr>
            <sz val="9"/>
            <color rgb="FF000000"/>
            <rFont val="ＭＳ Ｐゴシック"/>
            <family val="3"/>
            <charset val="128"/>
          </rPr>
          <t>（以下同様）</t>
        </r>
      </text>
    </comment>
    <comment ref="R12" authorId="1" shapeId="0" xr:uid="{F6B9DFC2-0337-40C7-83A8-9B6ECA6387CB}">
      <text>
        <r>
          <rPr>
            <b/>
            <sz val="9"/>
            <color indexed="81"/>
            <rFont val="ＭＳ Ｐゴシック"/>
            <family val="3"/>
            <charset val="128"/>
          </rPr>
          <t>【品番又は型式】</t>
        </r>
        <r>
          <rPr>
            <sz val="9"/>
            <color indexed="81"/>
            <rFont val="ＭＳ Ｐゴシック"/>
            <family val="3"/>
            <charset val="128"/>
          </rPr>
          <t xml:space="preserve">
別置型等の場合はセットで型式番号が設定されている場合はそれを、無い場合は室外機（冷凍機）の型式を記載ください。
内蔵型の場合は一つの品番・型式につき、同一の設備番号としてください。（以下同様）</t>
        </r>
      </text>
    </comment>
    <comment ref="T13" authorId="0" shapeId="0" xr:uid="{00000000-0006-0000-0500-000003000000}">
      <text>
        <r>
          <rPr>
            <b/>
            <sz val="9"/>
            <color rgb="FF000000"/>
            <rFont val="ＭＳ Ｐゴシック"/>
            <family val="3"/>
            <charset val="128"/>
          </rPr>
          <t xml:space="preserve">【使用冷媒】
</t>
        </r>
        <r>
          <rPr>
            <sz val="9"/>
            <color rgb="FF000000"/>
            <rFont val="ＭＳ Ｐゴシック"/>
            <family val="3"/>
            <charset val="128"/>
          </rPr>
          <t>「その他」を選択した場合は「備考」欄に冷媒番号等、使用冷媒の具体的な情報を記入してください（以下同様）</t>
        </r>
      </text>
    </comment>
    <comment ref="E14" authorId="0" shapeId="0" xr:uid="{00000000-0006-0000-0500-000004000000}">
      <text>
        <r>
          <rPr>
            <b/>
            <sz val="9"/>
            <color rgb="FF000000"/>
            <rFont val="ＭＳ Ｐゴシック"/>
            <family val="3"/>
            <charset val="128"/>
          </rPr>
          <t xml:space="preserve">【台数】
</t>
        </r>
        <r>
          <rPr>
            <sz val="9"/>
            <color rgb="FF000000"/>
            <rFont val="ＭＳ Ｐゴシック"/>
            <family val="3"/>
            <charset val="128"/>
          </rPr>
          <t>半角英数字で入力してください（以下同様）</t>
        </r>
      </text>
    </comment>
    <comment ref="S14" authorId="1" shapeId="0" xr:uid="{65AC5665-58A6-4C9A-BE2E-77A6AC9F5B06}">
      <text>
        <r>
          <rPr>
            <b/>
            <sz val="9"/>
            <color indexed="81"/>
            <rFont val="ＭＳ Ｐゴシック"/>
            <family val="3"/>
            <charset val="128"/>
          </rPr>
          <t>【台数】</t>
        </r>
        <r>
          <rPr>
            <sz val="9"/>
            <color indexed="81"/>
            <rFont val="ＭＳ Ｐゴシック"/>
            <family val="3"/>
            <charset val="128"/>
          </rPr>
          <t xml:space="preserve">
設備番号（同一型番の対象設備）ごとに、機器本体の台数（別置等の場合は室外機（冷凍機）の台数）を入力してください。左表の「設備番号」と「費用の内容」「台数」が、右表の「設備番号」「品番または型式」「台数」と合致するようにご留意ください。（以下同様）</t>
        </r>
      </text>
    </comment>
    <comment ref="T15" authorId="0" shapeId="0" xr:uid="{00000000-0006-0000-0500-000005000000}">
      <text>
        <r>
          <rPr>
            <b/>
            <sz val="9"/>
            <color rgb="FF000000"/>
            <rFont val="ＭＳ Ｐゴシック"/>
            <family val="3"/>
            <charset val="128"/>
          </rPr>
          <t xml:space="preserve">【系統番号】
</t>
        </r>
        <r>
          <rPr>
            <sz val="9"/>
            <color rgb="FF000000"/>
            <rFont val="ＭＳ Ｐゴシック"/>
            <family val="3"/>
            <charset val="128"/>
          </rPr>
          <t>冷媒系統図上の番号を記入してください。</t>
        </r>
        <r>
          <rPr>
            <sz val="9"/>
            <color rgb="FFFF0000"/>
            <rFont val="ＭＳ Ｐゴシック"/>
            <family val="3"/>
            <charset val="128"/>
          </rPr>
          <t>内蔵型ショーケースの場合は記入不要です。</t>
        </r>
        <r>
          <rPr>
            <sz val="9"/>
            <color rgb="FF000000"/>
            <rFont val="ＭＳ Ｐゴシック"/>
            <family val="3"/>
            <charset val="128"/>
          </rPr>
          <t>（以下同様）</t>
        </r>
      </text>
    </comment>
    <comment ref="H16" authorId="0" shapeId="0" xr:uid="{00000000-0006-0000-0500-000006000000}">
      <text>
        <r>
          <rPr>
            <b/>
            <sz val="9"/>
            <color rgb="FF000000"/>
            <rFont val="ＭＳ Ｐゴシック"/>
            <family val="3"/>
            <charset val="128"/>
          </rPr>
          <t xml:space="preserve">【冷媒量】
</t>
        </r>
        <r>
          <rPr>
            <sz val="9"/>
            <color rgb="FF000000"/>
            <rFont val="ＭＳ Ｐゴシック"/>
            <family val="3"/>
            <charset val="128"/>
          </rPr>
          <t>半角英数字で入力してください（以下同様）</t>
        </r>
      </text>
    </comment>
    <comment ref="V16" authorId="0" shapeId="0" xr:uid="{00000000-0006-0000-0500-000007000000}">
      <text>
        <r>
          <rPr>
            <b/>
            <sz val="9"/>
            <color rgb="FF000000"/>
            <rFont val="ＭＳ Ｐゴシック"/>
            <family val="3"/>
            <charset val="128"/>
          </rPr>
          <t xml:space="preserve">冷媒量【推計値】
</t>
        </r>
        <r>
          <rPr>
            <sz val="9"/>
            <color indexed="10"/>
            <rFont val="ＭＳ Ｐゴシック"/>
            <family val="3"/>
            <charset val="128"/>
          </rPr>
          <t>交付</t>
        </r>
        <r>
          <rPr>
            <sz val="9"/>
            <color rgb="FFFF0000"/>
            <rFont val="ＭＳ Ｐゴシック"/>
            <family val="3"/>
            <charset val="128"/>
          </rPr>
          <t>申請時に</t>
        </r>
        <r>
          <rPr>
            <sz val="9"/>
            <color rgb="FF000000"/>
            <rFont val="ＭＳ Ｐゴシック"/>
            <family val="3"/>
            <charset val="128"/>
          </rPr>
          <t>仕様書等に記載の冷媒量を記入してください。</t>
        </r>
        <r>
          <rPr>
            <sz val="9"/>
            <color rgb="FFFF0000"/>
            <rFont val="ＭＳ Ｐゴシック"/>
            <family val="3"/>
            <charset val="128"/>
          </rPr>
          <t>内蔵型ショーケースの場合は記入不要です。</t>
        </r>
        <r>
          <rPr>
            <sz val="9"/>
            <color rgb="FF000000"/>
            <rFont val="ＭＳ Ｐゴシック"/>
            <family val="3"/>
            <charset val="128"/>
          </rPr>
          <t>（以下同様）</t>
        </r>
      </text>
    </comment>
    <comment ref="V17" authorId="0" shapeId="0" xr:uid="{00000000-0006-0000-0500-000008000000}">
      <text>
        <r>
          <rPr>
            <b/>
            <sz val="9"/>
            <color rgb="FF000000"/>
            <rFont val="ＭＳ Ｐゴシック"/>
            <family val="3"/>
            <charset val="128"/>
          </rPr>
          <t xml:space="preserve">冷媒量【推計値】
</t>
        </r>
        <r>
          <rPr>
            <sz val="9"/>
            <color rgb="FFFF0000"/>
            <rFont val="ＭＳ Ｐゴシック"/>
            <family val="3"/>
            <charset val="128"/>
          </rPr>
          <t>実績報告時に</t>
        </r>
        <r>
          <rPr>
            <sz val="9"/>
            <color rgb="FF000000"/>
            <rFont val="ＭＳ Ｐゴシック"/>
            <family val="3"/>
            <charset val="128"/>
          </rPr>
          <t>実際に充填した冷媒量を記入してください。</t>
        </r>
        <r>
          <rPr>
            <sz val="9"/>
            <color rgb="FFFF0000"/>
            <rFont val="ＭＳ Ｐゴシック"/>
            <family val="3"/>
            <charset val="128"/>
          </rPr>
          <t>内蔵型ショーケースの場合は記入不要です。</t>
        </r>
        <r>
          <rPr>
            <sz val="9"/>
            <color rgb="FF000000"/>
            <rFont val="ＭＳ Ｐゴシック"/>
            <family val="3"/>
            <charset val="128"/>
          </rPr>
          <t>（以下同様）</t>
        </r>
      </text>
    </comment>
    <comment ref="H18" authorId="0" shapeId="0" xr:uid="{00000000-0006-0000-0500-000009000000}">
      <text>
        <r>
          <rPr>
            <b/>
            <sz val="9"/>
            <color rgb="FF000000"/>
            <rFont val="ＭＳ Ｐゴシック"/>
            <family val="3"/>
            <charset val="128"/>
          </rPr>
          <t xml:space="preserve">【撤去費に係る配管の長さ】
</t>
        </r>
        <r>
          <rPr>
            <sz val="9"/>
            <color rgb="FF000000"/>
            <rFont val="ＭＳ Ｐゴシック"/>
            <family val="3"/>
            <charset val="128"/>
          </rPr>
          <t>半角英数字で入力してくださ（以下同様）</t>
        </r>
      </text>
    </comment>
    <comment ref="V18" authorId="0" shapeId="0" xr:uid="{00000000-0006-0000-0500-00000A000000}">
      <text>
        <r>
          <rPr>
            <b/>
            <sz val="9"/>
            <color rgb="FF000000"/>
            <rFont val="ＭＳ Ｐゴシック"/>
            <family val="3"/>
            <charset val="128"/>
          </rPr>
          <t xml:space="preserve">【撤去する配管の長さ】
</t>
        </r>
        <r>
          <rPr>
            <sz val="9"/>
            <color indexed="10"/>
            <rFont val="ＭＳ Ｐゴシック"/>
            <family val="3"/>
            <charset val="128"/>
          </rPr>
          <t>撤去費用を助成対象経費として申請しない場合は記入不要です</t>
        </r>
        <r>
          <rPr>
            <sz val="9"/>
            <color rgb="FF000000"/>
            <rFont val="ＭＳ Ｐゴシック"/>
            <family val="3"/>
            <charset val="128"/>
          </rPr>
          <t>。（以下同様）</t>
        </r>
      </text>
    </comment>
    <comment ref="V210" authorId="0" shapeId="0" xr:uid="{00000000-0006-0000-0500-00000B000000}">
      <text>
        <r>
          <rPr>
            <b/>
            <sz val="9"/>
            <color rgb="FF000000"/>
            <rFont val="MS P ゴシック"/>
            <family val="3"/>
            <charset val="128"/>
          </rPr>
          <t>【設備７～20】</t>
        </r>
        <r>
          <rPr>
            <sz val="9"/>
            <color rgb="FF000000"/>
            <rFont val="MS P ゴシック"/>
            <family val="3"/>
            <charset val="128"/>
          </rPr>
          <t xml:space="preserve">
設備が７台以上の場合は、</t>
        </r>
        <r>
          <rPr>
            <sz val="9"/>
            <color indexed="10"/>
            <rFont val="MS P ゴシック"/>
            <family val="3"/>
            <charset val="128"/>
          </rPr>
          <t>非表示行（70行～209行）を再表示してください。</t>
        </r>
        <r>
          <rPr>
            <sz val="9"/>
            <color rgb="FF000000"/>
            <rFont val="MS P ゴシック"/>
            <family val="3"/>
            <charset val="128"/>
          </rPr>
          <t>最大20設備まで記入可能です。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D12" authorId="0" shapeId="0" xr:uid="{72D99290-C9AF-4A34-8F08-5117103EAC5F}">
      <text>
        <r>
          <rPr>
            <b/>
            <sz val="9"/>
            <color rgb="FF000000"/>
            <rFont val="ＭＳ Ｐゴシック"/>
            <family val="3"/>
            <charset val="128"/>
          </rPr>
          <t xml:space="preserve">【設備番号】
</t>
        </r>
        <r>
          <rPr>
            <sz val="9"/>
            <color rgb="FF000000"/>
            <rFont val="ＭＳ Ｐゴシック"/>
            <family val="3"/>
            <charset val="128"/>
          </rPr>
          <t>・助成対象機器について、右表の設備番号に対応する機器本体とそれに関連する費用に、プルダウンで同一の設備番号を設定してください。
・同一品番・型式の設備が複数の見積り項目に分かれる場合なども、必ず同一の設備番号としてください。
※　別置型等で冷凍機、ショーケースが分かれている場合、冷凍機（室外機）を本体、ショーケースを関連設備として同一設備番号にて記入してください。</t>
        </r>
      </text>
    </comment>
    <comment ref="E12" authorId="0" shapeId="0" xr:uid="{2C331CEA-3002-4F1A-8DBE-FD934DAFB033}">
      <text>
        <r>
          <rPr>
            <b/>
            <sz val="9"/>
            <color rgb="FF000000"/>
            <rFont val="ＭＳ Ｐゴシック"/>
            <family val="3"/>
            <charset val="128"/>
          </rPr>
          <t xml:space="preserve">【費用区分】
</t>
        </r>
        <r>
          <rPr>
            <sz val="9"/>
            <color rgb="FF000000"/>
            <rFont val="ＭＳ Ｐゴシック"/>
            <family val="3"/>
            <charset val="128"/>
          </rPr>
          <t>・プルダウンで、以下のルールに基づき、各費用について区分を設定してください。
①設備費：機器（設備）の費用
②工事費：工事に係る材料費、労務費、共通仮設費、現場管理費、一般管理費
　</t>
        </r>
        <r>
          <rPr>
            <sz val="9"/>
            <color indexed="10"/>
            <rFont val="ＭＳ Ｐゴシック"/>
            <family val="3"/>
            <charset val="128"/>
          </rPr>
          <t>※　内蔵型の場合は対象外経費</t>
        </r>
        <r>
          <rPr>
            <sz val="9"/>
            <color rgb="FF000000"/>
            <rFont val="ＭＳ Ｐゴシック"/>
            <family val="3"/>
            <charset val="128"/>
          </rPr>
          <t xml:space="preserve">
③業務費：設備に係る調査、設計、試験及び検証等に要する費用
　</t>
        </r>
        <r>
          <rPr>
            <sz val="9"/>
            <color indexed="10"/>
            <rFont val="ＭＳ Ｐゴシック"/>
            <family val="3"/>
            <charset val="128"/>
          </rPr>
          <t>※　大企業の場合は対象外経費</t>
        </r>
        <r>
          <rPr>
            <sz val="9"/>
            <color rgb="FF000000"/>
            <rFont val="ＭＳ Ｐゴシック"/>
            <family val="3"/>
            <charset val="128"/>
          </rPr>
          <t xml:space="preserve">
④運搬据付費：機器の運搬、据付に係る費用
　</t>
        </r>
        <r>
          <rPr>
            <sz val="9"/>
            <color indexed="10"/>
            <rFont val="ＭＳ Ｐゴシック"/>
            <family val="3"/>
            <charset val="128"/>
          </rPr>
          <t xml:space="preserve">※　設備費の30％が上限
</t>
        </r>
        <r>
          <rPr>
            <sz val="9"/>
            <color indexed="81"/>
            <rFont val="ＭＳ Ｐゴシック"/>
            <family val="3"/>
            <charset val="128"/>
          </rPr>
          <t>⑤撤去費：更新する場合の配管等の撤去費用</t>
        </r>
        <r>
          <rPr>
            <sz val="9"/>
            <color indexed="10"/>
            <rFont val="ＭＳ Ｐゴシック"/>
            <family val="3"/>
            <charset val="128"/>
          </rPr>
          <t xml:space="preserve">
　※　内蔵型、大企業の場合は対象外経費</t>
        </r>
      </text>
    </comment>
    <comment ref="F12" authorId="0" shapeId="0" xr:uid="{D5AF9116-5724-4301-BE79-9E7B7DD9812F}">
      <text>
        <r>
          <rPr>
            <b/>
            <sz val="9"/>
            <color rgb="FF000000"/>
            <rFont val="ＭＳ Ｐゴシック"/>
            <family val="3"/>
            <charset val="128"/>
          </rPr>
          <t xml:space="preserve">【費用の内容、単価、数量、単位】
</t>
        </r>
        <r>
          <rPr>
            <sz val="9"/>
            <color rgb="FF000000"/>
            <rFont val="ＭＳ Ｐゴシック"/>
            <family val="3"/>
            <charset val="128"/>
          </rPr>
          <t xml:space="preserve">見積書の記載内容を転記してください。
</t>
        </r>
        <r>
          <rPr>
            <sz val="9"/>
            <color indexed="10"/>
            <rFont val="ＭＳ Ｐゴシック"/>
            <family val="3"/>
            <charset val="128"/>
          </rPr>
          <t>※設備費以外の経費（運搬据付費、工事費、業務費、撤去費）については、見積書に各費用の小計がある場合には小計を記載いただいても結構です（ただし、対象外経費を含む場合を除く）</t>
        </r>
      </text>
    </comment>
    <comment ref="K12" authorId="0" shapeId="0" xr:uid="{FE001A9F-AA71-4FF7-B9A8-AACAA299F39D}">
      <text>
        <r>
          <rPr>
            <b/>
            <sz val="9"/>
            <color rgb="FF000000"/>
            <rFont val="ＭＳ Ｐゴシック"/>
            <family val="3"/>
            <charset val="128"/>
          </rPr>
          <t xml:space="preserve">【備考】
</t>
        </r>
        <r>
          <rPr>
            <sz val="9"/>
            <color rgb="FF000000"/>
            <rFont val="ＭＳ Ｐゴシック"/>
            <family val="3"/>
            <charset val="128"/>
          </rPr>
          <t>見積書と本シート間で突合できるよう、共通する通し番号等を付記してください。</t>
        </r>
      </text>
    </comment>
    <comment ref="AG12" authorId="0" shapeId="0" xr:uid="{71EDFC27-D463-4B45-B268-A20C0903B95B}">
      <text>
        <r>
          <rPr>
            <b/>
            <sz val="9"/>
            <color rgb="FF000000"/>
            <rFont val="ＭＳ Ｐゴシック"/>
            <family val="3"/>
            <charset val="128"/>
          </rPr>
          <t xml:space="preserve">【助成金計算上の算定値】
</t>
        </r>
        <r>
          <rPr>
            <sz val="9"/>
            <color rgb="FF000000"/>
            <rFont val="ＭＳ Ｐゴシック"/>
            <family val="3"/>
            <charset val="128"/>
          </rPr>
          <t>エラー（空白／#VALUE!）となる場合は、下記を入力しているかご確認ください。
①入力シート①（全体）内　：「事業者種別」
➁入力シート➁（機器）内　：各設備の「台数」
③助成対象経費内訳
・経費明細表（左表）：「設備番号／費用区分／単価／数量」</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手塚 直樹</author>
    <author>user</author>
  </authors>
  <commentList>
    <comment ref="Y8" authorId="0" shapeId="0" xr:uid="{0900E92A-9555-4384-9259-AECC69D33EEE}">
      <text>
        <r>
          <rPr>
            <b/>
            <sz val="9"/>
            <color rgb="FF000000"/>
            <rFont val="ＭＳ Ｐゴシック"/>
            <family val="3"/>
            <charset val="128"/>
          </rPr>
          <t xml:space="preserve">【導入区分】
</t>
        </r>
        <r>
          <rPr>
            <sz val="9"/>
            <color rgb="FF000000"/>
            <rFont val="ＭＳ Ｐゴシック"/>
            <family val="3"/>
            <charset val="128"/>
          </rPr>
          <t>更新または新設(増設)のいずれかを必ず選択してください。</t>
        </r>
      </text>
    </comment>
    <comment ref="K10" authorId="0" shapeId="0" xr:uid="{CD1722C0-1735-413A-B94C-A4C87269C3C2}">
      <text>
        <r>
          <rPr>
            <b/>
            <sz val="9"/>
            <color indexed="81"/>
            <rFont val="ＭＳ Ｐゴシック"/>
            <family val="3"/>
            <charset val="128"/>
          </rPr>
          <t>【既存機器の使用冷媒】</t>
        </r>
        <r>
          <rPr>
            <sz val="9"/>
            <color indexed="81"/>
            <rFont val="ＭＳ Ｐゴシック"/>
            <family val="3"/>
            <charset val="128"/>
          </rPr>
          <t xml:space="preserve">
既存機器の主な冷媒を選択してください。</t>
        </r>
      </text>
    </comment>
    <comment ref="AE10" authorId="0" shapeId="0" xr:uid="{E27FFA8B-0DCF-4441-8800-57CF920B6BC4}">
      <text>
        <r>
          <rPr>
            <b/>
            <sz val="9"/>
            <color rgb="FF000000"/>
            <rFont val="ＭＳ Ｐゴシック"/>
            <family val="3"/>
            <charset val="128"/>
          </rPr>
          <t>【既存機器の使用冷媒】</t>
        </r>
        <r>
          <rPr>
            <sz val="9"/>
            <color rgb="FF000000"/>
            <rFont val="ＭＳ Ｐゴシック"/>
            <family val="3"/>
            <charset val="128"/>
          </rPr>
          <t xml:space="preserve">
(1)冷媒の種類→(2)冷媒番号の順に既存機器の主な使用冷媒を選択してください。
</t>
        </r>
        <r>
          <rPr>
            <sz val="9"/>
            <color indexed="10"/>
            <rFont val="ＭＳ Ｐゴシック"/>
            <family val="3"/>
            <charset val="128"/>
          </rPr>
          <t>※内蔵型ショーケースの場合は選択不要です。</t>
        </r>
      </text>
    </comment>
    <comment ref="AC12" authorId="0" shapeId="0" xr:uid="{472938B3-21B2-441E-B978-9042DD42EFF7}">
      <text>
        <r>
          <rPr>
            <b/>
            <sz val="9"/>
            <color rgb="FF000000"/>
            <rFont val="ＭＳ Ｐゴシック"/>
            <family val="3"/>
            <charset val="128"/>
          </rPr>
          <t>【冷媒（</t>
        </r>
        <r>
          <rPr>
            <b/>
            <sz val="9"/>
            <color indexed="10"/>
            <rFont val="ＭＳ Ｐゴシック"/>
            <family val="3"/>
            <charset val="128"/>
          </rPr>
          <t>フロン類</t>
        </r>
        <r>
          <rPr>
            <b/>
            <sz val="9"/>
            <color rgb="FF000000"/>
            <rFont val="ＭＳ Ｐゴシック"/>
            <family val="3"/>
            <charset val="128"/>
          </rPr>
          <t xml:space="preserve">）回収台数】
</t>
        </r>
        <r>
          <rPr>
            <sz val="9"/>
            <color rgb="FF000000"/>
            <rFont val="ＭＳ Ｐゴシック"/>
            <family val="3"/>
            <charset val="128"/>
          </rPr>
          <t>・機器の更新(入替)に伴い、既存機器の冷媒</t>
        </r>
        <r>
          <rPr>
            <sz val="9"/>
            <color indexed="81"/>
            <rFont val="ＭＳ Ｐゴシック"/>
            <family val="3"/>
            <charset val="128"/>
          </rPr>
          <t>（フロン類</t>
        </r>
        <r>
          <rPr>
            <sz val="9"/>
            <color rgb="FF000000"/>
            <rFont val="ＭＳ Ｐゴシック"/>
            <family val="3"/>
            <charset val="128"/>
          </rPr>
          <t>）回収が発生する場合はその台数を記入してください。
・更新台数と冷媒（フロン類）回収台数に違いがある等の場合は、その内訳を備考欄に入力・補足してください。
・冷媒（フロン類）回収が発生しない場合や未定の場合は備考欄に理由や計画等を入力・補足してください。</t>
        </r>
      </text>
    </comment>
    <comment ref="AG12" authorId="0" shapeId="0" xr:uid="{EA87F162-B051-4D58-A11E-F0DA99F7B870}">
      <text>
        <r>
          <rPr>
            <b/>
            <sz val="9"/>
            <color rgb="FF000000"/>
            <rFont val="ＭＳ Ｐゴシック"/>
            <family val="3"/>
            <charset val="128"/>
          </rPr>
          <t xml:space="preserve">【耐用年数】
</t>
        </r>
        <r>
          <rPr>
            <sz val="9"/>
            <color rgb="FF000000"/>
            <rFont val="ＭＳ Ｐゴシック"/>
            <family val="3"/>
            <charset val="128"/>
          </rPr>
          <t>・対象機器の、法定耐用年数を記入してください。
・同一機器種別内で、異なる法定耐用年数の機器がある場合などは、備考で補足いただくか、別途説明文書を作成のうえ補足してください。</t>
        </r>
      </text>
    </comment>
    <comment ref="N13" authorId="1" shapeId="0" xr:uid="{00000000-0006-0000-0700-000001000000}">
      <text>
        <r>
          <rPr>
            <b/>
            <sz val="9"/>
            <color rgb="FF000000"/>
            <rFont val="ＭＳ Ｐゴシック"/>
            <family val="3"/>
            <charset val="128"/>
          </rPr>
          <t xml:space="preserve">【台数】【耐用年数】
</t>
        </r>
        <r>
          <rPr>
            <sz val="9"/>
            <color rgb="FF000000"/>
            <rFont val="ＭＳ Ｐゴシック"/>
            <family val="3"/>
            <charset val="128"/>
          </rPr>
          <t>半角英数字で入力してください（以下同様）</t>
        </r>
      </text>
    </comment>
    <comment ref="AH17" authorId="0" shapeId="0" xr:uid="{E96AB5F6-B02C-4E56-AF87-F4985B3C665E}">
      <text>
        <r>
          <rPr>
            <b/>
            <sz val="9"/>
            <color rgb="FF000000"/>
            <rFont val="ＭＳ Ｐゴシック"/>
            <family val="3"/>
            <charset val="128"/>
          </rPr>
          <t xml:space="preserve">【(1)本助成金以外の助成・補助等の利用有無】
</t>
        </r>
        <r>
          <rPr>
            <sz val="9"/>
            <color rgb="FF000000"/>
            <rFont val="ＭＳ Ｐゴシック"/>
            <family val="3"/>
            <charset val="128"/>
          </rPr>
          <t>本申請の助成対象機器について、申請時点で交付決定を受けている他の助成金・補助金がある場合は「1.有り」を、ない場合は「2.無し」を選択してください。</t>
        </r>
      </text>
    </comment>
    <comment ref="AC18" authorId="0" shapeId="0" xr:uid="{11DCD35A-AA62-4DE8-B210-5A8614A34A0F}">
      <text>
        <r>
          <rPr>
            <b/>
            <sz val="9"/>
            <color rgb="FF000000"/>
            <rFont val="ＭＳ Ｐゴシック"/>
            <family val="3"/>
            <charset val="128"/>
          </rPr>
          <t>【(2)本助成金以外の助成・補助金等の名称】</t>
        </r>
        <r>
          <rPr>
            <sz val="9"/>
            <color rgb="FF000000"/>
            <rFont val="ＭＳ Ｐゴシック"/>
            <family val="3"/>
            <charset val="128"/>
          </rPr>
          <t xml:space="preserve">
(1)で「1.有り」を選択した場合はその助成金・補助金の名称を記入してください。</t>
        </r>
      </text>
    </comment>
    <comment ref="L19" authorId="1" shapeId="0" xr:uid="{00000000-0006-0000-0700-000003000000}">
      <text>
        <r>
          <rPr>
            <b/>
            <sz val="9"/>
            <color rgb="FF000000"/>
            <rFont val="ＭＳ Ｐゴシック"/>
            <family val="3"/>
            <charset val="128"/>
          </rPr>
          <t xml:space="preserve">【金額】
</t>
        </r>
        <r>
          <rPr>
            <sz val="9"/>
            <color rgb="FF000000"/>
            <rFont val="ＭＳ Ｐゴシック"/>
            <family val="3"/>
            <charset val="128"/>
          </rPr>
          <t>半角英数字で入力してください</t>
        </r>
      </text>
    </comment>
    <comment ref="AF19" authorId="1" shapeId="0" xr:uid="{00000000-0006-0000-0700-000004000000}">
      <text>
        <r>
          <rPr>
            <b/>
            <sz val="9"/>
            <color rgb="FF000000"/>
            <rFont val="ＭＳ Ｐゴシック"/>
            <family val="3"/>
            <charset val="128"/>
          </rPr>
          <t>【(3)本助成金以外の助成・補助金等の名称】</t>
        </r>
        <r>
          <rPr>
            <sz val="9"/>
            <color rgb="FF000000"/>
            <rFont val="ＭＳ Ｐゴシック"/>
            <family val="3"/>
            <charset val="128"/>
          </rPr>
          <t xml:space="preserve">
(1)で「1.有り」を選択した場合はその交付決定金額を記入するとともに、「交付決定通知書」に相当する決定通知文書の写しを提出ください。</t>
        </r>
      </text>
    </comment>
    <comment ref="AC20" authorId="0" shapeId="0" xr:uid="{26EC7626-4ED2-47B8-9D09-3C32AAF6A6D6}">
      <text>
        <r>
          <rPr>
            <b/>
            <sz val="9"/>
            <color rgb="FF000000"/>
            <rFont val="ＭＳ Ｐゴシック"/>
            <family val="3"/>
            <charset val="128"/>
          </rPr>
          <t>【助成対象経費の支払方法】</t>
        </r>
        <r>
          <rPr>
            <sz val="9"/>
            <color rgb="FF000000"/>
            <rFont val="ＭＳ Ｐゴシック"/>
            <family val="3"/>
            <charset val="128"/>
          </rPr>
          <t xml:space="preserve">
銀行振込又は現金払いのいずれかを選択してください。</t>
        </r>
      </text>
    </comment>
    <comment ref="AH22" authorId="0" shapeId="0" xr:uid="{DAC3F71A-5150-4264-B93B-C3A3CDB0F631}">
      <text>
        <r>
          <rPr>
            <b/>
            <sz val="9"/>
            <color rgb="FF000000"/>
            <rFont val="ＭＳ Ｐゴシック"/>
            <family val="3"/>
            <charset val="128"/>
          </rPr>
          <t>【助成事項の要件】</t>
        </r>
        <r>
          <rPr>
            <sz val="9"/>
            <color rgb="FF000000"/>
            <rFont val="ＭＳ Ｐゴシック"/>
            <family val="3"/>
            <charset val="128"/>
          </rPr>
          <t xml:space="preserve">
内容をご確認の上、「1.はい」を選択してください。（以下同様）</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M8" authorId="0" shapeId="0" xr:uid="{98C786B5-34E4-4D07-AD63-AAE6600AB421}">
      <text>
        <r>
          <rPr>
            <b/>
            <sz val="9"/>
            <color rgb="FF000000"/>
            <rFont val="ＭＳ Ｐゴシック"/>
            <family val="3"/>
            <charset val="128"/>
          </rPr>
          <t xml:space="preserve">【日付】
</t>
        </r>
        <r>
          <rPr>
            <sz val="9"/>
            <color rgb="FF000000"/>
            <rFont val="ＭＳ Ｐゴシック"/>
            <family val="3"/>
            <charset val="128"/>
          </rPr>
          <t>西暦、スラッシュ「/」区切り、半角英数字入力で入力してください。自動で和暦変換表示されます（以下同様）
(入力例)2025/4/1</t>
        </r>
      </text>
    </comment>
    <comment ref="AP8" authorId="0" shapeId="0" xr:uid="{188D2252-E2EF-4631-8BFF-3159CCD9A9F3}">
      <text>
        <r>
          <rPr>
            <b/>
            <sz val="9"/>
            <color rgb="FF000000"/>
            <rFont val="ＭＳ Ｐゴシック"/>
            <family val="3"/>
            <charset val="128"/>
          </rPr>
          <t xml:space="preserve">【実績報告兼交付請求日】
</t>
        </r>
        <r>
          <rPr>
            <sz val="9"/>
            <color indexed="10"/>
            <rFont val="ＭＳ Ｐゴシック"/>
            <family val="3"/>
            <charset val="128"/>
          </rPr>
          <t>申請当日の日付</t>
        </r>
        <r>
          <rPr>
            <sz val="9"/>
            <color rgb="FF000000"/>
            <rFont val="ＭＳ Ｐゴシック"/>
            <family val="3"/>
            <charset val="128"/>
          </rPr>
          <t>を記入してください</t>
        </r>
      </text>
    </comment>
    <comment ref="W10" authorId="0" shapeId="0" xr:uid="{594794B0-457C-48BD-882F-6DA120C45721}">
      <text>
        <r>
          <rPr>
            <b/>
            <sz val="9"/>
            <color rgb="FF000000"/>
            <rFont val="ＭＳ Ｐゴシック"/>
            <family val="3"/>
            <charset val="128"/>
          </rPr>
          <t xml:space="preserve">【交付決定通知書の情報】
</t>
        </r>
        <r>
          <rPr>
            <sz val="9"/>
            <color rgb="FF000000"/>
            <rFont val="ＭＳ Ｐゴシック"/>
            <family val="3"/>
            <charset val="128"/>
          </rPr>
          <t>半角英数字で入力してください（以下同様）</t>
        </r>
      </text>
    </comment>
    <comment ref="AZ10" authorId="0" shapeId="0" xr:uid="{234D5C13-2AEB-43A5-8C6E-8A2F82370EEC}">
      <text>
        <r>
          <rPr>
            <b/>
            <sz val="9"/>
            <color rgb="FF000000"/>
            <rFont val="ＭＳ Ｐゴシック"/>
            <family val="3"/>
            <charset val="128"/>
          </rPr>
          <t xml:space="preserve">【交付決定通知書の情報】
</t>
        </r>
        <r>
          <rPr>
            <sz val="9"/>
            <color rgb="FF000000"/>
            <rFont val="ＭＳ Ｐゴシック"/>
            <family val="3"/>
            <charset val="128"/>
          </rPr>
          <t>受領した「交付決定通知書（事業計画変更承認通知書）」に基づいてに記入ください。
※事業計画の変更があった場合は「助成事業計画変更承認通知書」の情報を記入してください。
※交付決定通知書（事業計画変更承認通知書）は再発行ができませんので、紛失しないようご留意ください。</t>
        </r>
      </text>
    </comment>
    <comment ref="T19" authorId="0" shapeId="0" xr:uid="{7E0A1AC9-7060-4680-97AD-52BA7C8BE3B6}">
      <text>
        <r>
          <rPr>
            <b/>
            <sz val="9"/>
            <color indexed="81"/>
            <rFont val="ＭＳ Ｐゴシック"/>
            <family val="3"/>
            <charset val="128"/>
          </rPr>
          <t>冷媒量【実測値】</t>
        </r>
        <r>
          <rPr>
            <sz val="9"/>
            <color indexed="81"/>
            <rFont val="ＭＳ Ｐゴシック"/>
            <family val="3"/>
            <charset val="128"/>
          </rPr>
          <t xml:space="preserve">
実績報告時に、助成機器の</t>
        </r>
        <r>
          <rPr>
            <sz val="9"/>
            <color indexed="10"/>
            <rFont val="ＭＳ Ｐゴシック"/>
            <family val="3"/>
            <charset val="128"/>
          </rPr>
          <t>冷媒量実測値</t>
        </r>
        <r>
          <rPr>
            <sz val="9"/>
            <color indexed="81"/>
            <rFont val="ＭＳ Ｐゴシック"/>
            <family val="3"/>
            <charset val="128"/>
          </rPr>
          <t xml:space="preserve">を「入力シート➁(機器)」に入力してください。
</t>
        </r>
        <r>
          <rPr>
            <sz val="9"/>
            <color indexed="10"/>
            <rFont val="ＭＳ Ｐゴシック"/>
            <family val="3"/>
            <charset val="128"/>
          </rPr>
          <t>※内蔵型ショーケースの場合は記入不要です。</t>
        </r>
      </text>
    </comment>
    <comment ref="AU20" authorId="0" shapeId="0" xr:uid="{7153D3A6-C443-4338-8BF0-B6D2E6D15860}">
      <text>
        <r>
          <rPr>
            <b/>
            <sz val="9"/>
            <color rgb="FF000000"/>
            <rFont val="ＭＳ Ｐゴシック"/>
            <family val="3"/>
            <charset val="128"/>
          </rPr>
          <t>【冷媒（</t>
        </r>
        <r>
          <rPr>
            <b/>
            <sz val="9"/>
            <color indexed="10"/>
            <rFont val="ＭＳ Ｐゴシック"/>
            <family val="3"/>
            <charset val="128"/>
          </rPr>
          <t>フロン類</t>
        </r>
        <r>
          <rPr>
            <b/>
            <sz val="9"/>
            <color rgb="FF000000"/>
            <rFont val="ＭＳ Ｐゴシック"/>
            <family val="3"/>
            <charset val="128"/>
          </rPr>
          <t xml:space="preserve">）回収台数】
</t>
        </r>
        <r>
          <rPr>
            <sz val="9"/>
            <color rgb="FF000000"/>
            <rFont val="ＭＳ Ｐゴシック"/>
            <family val="3"/>
            <charset val="128"/>
          </rPr>
          <t>・機器の更新(入替)に伴い、発生した既存機器の冷媒（フロン類）回収台数を記入してください。
・更新台数と冷媒（フロン類）回収台数に違いがある等の場合は、その内訳を備考欄に入力・補足してください。</t>
        </r>
      </text>
    </comment>
    <comment ref="AY20" authorId="0" shapeId="0" xr:uid="{A08596E2-5B02-48FF-8ABF-1482C22FC8B0}">
      <text>
        <r>
          <rPr>
            <b/>
            <sz val="9"/>
            <color rgb="FF000000"/>
            <rFont val="ＭＳ Ｐゴシック"/>
            <family val="3"/>
            <charset val="128"/>
          </rPr>
          <t xml:space="preserve">【耐用年数】
</t>
        </r>
        <r>
          <rPr>
            <sz val="9"/>
            <color rgb="FF000000"/>
            <rFont val="ＭＳ Ｐゴシック"/>
            <family val="3"/>
            <charset val="128"/>
          </rPr>
          <t>・助成機器の法定耐用年数を記入してください。
・同一機器種別内で、異なる法定耐用年数の機器がある場合などは、備考で補足いただくか、別途説明文書を作成のうえ補足してください。</t>
        </r>
      </text>
    </comment>
    <comment ref="W21" authorId="0" shapeId="0" xr:uid="{5EF051FF-C79A-4E66-BE18-1182FA5A83C8}">
      <text>
        <r>
          <rPr>
            <b/>
            <sz val="9"/>
            <color rgb="FF000000"/>
            <rFont val="ＭＳ Ｐゴシック"/>
            <family val="3"/>
            <charset val="128"/>
          </rPr>
          <t xml:space="preserve">【台数】【耐用年数】
</t>
        </r>
        <r>
          <rPr>
            <sz val="9"/>
            <color rgb="FF000000"/>
            <rFont val="ＭＳ Ｐゴシック"/>
            <family val="3"/>
            <charset val="128"/>
          </rPr>
          <t>半角英数字で入力してください（以下同様）</t>
        </r>
      </text>
    </comment>
    <comment ref="AW24" authorId="0" shapeId="0" xr:uid="{5746ECF3-C543-45B8-9501-F62DF2174738}">
      <text>
        <r>
          <rPr>
            <b/>
            <sz val="9"/>
            <color rgb="FF000000"/>
            <rFont val="ＭＳ Ｐゴシック"/>
            <family val="3"/>
            <charset val="128"/>
          </rPr>
          <t xml:space="preserve">【(1)本助成金以外の助成・補助等の利用有無】
</t>
        </r>
        <r>
          <rPr>
            <sz val="9"/>
            <color rgb="FF000000"/>
            <rFont val="ＭＳ Ｐゴシック"/>
            <family val="3"/>
            <charset val="128"/>
          </rPr>
          <t>本助成金の助成機器について、交付決定を受けている他の助成金・補助金がある場合は「1.有り」を、ない場合は「2.無し」を選択してください。</t>
        </r>
      </text>
    </comment>
    <comment ref="AS25" authorId="0" shapeId="0" xr:uid="{C59D9A88-AF3F-4128-B144-AAD70E880FAF}">
      <text>
        <r>
          <rPr>
            <b/>
            <sz val="9"/>
            <color rgb="FF000000"/>
            <rFont val="ＭＳ Ｐゴシック"/>
            <family val="3"/>
            <charset val="128"/>
          </rPr>
          <t xml:space="preserve">【(2)本助成金以外の助成・補助金等の名称】
</t>
        </r>
        <r>
          <rPr>
            <sz val="9"/>
            <color rgb="FF000000"/>
            <rFont val="ＭＳ Ｐゴシック"/>
            <family val="3"/>
            <charset val="128"/>
          </rPr>
          <t>(1)で「1.有り」を選択した場合はその助成金・補助金の名称を記入してください。</t>
        </r>
      </text>
    </comment>
    <comment ref="T26" authorId="0" shapeId="0" xr:uid="{84390755-7728-40DE-A683-60D4DEC7EFFF}">
      <text>
        <r>
          <rPr>
            <b/>
            <sz val="9"/>
            <color rgb="FF000000"/>
            <rFont val="ＭＳ Ｐゴシック"/>
            <family val="3"/>
            <charset val="128"/>
          </rPr>
          <t xml:space="preserve">【金額】
</t>
        </r>
        <r>
          <rPr>
            <sz val="9"/>
            <color rgb="FF000000"/>
            <rFont val="ＭＳ Ｐゴシック"/>
            <family val="3"/>
            <charset val="128"/>
          </rPr>
          <t>半角英数字で入力してください</t>
        </r>
      </text>
    </comment>
    <comment ref="AW26" authorId="0" shapeId="0" xr:uid="{D10C3893-4A7A-476A-9CC8-76EFB225D9B8}">
      <text>
        <r>
          <rPr>
            <b/>
            <sz val="9"/>
            <color rgb="FF000000"/>
            <rFont val="ＭＳ Ｐゴシック"/>
            <family val="3"/>
            <charset val="128"/>
          </rPr>
          <t xml:space="preserve">【(3)本助成金以外の助成・補助金等の名称】
</t>
        </r>
        <r>
          <rPr>
            <sz val="9"/>
            <color rgb="FF000000"/>
            <rFont val="ＭＳ Ｐゴシック"/>
            <family val="3"/>
            <charset val="128"/>
          </rPr>
          <t>(1)で「1.有り」を選択した場合はその交付決定金額を記入するとともに、「交付決定通知書」に相当する決定通知文書の写しを提出ください。</t>
        </r>
      </text>
    </comment>
    <comment ref="AP27" authorId="0" shapeId="0" xr:uid="{548E0B84-F94B-4F2E-8CFF-200356B23D0A}">
      <text>
        <r>
          <rPr>
            <b/>
            <sz val="9"/>
            <color rgb="FF000000"/>
            <rFont val="ＭＳ Ｐゴシック"/>
            <family val="3"/>
            <charset val="128"/>
          </rPr>
          <t xml:space="preserve">【助成対象経費の支払方法】
</t>
        </r>
        <r>
          <rPr>
            <sz val="9"/>
            <color rgb="FF000000"/>
            <rFont val="ＭＳ Ｐゴシック"/>
            <family val="3"/>
            <charset val="128"/>
          </rPr>
          <t>銀行振込又は現金払いのいずれかを選択してください。
※支払方法が申請時の内容と相違した場合は備考欄に入力・補足してください。</t>
        </r>
      </text>
    </comment>
    <comment ref="AZ32" authorId="0" shapeId="0" xr:uid="{52CD5368-DB73-4F92-8DCB-E568E0582A0D}">
      <text>
        <r>
          <rPr>
            <b/>
            <sz val="9"/>
            <color rgb="FF000000"/>
            <rFont val="ＭＳ Ｐゴシック"/>
            <family val="3"/>
            <charset val="128"/>
          </rPr>
          <t>【助成金振込先】</t>
        </r>
        <r>
          <rPr>
            <sz val="9"/>
            <color rgb="FF000000"/>
            <rFont val="ＭＳ Ｐゴシック"/>
            <family val="3"/>
            <charset val="128"/>
          </rPr>
          <t xml:space="preserve">
振込口座が確認できる資料の記載内容と一致するように記入してください。</t>
        </r>
      </text>
    </comment>
    <comment ref="E34" authorId="0" shapeId="0" xr:uid="{9C6729B8-05D7-43F1-A3E7-279D4CE11029}">
      <text>
        <r>
          <rPr>
            <b/>
            <sz val="9"/>
            <color rgb="FF000000"/>
            <rFont val="ＭＳ Ｐゴシック"/>
            <family val="3"/>
            <charset val="128"/>
          </rPr>
          <t>【口座名義（カタカナ）】</t>
        </r>
        <r>
          <rPr>
            <sz val="9"/>
            <color rgb="FF000000"/>
            <rFont val="ＭＳ Ｐゴシック"/>
            <family val="3"/>
            <charset val="128"/>
          </rPr>
          <t xml:space="preserve">
30文字以下、カタカナで入力してください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L5" authorId="0" shapeId="0" xr:uid="{2FEC40FB-D414-4EB4-A825-E8C92F48A75F}">
      <text>
        <r>
          <rPr>
            <sz val="9"/>
            <color indexed="81"/>
            <rFont val="ＭＳ Ｐゴシック"/>
            <family val="3"/>
            <charset val="128"/>
          </rPr>
          <t xml:space="preserve">本シートの情報は全て
</t>
        </r>
        <r>
          <rPr>
            <sz val="9"/>
            <color indexed="10"/>
            <rFont val="ＭＳ Ｐゴシック"/>
            <family val="3"/>
            <charset val="128"/>
          </rPr>
          <t>入力シート①～④</t>
        </r>
        <r>
          <rPr>
            <sz val="9"/>
            <color indexed="81"/>
            <rFont val="ＭＳ Ｐゴシック"/>
            <family val="3"/>
            <charset val="128"/>
          </rPr>
          <t>に入力してください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G5" authorId="0" shapeId="0" xr:uid="{81302704-E357-48CB-A7B5-9DFFE389E967}">
      <text>
        <r>
          <rPr>
            <sz val="9"/>
            <color indexed="81"/>
            <rFont val="ＭＳ Ｐゴシック"/>
            <family val="3"/>
            <charset val="128"/>
          </rPr>
          <t xml:space="preserve">本シートの情報は全て
</t>
        </r>
        <r>
          <rPr>
            <sz val="9"/>
            <color indexed="10"/>
            <rFont val="ＭＳ Ｐゴシック"/>
            <family val="3"/>
            <charset val="128"/>
          </rPr>
          <t>入力シート①～④</t>
        </r>
        <r>
          <rPr>
            <sz val="9"/>
            <color indexed="81"/>
            <rFont val="ＭＳ Ｐゴシック"/>
            <family val="3"/>
            <charset val="128"/>
          </rPr>
          <t>に入力してください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U5" authorId="0" shapeId="0" xr:uid="{1779FC23-8F0A-4FA9-A458-FD502E99E3EB}">
      <text>
        <r>
          <rPr>
            <sz val="9"/>
            <color indexed="81"/>
            <rFont val="ＭＳ Ｐゴシック"/>
            <family val="3"/>
            <charset val="128"/>
          </rPr>
          <t xml:space="preserve">本シートの情報は全て
</t>
        </r>
        <r>
          <rPr>
            <sz val="9"/>
            <color indexed="10"/>
            <rFont val="ＭＳ Ｐゴシック"/>
            <family val="3"/>
            <charset val="128"/>
          </rPr>
          <t>入力シート①～④</t>
        </r>
        <r>
          <rPr>
            <sz val="9"/>
            <color indexed="81"/>
            <rFont val="ＭＳ Ｐゴシック"/>
            <family val="3"/>
            <charset val="128"/>
          </rPr>
          <t>に入力してください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S5" authorId="0" shapeId="0" xr:uid="{F88EECE2-CAA2-4598-B796-C479FD672A36}">
      <text>
        <r>
          <rPr>
            <sz val="9"/>
            <color indexed="81"/>
            <rFont val="ＭＳ Ｐゴシック"/>
            <family val="3"/>
            <charset val="128"/>
          </rPr>
          <t xml:space="preserve">本シートの情報は全て
</t>
        </r>
        <r>
          <rPr>
            <sz val="9"/>
            <color indexed="10"/>
            <rFont val="ＭＳ Ｐゴシック"/>
            <family val="3"/>
            <charset val="128"/>
          </rPr>
          <t>入力シート①～④</t>
        </r>
        <r>
          <rPr>
            <sz val="9"/>
            <color indexed="81"/>
            <rFont val="ＭＳ Ｐゴシック"/>
            <family val="3"/>
            <charset val="128"/>
          </rPr>
          <t>に入力してください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<sst xmlns="http://schemas.openxmlformats.org/spreadsheetml/2006/main" count="5060" uniqueCount="1498">
  <si>
    <t>受付簿転記用</t>
  </si>
  <si>
    <t>入力シート①</t>
  </si>
  <si>
    <t>事業名称</t>
  </si>
  <si>
    <t>交付申請日</t>
  </si>
  <si>
    <t>赤枠部分をコピー</t>
  </si>
  <si>
    <t>日程</t>
  </si>
  <si>
    <t>事業開始予定日</t>
  </si>
  <si>
    <t>行/列入換え＆値貼り</t>
  </si>
  <si>
    <t>設置完了予定日</t>
  </si>
  <si>
    <t>支払完了予定日</t>
  </si>
  <si>
    <t>設置場所</t>
  </si>
  <si>
    <t>設置事業所名カナ</t>
  </si>
  <si>
    <t>設置事業所名</t>
  </si>
  <si>
    <t>設置事業所住所</t>
  </si>
  <si>
    <t>設置事業所電話</t>
  </si>
  <si>
    <t>設置事業所権利</t>
  </si>
  <si>
    <t>機器設置承諾</t>
  </si>
  <si>
    <t>共同申請者の有無</t>
  </si>
  <si>
    <t>手続代行者の有無</t>
  </si>
  <si>
    <t>事務担当者</t>
  </si>
  <si>
    <t>申請者</t>
  </si>
  <si>
    <t>申請者会社名カナ</t>
  </si>
  <si>
    <t>申請者会社名</t>
  </si>
  <si>
    <t>申請者〒</t>
  </si>
  <si>
    <t>申請者住所</t>
  </si>
  <si>
    <t>申請者電話番号</t>
  </si>
  <si>
    <t>申請者事業者種別</t>
  </si>
  <si>
    <t>申請者業種大分類</t>
  </si>
  <si>
    <t>申請者業種中分類</t>
  </si>
  <si>
    <t>申請者資本金</t>
  </si>
  <si>
    <t>申請者従業員数</t>
  </si>
  <si>
    <t>申請者代表役職</t>
  </si>
  <si>
    <t>申請者代表氏名カナ</t>
  </si>
  <si>
    <t>申請者代表氏名</t>
  </si>
  <si>
    <t>申請者担当〒</t>
  </si>
  <si>
    <t>申請者担当住所</t>
  </si>
  <si>
    <t>申請者担当支店部署</t>
  </si>
  <si>
    <t>申請者担当氏名カナ</t>
  </si>
  <si>
    <t>申請者担当氏名</t>
  </si>
  <si>
    <t>申請者担当電話番号</t>
  </si>
  <si>
    <t>申請者担当E-mail</t>
  </si>
  <si>
    <t>申請者備考</t>
  </si>
  <si>
    <t>共同申請者</t>
  </si>
  <si>
    <t>共同申請者会社名カナ</t>
  </si>
  <si>
    <t>共同申請者会社名</t>
  </si>
  <si>
    <t>共同申請者〒</t>
  </si>
  <si>
    <t>共同申請者住所</t>
  </si>
  <si>
    <t>共同申請者電話番号</t>
  </si>
  <si>
    <t>共同申請者事業者種別</t>
  </si>
  <si>
    <t>共同申請者業種大分類</t>
  </si>
  <si>
    <t>共同申請者業種中分類</t>
  </si>
  <si>
    <t>共同申請者資本金</t>
  </si>
  <si>
    <t>共同申請者従業員数</t>
  </si>
  <si>
    <t>共同申請者代表役職</t>
  </si>
  <si>
    <t>共同申請者代表氏名カナ</t>
  </si>
  <si>
    <t>共同申請者代表氏名</t>
  </si>
  <si>
    <t>共同申請者担当〒</t>
  </si>
  <si>
    <t>共同申請者担当住所</t>
  </si>
  <si>
    <t>共同申請者担当支店部署</t>
  </si>
  <si>
    <t>共同申請者担当氏名カナ</t>
  </si>
  <si>
    <t>共同申請者担当氏名</t>
  </si>
  <si>
    <t>共同申請者担当電話番号</t>
  </si>
  <si>
    <t>共同申請者担当E-mail</t>
  </si>
  <si>
    <t>共同申請者備考</t>
  </si>
  <si>
    <t>手続代行者</t>
  </si>
  <si>
    <t>手続代行者会社名カナ</t>
  </si>
  <si>
    <t>手続代行者会社名</t>
  </si>
  <si>
    <t>手続代行者〒</t>
  </si>
  <si>
    <t>手続代行者住所</t>
  </si>
  <si>
    <t>手続代行者電話番号</t>
  </si>
  <si>
    <t>手続代行者事業者種別</t>
  </si>
  <si>
    <t>手続代行者代表役職</t>
  </si>
  <si>
    <t>手続代行者代表氏名カナ</t>
  </si>
  <si>
    <t>手続代行者代表氏名</t>
  </si>
  <si>
    <t>手続代行者担当〒</t>
  </si>
  <si>
    <t>手続代行者担当住所</t>
  </si>
  <si>
    <t>手続代行者担当支店部署</t>
  </si>
  <si>
    <t>手続代行者担当氏名カナ</t>
  </si>
  <si>
    <t>手続代行者担当氏名</t>
  </si>
  <si>
    <t>手続代行者担当電話番号</t>
  </si>
  <si>
    <t>手続代行者担当E-mail</t>
  </si>
  <si>
    <t>手続代行者備考</t>
  </si>
  <si>
    <t>入力シート②</t>
  </si>
  <si>
    <t>設備1</t>
  </si>
  <si>
    <t>設備１機器種別</t>
  </si>
  <si>
    <t>設備１機器メーカー名</t>
  </si>
  <si>
    <t>設備１品番又は型式</t>
  </si>
  <si>
    <t>設備１使用冷媒</t>
  </si>
  <si>
    <t>設備１台数</t>
  </si>
  <si>
    <t>設備１系統番号</t>
  </si>
  <si>
    <t>設備１冷媒量推計値</t>
  </si>
  <si>
    <t>設備１冷媒量実測値</t>
  </si>
  <si>
    <t>設備１配管長</t>
  </si>
  <si>
    <t>設備１備考</t>
  </si>
  <si>
    <t>設備2</t>
  </si>
  <si>
    <t>設備2機器種別</t>
  </si>
  <si>
    <t>設備2機器メーカー名</t>
  </si>
  <si>
    <t>設備2品番又は型式</t>
  </si>
  <si>
    <t>設備2使用冷媒</t>
  </si>
  <si>
    <t>設備2台数</t>
  </si>
  <si>
    <t>設備2系統番号</t>
  </si>
  <si>
    <t>設備2冷媒量推計値</t>
  </si>
  <si>
    <t>設備2冷媒量実測値</t>
  </si>
  <si>
    <t>設備2配管長</t>
  </si>
  <si>
    <t>設備2備考</t>
  </si>
  <si>
    <t>設備3</t>
  </si>
  <si>
    <t>設備3機器種別</t>
  </si>
  <si>
    <t>設備3機器メーカー名</t>
  </si>
  <si>
    <t>設備3品番又は型式</t>
  </si>
  <si>
    <t>設備3使用冷媒</t>
  </si>
  <si>
    <t>設備3台数</t>
  </si>
  <si>
    <t>設備3系統番号</t>
  </si>
  <si>
    <t>設備3冷媒量推計値</t>
  </si>
  <si>
    <t>設備3冷媒量実測値</t>
  </si>
  <si>
    <t>設備3配管長</t>
  </si>
  <si>
    <t>設備3備考</t>
  </si>
  <si>
    <t>設備4</t>
  </si>
  <si>
    <t>設備4機器種別</t>
  </si>
  <si>
    <t>設備4機器メーカー名</t>
  </si>
  <si>
    <t>設備4品番又は型式</t>
  </si>
  <si>
    <t>設備4使用冷媒</t>
  </si>
  <si>
    <t>設備4台数</t>
  </si>
  <si>
    <t>設備4系統番号</t>
  </si>
  <si>
    <t>設備4冷媒量推計値</t>
  </si>
  <si>
    <t>設備4冷媒量実測値</t>
  </si>
  <si>
    <t>設備4配管長</t>
  </si>
  <si>
    <t>設備4備考</t>
  </si>
  <si>
    <t>設備5</t>
  </si>
  <si>
    <t>設備5機器種別</t>
  </si>
  <si>
    <t>設備5機器メーカー名</t>
  </si>
  <si>
    <t>設備5品番又は型式</t>
  </si>
  <si>
    <t>設備5使用冷媒</t>
  </si>
  <si>
    <t>設備5台数</t>
  </si>
  <si>
    <t>設備5系統番号</t>
  </si>
  <si>
    <t>設備5冷媒量推計値</t>
  </si>
  <si>
    <t>設備5冷媒量実測値</t>
  </si>
  <si>
    <t>設備5配管長</t>
  </si>
  <si>
    <t>設備5備考</t>
  </si>
  <si>
    <t>設備6</t>
  </si>
  <si>
    <t>設備6機器種別</t>
  </si>
  <si>
    <t>設備6機器メーカー名</t>
  </si>
  <si>
    <t>設備6品番又は型式</t>
  </si>
  <si>
    <t>設備6使用冷媒</t>
  </si>
  <si>
    <t>設備6台数</t>
  </si>
  <si>
    <t>設備6系統番号</t>
  </si>
  <si>
    <t>設備6冷媒量推計値</t>
  </si>
  <si>
    <t>設備6冷媒量実測値</t>
  </si>
  <si>
    <t>設備6配管長</t>
  </si>
  <si>
    <t>設備6備考</t>
  </si>
  <si>
    <t>設備7</t>
  </si>
  <si>
    <t>設備7機器種別</t>
  </si>
  <si>
    <t>設備7機器メーカー名</t>
  </si>
  <si>
    <t>設備7品番又は型式</t>
  </si>
  <si>
    <t>設備7使用冷媒</t>
  </si>
  <si>
    <t>設備7台数</t>
  </si>
  <si>
    <t>設備7系統番号</t>
  </si>
  <si>
    <t>設備7冷媒量推計値</t>
  </si>
  <si>
    <t>設備7冷媒量実測値</t>
  </si>
  <si>
    <t>設備7配管長</t>
  </si>
  <si>
    <t>設備7備考</t>
  </si>
  <si>
    <t>設備8</t>
  </si>
  <si>
    <t>設備8機器種別</t>
  </si>
  <si>
    <t>設備8機器メーカー名</t>
  </si>
  <si>
    <t>設備8品番又は型式</t>
  </si>
  <si>
    <t>設備8使用冷媒</t>
  </si>
  <si>
    <t>設備8台数</t>
  </si>
  <si>
    <t>設備8系統番号</t>
  </si>
  <si>
    <t>設備8冷媒量推計値</t>
  </si>
  <si>
    <t>設備8冷媒量実測値</t>
  </si>
  <si>
    <t>設備8配管長</t>
  </si>
  <si>
    <t>設備8備考</t>
  </si>
  <si>
    <t>設備9</t>
  </si>
  <si>
    <t>設備9機器種別</t>
  </si>
  <si>
    <t>設備9機器メーカー名</t>
  </si>
  <si>
    <t>設備9品番又は型式</t>
  </si>
  <si>
    <t>設備9使用冷媒</t>
  </si>
  <si>
    <t>設備9台数</t>
  </si>
  <si>
    <t>設備9系統番号</t>
  </si>
  <si>
    <t>設備9冷媒量推計値</t>
  </si>
  <si>
    <t>設備9冷媒量実測値</t>
  </si>
  <si>
    <t>設備9配管長</t>
  </si>
  <si>
    <t>設備9備考</t>
  </si>
  <si>
    <t>設備10</t>
  </si>
  <si>
    <t>設備10機器種別</t>
  </si>
  <si>
    <t>設備10機器メーカー名</t>
  </si>
  <si>
    <t>設備10品番又は型式</t>
  </si>
  <si>
    <t>設備10使用冷媒</t>
  </si>
  <si>
    <t>設備10台数</t>
  </si>
  <si>
    <t>設備10系統番号</t>
  </si>
  <si>
    <t>設備10冷媒量推計値</t>
  </si>
  <si>
    <t>設備10冷媒量実測値</t>
  </si>
  <si>
    <t>設備10配管長</t>
  </si>
  <si>
    <t>設備10備考</t>
  </si>
  <si>
    <t>設備11</t>
  </si>
  <si>
    <t>設備11機器種別</t>
  </si>
  <si>
    <t>設備11機器メーカー名</t>
  </si>
  <si>
    <t>設備11品番又は型式</t>
  </si>
  <si>
    <t>設備11使用冷媒</t>
  </si>
  <si>
    <t>設備11台数</t>
  </si>
  <si>
    <t>設備11系統番号</t>
  </si>
  <si>
    <t>設備11冷媒量推計値</t>
  </si>
  <si>
    <t>設備11冷媒量実測値</t>
  </si>
  <si>
    <t>設備11配管長</t>
  </si>
  <si>
    <t>設備11備考</t>
  </si>
  <si>
    <t>設備12</t>
  </si>
  <si>
    <t>設備12機器種別</t>
  </si>
  <si>
    <t>設備12機器メーカー名</t>
  </si>
  <si>
    <t>設備12品番又は型式</t>
  </si>
  <si>
    <t>設備12使用冷媒</t>
  </si>
  <si>
    <t>設備12台数</t>
  </si>
  <si>
    <t>設備12系統番号</t>
  </si>
  <si>
    <t>設備12冷媒量推計値</t>
  </si>
  <si>
    <t>設備12冷媒量実測値</t>
  </si>
  <si>
    <t>設備12配管長</t>
  </si>
  <si>
    <t>設備12備考</t>
  </si>
  <si>
    <t>設備13</t>
  </si>
  <si>
    <t>設備13機器種別</t>
  </si>
  <si>
    <t>設備13機器メーカー名</t>
  </si>
  <si>
    <t>設備13品番又は型式</t>
  </si>
  <si>
    <t>設備13使用冷媒</t>
  </si>
  <si>
    <t>設備13台数</t>
  </si>
  <si>
    <t>設備13系統番号</t>
  </si>
  <si>
    <t>設備13冷媒量推計値</t>
  </si>
  <si>
    <t>設備13冷媒量実測値</t>
  </si>
  <si>
    <t>設備13配管長</t>
  </si>
  <si>
    <t>設備13備考</t>
  </si>
  <si>
    <t>設備14</t>
  </si>
  <si>
    <t>設備14機器種別</t>
  </si>
  <si>
    <t>設備14機器メーカー名</t>
  </si>
  <si>
    <t>設備14品番又は型式</t>
  </si>
  <si>
    <t>設備14使用冷媒</t>
  </si>
  <si>
    <t>設備14台数</t>
  </si>
  <si>
    <t>設備14系統番号</t>
  </si>
  <si>
    <t>設備14冷媒量推計値</t>
  </si>
  <si>
    <t>設備14冷媒量実測値</t>
  </si>
  <si>
    <t>設備14配管長</t>
  </si>
  <si>
    <t>設備14備考</t>
  </si>
  <si>
    <t>設備15</t>
  </si>
  <si>
    <t>設備15機器種別</t>
  </si>
  <si>
    <t>設備15機器メーカー名</t>
  </si>
  <si>
    <t>設備15品番又は型式</t>
  </si>
  <si>
    <t>設備15使用冷媒</t>
  </si>
  <si>
    <t>設備15台数</t>
  </si>
  <si>
    <t>設備15系統番号</t>
  </si>
  <si>
    <t>設備15冷媒量推計値</t>
  </si>
  <si>
    <t>設備15冷媒量実測値</t>
  </si>
  <si>
    <t>設備15配管長</t>
  </si>
  <si>
    <t>設備15備考</t>
  </si>
  <si>
    <t>設備16</t>
  </si>
  <si>
    <t>設備16機器種別</t>
  </si>
  <si>
    <t>設備16機器メーカー名</t>
  </si>
  <si>
    <t>設備16品番又は型式</t>
  </si>
  <si>
    <t>設備16使用冷媒</t>
  </si>
  <si>
    <t>設備16台数</t>
  </si>
  <si>
    <t>設備16系統番号</t>
  </si>
  <si>
    <t>設備16冷媒量推計値</t>
  </si>
  <si>
    <t>設備16冷媒量実測値</t>
  </si>
  <si>
    <t>設備16配管長</t>
  </si>
  <si>
    <t>設備16備考</t>
  </si>
  <si>
    <t>設備17</t>
  </si>
  <si>
    <t>設備17機器種別</t>
  </si>
  <si>
    <t>設備17機器メーカー名</t>
  </si>
  <si>
    <t>設備17品番又は型式</t>
  </si>
  <si>
    <t>設備17使用冷媒</t>
  </si>
  <si>
    <t>設備17台数</t>
  </si>
  <si>
    <t>設備17系統番号</t>
  </si>
  <si>
    <t>設備17冷媒量推計値</t>
  </si>
  <si>
    <t>設備17冷媒量実測値</t>
  </si>
  <si>
    <t>設備17配管長</t>
  </si>
  <si>
    <t>設備17備考</t>
  </si>
  <si>
    <t>設備18</t>
  </si>
  <si>
    <t>設備18機器種別</t>
  </si>
  <si>
    <t>設備18機器メーカー名</t>
  </si>
  <si>
    <t>設備18品番又は型式</t>
  </si>
  <si>
    <t>設備18使用冷媒</t>
  </si>
  <si>
    <t>設備18台数</t>
  </si>
  <si>
    <t>設備18系統番号</t>
  </si>
  <si>
    <t>設備18冷媒量推計値</t>
  </si>
  <si>
    <t>設備18冷媒量実測値</t>
  </si>
  <si>
    <t>設備18配管長</t>
  </si>
  <si>
    <t>設備18備考</t>
  </si>
  <si>
    <t>設備19</t>
  </si>
  <si>
    <t>設備19機器種別</t>
  </si>
  <si>
    <t>設備19機器メーカー名</t>
  </si>
  <si>
    <t>設備19品番又は型式</t>
  </si>
  <si>
    <t>設備19使用冷媒</t>
  </si>
  <si>
    <t>設備19台数</t>
  </si>
  <si>
    <t>設備19系統番号</t>
  </si>
  <si>
    <t>設備19冷媒量推計値</t>
  </si>
  <si>
    <t>設備19冷媒量実測値</t>
  </si>
  <si>
    <t>設備19配管長</t>
  </si>
  <si>
    <t>設備19備考</t>
  </si>
  <si>
    <t>設備20</t>
  </si>
  <si>
    <t>設備20機器種別</t>
  </si>
  <si>
    <t>設備20機器メーカー名</t>
  </si>
  <si>
    <t>設備20品番又は型式</t>
  </si>
  <si>
    <t>設備20使用冷媒</t>
  </si>
  <si>
    <t>設備20台数</t>
  </si>
  <si>
    <t>設備20系統番号</t>
  </si>
  <si>
    <t>設備20冷媒量推計値</t>
  </si>
  <si>
    <t>設備20冷媒量実測値</t>
  </si>
  <si>
    <t>設備20配管長</t>
  </si>
  <si>
    <t>設備20備考</t>
  </si>
  <si>
    <t>入力シート③</t>
  </si>
  <si>
    <t>設備台数</t>
  </si>
  <si>
    <t>【合計】設備台数</t>
  </si>
  <si>
    <t>設備費</t>
  </si>
  <si>
    <t>設備1設備費</t>
  </si>
  <si>
    <t>設備2設備費</t>
  </si>
  <si>
    <t>設備3設備費</t>
  </si>
  <si>
    <t>設備4設備費</t>
  </si>
  <si>
    <t>設備5設備費</t>
  </si>
  <si>
    <t>設備6設備費</t>
  </si>
  <si>
    <t>設備7設備費</t>
  </si>
  <si>
    <t>設備8設備費</t>
  </si>
  <si>
    <t>設備9設備費</t>
  </si>
  <si>
    <t>設備10設備費</t>
  </si>
  <si>
    <t>設備11設備費</t>
  </si>
  <si>
    <t>設備12設備費</t>
  </si>
  <si>
    <t>設備13設備費</t>
  </si>
  <si>
    <t>設備14設備費</t>
  </si>
  <si>
    <t>設備15設備費</t>
  </si>
  <si>
    <t>設備16設備費</t>
  </si>
  <si>
    <t>設備17設備費</t>
  </si>
  <si>
    <t>設備18設備費</t>
  </si>
  <si>
    <t>設備19設備費</t>
  </si>
  <si>
    <t>設備20設備費</t>
  </si>
  <si>
    <t>【合計】設備費</t>
  </si>
  <si>
    <t>工事費</t>
  </si>
  <si>
    <t>設備1工事費</t>
  </si>
  <si>
    <t>設備2工事費</t>
  </si>
  <si>
    <t>設備3工事費</t>
  </si>
  <si>
    <t>設備4工事費</t>
  </si>
  <si>
    <t>設備5工事費</t>
  </si>
  <si>
    <t>設備6工事費</t>
  </si>
  <si>
    <t>設備7工事費</t>
  </si>
  <si>
    <t>設備8工事費</t>
  </si>
  <si>
    <t>設備9工事費</t>
  </si>
  <si>
    <t>設備10工事費</t>
  </si>
  <si>
    <t>設備11工事費</t>
  </si>
  <si>
    <t>設備12工事費</t>
  </si>
  <si>
    <t>設備13工事費</t>
  </si>
  <si>
    <t>設備14工事費</t>
  </si>
  <si>
    <t>設備15工事費</t>
  </si>
  <si>
    <t>設備16工事費</t>
  </si>
  <si>
    <t>設備17工事費</t>
  </si>
  <si>
    <t>設備18工事費</t>
  </si>
  <si>
    <t>設備19工事費</t>
  </si>
  <si>
    <t>設備20工事費</t>
  </si>
  <si>
    <t>【合計】工事費</t>
  </si>
  <si>
    <t>業務費</t>
  </si>
  <si>
    <t>設備1業務費</t>
  </si>
  <si>
    <t>設備2業務費</t>
  </si>
  <si>
    <t>設備3業務費</t>
  </si>
  <si>
    <t>設備4業務費</t>
  </si>
  <si>
    <t>設備5業務費</t>
  </si>
  <si>
    <t>設備6業務費</t>
  </si>
  <si>
    <t>設備7業務費</t>
  </si>
  <si>
    <t>設備8業務費</t>
  </si>
  <si>
    <t>設備9業務費</t>
  </si>
  <si>
    <t>設備10業務費</t>
  </si>
  <si>
    <t>設備11業務費</t>
  </si>
  <si>
    <t>設備12業務費</t>
  </si>
  <si>
    <t>設備13業務費</t>
  </si>
  <si>
    <t>設備14業務費</t>
  </si>
  <si>
    <t>設備15業務費</t>
  </si>
  <si>
    <t>設備16業務費</t>
  </si>
  <si>
    <t>設備17業務費</t>
  </si>
  <si>
    <t>設備18業務費</t>
  </si>
  <si>
    <t>設備19業務費</t>
  </si>
  <si>
    <t>設備20業務費</t>
  </si>
  <si>
    <t>【合計】業務費</t>
  </si>
  <si>
    <t>運搬据付費</t>
  </si>
  <si>
    <t>設備1運搬据付費</t>
  </si>
  <si>
    <t>設備2運搬据付費</t>
  </si>
  <si>
    <t>設備3運搬据付費</t>
  </si>
  <si>
    <t>設備4運搬据付費</t>
  </si>
  <si>
    <t>設備5運搬据付費</t>
  </si>
  <si>
    <t>設備6運搬据付費</t>
  </si>
  <si>
    <t>設備7運搬据付費</t>
  </si>
  <si>
    <t>設備8運搬据付費</t>
  </si>
  <si>
    <t>設備9運搬据付費</t>
  </si>
  <si>
    <t>設備10運搬据付費</t>
  </si>
  <si>
    <t>設備11運搬据付費</t>
  </si>
  <si>
    <t>設備12運搬据付費</t>
  </si>
  <si>
    <t>設備13運搬据付費</t>
  </si>
  <si>
    <t>設備14運搬据付費</t>
  </si>
  <si>
    <t>設備15運搬据付費</t>
  </si>
  <si>
    <t>設備16運搬据付費</t>
  </si>
  <si>
    <t>設備17運搬据付費</t>
  </si>
  <si>
    <t>設備18運搬据付費</t>
  </si>
  <si>
    <t>設備19運搬据付費</t>
  </si>
  <si>
    <t>設備20運搬据付費</t>
  </si>
  <si>
    <t>【合計】運搬据付費</t>
  </si>
  <si>
    <t>撤去費</t>
  </si>
  <si>
    <t>設備1撤去費</t>
  </si>
  <si>
    <t>設備2撤去費</t>
  </si>
  <si>
    <t>設備3撤去費</t>
  </si>
  <si>
    <t>設備4撤去費</t>
  </si>
  <si>
    <t>設備5撤去費</t>
  </si>
  <si>
    <t>設備6撤去費</t>
  </si>
  <si>
    <t>設備7撤去費</t>
  </si>
  <si>
    <t>設備8撤去費</t>
  </si>
  <si>
    <t>設備9撤去費</t>
  </si>
  <si>
    <t>設備10撤去費</t>
  </si>
  <si>
    <t>設備11撤去費</t>
  </si>
  <si>
    <t>設備12撤去費</t>
  </si>
  <si>
    <t>設備13撤去費</t>
  </si>
  <si>
    <t>設備14撤去費</t>
  </si>
  <si>
    <t>設備15撤去費</t>
  </si>
  <si>
    <t>設備16撤去費</t>
  </si>
  <si>
    <t>設備17撤去費</t>
  </si>
  <si>
    <t>設備18撤去費</t>
  </si>
  <si>
    <t>設備19撤去費</t>
  </si>
  <si>
    <t>設備20撤去費</t>
  </si>
  <si>
    <t>【合計】撤去費</t>
  </si>
  <si>
    <t>対象外経費</t>
  </si>
  <si>
    <t>設備1対象外経費</t>
  </si>
  <si>
    <t>設備2対象外経費</t>
  </si>
  <si>
    <t>設備3対象外経費</t>
  </si>
  <si>
    <t>設備4対象外経費</t>
  </si>
  <si>
    <t>設備5対象外経費</t>
  </si>
  <si>
    <t>設備6対象外経費</t>
  </si>
  <si>
    <t>設備7対象外経費</t>
  </si>
  <si>
    <t>設備8対象外経費</t>
  </si>
  <si>
    <t>設備9対象外経費</t>
  </si>
  <si>
    <t>設備10対象外経費</t>
  </si>
  <si>
    <t>設備11対象外経費</t>
  </si>
  <si>
    <t>設備12対象外経費</t>
  </si>
  <si>
    <t>設備13対象外経費</t>
  </si>
  <si>
    <t>設備14対象外経費</t>
  </si>
  <si>
    <t>設備15対象外経費</t>
  </si>
  <si>
    <t>設備16対象外経費</t>
  </si>
  <si>
    <t>設備17対象外経費</t>
  </si>
  <si>
    <t>設備18対象外経費</t>
  </si>
  <si>
    <t>設備19対象外経費</t>
  </si>
  <si>
    <t>設備20対象外経費</t>
  </si>
  <si>
    <t>【合計】対象外経費</t>
  </si>
  <si>
    <t>合計費用</t>
  </si>
  <si>
    <t>設備1合計費用</t>
  </si>
  <si>
    <t>設備2合計費用</t>
  </si>
  <si>
    <t>設備3合計費用</t>
  </si>
  <si>
    <t>設備4合計費用</t>
  </si>
  <si>
    <t>設備5合計費用</t>
  </si>
  <si>
    <t>設備6合計費用</t>
  </si>
  <si>
    <t>設備7合計費用</t>
  </si>
  <si>
    <t>設備8合計費用</t>
  </si>
  <si>
    <t>設備9合計費用</t>
  </si>
  <si>
    <t>設備10合計費用</t>
  </si>
  <si>
    <t>設備11合計費用</t>
  </si>
  <si>
    <t>設備12合計費用</t>
  </si>
  <si>
    <t>設備13合計費用</t>
  </si>
  <si>
    <t>設備14合計費用</t>
  </si>
  <si>
    <t>設備15合計費用</t>
  </si>
  <si>
    <t>設備16合計費用</t>
  </si>
  <si>
    <t>設備17合計費用</t>
  </si>
  <si>
    <t>設備18合計費用</t>
  </si>
  <si>
    <t>設備19合計費用</t>
  </si>
  <si>
    <t>設備20合計費用</t>
  </si>
  <si>
    <t>【合計】合計費用</t>
  </si>
  <si>
    <t>助成対象経費</t>
  </si>
  <si>
    <t>設備1助成対象経費</t>
  </si>
  <si>
    <t>設備2助成対象経費</t>
  </si>
  <si>
    <t>設備3助成対象経費</t>
  </si>
  <si>
    <t>設備4助成対象経費</t>
  </si>
  <si>
    <t>設備5助成対象経費</t>
  </si>
  <si>
    <t>設備6助成対象経費</t>
  </si>
  <si>
    <t>設備7助成対象経費</t>
  </si>
  <si>
    <t>設備8助成対象経費</t>
  </si>
  <si>
    <t>設備9助成対象経費</t>
  </si>
  <si>
    <t>設備10助成対象経費</t>
  </si>
  <si>
    <t>設備11助成対象経費</t>
  </si>
  <si>
    <t>設備12助成対象経費</t>
  </si>
  <si>
    <t>設備13助成対象経費</t>
  </si>
  <si>
    <t>設備14助成対象経費</t>
  </si>
  <si>
    <t>設備15助成対象経費</t>
  </si>
  <si>
    <t>設備16助成対象経費</t>
  </si>
  <si>
    <t>設備17助成対象経費</t>
  </si>
  <si>
    <t>設備18助成対象経費</t>
  </si>
  <si>
    <t>設備19助成対象経費</t>
  </si>
  <si>
    <t>設備20助成対象経費</t>
  </si>
  <si>
    <t>【合計】助成対象経費</t>
  </si>
  <si>
    <t>助成金算定値</t>
  </si>
  <si>
    <t>設備1助成金算定値</t>
  </si>
  <si>
    <t>設備2助成金算定値</t>
  </si>
  <si>
    <t>設備3助成金算定値</t>
  </si>
  <si>
    <t>設備4助成金算定値</t>
  </si>
  <si>
    <t>設備5助成金算定値</t>
  </si>
  <si>
    <t>設備6助成金算定値</t>
  </si>
  <si>
    <t>設備7助成金算定値</t>
  </si>
  <si>
    <t>設備8助成金算定値</t>
  </si>
  <si>
    <t>設備9助成金算定値</t>
  </si>
  <si>
    <t>設備10助成金算定値</t>
  </si>
  <si>
    <t>設備11助成金算定値</t>
  </si>
  <si>
    <t>設備12助成金算定値</t>
  </si>
  <si>
    <t>設備13助成金算定値</t>
  </si>
  <si>
    <t>設備14助成金算定値</t>
  </si>
  <si>
    <t>設備15助成金算定値</t>
  </si>
  <si>
    <t>設備16助成金算定値</t>
  </si>
  <si>
    <t>設備17助成金算定値</t>
  </si>
  <si>
    <t>設備18助成金算定値</t>
  </si>
  <si>
    <t>設備19助成金算定値</t>
  </si>
  <si>
    <t>設備20助成金算定値</t>
  </si>
  <si>
    <t>【合計】助成金算定値</t>
  </si>
  <si>
    <t>助成計算金額</t>
  </si>
  <si>
    <t>入力シート④</t>
  </si>
  <si>
    <t>導入区分</t>
  </si>
  <si>
    <t>既存機器使用冷媒種類</t>
  </si>
  <si>
    <t>既存機器使用冷媒冷媒番号</t>
  </si>
  <si>
    <t>既存機器</t>
  </si>
  <si>
    <t>既存機器台数内蔵型</t>
  </si>
  <si>
    <t>既存機器台数別置型</t>
  </si>
  <si>
    <t>既存機器台数チリングユニット</t>
  </si>
  <si>
    <t>冷媒回収台数内蔵型</t>
  </si>
  <si>
    <t>冷媒回収台数別置型</t>
  </si>
  <si>
    <t>冷媒回収台数チリングユニット</t>
  </si>
  <si>
    <t>導入機器</t>
  </si>
  <si>
    <t>耐用年数内蔵型</t>
  </si>
  <si>
    <t>耐用年数別置型</t>
  </si>
  <si>
    <t>耐用年数チリングユニット</t>
  </si>
  <si>
    <t>事業内訳備考</t>
  </si>
  <si>
    <t>国その他補助</t>
  </si>
  <si>
    <t>国その他補助利用有無</t>
  </si>
  <si>
    <t>国その他補助名称</t>
  </si>
  <si>
    <t>国その他補助金額</t>
  </si>
  <si>
    <t>支払方法</t>
  </si>
  <si>
    <t>助成事業要件</t>
  </si>
  <si>
    <t>承諾事項1</t>
  </si>
  <si>
    <t>承諾事項2</t>
  </si>
  <si>
    <t>第1号様式(5)</t>
  </si>
  <si>
    <t>【合計】冷媒量推計値</t>
  </si>
  <si>
    <t>実績報告入力シート</t>
  </si>
  <si>
    <t>実績報告日</t>
  </si>
  <si>
    <t>交付決定通知書</t>
  </si>
  <si>
    <t>通知文書番号1</t>
  </si>
  <si>
    <t>通知文書番号2</t>
  </si>
  <si>
    <t>交付決定日年</t>
  </si>
  <si>
    <t>交付決定日月</t>
  </si>
  <si>
    <t>交付決定日日</t>
  </si>
  <si>
    <t>交付決定番号</t>
  </si>
  <si>
    <t>交付決定額</t>
  </si>
  <si>
    <t>事業開始日</t>
  </si>
  <si>
    <t>設置完了日</t>
  </si>
  <si>
    <t>支払完了日</t>
  </si>
  <si>
    <t>【実績】既存機器台数内蔵型</t>
  </si>
  <si>
    <t>【実績】既存機器台数別置型</t>
  </si>
  <si>
    <t>【実績】既存機器台数チリングユニット</t>
  </si>
  <si>
    <t>【実績】冷媒回収台数内蔵型</t>
  </si>
  <si>
    <t>【実績】冷媒回収台数別置型</t>
  </si>
  <si>
    <t>助成対象機器</t>
  </si>
  <si>
    <t>【実績】耐用年数別置型</t>
  </si>
  <si>
    <t>【実績】耐用年数チリングユニット</t>
  </si>
  <si>
    <t>【実績】国その他補助利用有無</t>
  </si>
  <si>
    <t>【実績】国その他補助名称</t>
  </si>
  <si>
    <t>【実績】国その他補助金額</t>
  </si>
  <si>
    <t>【実績】支払方法</t>
  </si>
  <si>
    <t>実績報告備考</t>
  </si>
  <si>
    <t>助成金振込先</t>
  </si>
  <si>
    <t>金融機関コード1</t>
  </si>
  <si>
    <t>金融機関コード2</t>
  </si>
  <si>
    <t>金融機関コード3</t>
  </si>
  <si>
    <t>金融機関コード4</t>
  </si>
  <si>
    <t>支店コード1</t>
  </si>
  <si>
    <t>支店コード2</t>
  </si>
  <si>
    <t>支店コード3</t>
  </si>
  <si>
    <t>預金種類普通</t>
  </si>
  <si>
    <t>預金種類当座</t>
  </si>
  <si>
    <t>口座名義カナ</t>
  </si>
  <si>
    <t>口座番号1</t>
  </si>
  <si>
    <t>口座番号2</t>
  </si>
  <si>
    <t>口座番号3</t>
  </si>
  <si>
    <t>口座番号4</t>
  </si>
  <si>
    <t>口座番号5</t>
  </si>
  <si>
    <t>口座番号6</t>
  </si>
  <si>
    <t>口座番号7</t>
  </si>
  <si>
    <t>令和７年度　省エネ型ノンフロン機器普及促進事業</t>
  </si>
  <si>
    <t>様式一式</t>
  </si>
  <si>
    <t>～目次～</t>
  </si>
  <si>
    <t>No</t>
  </si>
  <si>
    <t>シート名・様式名</t>
  </si>
  <si>
    <t>内容</t>
  </si>
  <si>
    <t>提出方法</t>
  </si>
  <si>
    <t>記載要領</t>
  </si>
  <si>
    <t>入力シート①(全体)</t>
  </si>
  <si>
    <t>【入力シート】日程、設置場所、事業者</t>
  </si>
  <si>
    <t>入力シート➁(機器)</t>
  </si>
  <si>
    <t>【入力シート】導入機器</t>
  </si>
  <si>
    <t>入力シート③(助成対象経費内訳)</t>
  </si>
  <si>
    <t>【入力シート】助成金経費明細</t>
  </si>
  <si>
    <t>入力シート④(その他)</t>
  </si>
  <si>
    <t>【入力シート】その他</t>
  </si>
  <si>
    <t>実績報告時入力シート</t>
  </si>
  <si>
    <t>【入力シート】実績報告・交付請求</t>
  </si>
  <si>
    <t>第1号様式_交付申請書(1)</t>
  </si>
  <si>
    <t>【交付申請書】１．申請概要</t>
  </si>
  <si>
    <t>第1号様式_交付申請書(2)</t>
  </si>
  <si>
    <t>【交付申請書】２．申請体制</t>
  </si>
  <si>
    <t>第1号様式_交付申請書(3)</t>
  </si>
  <si>
    <t>【交付申請書】３．助成金対象事業者に関する情報</t>
  </si>
  <si>
    <t>第1号様式_交付申請書(4)</t>
  </si>
  <si>
    <t>【交付申請書】４．事業期間・内訳／５．助成対象機器の設置について</t>
  </si>
  <si>
    <t>第1号様式_交付申請書(5)</t>
  </si>
  <si>
    <t>【交付申請書】６．導入機器概要</t>
  </si>
  <si>
    <t>第1号様式_交付申請書(6)</t>
  </si>
  <si>
    <t>【交付申請書】７.大企業要件</t>
  </si>
  <si>
    <t>第2号様式_誓約書(申請者)</t>
  </si>
  <si>
    <t>【交付申請書】誓約書【申請者用】</t>
  </si>
  <si>
    <t>第2号様式_誓約書(共同申請者)</t>
  </si>
  <si>
    <t>【交付申請書】誓約書【共同申請者用】</t>
  </si>
  <si>
    <t>第2号様式_誓約書(手続代行者)</t>
  </si>
  <si>
    <t>【交付申請書】誓約書【手続代行者用】</t>
  </si>
  <si>
    <t>第12号様式_実績報告(1・2)</t>
  </si>
  <si>
    <t>【実績報告書】１．助成事業実績／２．助成金交付請求</t>
  </si>
  <si>
    <t>第12号様式_実績報告(3)</t>
  </si>
  <si>
    <t>【実績報告書】３．大企業要件に係る取り組み実績等</t>
  </si>
  <si>
    <t>申請書類提出方法等提出期限及びお問い合わせ先</t>
  </si>
  <si>
    <t>　（２）提出方法</t>
  </si>
  <si>
    <t>原則、電子メールにより提出してください。</t>
  </si>
  <si>
    <t>kaizen-nonfuron@tokyokankyo.jp</t>
  </si>
  <si>
    <r>
      <rPr>
        <b/>
        <sz val="12"/>
        <rFont val="游ゴシック"/>
        <family val="3"/>
        <charset val="128"/>
        <scheme val="minor"/>
      </rPr>
      <t>（３）お問い合わせ先</t>
    </r>
    <r>
      <rPr>
        <sz val="12"/>
        <rFont val="游ゴシック"/>
        <family val="3"/>
        <charset val="128"/>
        <scheme val="minor"/>
      </rPr>
      <t xml:space="preserve">
公益財団法人 東京都環境公社
技術支援部 技術課 環境改善係
　　　省エネ型ノンフロン機器普及促進事業 ヘルプデスク　
</t>
    </r>
    <r>
      <rPr>
        <sz val="12"/>
        <color rgb="FFFF0000"/>
        <rFont val="游ゴシック"/>
        <family val="3"/>
        <charset val="128"/>
        <scheme val="minor"/>
      </rPr>
      <t xml:space="preserve"> </t>
    </r>
    <r>
      <rPr>
        <b/>
        <sz val="12"/>
        <color rgb="FFFF0000"/>
        <rFont val="游ゴシック"/>
        <family val="3"/>
        <charset val="128"/>
        <scheme val="minor"/>
      </rPr>
      <t>ＴＥＬ：０３－３６３３－２２８２</t>
    </r>
    <r>
      <rPr>
        <sz val="12"/>
        <rFont val="游ゴシック"/>
        <family val="3"/>
        <charset val="128"/>
        <scheme val="minor"/>
      </rPr>
      <t xml:space="preserve">
受付時間：月曜日～金曜日（祝祭日及び年末年始を除く）
９時 00 分～12 時 00 分、13 時 00 分～17 時 00 分</t>
    </r>
  </si>
  <si>
    <t>令和７年度　省エネ型ノンフロン機器普及促進事業
申請関係様式の記入要領</t>
  </si>
  <si>
    <t>１．入力の流れ</t>
  </si>
  <si>
    <t>申請様式内のシートの並んでいる順番に入力していく</t>
  </si>
  <si>
    <t>交付申請時</t>
  </si>
  <si>
    <r>
      <rPr>
        <sz val="10"/>
        <color theme="1"/>
        <rFont val="游ゴシック"/>
        <family val="3"/>
        <charset val="128"/>
        <scheme val="minor"/>
      </rPr>
      <t>（１）</t>
    </r>
    <r>
      <rPr>
        <b/>
        <sz val="10"/>
        <color theme="1"/>
        <rFont val="游ゴシック"/>
        <family val="3"/>
        <charset val="128"/>
        <scheme val="minor"/>
      </rPr>
      <t>入力シート①～④</t>
    </r>
    <r>
      <rPr>
        <sz val="10"/>
        <color theme="1"/>
        <rFont val="游ゴシック"/>
        <family val="3"/>
        <charset val="128"/>
        <scheme val="minor"/>
      </rPr>
      <t>に必要事項を入力してください。
（２）個別様式（</t>
    </r>
    <r>
      <rPr>
        <b/>
        <sz val="10"/>
        <color theme="1"/>
        <rFont val="游ゴシック"/>
        <family val="3"/>
        <charset val="128"/>
        <scheme val="minor"/>
      </rPr>
      <t>第1号様式、第2号様式）</t>
    </r>
    <r>
      <rPr>
        <sz val="10"/>
        <color theme="1"/>
        <rFont val="游ゴシック"/>
        <family val="3"/>
        <charset val="128"/>
        <scheme val="minor"/>
      </rPr>
      <t>に入力してください。
※必要に応じて</t>
    </r>
    <r>
      <rPr>
        <b/>
        <sz val="10"/>
        <color theme="1"/>
        <rFont val="游ゴシック"/>
        <family val="3"/>
        <charset val="128"/>
        <scheme val="minor"/>
      </rPr>
      <t>公社書式</t>
    </r>
    <r>
      <rPr>
        <sz val="10"/>
        <color theme="1"/>
        <rFont val="游ゴシック"/>
        <family val="3"/>
        <charset val="128"/>
        <scheme val="minor"/>
      </rPr>
      <t>を別途ダウンロードの上、入力してください。</t>
    </r>
  </si>
  <si>
    <t>交付決定後</t>
  </si>
  <si>
    <t>必要に応じて（計画変更申請時 他）</t>
  </si>
  <si>
    <t>実績報告・交付請求時</t>
  </si>
  <si>
    <r>
      <rPr>
        <sz val="10"/>
        <color theme="1"/>
        <rFont val="游ゴシック"/>
        <family val="3"/>
        <charset val="128"/>
        <scheme val="minor"/>
      </rPr>
      <t>（１）</t>
    </r>
    <r>
      <rPr>
        <b/>
        <sz val="10"/>
        <color theme="1"/>
        <rFont val="游ゴシック"/>
        <family val="3"/>
        <charset val="128"/>
        <scheme val="minor"/>
      </rPr>
      <t>実績報告時入力シート</t>
    </r>
    <r>
      <rPr>
        <sz val="10"/>
        <color theme="1"/>
        <rFont val="游ゴシック"/>
        <family val="3"/>
        <charset val="128"/>
        <scheme val="minor"/>
      </rPr>
      <t>に必要事項を入力してください。
（２）個別様式（</t>
    </r>
    <r>
      <rPr>
        <b/>
        <sz val="10"/>
        <color theme="1"/>
        <rFont val="游ゴシック"/>
        <family val="3"/>
        <charset val="128"/>
        <scheme val="minor"/>
      </rPr>
      <t>第12号様式</t>
    </r>
    <r>
      <rPr>
        <sz val="10"/>
        <color theme="1"/>
        <rFont val="游ゴシック"/>
        <family val="3"/>
        <charset val="128"/>
        <scheme val="minor"/>
      </rPr>
      <t>）に入力してください。
※必要に応じて</t>
    </r>
    <r>
      <rPr>
        <b/>
        <sz val="10"/>
        <color theme="1"/>
        <rFont val="游ゴシック"/>
        <family val="3"/>
        <charset val="128"/>
        <scheme val="minor"/>
      </rPr>
      <t>公社書式</t>
    </r>
    <r>
      <rPr>
        <sz val="10"/>
        <color theme="1"/>
        <rFont val="游ゴシック"/>
        <family val="3"/>
        <charset val="128"/>
        <scheme val="minor"/>
      </rPr>
      <t>を別途ダウンロードの上、入力してください。</t>
    </r>
  </si>
  <si>
    <t>２．入力の手順</t>
  </si>
  <si>
    <t>凡例に従って入力してください。</t>
  </si>
  <si>
    <t>記入例</t>
  </si>
  <si>
    <t>入力シート①【全体情報】</t>
  </si>
  <si>
    <t>助成対象事業の名称</t>
  </si>
  <si>
    <t>株式会社●●● 東京支店 ノンフロン事業</t>
  </si>
  <si>
    <t>※チェックリスト(別紙)に記載の必要書類と共に申請すること</t>
  </si>
  <si>
    <t>事業の開始（契約・発注）予定日</t>
  </si>
  <si>
    <t>※審査期間(概ね2カ月)を考慮した上で開始予定日を設定すること</t>
  </si>
  <si>
    <t>助成対象機器の設置完了予定日</t>
  </si>
  <si>
    <t>※「設置完了予定日」または「支払完了予定日」のいずれか遅い日を「事業の完了予定日」とする</t>
  </si>
  <si>
    <t>助成対象経費の支払完了予定日</t>
  </si>
  <si>
    <t>フリガナ</t>
  </si>
  <si>
    <t>カブシキガイシャマルマルマル</t>
  </si>
  <si>
    <t>名称</t>
  </si>
  <si>
    <t>株式会社●●● 東京支店</t>
  </si>
  <si>
    <r>
      <rPr>
        <sz val="11"/>
        <rFont val="游ゴシック"/>
        <family val="3"/>
        <charset val="128"/>
        <scheme val="minor"/>
      </rPr>
      <t>設置事業所所在地</t>
    </r>
    <r>
      <rPr>
        <sz val="9"/>
        <rFont val="游ゴシック"/>
        <family val="3"/>
        <charset val="128"/>
        <scheme val="minor"/>
      </rPr>
      <t>　※都内設置に限る</t>
    </r>
  </si>
  <si>
    <t>東京都新宿区西新宿ｘｘｘ-ｘｘｘ</t>
  </si>
  <si>
    <t>設置事業所電話番号</t>
  </si>
  <si>
    <t>※固定電話がある場合は固定電話番号を記入すること</t>
  </si>
  <si>
    <t>03-1000-1000</t>
  </si>
  <si>
    <t>設置事業所建物の権利</t>
  </si>
  <si>
    <t>助成対象機器を設置する建物等の全部又は一部を助成対象事業者以外の第三者が所有している。</t>
  </si>
  <si>
    <t>1.はい</t>
  </si>
  <si>
    <r>
      <rPr>
        <sz val="9"/>
        <color rgb="FFFF0000"/>
        <rFont val="游ゴシック"/>
        <family val="3"/>
        <charset val="128"/>
        <scheme val="minor"/>
      </rPr>
      <t>（※設置する建物等の全部又は一部を第三者が所有している場合に回答すること）</t>
    </r>
    <r>
      <rPr>
        <sz val="11"/>
        <rFont val="游ゴシック"/>
        <family val="3"/>
        <charset val="128"/>
        <scheme val="minor"/>
      </rPr>
      <t xml:space="preserve">
機器設置に係る承諾</t>
    </r>
  </si>
  <si>
    <t>第２号様式誓約書で誓約するとおり、助成対象機器の設置について、助成対象機器を設置する建物等に係る全ての権利者（所有者を含む）に承諾を得ている。</t>
  </si>
  <si>
    <r>
      <rPr>
        <sz val="9"/>
        <rFont val="游ゴシック"/>
        <family val="3"/>
        <charset val="128"/>
        <scheme val="minor"/>
      </rPr>
      <t>（※設置する建物等の全部又は一部を第三者が所有している場合に回答すること）</t>
    </r>
    <r>
      <rPr>
        <sz val="11"/>
        <rFont val="游ゴシック"/>
        <family val="3"/>
        <charset val="128"/>
        <scheme val="minor"/>
      </rPr>
      <t xml:space="preserve">
機器設置に係る承諾</t>
    </r>
  </si>
  <si>
    <t>※必ず選択すること</t>
  </si>
  <si>
    <t>有り</t>
  </si>
  <si>
    <t>事務担当者【本申請に係る連絡先担当者】</t>
  </si>
  <si>
    <t>申請事業者</t>
  </si>
  <si>
    <t>会社名
(個人事業主は個人氏名)</t>
  </si>
  <si>
    <t>株式会社●●●</t>
  </si>
  <si>
    <t>登記された本社住所
(個人事業主は住民票住所)</t>
  </si>
  <si>
    <t>〒</t>
  </si>
  <si>
    <t>住所</t>
  </si>
  <si>
    <t>事業者電話番号</t>
  </si>
  <si>
    <t>事業者種別</t>
  </si>
  <si>
    <t>大企業</t>
  </si>
  <si>
    <t>日本標準産業分類
による業種</t>
  </si>
  <si>
    <t>大分類</t>
  </si>
  <si>
    <t>※大分類→中分類の順に選択</t>
  </si>
  <si>
    <t>Ｉ卸売業・小売業</t>
  </si>
  <si>
    <t>中分類</t>
  </si>
  <si>
    <t>【参考】日本標準産業分類表</t>
  </si>
  <si>
    <t>52飲食料品卸売業</t>
  </si>
  <si>
    <t>資本金（出資総額）</t>
  </si>
  <si>
    <t>万円</t>
  </si>
  <si>
    <t>※個人事業主は記入不要</t>
  </si>
  <si>
    <t>従業員数</t>
  </si>
  <si>
    <t>人</t>
  </si>
  <si>
    <t>※大企業・個人事業主は記入不要</t>
  </si>
  <si>
    <r>
      <rPr>
        <sz val="11"/>
        <rFont val="游ゴシック"/>
        <family val="3"/>
        <charset val="128"/>
        <scheme val="minor"/>
      </rPr>
      <t xml:space="preserve">法人代表者
</t>
    </r>
    <r>
      <rPr>
        <sz val="9"/>
        <color rgb="FFFF0000"/>
        <rFont val="游ゴシック"/>
        <family val="3"/>
        <charset val="128"/>
        <scheme val="minor"/>
      </rPr>
      <t>※個人事業主は記入不要</t>
    </r>
  </si>
  <si>
    <t>役職名</t>
  </si>
  <si>
    <r>
      <rPr>
        <sz val="11"/>
        <rFont val="游ゴシック"/>
        <family val="3"/>
        <charset val="128"/>
        <scheme val="minor"/>
      </rPr>
      <t xml:space="preserve">法人代表者
</t>
    </r>
    <r>
      <rPr>
        <sz val="9"/>
        <rFont val="游ゴシック"/>
        <family val="3"/>
        <charset val="128"/>
        <scheme val="minor"/>
      </rPr>
      <t>※個人事業主は記入不要</t>
    </r>
  </si>
  <si>
    <t>代表取締役社長</t>
  </si>
  <si>
    <t>シゼンレイバイタロウ</t>
  </si>
  <si>
    <t>氏名</t>
  </si>
  <si>
    <t>自然冷媒　太郎</t>
  </si>
  <si>
    <r>
      <rPr>
        <sz val="11"/>
        <rFont val="游ゴシック"/>
        <family val="3"/>
        <charset val="128"/>
        <scheme val="minor"/>
      </rPr>
      <t xml:space="preserve">担当者連絡先
</t>
    </r>
    <r>
      <rPr>
        <sz val="9"/>
        <rFont val="游ゴシック"/>
        <family val="3"/>
        <charset val="128"/>
        <scheme val="minor"/>
      </rPr>
      <t>※助成対象事業者に属し
当事業について連絡可能
である担当者を記載</t>
    </r>
  </si>
  <si>
    <t>支店・部署等</t>
  </si>
  <si>
    <t>総務部</t>
  </si>
  <si>
    <t>シンセイタロウ</t>
  </si>
  <si>
    <t>申請　太郎</t>
  </si>
  <si>
    <t>電話番号</t>
  </si>
  <si>
    <t>※日中連絡が可能な電話番号を記入すること</t>
  </si>
  <si>
    <t>090-1000-1000</t>
  </si>
  <si>
    <t>E-mail</t>
  </si>
  <si>
    <t>shinsei-taro@nre.jp</t>
  </si>
  <si>
    <r>
      <rPr>
        <sz val="11"/>
        <rFont val="游ゴシック"/>
        <family val="3"/>
        <charset val="128"/>
        <scheme val="minor"/>
      </rPr>
      <t>備考　</t>
    </r>
    <r>
      <rPr>
        <sz val="9"/>
        <rFont val="游ゴシック"/>
        <family val="3"/>
        <charset val="128"/>
        <scheme val="minor"/>
      </rPr>
      <t>※特記事項がある場合に記入</t>
    </r>
  </si>
  <si>
    <t>サンカクカブシキガイシャ</t>
  </si>
  <si>
    <t>▲株式会社</t>
  </si>
  <si>
    <t>東京都墨田区錦糸ｘｘｘ-ｘｘｘ</t>
  </si>
  <si>
    <t>03-2000-2000</t>
  </si>
  <si>
    <t>シゼンレイバイジロウ</t>
  </si>
  <si>
    <t>自然冷媒　次郎</t>
  </si>
  <si>
    <t>キョウドウシンセイジロウ</t>
  </si>
  <si>
    <t>共同申請　次郎</t>
  </si>
  <si>
    <t>080-2000-2000</t>
  </si>
  <si>
    <t>kyodoshinsei-jiro@ja-nre.jp</t>
  </si>
  <si>
    <t>カブシキカイシャシカクシカク</t>
  </si>
  <si>
    <t>株式会社□□</t>
  </si>
  <si>
    <t>東京都千代田区千代田ｘｘｘ-ｘｘｘ</t>
  </si>
  <si>
    <t>03-3000-3000</t>
  </si>
  <si>
    <t>中小企業者</t>
  </si>
  <si>
    <t>シゼンレイバイサブロウ　←ダイコウシンセイサブロウ</t>
  </si>
  <si>
    <t>代行申請　三郎</t>
  </si>
  <si>
    <t>手続代行担当者連絡先</t>
  </si>
  <si>
    <t>CS部</t>
  </si>
  <si>
    <t>ダイコウシンセイサブロウ</t>
  </si>
  <si>
    <t>070-3000-3000</t>
  </si>
  <si>
    <t>shinsei-jiro@ja-nre.jp</t>
  </si>
  <si>
    <t>入力シート➁【導入機器】</t>
  </si>
  <si>
    <r>
      <t>※</t>
    </r>
    <r>
      <rPr>
        <sz val="11"/>
        <color rgb="FFFF0000"/>
        <rFont val="游ゴシック"/>
        <family val="3"/>
        <charset val="128"/>
      </rPr>
      <t>別置型</t>
    </r>
    <r>
      <rPr>
        <sz val="11"/>
        <rFont val="游ゴシック"/>
        <family val="3"/>
        <charset val="128"/>
      </rPr>
      <t>ショーケース等における機器の台数は、</t>
    </r>
    <r>
      <rPr>
        <u/>
        <sz val="11"/>
        <color rgb="FFFF0000"/>
        <rFont val="游ゴシック"/>
        <family val="3"/>
        <charset val="128"/>
      </rPr>
      <t>室内機の台数にかかわらず、同一冷媒系統について１台</t>
    </r>
    <r>
      <rPr>
        <sz val="11"/>
        <rFont val="游ゴシック"/>
        <family val="3"/>
        <charset val="128"/>
      </rPr>
      <t>とする。
※</t>
    </r>
    <r>
      <rPr>
        <sz val="11"/>
        <color rgb="FFFF0000"/>
        <rFont val="游ゴシック"/>
        <family val="3"/>
        <charset val="128"/>
      </rPr>
      <t>内蔵型</t>
    </r>
    <r>
      <rPr>
        <sz val="11"/>
        <rFont val="游ゴシック"/>
        <family val="3"/>
        <charset val="128"/>
      </rPr>
      <t>ショーケースにおいて、</t>
    </r>
    <r>
      <rPr>
        <u/>
        <sz val="11"/>
        <color rgb="FFFF0000"/>
        <rFont val="游ゴシック"/>
        <family val="3"/>
        <charset val="128"/>
      </rPr>
      <t>同一品番・型式の機器は、同一設備番号</t>
    </r>
    <r>
      <rPr>
        <sz val="11"/>
        <rFont val="游ゴシック"/>
        <family val="3"/>
        <charset val="128"/>
      </rPr>
      <t>とする。</t>
    </r>
  </si>
  <si>
    <r>
      <t>※別置型ショーケース等における機器の台数は、</t>
    </r>
    <r>
      <rPr>
        <u/>
        <sz val="11"/>
        <rFont val="游ゴシック"/>
        <family val="3"/>
        <charset val="128"/>
      </rPr>
      <t>室内機の台数にかかわらず、同一冷媒系統について１台</t>
    </r>
    <r>
      <rPr>
        <sz val="11"/>
        <rFont val="游ゴシック"/>
        <family val="3"/>
        <charset val="128"/>
      </rPr>
      <t>とする。
※内蔵型ショーケースにおいて、</t>
    </r>
    <r>
      <rPr>
        <u/>
        <sz val="11"/>
        <rFont val="游ゴシック"/>
        <family val="3"/>
        <charset val="128"/>
      </rPr>
      <t>同一品番・型式の機器は、同一設備番号</t>
    </r>
    <r>
      <rPr>
        <sz val="11"/>
        <rFont val="游ゴシック"/>
        <family val="3"/>
        <charset val="128"/>
      </rPr>
      <t>とする。</t>
    </r>
  </si>
  <si>
    <t>設備１</t>
  </si>
  <si>
    <t>機器種別</t>
  </si>
  <si>
    <t>別置型ショーケース／冷凍冷蔵ユニット</t>
  </si>
  <si>
    <t>機器メーカー名</t>
  </si>
  <si>
    <t>株式会社××工業</t>
  </si>
  <si>
    <t>品番又は型式</t>
  </si>
  <si>
    <t>RFJー12345</t>
  </si>
  <si>
    <t>使用冷媒</t>
  </si>
  <si>
    <t>二酸化炭素（R744）</t>
  </si>
  <si>
    <t>台数</t>
  </si>
  <si>
    <t>台</t>
  </si>
  <si>
    <r>
      <rPr>
        <sz val="11"/>
        <rFont val="游ゴシック"/>
        <family val="3"/>
        <charset val="128"/>
        <scheme val="minor"/>
      </rPr>
      <t>導入機器が</t>
    </r>
    <r>
      <rPr>
        <u/>
        <sz val="11"/>
        <rFont val="游ゴシック"/>
        <family val="3"/>
        <charset val="128"/>
        <scheme val="minor"/>
      </rPr>
      <t>内蔵型ショーケース以外</t>
    </r>
    <r>
      <rPr>
        <sz val="11"/>
        <rFont val="游ゴシック"/>
        <family val="3"/>
        <charset val="128"/>
        <scheme val="minor"/>
      </rPr>
      <t>の場合のみ記入</t>
    </r>
  </si>
  <si>
    <r>
      <rPr>
        <sz val="11"/>
        <rFont val="游ゴシック"/>
        <family val="3"/>
        <charset val="128"/>
      </rPr>
      <t>系統番号</t>
    </r>
    <r>
      <rPr>
        <sz val="9"/>
        <rFont val="游ゴシック"/>
        <family val="3"/>
        <charset val="128"/>
      </rPr>
      <t>（※冷媒系統図等の番号を記載すること）</t>
    </r>
  </si>
  <si>
    <t>A-1</t>
  </si>
  <si>
    <t>冷媒量</t>
  </si>
  <si>
    <t>交付申請時の推計値</t>
  </si>
  <si>
    <t>kg</t>
  </si>
  <si>
    <t>実績報告時の実測値</t>
  </si>
  <si>
    <t>m</t>
  </si>
  <si>
    <t>備考</t>
  </si>
  <si>
    <t>設備２</t>
  </si>
  <si>
    <t>設備３</t>
  </si>
  <si>
    <t>設備４</t>
  </si>
  <si>
    <t>設備５</t>
  </si>
  <si>
    <t>設備６</t>
  </si>
  <si>
    <t>設備７</t>
  </si>
  <si>
    <t>設備８</t>
  </si>
  <si>
    <t>設備９</t>
  </si>
  <si>
    <t>※最大20設備まで入力可能です。設備番号が20を超える場合はお問い合わせください。</t>
  </si>
  <si>
    <t>入力シート③【助成事業経費内訳明細表】</t>
  </si>
  <si>
    <t>【別紙】助成対象経費の算出</t>
  </si>
  <si>
    <t>１．助成金　経費明細（費用区分・設備番号ごと）</t>
  </si>
  <si>
    <t>助成率</t>
  </si>
  <si>
    <t>２.助成金計算表</t>
  </si>
  <si>
    <t>費用区分</t>
  </si>
  <si>
    <t>整理
No.</t>
  </si>
  <si>
    <t>設備
番号</t>
  </si>
  <si>
    <t>費用
区分</t>
  </si>
  <si>
    <t>費用の内容</t>
  </si>
  <si>
    <t>単価[税抜]
（円）</t>
  </si>
  <si>
    <t>数量</t>
  </si>
  <si>
    <t>単位</t>
  </si>
  <si>
    <t>金額[税抜]
（円）</t>
  </si>
  <si>
    <r>
      <rPr>
        <sz val="10"/>
        <rFont val="ＭＳ Ｐゴシック"/>
        <family val="3"/>
        <charset val="128"/>
      </rPr>
      <t xml:space="preserve">備考
</t>
    </r>
    <r>
      <rPr>
        <sz val="9"/>
        <rFont val="ＭＳ Ｐゴシック"/>
        <family val="3"/>
        <charset val="128"/>
      </rPr>
      <t>※見積書上で該当する
通し番号等
（複数台導入の場合）</t>
    </r>
  </si>
  <si>
    <t>設備
番号2</t>
  </si>
  <si>
    <t>▲助成対象外経費</t>
  </si>
  <si>
    <t>設備ごとの
合計費用</t>
  </si>
  <si>
    <t>設備ごとの
助成対象経費</t>
  </si>
  <si>
    <r>
      <rPr>
        <sz val="10"/>
        <rFont val="ＭＳ Ｐゴシック"/>
        <family val="3"/>
        <charset val="128"/>
      </rPr>
      <t xml:space="preserve">助成金計算上の算定値
</t>
    </r>
    <r>
      <rPr>
        <sz val="8"/>
        <rFont val="ＭＳ Ｐゴシック"/>
        <family val="3"/>
        <charset val="128"/>
      </rPr>
      <t>(助成金の内訳ではありません)</t>
    </r>
  </si>
  <si>
    <t>※内蔵型以外</t>
  </si>
  <si>
    <t>※内蔵型以外
大企業以外</t>
  </si>
  <si>
    <t>※設備費の30％が上限</t>
  </si>
  <si>
    <t>小計</t>
  </si>
  <si>
    <r>
      <rPr>
        <sz val="10"/>
        <rFont val="ＭＳ Ｐゴシック"/>
        <family val="3"/>
        <charset val="128"/>
      </rPr>
      <t>助成計算金額</t>
    </r>
    <r>
      <rPr>
        <sz val="10"/>
        <color rgb="FFFF0000"/>
        <rFont val="ＭＳ Ｐゴシック"/>
        <family val="3"/>
        <charset val="128"/>
      </rPr>
      <t>※千円未満切捨</t>
    </r>
  </si>
  <si>
    <t>※　内蔵型で同一品番・型式の場合は、同一の設備番号で可とします。別置型等は、ショーケース等の室内機が接続する冷凍機（室外機）毎に設備番号を振ってください。</t>
  </si>
  <si>
    <t>※　助成金交付申請額（助成金額）は、助成対象経費に助成率（大企業：1/2、中小企業等：2/3）を乗じた額から端数（千円未満）を切り捨て、国等補助金による助成額を差し引いた額になります。</t>
  </si>
  <si>
    <t>※　助成金交付申請額（助成金額）には、機器１台あたりの上限（大企業：1,600万、中小企業等：2,200万）がございます。</t>
  </si>
  <si>
    <t>振り分けてください。その際、申請書類として添付する見積書（写）に通し番号を設定のうえ、本様式の備考欄にその費用が該当する見積書上の通し番号をご記載ください。　</t>
  </si>
  <si>
    <t>入力シート④【その他】</t>
  </si>
  <si>
    <t>事業内訳</t>
  </si>
  <si>
    <t>（※導入区分が【更新】の場合に回答すること）</t>
  </si>
  <si>
    <t>（１）冷媒の種類を選択</t>
  </si>
  <si>
    <t>（2）冷媒番号を選択</t>
  </si>
  <si>
    <t>冷媒回収台数</t>
  </si>
  <si>
    <t>耐用年数</t>
  </si>
  <si>
    <t>内蔵型ショーケース</t>
  </si>
  <si>
    <t>年</t>
  </si>
  <si>
    <t>冷凍冷蔵用・空調用チリングユニット</t>
  </si>
  <si>
    <t>助成対象機器について
国その他の団体からの助成や補助等の利用</t>
  </si>
  <si>
    <t>(1)</t>
  </si>
  <si>
    <t>本助成金以外の助成・
補助等の利用有無（予定含む）</t>
  </si>
  <si>
    <t>(2)</t>
  </si>
  <si>
    <r>
      <rPr>
        <sz val="9"/>
        <color rgb="FFFF0000"/>
        <rFont val="游ゴシック"/>
        <family val="3"/>
        <charset val="128"/>
        <scheme val="minor"/>
      </rPr>
      <t>（※(1)で「有」を選択した場合に回答）</t>
    </r>
    <r>
      <rPr>
        <sz val="11"/>
        <color theme="1"/>
        <rFont val="游ゴシック"/>
        <family val="3"/>
        <charset val="128"/>
        <scheme val="minor"/>
      </rPr>
      <t xml:space="preserve">
本助成金以外の助成・
補助金等の名称</t>
    </r>
  </si>
  <si>
    <r>
      <t>（※(1)で「有」を選択した場合に回答）</t>
    </r>
    <r>
      <rPr>
        <sz val="11"/>
        <rFont val="游ゴシック"/>
        <family val="3"/>
        <charset val="128"/>
        <scheme val="minor"/>
      </rPr>
      <t xml:space="preserve">
本助成金以外の助成・
補助金等の名称</t>
    </r>
  </si>
  <si>
    <t>(3)</t>
  </si>
  <si>
    <t>（※(1)で「有」を選択した場合に回答）
本助成金以外の助成・
補助金等の交付決定金額（税別）</t>
  </si>
  <si>
    <t>円</t>
  </si>
  <si>
    <t>助成対象経費の支払方法</t>
  </si>
  <si>
    <t>※原則、クレジット、手形、相殺等による支払は不可</t>
  </si>
  <si>
    <t>助成事業の要件</t>
  </si>
  <si>
    <t>大企業、中小企業等
共通事項</t>
  </si>
  <si>
    <t>●本助成金申請にあたって以下の２点をあらかじめ承諾します。</t>
  </si>
  <si>
    <t>・</t>
  </si>
  <si>
    <t>公社又は東京都が、省エネ型ノンフロン機器導入啓発のため、指定する媒体（ホームページ等）で導入事例（事業者名や導入店舗等）として掲載すること。</t>
  </si>
  <si>
    <t>公社又は東京都から依頼があった場合には、現場調査、本事業の効果分析等のためのデータ提供、アンケート調査その他必要な事項に協力すること。</t>
  </si>
  <si>
    <t>●本助成金申請にあたって以下の点を表明します。</t>
  </si>
  <si>
    <t>国その他団体からの助成や補助等の利用は上記表のとおりであること。記載がない場合は本助成金の助成対象機器について国その他団体からの助成や補助等は利用しないこと。</t>
  </si>
  <si>
    <t>実績報告兼交付請求日</t>
  </si>
  <si>
    <t>※チェックリスト(別紙)に記載の必要書類と共に報告すること</t>
  </si>
  <si>
    <t>日付</t>
  </si>
  <si>
    <t>通知文書番号</t>
  </si>
  <si>
    <t>都環公技技第</t>
  </si>
  <si>
    <t>号</t>
  </si>
  <si>
    <t>交付決定日</t>
  </si>
  <si>
    <t>令和</t>
  </si>
  <si>
    <t>月</t>
  </si>
  <si>
    <t>日</t>
  </si>
  <si>
    <t>１．助成事業実績報告</t>
  </si>
  <si>
    <t>事業の開始(契約・発注)日</t>
  </si>
  <si>
    <t>経費支払完了日</t>
  </si>
  <si>
    <t>機器の台数・耐用年数</t>
  </si>
  <si>
    <t>冷媒回収
の台数</t>
  </si>
  <si>
    <r>
      <rPr>
        <sz val="9"/>
        <color rgb="FFFF0000"/>
        <rFont val="游ゴシック"/>
        <family val="3"/>
        <charset val="128"/>
      </rPr>
      <t>（※(1)で「有」を選択した場合に回答）</t>
    </r>
    <r>
      <rPr>
        <sz val="11"/>
        <color theme="1"/>
        <rFont val="游ゴシック"/>
        <family val="3"/>
        <charset val="128"/>
      </rPr>
      <t xml:space="preserve">
本助成金以外の助成・
補助金等の名称</t>
    </r>
  </si>
  <si>
    <r>
      <rPr>
        <sz val="9"/>
        <color rgb="FFFF0000"/>
        <rFont val="游ゴシック"/>
        <family val="3"/>
        <charset val="128"/>
      </rPr>
      <t>（※(1)で「有」を選択した場合に回答）</t>
    </r>
    <r>
      <rPr>
        <sz val="11"/>
        <color theme="1"/>
        <rFont val="游ゴシック"/>
        <family val="3"/>
        <charset val="128"/>
      </rPr>
      <t xml:space="preserve">
本助成金以外の助成・
補助金等の交付決定金額（税別）</t>
    </r>
  </si>
  <si>
    <t>２．助成金交付請求</t>
  </si>
  <si>
    <t>（助成金振込先）</t>
  </si>
  <si>
    <t>金融機関
コード</t>
  </si>
  <si>
    <t>支店コード</t>
  </si>
  <si>
    <t>普通</t>
  </si>
  <si>
    <t>当座</t>
  </si>
  <si>
    <t>口座名義
(カタカナ)</t>
  </si>
  <si>
    <t>※法人格を含め、通帳等に記載されてた「カタカナ」表記と一致するように記入してください（30文字以下）</t>
  </si>
  <si>
    <t>口座番号
(右詰)</t>
  </si>
  <si>
    <t>　</t>
  </si>
  <si>
    <t>第１号様式（第８条関係)</t>
  </si>
  <si>
    <t>公益財団法人東京都環境公社</t>
  </si>
  <si>
    <t>　理事長　殿</t>
  </si>
  <si>
    <t>（申請者）</t>
  </si>
  <si>
    <t>住　　所</t>
  </si>
  <si>
    <t>事業者名</t>
  </si>
  <si>
    <t>役職・代表者名</t>
  </si>
  <si>
    <t>（共同申請者）</t>
  </si>
  <si>
    <t>（手続代行者）</t>
  </si>
  <si>
    <t>省エネ型ノンフロン機器普及促進事業
助成金交付申請書</t>
  </si>
  <si>
    <t xml:space="preserve">  省エネ型ノンフロン機器普及促進事業助成金交付要綱（令和４年12月14日付４都環公地温第2308号）第８条第１項の規定に基づき、助成金の交付について関係書類を添えて、次のとおり申請します。</t>
  </si>
  <si>
    <t>記</t>
  </si>
  <si>
    <t>１．申請概要</t>
  </si>
  <si>
    <t>設置事業所の住所</t>
  </si>
  <si>
    <t>　助成対象経費合計
（税別）</t>
  </si>
  <si>
    <t>　助成対象経費内訳
（税別）</t>
  </si>
  <si>
    <t>助成対象機器について
国その他の団体からの
助成や補助等の利用</t>
  </si>
  <si>
    <t>本助成金以外の助成・
補助等の利用有無
（予定含む）</t>
  </si>
  <si>
    <t>他の助成金等の名称</t>
  </si>
  <si>
    <t>他の助成金等の
交付決定金額（税別）</t>
  </si>
  <si>
    <t>　助成金交付申請額</t>
  </si>
  <si>
    <t>【助成事業の要件（大企業、中小企業等共通事項）】</t>
  </si>
  <si>
    <t>※　□にチェック</t>
  </si>
  <si>
    <t>２．申請体制</t>
  </si>
  <si>
    <t>以下に事業者及び担当者の情報を記入すること。</t>
  </si>
  <si>
    <t>※共同申請者、手続代行者は、必要な場合に記載すること。</t>
  </si>
  <si>
    <t>郵便番号</t>
  </si>
  <si>
    <t>以下に、本助成事業の事務担当者の連絡先を記入してください。</t>
  </si>
  <si>
    <t>連絡先
（事務担当者）</t>
  </si>
  <si>
    <t>３．助成金対象事業者に関する情報</t>
  </si>
  <si>
    <t>助成対象事業者に関する情報(リース等の場合はリース等使用者の情報を記載すること）</t>
  </si>
  <si>
    <t>日本標準産業分類
による業種（※）</t>
  </si>
  <si>
    <t>※ 業種は、売上高が最も大きな業種を記載すること。</t>
  </si>
  <si>
    <t>特記事項：助成対象事業者は、申請後、東京都及び公益財団法人東京都環境公社の本助成金に係る適法な全ての指示に従います。</t>
  </si>
  <si>
    <t>４．事業期間・内訳</t>
  </si>
  <si>
    <t>事業実施予定</t>
  </si>
  <si>
    <r>
      <rPr>
        <sz val="11"/>
        <rFont val="ＭＳ Ｐ明朝"/>
        <family val="1"/>
        <charset val="128"/>
      </rPr>
      <t>事業の開始予定日</t>
    </r>
    <r>
      <rPr>
        <sz val="9"/>
        <rFont val="ＭＳ Ｐ明朝"/>
        <family val="1"/>
        <charset val="128"/>
      </rPr>
      <t xml:space="preserve"> （契約・発注予定日）※1</t>
    </r>
  </si>
  <si>
    <t>事業完了に係る事項</t>
  </si>
  <si>
    <t>経費支払完了予定日</t>
  </si>
  <si>
    <r>
      <rPr>
        <sz val="11"/>
        <rFont val="ＭＳ Ｐ明朝"/>
        <family val="1"/>
        <charset val="128"/>
      </rPr>
      <t xml:space="preserve">事業の完了予定日
</t>
    </r>
    <r>
      <rPr>
        <sz val="9"/>
        <rFont val="ＭＳ Ｐ明朝"/>
        <family val="1"/>
        <charset val="128"/>
      </rPr>
      <t>（(1)・(2)のいずれか遅い日）</t>
    </r>
  </si>
  <si>
    <t>※いずれかの□にチェック</t>
  </si>
  <si>
    <t>新設（増設）</t>
  </si>
  <si>
    <t>更新</t>
  </si>
  <si>
    <r>
      <rPr>
        <sz val="11"/>
        <rFont val="ＭＳ Ｐ明朝"/>
        <family val="1"/>
        <charset val="128"/>
      </rPr>
      <t xml:space="preserve">更新予定の既存機器
</t>
    </r>
    <r>
      <rPr>
        <sz val="9"/>
        <color rgb="FFFF0000"/>
        <rFont val="ＭＳ Ｐ明朝"/>
        <family val="1"/>
        <charset val="128"/>
      </rPr>
      <t>※新設（増設）は記入不要</t>
    </r>
  </si>
  <si>
    <t>導入予定の機器</t>
  </si>
  <si>
    <r>
      <rPr>
        <sz val="11"/>
        <rFont val="ＭＳ Ｐ明朝"/>
        <family val="1"/>
        <charset val="128"/>
      </rPr>
      <t>冷媒回収
の台数</t>
    </r>
    <r>
      <rPr>
        <sz val="9"/>
        <rFont val="ＭＳ Ｐ明朝"/>
        <family val="1"/>
        <charset val="128"/>
      </rPr>
      <t>※2</t>
    </r>
  </si>
  <si>
    <r>
      <rPr>
        <sz val="11"/>
        <rFont val="ＭＳ Ｐ明朝"/>
        <family val="1"/>
        <charset val="128"/>
      </rPr>
      <t>耐用年数</t>
    </r>
    <r>
      <rPr>
        <sz val="9"/>
        <rFont val="ＭＳ Ｐ明朝"/>
        <family val="1"/>
        <charset val="128"/>
      </rPr>
      <t xml:space="preserve">
※3</t>
    </r>
  </si>
  <si>
    <t>銀行振込</t>
  </si>
  <si>
    <t>現金払い</t>
  </si>
  <si>
    <t>※１ 交付決定日を想定して契約・発注予定日を計画すること。
※２ 本助成事業における機器の新規・更新設置に伴い、冷媒の回収が発生する台数を記載し、適宜その内訳を備考にて補足すること。
※３ 減価償却資産の耐用年数等に関する省令（昭和50年大蔵省令第15号）に定める法定耐用年数を記入すること。</t>
  </si>
  <si>
    <t>５．助成対象機器の設置について</t>
  </si>
  <si>
    <t>※ 該当する場合は、□にチェック</t>
  </si>
  <si>
    <t>（設置する建物等の全部又は一部を第三者が所有している場合）
第２号様式誓約書で誓約するとおり、助成対象機器の設置について、助成対象機器を設置する建物等に係る全ての権利者（所有者を含む）に承諾を得ている。</t>
  </si>
  <si>
    <t>６．導入機器概要</t>
  </si>
  <si>
    <t>※様式が不足する場合は適宜追加すること。</t>
  </si>
  <si>
    <t>内蔵型ショーケース以外の
冷媒量(推計値)合計</t>
  </si>
  <si>
    <t>※すべての導入機器のカタログを添付すること。</t>
  </si>
  <si>
    <t>内蔵型
ショーケース
以外は記載</t>
  </si>
  <si>
    <t>系統番号</t>
  </si>
  <si>
    <t>７．大企業の要件</t>
  </si>
  <si>
    <t>助成対象事業者の事業者種別</t>
  </si>
  <si>
    <t>・交付申請時に公表済であれば、公表されていることが分かる資料を添付すること</t>
  </si>
  <si>
    <t>□</t>
  </si>
  <si>
    <t>本助成金の申請に当たって以下の2点を実施し、実績報告時に実施結果を報告します。</t>
  </si>
  <si>
    <t>（１）フロン類算出漏えい量削減に向けた目標、取組（予定を含む）（次の３項目を必ず記載すること）</t>
  </si>
  <si>
    <t>2030年までの目標等※を設定した上で、ホームページやCSR報告書、情報誌への掲載等の媒体により外部に公表すること。
※東京都は、東京都環境基本計画で次の2030年目標を掲げています。
　・都内の温室効果ガス排出量（2000年比）50％削減（カーボンハーフ）
　・フロン（HFCs）排出量（2014年度比）65％削減</t>
  </si>
  <si>
    <t>①フロン類排出削減の数値目標、公表方法</t>
  </si>
  <si>
    <t>目標公表の有無</t>
  </si>
  <si>
    <t>公表予定時期</t>
  </si>
  <si>
    <t>令和　　年　　月　　日</t>
  </si>
  <si>
    <t>公表方法</t>
  </si>
  <si>
    <r>
      <rPr>
        <sz val="11"/>
        <rFont val="ＭＳ 明朝"/>
        <family val="1"/>
        <charset val="128"/>
      </rPr>
      <t>公表場所①</t>
    </r>
    <r>
      <rPr>
        <sz val="9"/>
        <rFont val="ＭＳ 明朝"/>
        <family val="1"/>
        <charset val="128"/>
      </rPr>
      <t xml:space="preserve">
（参照URL等）</t>
    </r>
  </si>
  <si>
    <r>
      <rPr>
        <sz val="11"/>
        <rFont val="ＭＳ 明朝"/>
        <family val="1"/>
        <charset val="128"/>
      </rPr>
      <t>公表場所②</t>
    </r>
    <r>
      <rPr>
        <sz val="9"/>
        <rFont val="ＭＳ 明朝"/>
        <family val="1"/>
        <charset val="128"/>
      </rPr>
      <t xml:space="preserve">
（参照URL等）</t>
    </r>
  </si>
  <si>
    <t>具体的な目標</t>
  </si>
  <si>
    <t>②省エネ型ノンフロン機器の導入の数値目標</t>
  </si>
  <si>
    <t>（２）本補助金を活用してノンフロン機器を導入したことの周知</t>
  </si>
  <si>
    <t>東京都の「省エネ型ノンフロン機器普及促進事業」による助成金を活用して省エネ型ノンフロン機器を導入したことを、対外的に広く発信すること。</t>
  </si>
  <si>
    <t>（以下のいずれかの周知方法を選択すること）</t>
  </si>
  <si>
    <t>①ホームページやCSR報告書、情報誌への掲載等の媒体により発信（本補助金事業のHP「https://www.tokyokankyo.jp/apply/nonfuron/」のリンクやQRコード等を記載すること）</t>
  </si>
  <si>
    <t>②公社（https://www.tokyokankyo.jp/）又は東京都のホームページ内に作成するポータルサイトに導入事例として掲載</t>
  </si>
  <si>
    <t>③その他</t>
  </si>
  <si>
    <t>（具体的な内容を記載してください）</t>
  </si>
  <si>
    <t>以降の項目は、（２）で②の周知方法を選んだ場合のみ記載すること</t>
  </si>
  <si>
    <t>本事業を活用して省エネ型ノンフロン機器を導入したことを広く発信するため、以下の誓約事項を了承の上、公益財団法人東京都環境公社（以下「公社」）のホームページ（https://www.tokyokankyo.jp/）内に作成するポータルサイトに導入事例として掲載することを承諾します。</t>
  </si>
  <si>
    <t>１</t>
  </si>
  <si>
    <t>誓約事項</t>
  </si>
  <si>
    <t>公社のサイトポリシー（https://www.tokyokankyo.jp/sitepolicy/）を確認し、内容承諾のうえ申し込みます。</t>
  </si>
  <si>
    <t>省エネ型ノンフロン機器普及促進事業実施要綱（令和４年11月21日付４環改保第811号制定、令和６年３月19日付５環改保第1424号、令和６年４月19日付６環改保第120号改正）及び交付要綱、申請の手引を遵守します。</t>
  </si>
  <si>
    <t>公社ポータルサイト掲載にあたり、当社が提供する情報や画像等のコンテンツについては、当社において権利関係の適切な整理、許諾の取得等を行ったうえで提供します。</t>
  </si>
  <si>
    <t>ロゴ等について、別途用途や使用方法等がガイドラインに定められる場合には、公社へ必要な情報提供等を行い、適切な監修等を行います。</t>
  </si>
  <si>
    <t>導入事例の掲載にあたって情報提供の対応を行うとともに、現地対応及びそれに紐づくスケジュールの調整等が生じた場合にも積極的に協力します。</t>
  </si>
  <si>
    <t>２</t>
  </si>
  <si>
    <t>ポータルサイトの掲載に当たって取材に対応する窓口</t>
  </si>
  <si>
    <t>・取材等担当者（取材を実施する担当者）</t>
  </si>
  <si>
    <t>所属・部署</t>
  </si>
  <si>
    <t>第２号様式（第８条関係)</t>
  </si>
  <si>
    <t>省エネ型ノンフロン機器普及促進事業
誓　約　書</t>
  </si>
  <si>
    <t>【申請者用】</t>
  </si>
  <si>
    <t>公益財団法人　東京都環境公社</t>
  </si>
  <si>
    <t>１　省エネ型ノンフロン機器普及促進事業助成金交付要綱（令和４年12月14日付４都環公地温第2308号。以下「交付要綱」という。）第８条の規定に基づく助成金の交付の申請を行うに当たり、当該申請により助成金等の交付を受けようとする者（法人その他の団体にあっては、代表者、役員又は使用人その他の従業員若しくは構成員を含む。）は交付要綱第３条に規定する助成対象事業者に該当し、将来にわたっても該当するよう法令等を遵守いたします。
　 また、東京都暴力団排除条例第２条第２号に規定する暴力団（以下「暴力団」という。）、同条第３号に規定する暴力団員又は同条第４号に規定する暴力団関係者（以下「暴力団員等」という。）に該当せず、かつ、将来にわたっても該当しないことをここに誓約いたします。</t>
  </si>
  <si>
    <t>２　申請者が提出する助成金に関する交付申請書、その添付書類、その後の実績報告書兼交付請求書を含めた本申請に係る全ての書類について、いかなる理由があってもその内容に虚偽、不正の記述を行わず、内容に虚偽、不正の記述をした場合には、民事上及び刑事上の法的責任が生ずる可能性があることを認識し、誠実かつ正確な手続きを行うことを誓約いたします。</t>
  </si>
  <si>
    <t>３　この誓約に違反又は相違があり、交付要綱第23条の規定により助成金交付決定の全部又は一部の取消しを受けた場合において、交付要綱第24条に規定する助成金の返還を請求されたときは、これに異議なく応じることを誓約いたします。</t>
  </si>
  <si>
    <t>４　公社又は東京都が必要と認めた場合には、暴力団関係者であるか否かの確認のため、警視庁へ照会がなされることに同意いたします。</t>
  </si>
  <si>
    <t>※　この誓約書における「暴力団関係者」とは、次に掲げる者をいう。</t>
  </si>
  <si>
    <t>・暴力団又は暴力団員が実質的に経営を支配する法人等に所属する者</t>
  </si>
  <si>
    <t>・暴力団又員を雇用している者</t>
  </si>
  <si>
    <t>・暴力団又は暴力団員を不当に利用していると認められる者</t>
  </si>
  <si>
    <t>・暴力団の維持、運営に協力し、又は関与していると認められる者</t>
  </si>
  <si>
    <t>・暴力団又は暴力団員と社会的に非難されるべき関係を有していると認められる者</t>
  </si>
  <si>
    <t>５　助成対象機器を設置する建物等の全部又は一部を他の者が所有する場合にあっては、助成対象機器を設置することについて、当該建物等に係る全ての権利者に承諾を得ていることを誓約いたします。</t>
  </si>
  <si>
    <t>６　省エネ型ノンフロン機器普及促進事業助成金事業の実施要綱、交付要綱の規定、公社が別に定める手引等の記載事項、その他法令の規程を遵守することを誓約いたします。</t>
  </si>
  <si>
    <t>７　本申請書は、事実に基づき、申請者の不利益にならない範囲において訂正される可能性があることについて同意いたします。</t>
  </si>
  <si>
    <t>８　本事業に係る通知等を、原則、公社が指定する電子情報処理組織を使用する方法にて受信することに同意いたします。</t>
  </si>
  <si>
    <t>以上の事項全てを満たすことを誓約いたします。</t>
  </si>
  <si>
    <t>役職</t>
  </si>
  <si>
    <t>代表者名</t>
  </si>
  <si>
    <t>※　法人その他の団体にあっては、主たる事務所の所在地、名称及び代表者名を記入すること。</t>
  </si>
  <si>
    <t>【共同申請者用】</t>
  </si>
  <si>
    <t>【手続代行者用】</t>
  </si>
  <si>
    <t>１　省エネ型ノンフロン機器普及促進事業助成金交付要綱（令和４年12月14日付４都環公地温第2308号。以下「交付要綱」という。）第８条の規定に基づき、助成対象事業者から依頼を受け、当該申請に係る手続の代行を行うもの（以下、「手続代行者」という。）が、以下の項目について理解し、遵守することをここに誓約いたします。</t>
  </si>
  <si>
    <t>２　東京都暴力団排除条例第２条第２号に規定する暴力団（以下「暴力団」という。）、同条第３号に規定する暴力団員又は同条第４号に規定する暴力団関係者（以下「暴力団員等」という。）に該当せず、かつ、将来にわたっても該当しないことをここに誓約いたします。</t>
  </si>
  <si>
    <t>５　省エネ型ノンフロン機器普及促進事業助成金事業の実施要綱、交付要綱の規定、公社が別に定める手引等の記載事項、その他法令の規程を遵守することを誓約いたします。</t>
  </si>
  <si>
    <t>６　本申請書は、事実に基づき、申請者の不利益にならない範囲において訂正される可能性があることについて同意いたします。</t>
  </si>
  <si>
    <t>７　手続代行者が行う手続に関し、公社が必要に応じて調査を実施することについて同意いたします。</t>
  </si>
  <si>
    <t>８　手続代行者が手続を虚偽その他不正の手段により行った疑いがあることが判明した場合は、調査を実施し、交付要綱の規定に従って手続を遂行していないと認められたときは、当該手続代行者に対し、本事業の代行の停止を求めたときは、これに異議なく応じることに同意いたします。</t>
  </si>
  <si>
    <t>第12号様式（第20条関係）</t>
  </si>
  <si>
    <t>公益財団法人 東京都環境公社</t>
  </si>
  <si>
    <t>助成事業者（申請者）</t>
  </si>
  <si>
    <t>助成事業者（共同申請者）</t>
  </si>
  <si>
    <t>省エネ型ノンフロン機器普及促進事業
助成事業実績報告書兼助成金交付請求書</t>
  </si>
  <si>
    <t>号で交付決定を受けた事業について</t>
  </si>
  <si>
    <t>事業が完了したので、省エネ型ノンフロン機器普及促進事業助成金交付要綱（令和４年12月14日付４都環公地温2308号）第20条第１項の規定に基づき、下記のとおり報告します。</t>
  </si>
  <si>
    <t>１．助成事業実績</t>
  </si>
  <si>
    <t>助成事業の名称</t>
  </si>
  <si>
    <t>助成事業の完了日</t>
  </si>
  <si>
    <r>
      <rPr>
        <sz val="11"/>
        <rFont val="ＭＳ Ｐ明朝"/>
        <family val="1"/>
        <charset val="128"/>
      </rPr>
      <t>冷媒量</t>
    </r>
    <r>
      <rPr>
        <sz val="9"/>
        <rFont val="ＭＳ Ｐ明朝"/>
        <family val="1"/>
        <charset val="128"/>
      </rPr>
      <t>（※内蔵型ショーケース以外は記載）</t>
    </r>
  </si>
  <si>
    <t>別置型等の冷媒量（実測値）合計</t>
  </si>
  <si>
    <t>助成対象経費合計（税別）</t>
  </si>
  <si>
    <t>助成対象経費内訳（税別）</t>
  </si>
  <si>
    <t>本助成金以外の助成・補助等の利用有無
（予定含む）</t>
  </si>
  <si>
    <t>他の助成金等の交付決定金額</t>
  </si>
  <si>
    <t>助成金実績報告額</t>
  </si>
  <si>
    <t>助成金交付請求額</t>
  </si>
  <si>
    <t>金</t>
  </si>
  <si>
    <t>金融機関コード</t>
  </si>
  <si>
    <t>預金種類
（該当項目に✔）</t>
  </si>
  <si>
    <t>口座名義（※）
（カタカナ）</t>
  </si>
  <si>
    <t>※必ずカタカナで記入してください。</t>
  </si>
  <si>
    <t>口座番号
（右詰）</t>
  </si>
  <si>
    <t>（注）振込口座が確認できる資料（通帳等の写し）を添付すること。</t>
  </si>
  <si>
    <t>■記載方法に関する注意事項
・口座名義人は、申請者と同一名義であること
・口座名義は、カタカナで記入
・口座名義は、通帳等に記載のとおりに記入
・口座名義が枠内（30文字）を超える場合は、名義名称の冒頭から30文字までを記入
■振込口座が確認できる資料に関する注意事項
・銀行名、支店名、預金種別、口座番号、口座名義人が読み取れる内容であること
・当座預金で通帳がない場合は、小切手帳や取引明細書、当座勘定照合等の写しを添付
・ネット銀行で通帳がない場合は、インターネット画面を印刷したものを添付</t>
  </si>
  <si>
    <t>３．大企業要件に係る取り組み実績等</t>
  </si>
  <si>
    <t>・実績報告時点で公表されていることが分かる資料を添付すること。</t>
  </si>
  <si>
    <t>・（２）で②の周知方法を選んだ場合は、以下も確認、チェックをすること。</t>
  </si>
  <si>
    <t>本事業を活用して省エネ型ノンフロン機器を導入したことを広く発信するため、以下の誓約事項を了承の上、公益財団法人東京都環境公社（以下「公社」）のホームページ（https://www.tokyokankyo.jp/）内に作成するポータルサイトに導入事例として掲載することを承諾し、申し込みます。</t>
  </si>
  <si>
    <t>（１）2030年までのフロン類算出漏えい量削減に向けた目標、公表の実績（次の３項目を必ず記載すること）</t>
  </si>
  <si>
    <t>公表場所①
（参照URL等）</t>
  </si>
  <si>
    <t>公表場所②
（参照URL等）</t>
  </si>
  <si>
    <t xml:space="preserve">（２）本補助金を活用してノンフロン機器を導入したことの周知 </t>
  </si>
  <si>
    <t>（（２）で②の周知方法を選んだ場合のみ）ポータルサイトの掲載に当たって、取材に対応する窓口</t>
  </si>
  <si>
    <t>【参考】日本標準産業中分類表</t>
  </si>
  <si>
    <t>Ａ 農業、林業</t>
  </si>
  <si>
    <t>1 農業</t>
  </si>
  <si>
    <t>2 林業</t>
  </si>
  <si>
    <t>Ｂ 漁業</t>
  </si>
  <si>
    <t>3 漁業 （水産養殖業を除く）</t>
  </si>
  <si>
    <t>4 水産養殖業</t>
  </si>
  <si>
    <t>Ｃ 鉱業、採石業、砂利採取業</t>
  </si>
  <si>
    <t>5 鉱業、採石業、砂利採取業</t>
  </si>
  <si>
    <t>Ｄ 建設業</t>
  </si>
  <si>
    <t>6 総合工事業</t>
  </si>
  <si>
    <t>7 職別工事業（設備工事業を除く）</t>
  </si>
  <si>
    <t>8 設備工事業</t>
  </si>
  <si>
    <t>Ｅ 製造業</t>
  </si>
  <si>
    <t>9 食料品製造業</t>
  </si>
  <si>
    <t>10 飲料・たばこ・飼料製造業</t>
  </si>
  <si>
    <t>11 繊維工業</t>
  </si>
  <si>
    <t>12 木材・木製品製造業（家具を除く）</t>
  </si>
  <si>
    <t>13 家具・装備品製造業</t>
  </si>
  <si>
    <t>14 パルプ・紙・紙加工品製造業</t>
  </si>
  <si>
    <t>15 印刷・同関連業</t>
  </si>
  <si>
    <t>16 化学工業</t>
  </si>
  <si>
    <t>17 石油製品・石炭製品製造業</t>
  </si>
  <si>
    <t>18 プラスチック製品製造業（別掲を除く）</t>
  </si>
  <si>
    <t>19ゴム製品製造業</t>
  </si>
  <si>
    <t>20なめし革・同製品・毛皮製造業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</si>
  <si>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</si>
  <si>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</si>
  <si>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</si>
  <si>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</si>
  <si>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</si>
  <si>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</si>
  <si>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</si>
  <si>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</si>
  <si>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</si>
  <si>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</si>
  <si>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</si>
  <si>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</si>
  <si>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Ｆ 電気・ガス・熱供給・水道業</t>
  </si>
  <si>
    <t>33 電気業</t>
  </si>
  <si>
    <t>34 ガス業</t>
  </si>
  <si>
    <t>35 熱供給業</t>
  </si>
  <si>
    <t>36 水道業</t>
  </si>
  <si>
    <t>Ｇ 情報通信業</t>
  </si>
  <si>
    <t>37 通信業</t>
  </si>
  <si>
    <t>38 放送業</t>
  </si>
  <si>
    <t>39 情報サービス業</t>
  </si>
  <si>
    <t>40 インターネット附随サービス業</t>
  </si>
  <si>
    <t>41 映像・音声・文字情報制作業</t>
  </si>
  <si>
    <t>Ｈ 運輸業、郵便業</t>
  </si>
  <si>
    <t>42 鉄道業</t>
  </si>
  <si>
    <t>43 道路旅客運送業</t>
  </si>
  <si>
    <t>44 道路貨物運送業</t>
  </si>
  <si>
    <t>45 水運業</t>
  </si>
  <si>
    <t>46 航空運輸業</t>
  </si>
  <si>
    <t>47 倉庫業</t>
  </si>
  <si>
    <t>48 運輸に附帯するサービス業</t>
  </si>
  <si>
    <t>49 郵便業（信書便事業を含む）</t>
  </si>
  <si>
    <t>Ｉ 卸売業・小売業</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</si>
  <si>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</si>
  <si>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</si>
  <si>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</si>
  <si>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</si>
  <si>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</si>
  <si>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</si>
  <si>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</si>
  <si>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</si>
  <si>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</si>
  <si>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</si>
  <si>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</si>
  <si>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</si>
  <si>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Ｊ 金融業・保険業</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</si>
  <si>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</si>
  <si>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</si>
  <si>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</si>
  <si>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</si>
  <si>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</si>
  <si>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</si>
  <si>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Ｋ 不動産業、物品賃貸業</t>
  </si>
  <si>
    <t>68 不動産取引業</t>
  </si>
  <si>
    <t>69 不動産賃貸業・管理業</t>
  </si>
  <si>
    <t>70 物品賃貸業</t>
  </si>
  <si>
    <t>Ｌ 学術研究、専門・技術サービス業</t>
  </si>
  <si>
    <t>71 学術・開発研究機関</t>
  </si>
  <si>
    <t>72 専門サービス業（他に分類されないもの）</t>
  </si>
  <si>
    <t>73 広告業</t>
  </si>
  <si>
    <t>74 技術サービス業（他に分類されないもの）</t>
  </si>
  <si>
    <t>Ｍ 宿泊業、飲食サービス業</t>
  </si>
  <si>
    <t>75 宿泊業</t>
  </si>
  <si>
    <t>76 飲食店</t>
  </si>
  <si>
    <t>77 持ち帰り・配達飲食サービス業</t>
  </si>
  <si>
    <t>Ｎ 生活関連サービス業、娯楽業</t>
  </si>
  <si>
    <t>78 洗濯・理容・美容・浴場業</t>
  </si>
  <si>
    <t>79 その他の生活関連サービス業</t>
  </si>
  <si>
    <t>80 娯楽業</t>
  </si>
  <si>
    <t>Ｏ 教育、学習支援業</t>
  </si>
  <si>
    <t>81 学校教育</t>
  </si>
  <si>
    <t>82 その他の教育、学習支援業</t>
  </si>
  <si>
    <t>Ｐ 医療、福祉</t>
  </si>
  <si>
    <t>83 医療業</t>
  </si>
  <si>
    <t>84 保健衛生</t>
  </si>
  <si>
    <t>85 社会保険・社会福祉・介護事業</t>
  </si>
  <si>
    <t>Ｑ 複合サービス事業</t>
  </si>
  <si>
    <t>86 郵便局</t>
  </si>
  <si>
    <t>87 協同組合（他に分類されないもの）</t>
  </si>
  <si>
    <t>Ｒ サービス業（他に分類されないもの）</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</si>
  <si>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</si>
  <si>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</si>
  <si>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</si>
  <si>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</si>
  <si>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</si>
  <si>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</si>
  <si>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</si>
  <si>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</si>
  <si>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</si>
  <si>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Ｓ 公務（他に分類されるものを 除く）</t>
  </si>
  <si>
    <t>97 国家公務</t>
  </si>
  <si>
    <t>98 地方公務</t>
  </si>
  <si>
    <t>Ｔ 分類不能の産業</t>
  </si>
  <si>
    <t>99 分類不能の産業</t>
  </si>
  <si>
    <t>Ａ農業・林業</t>
  </si>
  <si>
    <t>01農業</t>
  </si>
  <si>
    <t>02林業</t>
  </si>
  <si>
    <t>Ｂ漁業</t>
  </si>
  <si>
    <t>03漁業（水産養殖業を除く）</t>
  </si>
  <si>
    <t>04水産養殖業</t>
  </si>
  <si>
    <t>Ｃ鉱業・採石業・砂利採取業</t>
  </si>
  <si>
    <t>05鉱業，採石業，砂利採取業</t>
  </si>
  <si>
    <t>Ｄ建設業</t>
  </si>
  <si>
    <t>06総合工事業</t>
  </si>
  <si>
    <t>07職別工事業(設備工事業を除く)</t>
  </si>
  <si>
    <t>08設備工事業</t>
  </si>
  <si>
    <t>Ｅ製造業</t>
  </si>
  <si>
    <t>09食料品製造業</t>
  </si>
  <si>
    <t>10飲料・たばこ・飼料製造業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</si>
  <si>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</si>
  <si>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</si>
  <si>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</si>
  <si>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</si>
  <si>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</si>
  <si>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</si>
  <si>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</si>
  <si>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</si>
  <si>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</si>
  <si>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</si>
  <si>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</si>
  <si>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</si>
  <si>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</si>
  <si>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</si>
  <si>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</si>
  <si>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</si>
  <si>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</si>
  <si>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</si>
  <si>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</si>
  <si>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32その他の製造業</t>
  </si>
  <si>
    <t>Ｆ電気・ガス・熱供給・水道業</t>
  </si>
  <si>
    <t>33電気業</t>
  </si>
  <si>
    <t>34ガス業</t>
  </si>
  <si>
    <t>35熱供給業</t>
  </si>
  <si>
    <t>36水道業</t>
  </si>
  <si>
    <t>Ｇ情報通信業</t>
  </si>
  <si>
    <t>37通信業</t>
  </si>
  <si>
    <t>38放送業</t>
  </si>
  <si>
    <t>39情報サービス業</t>
  </si>
  <si>
    <t>40インターネット附随サービス業</t>
  </si>
  <si>
    <t>41映像・音声・文字情報制作業</t>
  </si>
  <si>
    <t>Ｈ運輸業・郵便業</t>
  </si>
  <si>
    <t>42鉄道業</t>
  </si>
  <si>
    <t>43道路旅客運送業</t>
  </si>
  <si>
    <t>44道路貨物運送業</t>
  </si>
  <si>
    <t>45水運業</t>
  </si>
  <si>
    <t>46航空運輸業</t>
  </si>
  <si>
    <t>47倉庫業</t>
  </si>
  <si>
    <t>48運輸に附帯するサービス業</t>
  </si>
  <si>
    <t>49郵便業（信書便事業を含む）</t>
  </si>
  <si>
    <t>50各種商品卸売業</t>
  </si>
  <si>
    <t>51繊維・衣服等卸売業</t>
  </si>
  <si>
    <t>53建築材料，鉱物・金属材料等卸売業</t>
  </si>
  <si>
    <t>54機械器具卸売業</t>
  </si>
  <si>
    <t>55その他の卸売業</t>
  </si>
  <si>
    <t>56各種商品小売業</t>
  </si>
  <si>
    <t>57織物・衣服・身の回り品小売業</t>
  </si>
  <si>
    <t>58飲食料品小売業</t>
  </si>
  <si>
    <t>59機械器具小売業</t>
  </si>
  <si>
    <t>60その他の小売業</t>
  </si>
  <si>
    <t>61無店舗小売業</t>
  </si>
  <si>
    <t>Ｊ金融業・保険業</t>
  </si>
  <si>
    <t>62銀行業</t>
  </si>
  <si>
    <t>63協同組織金融業</t>
  </si>
  <si>
    <t>64貸金業，クレジットカード業等非預金信用機関</t>
  </si>
  <si>
    <t>65金融商品取引業，商品先物取引業</t>
  </si>
  <si>
    <t>66補助的金融業等</t>
  </si>
  <si>
    <t>67保険業（保険媒介代理業，保険サービス業を含む）</t>
  </si>
  <si>
    <t>Ｋ不動産業・物品賃貸業</t>
  </si>
  <si>
    <t>68不動産取引業</t>
  </si>
  <si>
    <t>69不動産賃貸業・管理業</t>
  </si>
  <si>
    <t>70物品賃貸業</t>
  </si>
  <si>
    <t>Ｌ学術研究・専門・技術サービス業</t>
  </si>
  <si>
    <t>71学術・開発研究機関</t>
  </si>
  <si>
    <t>72専門サービス業（他に分類されないもの）</t>
  </si>
  <si>
    <t>73広告業</t>
  </si>
  <si>
    <t>74技術サービス業（他に分類されないもの）</t>
  </si>
  <si>
    <t>Ｍ宿泊業・飲食サービス業</t>
  </si>
  <si>
    <t>75宿泊業</t>
  </si>
  <si>
    <t>76飲食店</t>
  </si>
  <si>
    <t>77持ち帰り・配達飲食サービス業</t>
  </si>
  <si>
    <t>Ｎ生活関連サービス業・娯楽業</t>
  </si>
  <si>
    <t>78洗濯・理容・美容・浴場業</t>
  </si>
  <si>
    <t>79その他の生活関連サービス業</t>
  </si>
  <si>
    <t>80娯楽業</t>
  </si>
  <si>
    <t>Ｏ教育・学習支援業</t>
  </si>
  <si>
    <t>81学校教育</t>
  </si>
  <si>
    <t>82その他の教育，学習支援業</t>
  </si>
  <si>
    <t>Ｐ医療・福祉</t>
  </si>
  <si>
    <t>83医療業</t>
  </si>
  <si>
    <t>84保健衛生</t>
  </si>
  <si>
    <t>85社会保険・社会福祉・介護事業</t>
  </si>
  <si>
    <t>Ｑ複合サービス事業</t>
  </si>
  <si>
    <t>86郵便局</t>
  </si>
  <si>
    <t>87協同組合（他に分類されないもの）</t>
  </si>
  <si>
    <t>Ｒサービス業【他に分類されないもの】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</si>
  <si>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</si>
  <si>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</si>
  <si>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</si>
  <si>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</si>
  <si>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</si>
  <si>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</si>
  <si>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</si>
  <si>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</si>
  <si>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</si>
  <si>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Ｓ公務【他に分類されるものを除く】</t>
  </si>
  <si>
    <t>97国家公務</t>
  </si>
  <si>
    <t>98地方公務</t>
  </si>
  <si>
    <t>Ｔ分類不能の産業</t>
  </si>
  <si>
    <t>99　分類不能の産業</t>
  </si>
  <si>
    <t>助成対象事業者</t>
  </si>
  <si>
    <t>様式</t>
  </si>
  <si>
    <t>Ver情報</t>
  </si>
  <si>
    <t>機器</t>
  </si>
  <si>
    <t>費用種別</t>
  </si>
  <si>
    <t>連絡先種別</t>
  </si>
  <si>
    <t>申請種別</t>
  </si>
  <si>
    <t>冷媒（自然冷媒）</t>
  </si>
  <si>
    <t>GWP（不使用）</t>
  </si>
  <si>
    <t>導入形式</t>
  </si>
  <si>
    <t>第１号</t>
  </si>
  <si>
    <t>Ver.5</t>
  </si>
  <si>
    <t>交付申請</t>
  </si>
  <si>
    <t>プロパン（R290）</t>
  </si>
  <si>
    <t>1.【新規（増設）】省エネ型ノンフロン機器の導入に伴い、既存機器を撤去しない</t>
  </si>
  <si>
    <t>第１号別紙</t>
  </si>
  <si>
    <t>Ver.3</t>
  </si>
  <si>
    <t>機（器）</t>
  </si>
  <si>
    <t>事業計画変更申請</t>
  </si>
  <si>
    <t>イソブタン（R600a）</t>
  </si>
  <si>
    <t>2.【更新】省エネ型ノンフロン機器の導入に伴い、既存機器を撤去する</t>
  </si>
  <si>
    <t>個人事業主</t>
  </si>
  <si>
    <t>第２号</t>
  </si>
  <si>
    <t>Ver.4</t>
  </si>
  <si>
    <t>個</t>
  </si>
  <si>
    <t>実績報告兼交付請求</t>
  </si>
  <si>
    <t>独立行政法人</t>
  </si>
  <si>
    <t>本</t>
  </si>
  <si>
    <t>プロピレン（R1270）</t>
  </si>
  <si>
    <t>地方独立行政法人</t>
  </si>
  <si>
    <t>枚</t>
  </si>
  <si>
    <t>アンモニア（R717）</t>
  </si>
  <si>
    <t>国立大学法人</t>
  </si>
  <si>
    <t>人工</t>
  </si>
  <si>
    <t>アンモニア／二酸化炭素</t>
  </si>
  <si>
    <t>1.銀行振込</t>
  </si>
  <si>
    <t>公立大学法人</t>
  </si>
  <si>
    <t>箇所</t>
  </si>
  <si>
    <t>空気</t>
  </si>
  <si>
    <t>2.現金払い</t>
  </si>
  <si>
    <t>学校法人</t>
  </si>
  <si>
    <t>水</t>
  </si>
  <si>
    <t>一般社団法人</t>
  </si>
  <si>
    <t>時間</t>
  </si>
  <si>
    <t>その他</t>
  </si>
  <si>
    <t>一般財団法人</t>
  </si>
  <si>
    <t>式</t>
  </si>
  <si>
    <t>回答1</t>
  </si>
  <si>
    <t>公益社団法人</t>
  </si>
  <si>
    <t>ｍ</t>
  </si>
  <si>
    <t>公益財団法人</t>
  </si>
  <si>
    <t>2.いいえ</t>
  </si>
  <si>
    <t>医療法人</t>
  </si>
  <si>
    <t>無し</t>
  </si>
  <si>
    <t>m2</t>
  </si>
  <si>
    <t>社会福祉法人</t>
  </si>
  <si>
    <t>m3</t>
  </si>
  <si>
    <t>協同組合</t>
  </si>
  <si>
    <t>増設</t>
  </si>
  <si>
    <t>回答2</t>
  </si>
  <si>
    <t>特殊法人</t>
  </si>
  <si>
    <t>新設</t>
  </si>
  <si>
    <t>1.有り</t>
  </si>
  <si>
    <t>その他公社が認める法人</t>
  </si>
  <si>
    <t>更新・増設</t>
  </si>
  <si>
    <t>2.無し</t>
  </si>
  <si>
    <t>更新・新設</t>
  </si>
  <si>
    <t>更新・増設・新設</t>
  </si>
  <si>
    <t>換気設備</t>
  </si>
  <si>
    <t>継続</t>
  </si>
  <si>
    <t>ア　高効率換気設備</t>
  </si>
  <si>
    <t>イ　熱交換型換気設備</t>
  </si>
  <si>
    <t>ウ　換気・空調一体型設備</t>
  </si>
  <si>
    <t>高効率空調設備</t>
  </si>
  <si>
    <t>=$B$11:$I$42,$B$51:$I$82,$B$91:$I$122,$B$131:$I$162,$B$171:$I$202,$B$211:$I$242,$B$251:$I$282,$B$291:$I$322,$B$331:$I$362,$B$371:$I$402</t>
  </si>
  <si>
    <t>ア　電気式パッケージ形空調機</t>
  </si>
  <si>
    <t>イ　ガスヒートポンプ式空調機</t>
  </si>
  <si>
    <t>ウ　中央熱源式空調機</t>
  </si>
  <si>
    <t>エ　ルームエアコン</t>
  </si>
  <si>
    <t>2022/3/1</t>
  </si>
  <si>
    <t>2022/4/1</t>
  </si>
  <si>
    <t>2022/10/30</t>
  </si>
  <si>
    <t>2023/10/30</t>
  </si>
  <si>
    <t>2023/11/30</t>
  </si>
  <si>
    <r>
      <t>既存機器の使用冷媒</t>
    </r>
    <r>
      <rPr>
        <sz val="9"/>
        <color theme="1"/>
        <rFont val="游ゴシック"/>
        <family val="3"/>
        <charset val="128"/>
        <scheme val="minor"/>
      </rPr>
      <t>（※内蔵型ショーケース以外）</t>
    </r>
    <rPh sb="11" eb="14">
      <t>ナイゾウガタ</t>
    </rPh>
    <rPh sb="20" eb="22">
      <t>イガイ</t>
    </rPh>
    <phoneticPr fontId="111"/>
  </si>
  <si>
    <r>
      <t>既存機器の使用冷媒</t>
    </r>
    <r>
      <rPr>
        <sz val="9"/>
        <color theme="1"/>
        <rFont val="游ゴシック"/>
        <family val="3"/>
        <charset val="128"/>
        <scheme val="minor"/>
      </rPr>
      <t>（</t>
    </r>
    <r>
      <rPr>
        <sz val="9"/>
        <color rgb="FFFF0000"/>
        <rFont val="游ゴシック"/>
        <family val="3"/>
        <charset val="128"/>
        <scheme val="minor"/>
      </rPr>
      <t>※内蔵型ショーケース以外</t>
    </r>
    <r>
      <rPr>
        <sz val="9"/>
        <color theme="1"/>
        <rFont val="游ゴシック"/>
        <family val="3"/>
        <charset val="128"/>
        <scheme val="minor"/>
      </rPr>
      <t>）</t>
    </r>
    <phoneticPr fontId="111"/>
  </si>
  <si>
    <t>CFC</t>
  </si>
  <si>
    <r>
      <t xml:space="preserve">更新予定の既存機器
</t>
    </r>
    <r>
      <rPr>
        <sz val="9"/>
        <rFont val="游ゴシック"/>
        <family val="3"/>
        <charset val="128"/>
        <scheme val="minor"/>
      </rPr>
      <t>※新設（増設）は記入不要</t>
    </r>
    <rPh sb="7" eb="9">
      <t>キキ</t>
    </rPh>
    <phoneticPr fontId="111"/>
  </si>
  <si>
    <t>導入予定の機器</t>
    <rPh sb="5" eb="7">
      <t>キキ</t>
    </rPh>
    <phoneticPr fontId="111"/>
  </si>
  <si>
    <r>
      <rPr>
        <sz val="11"/>
        <color theme="1"/>
        <rFont val="游ゴシック"/>
        <family val="3"/>
        <charset val="128"/>
        <scheme val="minor"/>
      </rPr>
      <t xml:space="preserve">更新予定の既存機器
</t>
    </r>
    <r>
      <rPr>
        <sz val="9"/>
        <color rgb="FFFF0000"/>
        <rFont val="游ゴシック"/>
        <family val="3"/>
        <charset val="128"/>
        <scheme val="minor"/>
      </rPr>
      <t>※新設（増設）は記入不要</t>
    </r>
    <rPh sb="7" eb="9">
      <t>キキ</t>
    </rPh>
    <phoneticPr fontId="111"/>
  </si>
  <si>
    <t>機器種別</t>
    <rPh sb="0" eb="2">
      <t>キキ</t>
    </rPh>
    <phoneticPr fontId="111"/>
  </si>
  <si>
    <t>R1234yf</t>
  </si>
  <si>
    <t>助成対象機器について
国その他の団体からの助成や補助等の利用</t>
    <phoneticPr fontId="111"/>
  </si>
  <si>
    <t>本助成金以外の助成・
補助等の利用有無（予定含む）</t>
    <phoneticPr fontId="111"/>
  </si>
  <si>
    <t>大企業、中小企業等
共通事項</t>
    <phoneticPr fontId="111"/>
  </si>
  <si>
    <t>助成事業の要件</t>
    <phoneticPr fontId="111"/>
  </si>
  <si>
    <t>※　品番・型式の異なる複数の機器（本体）を助成対象とし交付申請を行う場合、見積書上で一式計上される費用（工事費、運搬据付費、業務費等）については、いずれかの設備番号に</t>
  </si>
  <si>
    <t>記入例</t>
    <rPh sb="0" eb="3">
      <t>キニュウレイ</t>
    </rPh>
    <phoneticPr fontId="111"/>
  </si>
  <si>
    <t>株式会社××工業　冷蔵多段ショーケース</t>
    <rPh sb="0" eb="4">
      <t>カブシキガイシャ</t>
    </rPh>
    <rPh sb="6" eb="8">
      <t>コウギョウ</t>
    </rPh>
    <rPh sb="9" eb="11">
      <t>レイゾウ</t>
    </rPh>
    <rPh sb="11" eb="13">
      <t>タダン</t>
    </rPh>
    <phoneticPr fontId="9"/>
  </si>
  <si>
    <t>株式会社××工業　冷蔵用冷凍機（RFJー12345）</t>
    <rPh sb="9" eb="12">
      <t>レイゾウヨウ</t>
    </rPh>
    <rPh sb="12" eb="15">
      <t>レイトウキ</t>
    </rPh>
    <phoneticPr fontId="9"/>
  </si>
  <si>
    <t>電気工事費</t>
    <rPh sb="0" eb="2">
      <t>デンキ</t>
    </rPh>
    <rPh sb="2" eb="5">
      <t>コウジヒ</t>
    </rPh>
    <phoneticPr fontId="9"/>
  </si>
  <si>
    <t>運搬費</t>
    <rPh sb="0" eb="2">
      <t>ウンパン</t>
    </rPh>
    <rPh sb="2" eb="3">
      <t>ヒ</t>
    </rPh>
    <phoneticPr fontId="9"/>
  </si>
  <si>
    <t>据付工事費</t>
    <rPh sb="0" eb="2">
      <t>スエツケ</t>
    </rPh>
    <rPh sb="2" eb="4">
      <t>コウジ</t>
    </rPh>
    <rPh sb="4" eb="5">
      <t>ヒ</t>
    </rPh>
    <phoneticPr fontId="9"/>
  </si>
  <si>
    <t>設計業務費</t>
    <rPh sb="0" eb="2">
      <t>セッケイ</t>
    </rPh>
    <rPh sb="2" eb="4">
      <t>ギョウム</t>
    </rPh>
    <rPh sb="4" eb="5">
      <t>ヒ</t>
    </rPh>
    <phoneticPr fontId="9"/>
  </si>
  <si>
    <t>大企業</t>
    <rPh sb="0" eb="3">
      <t>ダイキギョウ</t>
    </rPh>
    <phoneticPr fontId="111"/>
  </si>
  <si>
    <t>対象外</t>
  </si>
  <si>
    <t>助成対象となる機器本体の
品番または型式</t>
    <rPh sb="7" eb="9">
      <t>キキ</t>
    </rPh>
    <phoneticPr fontId="111"/>
  </si>
  <si>
    <t>設備
台数</t>
    <phoneticPr fontId="111"/>
  </si>
  <si>
    <t>設備
台数</t>
    <rPh sb="0" eb="2">
      <t>セツビ</t>
    </rPh>
    <phoneticPr fontId="111"/>
  </si>
  <si>
    <t/>
  </si>
  <si>
    <r>
      <t>預金種類
（該当項目に</t>
    </r>
    <r>
      <rPr>
        <sz val="9"/>
        <rFont val="Segoe UI Symbol"/>
        <family val="3"/>
      </rPr>
      <t>✔</t>
    </r>
    <r>
      <rPr>
        <sz val="9"/>
        <rFont val="游ゴシック"/>
        <family val="3"/>
        <charset val="128"/>
      </rPr>
      <t>）</t>
    </r>
    <phoneticPr fontId="111"/>
  </si>
  <si>
    <t>実績報告兼交付請求日</t>
    <phoneticPr fontId="111"/>
  </si>
  <si>
    <t>※「設置完了予定日」または「支払完了予定日」のいずれか遅い日を「事業の完了予定日」とする</t>
    <phoneticPr fontId="111"/>
  </si>
  <si>
    <r>
      <t xml:space="preserve">日程
</t>
    </r>
    <r>
      <rPr>
        <sz val="9"/>
        <rFont val="游ゴシック"/>
        <family val="3"/>
        <charset val="128"/>
      </rPr>
      <t>※設置完了日または支払完了日のいずれか遅い日を「事業の完了日」とする</t>
    </r>
    <phoneticPr fontId="111"/>
  </si>
  <si>
    <t>記入例</t>
    <rPh sb="0" eb="2">
      <t>キニュウ</t>
    </rPh>
    <rPh sb="2" eb="3">
      <t>レイ</t>
    </rPh>
    <phoneticPr fontId="111"/>
  </si>
  <si>
    <r>
      <t>導入機器が</t>
    </r>
    <r>
      <rPr>
        <u/>
        <sz val="11"/>
        <rFont val="游ゴシック"/>
        <family val="3"/>
        <charset val="128"/>
        <scheme val="minor"/>
      </rPr>
      <t>内蔵型ショーケース以外</t>
    </r>
    <r>
      <rPr>
        <sz val="11"/>
        <rFont val="游ゴシック"/>
        <family val="3"/>
        <charset val="128"/>
        <scheme val="minor"/>
      </rPr>
      <t>の場合のみ記入</t>
    </r>
    <phoneticPr fontId="111"/>
  </si>
  <si>
    <t>CFC</t>
    <phoneticPr fontId="111"/>
  </si>
  <si>
    <t>HCFC</t>
    <phoneticPr fontId="111"/>
  </si>
  <si>
    <t>HFC</t>
    <phoneticPr fontId="111"/>
  </si>
  <si>
    <t>HFO</t>
    <phoneticPr fontId="111"/>
  </si>
  <si>
    <t>その他冷媒</t>
    <rPh sb="2" eb="3">
      <t>タ</t>
    </rPh>
    <rPh sb="3" eb="5">
      <t>レイバイ</t>
    </rPh>
    <phoneticPr fontId="111"/>
  </si>
  <si>
    <t>R11</t>
    <phoneticPr fontId="111"/>
  </si>
  <si>
    <t>R123</t>
    <phoneticPr fontId="111"/>
  </si>
  <si>
    <t>R23</t>
    <phoneticPr fontId="111"/>
  </si>
  <si>
    <t>R1123</t>
    <phoneticPr fontId="111"/>
  </si>
  <si>
    <t>R508A</t>
    <phoneticPr fontId="111"/>
  </si>
  <si>
    <t>R12</t>
    <phoneticPr fontId="111"/>
  </si>
  <si>
    <t>R124</t>
    <phoneticPr fontId="111"/>
  </si>
  <si>
    <t>R32</t>
    <phoneticPr fontId="111"/>
  </si>
  <si>
    <t>R1224yd</t>
    <phoneticPr fontId="111"/>
  </si>
  <si>
    <t>R227ea</t>
    <phoneticPr fontId="111"/>
  </si>
  <si>
    <t>R113</t>
    <phoneticPr fontId="111"/>
  </si>
  <si>
    <t>R141b</t>
    <phoneticPr fontId="111"/>
  </si>
  <si>
    <t>R125</t>
    <phoneticPr fontId="111"/>
  </si>
  <si>
    <t>R1234yf</t>
    <phoneticPr fontId="111"/>
  </si>
  <si>
    <t>R236fa</t>
    <phoneticPr fontId="111"/>
  </si>
  <si>
    <t>R114</t>
    <phoneticPr fontId="111"/>
  </si>
  <si>
    <t>R22</t>
    <phoneticPr fontId="111"/>
  </si>
  <si>
    <t>R134a</t>
    <phoneticPr fontId="111"/>
  </si>
  <si>
    <t>R1234ze</t>
    <phoneticPr fontId="111"/>
  </si>
  <si>
    <t>R290</t>
    <phoneticPr fontId="111"/>
  </si>
  <si>
    <t>R115</t>
    <phoneticPr fontId="111"/>
  </si>
  <si>
    <t>R401A</t>
    <phoneticPr fontId="111"/>
  </si>
  <si>
    <t>R143a</t>
    <phoneticPr fontId="111"/>
  </si>
  <si>
    <t>R1233zd</t>
    <phoneticPr fontId="111"/>
  </si>
  <si>
    <t>R1270</t>
    <phoneticPr fontId="111"/>
  </si>
  <si>
    <t>R13</t>
    <phoneticPr fontId="111"/>
  </si>
  <si>
    <t>R402A</t>
    <phoneticPr fontId="111"/>
  </si>
  <si>
    <t>R152a</t>
    <phoneticPr fontId="111"/>
  </si>
  <si>
    <t>R1336mzz</t>
    <phoneticPr fontId="111"/>
  </si>
  <si>
    <t>R600</t>
    <phoneticPr fontId="111"/>
  </si>
  <si>
    <t>R500</t>
    <phoneticPr fontId="111"/>
  </si>
  <si>
    <t>R403A</t>
    <phoneticPr fontId="111"/>
  </si>
  <si>
    <t>R245fa</t>
    <phoneticPr fontId="111"/>
  </si>
  <si>
    <t>R600a</t>
    <phoneticPr fontId="111"/>
  </si>
  <si>
    <t>R501</t>
    <phoneticPr fontId="111"/>
  </si>
  <si>
    <t>R405A</t>
    <phoneticPr fontId="111"/>
  </si>
  <si>
    <t>R404A</t>
    <phoneticPr fontId="111"/>
  </si>
  <si>
    <t>R744</t>
    <phoneticPr fontId="111"/>
  </si>
  <si>
    <t>R502</t>
    <phoneticPr fontId="111"/>
  </si>
  <si>
    <t>R406A</t>
    <phoneticPr fontId="111"/>
  </si>
  <si>
    <t>R407C</t>
    <phoneticPr fontId="111"/>
  </si>
  <si>
    <t>R503</t>
    <phoneticPr fontId="111"/>
  </si>
  <si>
    <t>R408A</t>
    <phoneticPr fontId="111"/>
  </si>
  <si>
    <t>R407E</t>
    <phoneticPr fontId="111"/>
  </si>
  <si>
    <t>R505</t>
    <phoneticPr fontId="111"/>
  </si>
  <si>
    <t>R409A</t>
    <phoneticPr fontId="111"/>
  </si>
  <si>
    <t>R407H</t>
    <phoneticPr fontId="111"/>
  </si>
  <si>
    <t>R506</t>
    <phoneticPr fontId="111"/>
  </si>
  <si>
    <t>R411A</t>
    <phoneticPr fontId="111"/>
  </si>
  <si>
    <t>R407I</t>
    <phoneticPr fontId="111"/>
  </si>
  <si>
    <t>R412A</t>
    <phoneticPr fontId="111"/>
  </si>
  <si>
    <t>R417A</t>
    <phoneticPr fontId="111"/>
  </si>
  <si>
    <t>R509A</t>
    <phoneticPr fontId="111"/>
  </si>
  <si>
    <t>R448A</t>
    <phoneticPr fontId="111"/>
  </si>
  <si>
    <t>R449A</t>
    <phoneticPr fontId="111"/>
  </si>
  <si>
    <t>R452A</t>
    <phoneticPr fontId="111"/>
  </si>
  <si>
    <t>R454A</t>
    <phoneticPr fontId="111"/>
  </si>
  <si>
    <t>R454B</t>
    <phoneticPr fontId="111"/>
  </si>
  <si>
    <t>R454C</t>
    <phoneticPr fontId="111"/>
  </si>
  <si>
    <t>R458A</t>
    <phoneticPr fontId="111"/>
  </si>
  <si>
    <t>R463A</t>
    <phoneticPr fontId="111"/>
  </si>
  <si>
    <t>R466A</t>
    <phoneticPr fontId="111"/>
  </si>
  <si>
    <t>R513A</t>
    <phoneticPr fontId="111"/>
  </si>
  <si>
    <t>R514A</t>
    <phoneticPr fontId="111"/>
  </si>
  <si>
    <t>R410A</t>
    <phoneticPr fontId="111"/>
  </si>
  <si>
    <t>R507A</t>
    <phoneticPr fontId="111"/>
  </si>
  <si>
    <t>③ ②の省エネ型ノンフロン機器の導入以外に、フロン類算定漏えい量削減の目標達成に向けた取組</t>
    <rPh sb="32" eb="34">
      <t>サクゲン</t>
    </rPh>
    <phoneticPr fontId="111"/>
  </si>
  <si>
    <t>③②の省エネ型ノンフロン機器の導入以外に、フロン類算定漏えい量削減の目標達成に向けた取組</t>
    <rPh sb="31" eb="33">
      <t>サクゲン</t>
    </rPh>
    <phoneticPr fontId="111"/>
  </si>
  <si>
    <r>
      <t>（１）</t>
    </r>
    <r>
      <rPr>
        <b/>
        <sz val="10"/>
        <color theme="1"/>
        <rFont val="游ゴシック"/>
        <family val="3"/>
        <charset val="128"/>
        <scheme val="minor"/>
      </rPr>
      <t>入力シート</t>
    </r>
    <r>
      <rPr>
        <sz val="10"/>
        <color theme="1"/>
        <rFont val="游ゴシック"/>
        <family val="3"/>
        <charset val="128"/>
        <scheme val="minor"/>
      </rPr>
      <t>に必要事項を入力してください。
（２）任意の個別様式（</t>
    </r>
    <r>
      <rPr>
        <b/>
        <sz val="10"/>
        <color theme="1"/>
        <rFont val="游ゴシック"/>
        <family val="3"/>
        <charset val="128"/>
        <scheme val="minor"/>
      </rPr>
      <t>第5～17号様式）</t>
    </r>
    <r>
      <rPr>
        <sz val="10"/>
        <color theme="1"/>
        <rFont val="游ゴシック"/>
        <family val="3"/>
        <charset val="128"/>
        <scheme val="minor"/>
      </rPr>
      <t>に入力してください。</t>
    </r>
    <phoneticPr fontId="111"/>
  </si>
  <si>
    <t>提出期限・方法、問い合わせ先</t>
    <phoneticPr fontId="111"/>
  </si>
  <si>
    <t>入力の流れ・手順</t>
    <phoneticPr fontId="111"/>
  </si>
  <si>
    <t>申請専用メールアドレス：</t>
    <phoneticPr fontId="111"/>
  </si>
  <si>
    <t>濃灰色のセルは入力不要です</t>
    <phoneticPr fontId="111"/>
  </si>
  <si>
    <t>白色のセルは入力不要です</t>
    <phoneticPr fontId="111"/>
  </si>
  <si>
    <t>黄色のセルは直接入力してください</t>
    <phoneticPr fontId="111"/>
  </si>
  <si>
    <r>
      <t>水色のセルは</t>
    </r>
    <r>
      <rPr>
        <b/>
        <sz val="11"/>
        <color rgb="FFFF0000"/>
        <rFont val="游ゴシック"/>
        <family val="3"/>
        <charset val="128"/>
        <scheme val="minor"/>
      </rPr>
      <t>入力シート①～④</t>
    </r>
    <r>
      <rPr>
        <b/>
        <sz val="11"/>
        <rFont val="游ゴシック"/>
        <family val="3"/>
        <charset val="128"/>
        <scheme val="minor"/>
      </rPr>
      <t>に入力し</t>
    </r>
    <r>
      <rPr>
        <b/>
        <sz val="11"/>
        <color rgb="FF000000"/>
        <rFont val="游ゴシック"/>
        <family val="3"/>
        <charset val="128"/>
        <scheme val="minor"/>
      </rPr>
      <t>てください</t>
    </r>
    <phoneticPr fontId="111"/>
  </si>
  <si>
    <t>ピンク色のセルは選択肢から選択してください</t>
    <phoneticPr fontId="111"/>
  </si>
  <si>
    <t>薄灰色のセルは自動計算のため入力不要です</t>
    <rPh sb="7" eb="11">
      <t>ジドウケイサン</t>
    </rPh>
    <rPh sb="14" eb="16">
      <t>ニュウリョク</t>
    </rPh>
    <rPh sb="16" eb="18">
      <t>フヨウ</t>
    </rPh>
    <phoneticPr fontId="111"/>
  </si>
  <si>
    <r>
      <t xml:space="preserve">（※(1)で「有」を選択した場合に回答）
</t>
    </r>
    <r>
      <rPr>
        <sz val="11"/>
        <rFont val="游ゴシック"/>
        <family val="3"/>
        <charset val="128"/>
        <scheme val="minor"/>
      </rPr>
      <t>本助成金以外の助成・
補助金等の交付決定金額（税別）</t>
    </r>
    <phoneticPr fontId="111"/>
  </si>
  <si>
    <t>NF7K001</t>
    <phoneticPr fontId="111"/>
  </si>
  <si>
    <t>✓</t>
  </si>
  <si>
    <t>カ）マルマルマル</t>
  </si>
  <si>
    <t>カ）マルマルマル</t>
    <phoneticPr fontId="111"/>
  </si>
  <si>
    <t>◆◆補助金</t>
  </si>
  <si>
    <t>◆◆補助金</t>
    <rPh sb="2" eb="5">
      <t>ホジョキン</t>
    </rPh>
    <phoneticPr fontId="111"/>
  </si>
  <si>
    <t>◆◆補助金</t>
    <phoneticPr fontId="111"/>
  </si>
  <si>
    <t>有</t>
  </si>
  <si>
    <t>☑</t>
  </si>
  <si>
    <t>担当者</t>
    <rPh sb="0" eb="3">
      <t>タントウシャ</t>
    </rPh>
    <phoneticPr fontId="111"/>
  </si>
  <si>
    <t>担当者</t>
    <phoneticPr fontId="111"/>
  </si>
  <si>
    <t>東京都新宿区西新宿ｘｘｘ-ｘｘｘ</t>
    <phoneticPr fontId="111"/>
  </si>
  <si>
    <t>株式会社●●●</t>
    <phoneticPr fontId="111"/>
  </si>
  <si>
    <t>代表取締役社長</t>
    <phoneticPr fontId="111"/>
  </si>
  <si>
    <t>NF7K001</t>
  </si>
  <si>
    <t>有り</t>
    <phoneticPr fontId="111"/>
  </si>
  <si>
    <t>shinsei-taro@nre.jp</t>
    <phoneticPr fontId="111"/>
  </si>
  <si>
    <t>自社ホームページに掲載</t>
    <rPh sb="0" eb="2">
      <t>ジシャ</t>
    </rPh>
    <rPh sb="9" eb="11">
      <t>ケイサイ</t>
    </rPh>
    <phoneticPr fontId="121"/>
  </si>
  <si>
    <t>https://www.tokyokankyo.jp/xxx/</t>
  </si>
  <si>
    <t>フロン類の漏洩検知システムを導入し、漏洩防止に努める。</t>
  </si>
  <si>
    <t>株式会社●●●</t>
    <rPh sb="0" eb="4">
      <t>カブシキガイシャ</t>
    </rPh>
    <phoneticPr fontId="121"/>
  </si>
  <si>
    <t>広報部</t>
    <rPh sb="0" eb="3">
      <t>コウホウブ</t>
    </rPh>
    <phoneticPr fontId="121"/>
  </si>
  <si>
    <t>東京都新宿区西新宿ｘｘｘ-ｘｘｘ</t>
    <rPh sb="0" eb="3">
      <t>トウキョウト</t>
    </rPh>
    <rPh sb="3" eb="6">
      <t>シンジュクク</t>
    </rPh>
    <rPh sb="6" eb="9">
      <t>ニシシンジュク</t>
    </rPh>
    <phoneticPr fontId="121"/>
  </si>
  <si>
    <t>取材　花子</t>
    <rPh sb="0" eb="2">
      <t>シュザイ</t>
    </rPh>
    <rPh sb="3" eb="5">
      <t>ハナコ</t>
    </rPh>
    <phoneticPr fontId="121"/>
  </si>
  <si>
    <t>090-5000-5000</t>
  </si>
  <si>
    <t>shuzai-hanako@nre.jp</t>
  </si>
  <si>
    <r>
      <t>・交付申請時と変更になった場合は、</t>
    </r>
    <r>
      <rPr>
        <b/>
        <u/>
        <sz val="12"/>
        <color rgb="FFFF0000"/>
        <rFont val="ＭＳ 明朝"/>
        <family val="1"/>
        <charset val="128"/>
      </rPr>
      <t>変更箇所のみ</t>
    </r>
    <r>
      <rPr>
        <b/>
        <sz val="12"/>
        <color rgb="FFFF0000"/>
        <rFont val="ＭＳ 明朝"/>
        <family val="1"/>
        <charset val="128"/>
      </rPr>
      <t>記載すること。</t>
    </r>
    <phoneticPr fontId="111"/>
  </si>
  <si>
    <r>
      <t>・以降の項目は、事業者種別が</t>
    </r>
    <r>
      <rPr>
        <b/>
        <u/>
        <sz val="12"/>
        <color rgb="FFFF0000"/>
        <rFont val="ＭＳ 明朝"/>
        <family val="1"/>
        <charset val="128"/>
      </rPr>
      <t>大企業の場合のみ</t>
    </r>
    <r>
      <rPr>
        <b/>
        <sz val="12"/>
        <color rgb="FFFF0000"/>
        <rFont val="ＭＳ 明朝"/>
        <family val="1"/>
        <charset val="128"/>
      </rPr>
      <t>記載すること。</t>
    </r>
    <phoneticPr fontId="111"/>
  </si>
  <si>
    <t>東京都墨田区錦糸ｘｘｘ-ｘｘｘ</t>
    <phoneticPr fontId="111"/>
  </si>
  <si>
    <r>
      <t xml:space="preserve">更新予定の既存機器
</t>
    </r>
    <r>
      <rPr>
        <sz val="9"/>
        <rFont val="ＭＳ Ｐ明朝"/>
        <family val="1"/>
        <charset val="128"/>
      </rPr>
      <t>※新設（増設）は記入不要</t>
    </r>
  </si>
  <si>
    <t>助成対象事業者の事業者種別</t>
    <phoneticPr fontId="111"/>
  </si>
  <si>
    <t>・実績報告時点で公表されていることが分かる資料を添付すること。</t>
    <phoneticPr fontId="111"/>
  </si>
  <si>
    <t>●●店に常置の他、店舗近隣住宅への配布</t>
    <rPh sb="2" eb="3">
      <t>テン</t>
    </rPh>
    <rPh sb="4" eb="6">
      <t>ジョウチ</t>
    </rPh>
    <rPh sb="7" eb="8">
      <t>ホカ</t>
    </rPh>
    <rPh sb="9" eb="11">
      <t>テンポ</t>
    </rPh>
    <rPh sb="11" eb="13">
      <t>キンリン</t>
    </rPh>
    <rPh sb="13" eb="15">
      <t>ジュウタク</t>
    </rPh>
    <rPh sb="17" eb="19">
      <t>ハイフ</t>
    </rPh>
    <phoneticPr fontId="111"/>
  </si>
  <si>
    <t>自社広報誌に掲載</t>
    <rPh sb="0" eb="2">
      <t>ジシャ</t>
    </rPh>
    <rPh sb="2" eb="5">
      <t>コウホウシ</t>
    </rPh>
    <rPh sb="6" eb="8">
      <t>ケイサイ</t>
    </rPh>
    <phoneticPr fontId="121"/>
  </si>
  <si>
    <t>②公社（https://www.tokyokankyo.jp/）又は東京都のホームページ内に作成するポータルサイトに導入事例として掲載</t>
    <phoneticPr fontId="111"/>
  </si>
  <si>
    <t>令和　　年　　月　　日</t>
    <phoneticPr fontId="111"/>
  </si>
  <si>
    <t>店内ポスター掲示</t>
    <rPh sb="0" eb="2">
      <t>テンナイ</t>
    </rPh>
    <rPh sb="6" eb="8">
      <t>ケイジ</t>
    </rPh>
    <phoneticPr fontId="121"/>
  </si>
  <si>
    <r>
      <t>省エネ型ノンフロン機器の台数
及び耐用年数</t>
    </r>
    <r>
      <rPr>
        <sz val="9"/>
        <rFont val="ＭＳ Ｐ明朝"/>
        <family val="1"/>
        <charset val="128"/>
      </rPr>
      <t>（※）</t>
    </r>
    <r>
      <rPr>
        <sz val="11"/>
        <rFont val="ＭＳ Ｐ明朝"/>
        <family val="1"/>
        <charset val="128"/>
      </rPr>
      <t xml:space="preserve">
</t>
    </r>
    <r>
      <rPr>
        <sz val="9"/>
        <rFont val="ＭＳ Ｐ明朝"/>
        <family val="1"/>
        <charset val="128"/>
      </rPr>
      <t>※減価償却資産の耐用年数等に関する省令
（昭和50年大蔵省令第15号）に定める
法定耐用年数を記入すること。</t>
    </r>
    <phoneticPr fontId="111"/>
  </si>
  <si>
    <r>
      <t xml:space="preserve">法人代表者
</t>
    </r>
    <r>
      <rPr>
        <sz val="9"/>
        <color rgb="FFFF0000"/>
        <rFont val="游ゴシック"/>
        <family val="3"/>
        <charset val="128"/>
        <scheme val="minor"/>
      </rPr>
      <t>※個人事業主は記入不要</t>
    </r>
    <phoneticPr fontId="111"/>
  </si>
  <si>
    <t>導入機器台数内蔵型</t>
    <rPh sb="0" eb="2">
      <t>ドウニュウ</t>
    </rPh>
    <phoneticPr fontId="111"/>
  </si>
  <si>
    <t>導入機器台数別置型</t>
    <phoneticPr fontId="111"/>
  </si>
  <si>
    <t>導入機器台数チリングユニット</t>
    <phoneticPr fontId="111"/>
  </si>
  <si>
    <t>【実績】冷媒回収台数チリングユニット</t>
    <phoneticPr fontId="111"/>
  </si>
  <si>
    <t>【実績】助成対象機器台数内蔵型</t>
    <rPh sb="4" eb="10">
      <t>ジョセイタイショウキキ</t>
    </rPh>
    <phoneticPr fontId="111"/>
  </si>
  <si>
    <t>【実績】助成対象機器台数別置型</t>
    <phoneticPr fontId="111"/>
  </si>
  <si>
    <t>【実績】助成対象機器台数チリングユニット</t>
    <phoneticPr fontId="111"/>
  </si>
  <si>
    <t>【実績】耐用年数内蔵型</t>
    <phoneticPr fontId="111"/>
  </si>
  <si>
    <r>
      <t>（１）提出期限</t>
    </r>
    <r>
      <rPr>
        <sz val="12"/>
        <rFont val="游ゴシック"/>
        <family val="3"/>
        <charset val="128"/>
        <scheme val="minor"/>
      </rPr>
      <t xml:space="preserve">
</t>
    </r>
    <r>
      <rPr>
        <b/>
        <sz val="12"/>
        <color rgb="FFFF0000"/>
        <rFont val="游ゴシック"/>
        <family val="3"/>
        <charset val="128"/>
        <scheme val="minor"/>
      </rPr>
      <t>令和８年３月31日（火） 17：00 必着</t>
    </r>
    <r>
      <rPr>
        <sz val="12"/>
        <rFont val="游ゴシック"/>
        <family val="3"/>
        <charset val="128"/>
        <scheme val="minor"/>
      </rPr>
      <t xml:space="preserve">
期限を過ぎた場合は取り扱うことができません。
必要書類が不足する場合は取り扱うことができません。</t>
    </r>
    <rPh sb="18" eb="19">
      <t>カ</t>
    </rPh>
    <phoneticPr fontId="111"/>
  </si>
  <si>
    <t>例１）
△年度のフロン類算定漏えい量は△t-CO2であった。2030年までに△t-CO2を目標にフロン類の排出削減に取組む。
例２）
当社では、2030年温暖化効果ガスの排出量を50％削減することを目標としている。温暖化効果ガスの削減の具体的な取組として、店舗で使用する冷凍・冷蔵システムを自然冷媒へ更新していくことが施策の一つとなっている。</t>
    <rPh sb="0" eb="1">
      <t>レイ</t>
    </rPh>
    <rPh sb="63" eb="64">
      <t>レイ</t>
    </rPh>
    <rPh sb="67" eb="69">
      <t>トウシャ</t>
    </rPh>
    <rPh sb="76" eb="77">
      <t>ネン</t>
    </rPh>
    <rPh sb="77" eb="82">
      <t>オンダンカコウカ</t>
    </rPh>
    <rPh sb="85" eb="88">
      <t>ハイシュツリョウ</t>
    </rPh>
    <rPh sb="92" eb="94">
      <t>サクゲン</t>
    </rPh>
    <rPh sb="107" eb="112">
      <t>オンダンカコウカ</t>
    </rPh>
    <rPh sb="115" eb="117">
      <t>サクゲン</t>
    </rPh>
    <rPh sb="118" eb="121">
      <t>グタイテキ</t>
    </rPh>
    <rPh sb="122" eb="124">
      <t>トリクミ</t>
    </rPh>
    <rPh sb="128" eb="130">
      <t>テンポ</t>
    </rPh>
    <rPh sb="131" eb="133">
      <t>シヨウ</t>
    </rPh>
    <rPh sb="150" eb="152">
      <t>コウシン</t>
    </rPh>
    <rPh sb="159" eb="161">
      <t>シサク</t>
    </rPh>
    <rPh sb="162" eb="163">
      <t>ヒト</t>
    </rPh>
    <phoneticPr fontId="111"/>
  </si>
  <si>
    <t>例１）
新店舗の店舗数の△％以上に省エネ型ノンフロン機器を導入する。
例２）
２０２１年度から今後の新店舗については、原則１００％のノンフロン機器を導入することを目標とし、統合報告書,にて公表している。</t>
    <rPh sb="0" eb="1">
      <t>レイ</t>
    </rPh>
    <rPh sb="35" eb="36">
      <t>レイ</t>
    </rPh>
    <rPh sb="43" eb="44">
      <t>ネン</t>
    </rPh>
    <rPh sb="44" eb="45">
      <t>ド</t>
    </rPh>
    <rPh sb="47" eb="49">
      <t>コンゴ</t>
    </rPh>
    <rPh sb="50" eb="53">
      <t>シンテンポ</t>
    </rPh>
    <rPh sb="59" eb="61">
      <t>ゲンソク</t>
    </rPh>
    <rPh sb="71" eb="73">
      <t>キキ</t>
    </rPh>
    <rPh sb="74" eb="76">
      <t>ドウニュウ</t>
    </rPh>
    <rPh sb="81" eb="83">
      <t>モクヒョウ</t>
    </rPh>
    <rPh sb="94" eb="96">
      <t>コウヒョウ</t>
    </rPh>
    <phoneticPr fontId="111"/>
  </si>
  <si>
    <t>本社の応接ルーム、●●店のお客様コーナーにて掲示</t>
    <rPh sb="0" eb="2">
      <t>ホンシャ</t>
    </rPh>
    <rPh sb="3" eb="5">
      <t>オウセツ</t>
    </rPh>
    <rPh sb="11" eb="12">
      <t>テン</t>
    </rPh>
    <rPh sb="14" eb="16">
      <t>キャクサマ</t>
    </rPh>
    <rPh sb="22" eb="24">
      <t>ケイジ</t>
    </rPh>
    <phoneticPr fontId="111"/>
  </si>
  <si>
    <t>CS部</t>
    <rPh sb="2" eb="3">
      <t>ブ</t>
    </rPh>
    <phoneticPr fontId="111"/>
  </si>
  <si>
    <r>
      <t xml:space="preserve">交付決定通知書の情報
</t>
    </r>
    <r>
      <rPr>
        <sz val="9"/>
        <rFont val="游ゴシック"/>
        <family val="3"/>
        <charset val="128"/>
      </rPr>
      <t>※事業計画の変更があった場合は「事業計画変更承認通知書」の情報を記入すること</t>
    </r>
    <rPh sb="8" eb="10">
      <t>ジョウホウ</t>
    </rPh>
    <rPh sb="12" eb="14">
      <t>ジギョウ</t>
    </rPh>
    <rPh sb="14" eb="16">
      <t>ケイカク</t>
    </rPh>
    <rPh sb="17" eb="19">
      <t>ヘンコウ</t>
    </rPh>
    <rPh sb="23" eb="25">
      <t>バアイ</t>
    </rPh>
    <rPh sb="27" eb="29">
      <t>ジギョウ</t>
    </rPh>
    <rPh sb="40" eb="42">
      <t>ジョウホウ</t>
    </rPh>
    <rPh sb="43" eb="45">
      <t>キニュウ</t>
    </rPh>
    <phoneticPr fontId="111"/>
  </si>
  <si>
    <r>
      <t xml:space="preserve">交付決定通知書の情報
</t>
    </r>
    <r>
      <rPr>
        <sz val="9"/>
        <rFont val="游ゴシック"/>
        <family val="3"/>
        <charset val="128"/>
      </rPr>
      <t>※事業計画の変更があった場合は「事業計画変更承認通知書」の情報を記入すること</t>
    </r>
    <phoneticPr fontId="111"/>
  </si>
  <si>
    <t>※　行が不足する場合は、非表示行（40～209行）を再表示してください。</t>
    <phoneticPr fontId="111"/>
  </si>
  <si>
    <t>※　行が不足する場合は、非表示行（40行～209行）を再表示してください。</t>
    <rPh sb="19" eb="20">
      <t>ギョウ</t>
    </rPh>
    <phoneticPr fontId="111"/>
  </si>
  <si>
    <t>※設備が７台以上の場合は、非表示行（70行～209行）を再表示してください</t>
    <rPh sb="20" eb="21">
      <t>ギョウ</t>
    </rPh>
    <phoneticPr fontId="111"/>
  </si>
  <si>
    <t>撤去する配管の長さ</t>
    <rPh sb="0" eb="2">
      <t>テッキョ</t>
    </rPh>
    <rPh sb="4" eb="6">
      <t>ハイカン</t>
    </rPh>
    <rPh sb="7" eb="8">
      <t>ナガ</t>
    </rPh>
    <phoneticPr fontId="111"/>
  </si>
  <si>
    <t>撤去する配管の長さ</t>
    <phoneticPr fontId="111"/>
  </si>
  <si>
    <t>導入機器が内蔵型ショーケース以外の場合のみ記入</t>
    <phoneticPr fontId="111"/>
  </si>
  <si>
    <r>
      <t>※大企業以外で、更新する既存機器（</t>
    </r>
    <r>
      <rPr>
        <u/>
        <sz val="9"/>
        <rFont val="游ゴシック"/>
        <family val="3"/>
        <charset val="128"/>
        <scheme val="minor"/>
      </rPr>
      <t>内蔵型ショーケース以外</t>
    </r>
    <r>
      <rPr>
        <sz val="9"/>
        <rFont val="游ゴシック"/>
        <family val="3"/>
        <charset val="128"/>
        <scheme val="minor"/>
      </rPr>
      <t>）の配管等を撤去費とする場合に記入すること</t>
    </r>
    <phoneticPr fontId="111"/>
  </si>
  <si>
    <r>
      <t>※大企業以外で、更新する既存機器（</t>
    </r>
    <r>
      <rPr>
        <u/>
        <sz val="9"/>
        <rFont val="游ゴシック"/>
        <family val="3"/>
        <charset val="128"/>
        <scheme val="minor"/>
      </rPr>
      <t>内蔵型ショーケース以外</t>
    </r>
    <r>
      <rPr>
        <sz val="9"/>
        <rFont val="游ゴシック"/>
        <family val="3"/>
        <charset val="128"/>
        <scheme val="minor"/>
      </rPr>
      <t>）の配管等を撤去費とする場合に記入すること</t>
    </r>
    <rPh sb="5" eb="6">
      <t>ノゾ</t>
    </rPh>
    <phoneticPr fontId="111"/>
  </si>
  <si>
    <r>
      <rPr>
        <sz val="9"/>
        <rFont val="游ゴシック"/>
        <family val="3"/>
        <charset val="128"/>
        <scheme val="minor"/>
      </rPr>
      <t>※大企業以外で、更新する既存機器（</t>
    </r>
    <r>
      <rPr>
        <u/>
        <sz val="9"/>
        <rFont val="游ゴシック"/>
        <family val="3"/>
        <charset val="128"/>
        <scheme val="minor"/>
      </rPr>
      <t>内蔵型ショーケース以外</t>
    </r>
    <r>
      <rPr>
        <sz val="9"/>
        <rFont val="游ゴシック"/>
        <family val="3"/>
        <charset val="128"/>
        <scheme val="minor"/>
      </rPr>
      <t>）の配管等を撤去費とする場合に記入すること</t>
    </r>
    <phoneticPr fontId="111"/>
  </si>
  <si>
    <t>※大企業以外</t>
    <phoneticPr fontId="111"/>
  </si>
  <si>
    <t>ver1.2</t>
    <phoneticPr fontId="1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</si>
</sst>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ggge&quot;年&quot;m&quot;月&quot;d&quot;日&quot;;@"/>
    <numFmt numFmtId="177" formatCode="#,##0_);[Red]\(#,##0\)"/>
    <numFmt numFmtId="178" formatCode="[$-411]ggge&quot;年&quot;m&quot;月&quot;d&quot;日&quot;;@"/>
    <numFmt numFmtId="179" formatCode="[&lt;=999]000;[&lt;=9999]000\-00;000\-0000"/>
    <numFmt numFmtId="180" formatCode="&quot;［@］&quot;"/>
    <numFmt numFmtId="181" formatCode="yyyy&quot;年&quot;m&quot;月&quot;d&quot;日&quot;;@"/>
    <numFmt numFmtId="182" formatCode="0_ "/>
    <numFmt numFmtId="183" formatCode="#,##0_ ;[Red]\-#,##0\ "/>
    <numFmt numFmtId="184" formatCode="#,##0_ "/>
    <numFmt numFmtId="185" formatCode="#,##0.00_ "/>
    <numFmt numFmtId="186" formatCode="#,##0&quot;［千円］&quot;"/>
    <numFmt numFmtId="187" formatCode="#,##0.00_ ;[Red]\-#,##0.00\ "/>
    <numFmt numFmtId="188" formatCode="[$]ggge&quot;年&quot;m&quot;月&quot;d&quot;日&quot;;@" x16r2:formatCode16="[$-ja-JP-x-gannen]ggge&quot;年&quot;m&quot;月&quot;d&quot;日&quot;;@"/>
    <numFmt numFmtId="189" formatCode="[$-411]ge\.m\.d;@"/>
    <numFmt numFmtId="190" formatCode="#,##0.00_);[Red]\(#,##0.00\)"/>
  </numFmts>
  <fonts count="132">
    <font>
      <sz val="11"/>
      <color theme="1"/>
      <name val="游ゴシック"/>
      <charset val="128"/>
      <scheme val="minor"/>
    </font>
    <font>
      <sz val="11"/>
      <color indexed="8"/>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ＭＳ Ｐゴシック"/>
      <family val="3"/>
      <charset val="128"/>
    </font>
    <font>
      <b/>
      <sz val="12"/>
      <name val="游ゴシック"/>
      <family val="3"/>
      <charset val="128"/>
      <scheme val="minor"/>
    </font>
    <font>
      <sz val="12"/>
      <name val="游ゴシック"/>
      <family val="3"/>
      <charset val="128"/>
      <scheme val="minor"/>
    </font>
    <font>
      <sz val="11"/>
      <color indexed="0"/>
      <name val="游ゴシック"/>
      <family val="3"/>
      <charset val="128"/>
      <scheme val="minor"/>
    </font>
    <font>
      <sz val="11"/>
      <name val="Century"/>
      <family val="1"/>
    </font>
    <font>
      <sz val="11"/>
      <name val="ＭＳ 明朝"/>
      <family val="1"/>
      <charset val="128"/>
    </font>
    <font>
      <sz val="11"/>
      <name val="游ゴシック"/>
      <family val="3"/>
      <charset val="128"/>
      <scheme val="minor"/>
    </font>
    <font>
      <sz val="12"/>
      <name val="ＭＳ 明朝"/>
      <family val="1"/>
      <charset val="128"/>
    </font>
    <font>
      <sz val="10.5"/>
      <name val="ＭＳ 明朝"/>
      <family val="1"/>
      <charset val="128"/>
    </font>
    <font>
      <b/>
      <sz val="12"/>
      <color rgb="FFFF0000"/>
      <name val="ＭＳ 明朝"/>
      <family val="1"/>
      <charset val="128"/>
    </font>
    <font>
      <b/>
      <sz val="12"/>
      <name val="ＭＳ 明朝"/>
      <family val="1"/>
      <charset val="128"/>
    </font>
    <font>
      <b/>
      <sz val="11"/>
      <name val="ＭＳ 明朝"/>
      <family val="1"/>
      <charset val="128"/>
    </font>
    <font>
      <sz val="10"/>
      <name val="ＭＳ 明朝"/>
      <family val="1"/>
      <charset val="128"/>
    </font>
    <font>
      <sz val="9"/>
      <name val="ＭＳ 明朝"/>
      <family val="1"/>
      <charset val="128"/>
    </font>
    <font>
      <sz val="11"/>
      <name val="ＭＳ Ｐ明朝"/>
      <family val="1"/>
      <charset val="128"/>
    </font>
    <font>
      <sz val="10.5"/>
      <name val="ＭＳ Ｐ明朝"/>
      <family val="1"/>
      <charset val="128"/>
    </font>
    <font>
      <sz val="10"/>
      <name val="ＭＳ Ｐ明朝"/>
      <family val="1"/>
      <charset val="128"/>
    </font>
    <font>
      <sz val="16"/>
      <name val="ＭＳ 明朝"/>
      <family val="1"/>
      <charset val="128"/>
    </font>
    <font>
      <b/>
      <sz val="20"/>
      <name val="ＭＳ Ｐ明朝"/>
      <family val="1"/>
      <charset val="128"/>
    </font>
    <font>
      <sz val="12"/>
      <name val="ＭＳ Ｐ明朝"/>
      <family val="1"/>
      <charset val="128"/>
    </font>
    <font>
      <b/>
      <sz val="10.5"/>
      <name val="ＭＳ Ｐ明朝"/>
      <family val="1"/>
      <charset val="128"/>
    </font>
    <font>
      <sz val="16"/>
      <name val="ＭＳ Ｐ明朝"/>
      <family val="1"/>
      <charset val="128"/>
    </font>
    <font>
      <b/>
      <sz val="9"/>
      <name val="ＭＳ Ｐ明朝"/>
      <family val="1"/>
      <charset val="128"/>
    </font>
    <font>
      <b/>
      <sz val="11"/>
      <name val="ＭＳ Ｐ明朝"/>
      <family val="1"/>
      <charset val="128"/>
    </font>
    <font>
      <b/>
      <sz val="14"/>
      <name val="BIZ UDゴシック"/>
      <family val="3"/>
      <charset val="128"/>
    </font>
    <font>
      <u/>
      <sz val="11"/>
      <color theme="10"/>
      <name val="游ゴシック"/>
      <family val="3"/>
      <charset val="128"/>
      <scheme val="minor"/>
    </font>
    <font>
      <sz val="11"/>
      <name val="BIZ UDゴシック"/>
      <family val="3"/>
      <charset val="128"/>
    </font>
    <font>
      <sz val="9"/>
      <name val="ＭＳ Ｐ明朝"/>
      <family val="1"/>
      <charset val="128"/>
    </font>
    <font>
      <b/>
      <u/>
      <sz val="12"/>
      <name val="游ゴシック"/>
      <family val="3"/>
      <charset val="128"/>
      <scheme val="minor"/>
    </font>
    <font>
      <sz val="12"/>
      <name val="Century"/>
      <family val="1"/>
    </font>
    <font>
      <sz val="8"/>
      <name val="ＭＳ 明朝"/>
      <family val="1"/>
      <charset val="128"/>
    </font>
    <font>
      <sz val="14"/>
      <name val="ＭＳ 明朝"/>
      <family val="1"/>
      <charset val="128"/>
    </font>
    <font>
      <sz val="11"/>
      <name val="游ゴシック"/>
      <family val="3"/>
      <charset val="128"/>
    </font>
    <font>
      <sz val="10.5"/>
      <name val="游ゴシック"/>
      <family val="3"/>
      <charset val="128"/>
    </font>
    <font>
      <b/>
      <sz val="14"/>
      <name val="游ゴシック"/>
      <family val="3"/>
      <charset val="128"/>
    </font>
    <font>
      <sz val="14"/>
      <name val="游ゴシック"/>
      <family val="3"/>
      <charset val="128"/>
    </font>
    <font>
      <b/>
      <sz val="11"/>
      <name val="游ゴシック"/>
      <family val="3"/>
      <charset val="128"/>
    </font>
    <font>
      <sz val="12"/>
      <name val="游ゴシック"/>
      <family val="3"/>
      <charset val="128"/>
    </font>
    <font>
      <b/>
      <sz val="11"/>
      <color theme="1"/>
      <name val="游ゴシック"/>
      <family val="3"/>
      <charset val="128"/>
      <scheme val="minor"/>
    </font>
    <font>
      <sz val="11"/>
      <color theme="1"/>
      <name val="游ゴシック"/>
      <family val="3"/>
      <charset val="128"/>
    </font>
    <font>
      <sz val="16"/>
      <name val="游ゴシック"/>
      <family val="3"/>
      <charset val="128"/>
    </font>
    <font>
      <b/>
      <sz val="12"/>
      <name val="游ゴシック"/>
      <family val="3"/>
      <charset val="128"/>
    </font>
    <font>
      <b/>
      <sz val="9"/>
      <name val="游ゴシック"/>
      <family val="3"/>
      <charset val="128"/>
    </font>
    <font>
      <sz val="9"/>
      <name val="游ゴシック"/>
      <family val="3"/>
      <charset val="128"/>
      <scheme val="minor"/>
    </font>
    <font>
      <sz val="10"/>
      <name val="游ゴシック"/>
      <family val="3"/>
      <charset val="128"/>
    </font>
    <font>
      <sz val="9"/>
      <color rgb="FFFF0000"/>
      <name val="游ゴシック"/>
      <family val="3"/>
      <charset val="128"/>
    </font>
    <font>
      <sz val="9"/>
      <color theme="1"/>
      <name val="游ゴシック"/>
      <family val="3"/>
      <charset val="128"/>
      <scheme val="minor"/>
    </font>
    <font>
      <b/>
      <sz val="14"/>
      <color theme="1"/>
      <name val="游ゴシック"/>
      <family val="3"/>
      <charset val="128"/>
      <scheme val="minor"/>
    </font>
    <font>
      <sz val="9"/>
      <color rgb="FFFF0000"/>
      <name val="游ゴシック"/>
      <family val="3"/>
      <charset val="128"/>
      <scheme val="minor"/>
    </font>
    <font>
      <sz val="11"/>
      <color rgb="FFFF0000"/>
      <name val="ＭＳ 明朝"/>
      <family val="1"/>
      <charset val="128"/>
    </font>
    <font>
      <sz val="11"/>
      <color rgb="FFFF0000"/>
      <name val="游ゴシック"/>
      <family val="3"/>
      <charset val="128"/>
      <scheme val="minor"/>
    </font>
    <font>
      <sz val="10"/>
      <name val="游ゴシック"/>
      <family val="3"/>
      <charset val="128"/>
      <scheme val="minor"/>
    </font>
    <font>
      <sz val="11"/>
      <name val="游ゴシック"/>
      <family val="3"/>
      <charset val="128"/>
      <scheme val="minor"/>
    </font>
    <font>
      <b/>
      <sz val="11"/>
      <color rgb="FFFF0000"/>
      <name val="游ゴシック"/>
      <family val="3"/>
      <charset val="128"/>
      <scheme val="minor"/>
    </font>
    <font>
      <sz val="10"/>
      <name val="ＭＳ Ｐゴシック"/>
      <family val="3"/>
      <charset val="128"/>
    </font>
    <font>
      <sz val="11"/>
      <name val="ＭＳ Ｐゴシック"/>
      <family val="3"/>
      <charset val="128"/>
    </font>
    <font>
      <b/>
      <sz val="14"/>
      <name val="游ゴシック"/>
      <family val="3"/>
      <charset val="128"/>
      <scheme val="minor"/>
    </font>
    <font>
      <b/>
      <sz val="12"/>
      <name val="ＭＳ Ｐゴシック"/>
      <family val="3"/>
      <charset val="128"/>
    </font>
    <font>
      <b/>
      <sz val="11"/>
      <name val="ＭＳ Ｐゴシック"/>
      <family val="3"/>
      <charset val="128"/>
    </font>
    <font>
      <sz val="9"/>
      <color rgb="FFFF0000"/>
      <name val="ＭＳ Ｐゴシック"/>
      <family val="3"/>
      <charset val="128"/>
    </font>
    <font>
      <strike/>
      <sz val="10"/>
      <color rgb="FF001DFF"/>
      <name val="ＭＳ Ｐゴシック"/>
      <family val="3"/>
      <charset val="128"/>
    </font>
    <font>
      <sz val="10"/>
      <color theme="1"/>
      <name val="ＭＳ Ｐゴシック"/>
      <family val="3"/>
      <charset val="128"/>
    </font>
    <font>
      <b/>
      <sz val="10"/>
      <name val="ＭＳ Ｐゴシック"/>
      <family val="3"/>
      <charset val="128"/>
    </font>
    <font>
      <sz val="10"/>
      <color rgb="FFFF0000"/>
      <name val="ＭＳ Ｐゴシック"/>
      <family val="3"/>
      <charset val="128"/>
    </font>
    <font>
      <b/>
      <sz val="10"/>
      <color theme="1"/>
      <name val="ＭＳ Ｐゴシック"/>
      <family val="3"/>
      <charset val="128"/>
    </font>
    <font>
      <u/>
      <sz val="9"/>
      <name val="游ゴシック"/>
      <family val="3"/>
      <charset val="128"/>
      <scheme val="minor"/>
    </font>
    <font>
      <sz val="9"/>
      <name val="游ゴシック"/>
      <family val="3"/>
      <charset val="128"/>
    </font>
    <font>
      <b/>
      <sz val="11"/>
      <color rgb="FFFF0000"/>
      <name val="游ゴシック"/>
      <family val="3"/>
      <charset val="128"/>
      <scheme val="minor"/>
    </font>
    <font>
      <sz val="11"/>
      <color rgb="FFFF0000"/>
      <name val="游ゴシック"/>
      <family val="3"/>
      <charset val="128"/>
    </font>
    <font>
      <sz val="10"/>
      <color rgb="FFFF0000"/>
      <name val="游ゴシック"/>
      <family val="3"/>
      <charset val="128"/>
    </font>
    <font>
      <b/>
      <sz val="11"/>
      <name val="游ゴシック"/>
      <family val="3"/>
      <charset val="128"/>
      <scheme val="minor"/>
    </font>
    <font>
      <u/>
      <sz val="9"/>
      <color rgb="FF800080"/>
      <name val="游ゴシック"/>
      <family val="3"/>
      <charset val="128"/>
      <scheme val="minor"/>
    </font>
    <font>
      <u/>
      <sz val="11"/>
      <color rgb="FFFF0000"/>
      <name val="游ゴシック"/>
      <family val="3"/>
      <charset val="128"/>
      <scheme val="minor"/>
    </font>
    <font>
      <b/>
      <sz val="14"/>
      <color indexed="8"/>
      <name val="游ゴシック"/>
      <family val="3"/>
      <charset val="128"/>
      <scheme val="minor"/>
    </font>
    <font>
      <sz val="14"/>
      <color theme="1"/>
      <name val="游ゴシック"/>
      <family val="3"/>
      <charset val="128"/>
      <scheme val="minor"/>
    </font>
    <font>
      <b/>
      <sz val="12"/>
      <color theme="1"/>
      <name val="游ゴシック"/>
      <family val="3"/>
      <charset val="128"/>
      <scheme val="minor"/>
    </font>
    <font>
      <sz val="12"/>
      <color theme="1"/>
      <name val="游ゴシック"/>
      <family val="3"/>
      <charset val="128"/>
      <scheme val="minor"/>
    </font>
    <font>
      <b/>
      <sz val="9"/>
      <color theme="1"/>
      <name val="游ゴシック"/>
      <family val="3"/>
      <charset val="128"/>
      <scheme val="minor"/>
    </font>
    <font>
      <b/>
      <sz val="12"/>
      <color indexed="8"/>
      <name val="游ゴシック"/>
      <family val="3"/>
      <charset val="128"/>
      <scheme val="minor"/>
    </font>
    <font>
      <sz val="11"/>
      <color indexed="8"/>
      <name val="游ゴシック"/>
      <family val="3"/>
      <charset val="128"/>
      <scheme val="minor"/>
    </font>
    <font>
      <b/>
      <sz val="11"/>
      <color indexed="8"/>
      <name val="游ゴシック"/>
      <family val="3"/>
      <charset val="128"/>
      <scheme val="minor"/>
    </font>
    <font>
      <b/>
      <sz val="11"/>
      <color rgb="FF000000"/>
      <name val="游ゴシック"/>
      <family val="3"/>
      <charset val="128"/>
      <scheme val="minor"/>
    </font>
    <font>
      <sz val="11"/>
      <color rgb="FF000000"/>
      <name val="游ゴシック"/>
      <family val="3"/>
      <charset val="128"/>
      <scheme val="minor"/>
    </font>
    <font>
      <sz val="10"/>
      <color rgb="FF000000"/>
      <name val="游ゴシック"/>
      <family val="3"/>
      <charset val="128"/>
      <scheme val="minor"/>
    </font>
    <font>
      <b/>
      <u/>
      <sz val="16"/>
      <name val="游ゴシック"/>
      <family val="3"/>
      <charset val="128"/>
      <scheme val="minor"/>
    </font>
    <font>
      <u/>
      <sz val="16"/>
      <color rgb="FF000000"/>
      <name val="游ゴシック"/>
      <family val="3"/>
      <charset val="128"/>
      <scheme val="minor"/>
    </font>
    <font>
      <sz val="12"/>
      <color rgb="FF000000"/>
      <name val="游ゴシック"/>
      <family val="3"/>
      <charset val="128"/>
      <scheme val="minor"/>
    </font>
    <font>
      <b/>
      <u/>
      <sz val="12.65"/>
      <color theme="10"/>
      <name val="ＭＳ Ｐゴシック"/>
      <family val="3"/>
      <charset val="128"/>
    </font>
    <font>
      <b/>
      <sz val="16"/>
      <name val="游ゴシック"/>
      <family val="3"/>
      <charset val="128"/>
      <scheme val="minor"/>
    </font>
    <font>
      <b/>
      <sz val="10"/>
      <color theme="1"/>
      <name val="游ゴシック"/>
      <family val="3"/>
      <charset val="128"/>
      <scheme val="minor"/>
    </font>
    <font>
      <b/>
      <sz val="10"/>
      <name val="游ゴシック"/>
      <family val="3"/>
      <charset val="128"/>
      <scheme val="minor"/>
    </font>
    <font>
      <b/>
      <u/>
      <sz val="11"/>
      <color rgb="FF800080"/>
      <name val="游ゴシック"/>
      <family val="3"/>
      <charset val="128"/>
      <scheme val="minor"/>
    </font>
    <font>
      <sz val="9"/>
      <color theme="1"/>
      <name val="ＭＳ Ｐゴシック"/>
      <family val="3"/>
      <charset val="128"/>
    </font>
    <font>
      <sz val="11"/>
      <color rgb="FFFF0000"/>
      <name val="游ゴシック"/>
      <family val="3"/>
      <charset val="128"/>
      <scheme val="minor"/>
    </font>
    <font>
      <sz val="11"/>
      <color theme="1"/>
      <name val="游ゴシック"/>
      <family val="3"/>
      <charset val="128"/>
      <scheme val="minor"/>
    </font>
    <font>
      <b/>
      <sz val="11"/>
      <color theme="1"/>
      <name val="游ゴシック"/>
      <family val="3"/>
      <charset val="128"/>
      <scheme val="minor"/>
    </font>
    <font>
      <sz val="12"/>
      <name val="Arial Unicode MS"/>
      <family val="2"/>
    </font>
    <font>
      <sz val="16"/>
      <color theme="1"/>
      <name val="ＭＳ ゴシック"/>
      <family val="3"/>
      <charset val="128"/>
    </font>
    <font>
      <sz val="9"/>
      <color rgb="FFFF0000"/>
      <name val="ＭＳ Ｐ明朝"/>
      <family val="1"/>
      <charset val="128"/>
    </font>
    <font>
      <sz val="8"/>
      <name val="ＭＳ Ｐゴシック"/>
      <family val="3"/>
      <charset val="128"/>
    </font>
    <font>
      <sz val="9"/>
      <name val="ＭＳ Ｐゴシック"/>
      <family val="3"/>
      <charset val="128"/>
    </font>
    <font>
      <u/>
      <sz val="11"/>
      <color rgb="FFFF0000"/>
      <name val="游ゴシック"/>
      <family val="3"/>
      <charset val="128"/>
    </font>
    <font>
      <u/>
      <sz val="11"/>
      <name val="游ゴシック"/>
      <family val="3"/>
      <charset val="128"/>
    </font>
    <font>
      <u/>
      <sz val="11"/>
      <name val="游ゴシック"/>
      <family val="3"/>
      <charset val="128"/>
      <scheme val="minor"/>
    </font>
    <font>
      <b/>
      <sz val="12"/>
      <color rgb="FFFF0000"/>
      <name val="游ゴシック"/>
      <family val="3"/>
      <charset val="128"/>
      <scheme val="minor"/>
    </font>
    <font>
      <sz val="12"/>
      <color rgb="FFFF0000"/>
      <name val="游ゴシック"/>
      <family val="3"/>
      <charset val="128"/>
      <scheme val="minor"/>
    </font>
    <font>
      <sz val="11"/>
      <name val="游ゴシック"/>
      <family val="3"/>
      <charset val="128"/>
      <scheme val="minor"/>
    </font>
    <font>
      <sz val="6"/>
      <name val="游ゴシック"/>
      <family val="3"/>
      <charset val="128"/>
      <scheme val="minor"/>
    </font>
    <font>
      <sz val="9"/>
      <color indexed="81"/>
      <name val="MS P ゴシック"/>
      <family val="3"/>
      <charset val="128"/>
    </font>
    <font>
      <b/>
      <sz val="9"/>
      <color indexed="81"/>
      <name val="MS P ゴシック"/>
      <family val="3"/>
      <charset val="128"/>
    </font>
    <font>
      <b/>
      <sz val="9"/>
      <name val="MS P ゴシック"/>
      <family val="3"/>
      <charset val="128"/>
    </font>
    <font>
      <sz val="9"/>
      <name val="MS P ゴシック"/>
      <family val="3"/>
      <charset val="128"/>
    </font>
    <font>
      <sz val="9"/>
      <color rgb="FFFF0000"/>
      <name val="MS P ゴシック"/>
      <family val="3"/>
      <charset val="128"/>
    </font>
    <font>
      <b/>
      <sz val="9"/>
      <color rgb="FF000000"/>
      <name val="MS P ゴシック"/>
      <family val="3"/>
      <charset val="128"/>
    </font>
    <font>
      <sz val="9"/>
      <color rgb="FF000000"/>
      <name val="MS P ゴシック"/>
      <family val="3"/>
      <charset val="128"/>
    </font>
    <font>
      <b/>
      <sz val="9"/>
      <color rgb="FF000000"/>
      <name val="ＭＳ Ｐゴシック"/>
      <family val="3"/>
      <charset val="128"/>
    </font>
    <font>
      <sz val="9"/>
      <color rgb="FF000000"/>
      <name val="ＭＳ Ｐゴシック"/>
      <family val="3"/>
      <charset val="128"/>
    </font>
    <font>
      <b/>
      <sz val="9"/>
      <color indexed="81"/>
      <name val="ＭＳ Ｐゴシック"/>
      <family val="3"/>
      <charset val="128"/>
    </font>
    <font>
      <sz val="9"/>
      <color indexed="81"/>
      <name val="ＭＳ Ｐゴシック"/>
      <family val="3"/>
      <charset val="128"/>
    </font>
    <font>
      <sz val="9"/>
      <name val="Segoe UI Symbol"/>
      <family val="3"/>
    </font>
    <font>
      <b/>
      <sz val="11"/>
      <color rgb="FFFF0000"/>
      <name val="游ゴシック"/>
      <family val="3"/>
      <charset val="128"/>
    </font>
    <font>
      <sz val="9"/>
      <color indexed="10"/>
      <name val="ＭＳ Ｐゴシック"/>
      <family val="3"/>
      <charset val="128"/>
    </font>
    <font>
      <b/>
      <sz val="9"/>
      <name val="ＭＳ Ｐゴシック"/>
      <family val="3"/>
      <charset val="128"/>
    </font>
    <font>
      <b/>
      <u/>
      <sz val="12"/>
      <color rgb="FFFF0000"/>
      <name val="ＭＳ 明朝"/>
      <family val="1"/>
      <charset val="128"/>
    </font>
    <font>
      <sz val="12"/>
      <color rgb="FFFF0000"/>
      <name val="ＭＳ 明朝"/>
      <family val="1"/>
      <charset val="128"/>
    </font>
    <font>
      <sz val="11"/>
      <color rgb="FFFF0000"/>
      <name val="ＭＳ Ｐ明朝"/>
      <family val="1"/>
      <charset val="128"/>
    </font>
    <font>
      <b/>
      <sz val="9"/>
      <color indexed="10"/>
      <name val="ＭＳ Ｐゴシック"/>
      <family val="3"/>
      <charset val="128"/>
    </font>
    <font>
      <sz val="9"/>
      <color indexed="10"/>
      <name val="MS P ゴシック"/>
      <family val="3"/>
      <charset val="128"/>
    </font>
  </fonts>
  <fills count="29">
    <fill>
      <patternFill patternType="none"/>
    </fill>
    <fill>
      <patternFill patternType="gray125"/>
    </fill>
    <fill>
      <patternFill patternType="solid">
        <fgColor theme="8" tint="0.79976805932798245"/>
        <bgColor indexed="64"/>
      </patternFill>
    </fill>
    <fill>
      <patternFill patternType="solid">
        <fgColor theme="9" tint="0.79976805932798245"/>
        <bgColor indexed="64"/>
      </patternFill>
    </fill>
    <fill>
      <patternFill patternType="solid">
        <fgColor rgb="FFE6FCFE"/>
        <bgColor indexed="64"/>
      </patternFill>
    </fill>
    <fill>
      <patternFill patternType="solid">
        <fgColor rgb="FF92D050"/>
        <bgColor indexed="64"/>
      </patternFill>
    </fill>
    <fill>
      <patternFill patternType="solid">
        <fgColor rgb="FFFFCCFF"/>
        <bgColor indexed="64"/>
      </patternFill>
    </fill>
    <fill>
      <patternFill patternType="solid">
        <fgColor rgb="FFCCFF99"/>
        <bgColor indexed="64"/>
      </patternFill>
    </fill>
    <fill>
      <patternFill patternType="solid">
        <fgColor theme="6" tint="0.59999389629810485"/>
        <bgColor indexed="64"/>
      </patternFill>
    </fill>
    <fill>
      <patternFill patternType="solid">
        <fgColor rgb="FFFFF0F0"/>
        <bgColor indexed="64"/>
      </patternFill>
    </fill>
    <fill>
      <patternFill patternType="solid">
        <fgColor rgb="FFFFFFEE"/>
        <bgColor indexed="64"/>
      </patternFill>
    </fill>
    <fill>
      <patternFill patternType="solid">
        <fgColor rgb="FFEBF5FF"/>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0"/>
        <bgColor indexed="64"/>
      </patternFill>
    </fill>
    <fill>
      <patternFill patternType="solid">
        <fgColor rgb="FFFFFFCC"/>
        <bgColor indexed="64"/>
      </patternFill>
    </fill>
    <fill>
      <patternFill patternType="solid">
        <fgColor theme="1" tint="0.499984740745262"/>
        <bgColor indexed="64"/>
      </patternFill>
    </fill>
    <fill>
      <patternFill patternType="solid">
        <fgColor theme="6" tint="0.79995117038483843"/>
        <bgColor indexed="64"/>
      </patternFill>
    </fill>
    <fill>
      <patternFill patternType="solid">
        <fgColor rgb="FFFFFFAA"/>
        <bgColor indexed="64"/>
      </patternFill>
    </fill>
    <fill>
      <patternFill patternType="solid">
        <fgColor rgb="FFBDD7EB"/>
        <bgColor indexed="64"/>
      </patternFill>
    </fill>
    <fill>
      <patternFill patternType="solid">
        <fgColor rgb="FFFFCCCC"/>
        <bgColor indexed="64"/>
      </patternFill>
    </fill>
    <fill>
      <patternFill patternType="solid">
        <fgColor theme="2"/>
        <bgColor indexed="64"/>
      </patternFill>
    </fill>
    <fill>
      <patternFill patternType="solid">
        <fgColor theme="0" tint="-0.14993743705557422"/>
        <bgColor indexed="64"/>
      </patternFill>
    </fill>
    <fill>
      <patternFill patternType="solid">
        <fgColor theme="4" tint="0.79995117038483843"/>
        <bgColor indexed="64"/>
      </patternFill>
    </fill>
    <fill>
      <patternFill patternType="solid">
        <fgColor theme="7" tint="0.79995117038483843"/>
        <bgColor indexed="64"/>
      </patternFill>
    </fill>
    <fill>
      <patternFill patternType="solid">
        <fgColor rgb="FFE9CCEF"/>
        <bgColor indexed="64"/>
      </patternFill>
    </fill>
    <fill>
      <patternFill patternType="solid">
        <fgColor rgb="FFFFFFB9"/>
        <bgColor indexed="64"/>
      </patternFill>
    </fill>
    <fill>
      <patternFill patternType="solid">
        <fgColor rgb="FFE7F9FA"/>
        <bgColor indexed="64"/>
      </patternFill>
    </fill>
    <fill>
      <patternFill patternType="solid">
        <fgColor theme="8" tint="0.79998168889431442"/>
        <bgColor indexed="64"/>
      </patternFill>
    </fill>
  </fills>
  <borders count="2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style="thin">
        <color auto="1"/>
      </left>
      <right style="hair">
        <color auto="1"/>
      </right>
      <top style="thin">
        <color auto="1"/>
      </top>
      <bottom style="thin">
        <color auto="1"/>
      </bottom>
      <diagonal/>
    </border>
    <border>
      <left/>
      <right/>
      <top style="thin">
        <color auto="1"/>
      </top>
      <bottom/>
      <diagonal/>
    </border>
    <border>
      <left style="thin">
        <color auto="1"/>
      </left>
      <right/>
      <top/>
      <bottom style="dotted">
        <color auto="1"/>
      </bottom>
      <diagonal/>
    </border>
    <border>
      <left/>
      <right/>
      <top/>
      <bottom style="dotted">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auto="1"/>
      </left>
      <right/>
      <top style="thin">
        <color auto="1"/>
      </top>
      <bottom style="hair">
        <color auto="1"/>
      </bottom>
      <diagonal/>
    </border>
    <border>
      <left/>
      <right style="hair">
        <color auto="1"/>
      </right>
      <top/>
      <bottom style="thin">
        <color auto="1"/>
      </bottom>
      <diagonal/>
    </border>
    <border>
      <left/>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thin">
        <color auto="1"/>
      </top>
      <bottom/>
      <diagonal/>
    </border>
    <border>
      <left/>
      <right style="thin">
        <color auto="1"/>
      </right>
      <top/>
      <bottom/>
      <diagonal/>
    </border>
    <border>
      <left/>
      <right style="thin">
        <color auto="1"/>
      </right>
      <top/>
      <bottom style="dotted">
        <color auto="1"/>
      </bottom>
      <diagonal/>
    </border>
    <border>
      <left/>
      <right style="thin">
        <color auto="1"/>
      </right>
      <top/>
      <bottom style="thin">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hair">
        <color auto="1"/>
      </right>
      <top/>
      <bottom style="thin">
        <color auto="1"/>
      </bottom>
      <diagonal/>
    </border>
    <border>
      <left style="thin">
        <color auto="1"/>
      </left>
      <right/>
      <top style="hair">
        <color auto="1"/>
      </top>
      <bottom/>
      <diagonal/>
    </border>
    <border>
      <left/>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top style="thin">
        <color auto="1"/>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right style="thin">
        <color auto="1"/>
      </right>
      <top style="hair">
        <color auto="1"/>
      </top>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style="double">
        <color auto="1"/>
      </left>
      <right/>
      <top/>
      <bottom/>
      <diagonal/>
    </border>
    <border>
      <left style="double">
        <color auto="1"/>
      </left>
      <right/>
      <top/>
      <bottom style="double">
        <color auto="1"/>
      </bottom>
      <diagonal/>
    </border>
    <border>
      <left/>
      <right/>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bottom/>
      <diagonal/>
    </border>
    <border>
      <left style="hair">
        <color auto="1"/>
      </left>
      <right/>
      <top/>
      <bottom style="thin">
        <color auto="1"/>
      </bottom>
      <diagonal/>
    </border>
    <border>
      <left style="hair">
        <color auto="1"/>
      </left>
      <right style="hair">
        <color auto="1"/>
      </right>
      <top style="hair">
        <color auto="1"/>
      </top>
      <bottom style="thin">
        <color auto="1"/>
      </bottom>
      <diagonal/>
    </border>
    <border>
      <left/>
      <right/>
      <top style="thin">
        <color theme="1"/>
      </top>
      <bottom style="thin">
        <color auto="1"/>
      </bottom>
      <diagonal/>
    </border>
    <border>
      <left/>
      <right/>
      <top style="thin">
        <color auto="1"/>
      </top>
      <bottom style="thin">
        <color theme="1"/>
      </bottom>
      <diagonal/>
    </border>
    <border>
      <left style="thin">
        <color auto="1"/>
      </left>
      <right style="hair">
        <color auto="1"/>
      </right>
      <top/>
      <bottom/>
      <diagonal/>
    </border>
    <border>
      <left/>
      <right style="thin">
        <color theme="1"/>
      </right>
      <top style="thin">
        <color theme="1"/>
      </top>
      <bottom style="thin">
        <color auto="1"/>
      </bottom>
      <diagonal/>
    </border>
    <border>
      <left/>
      <right style="thin">
        <color theme="1"/>
      </right>
      <top style="thin">
        <color auto="1"/>
      </top>
      <bottom style="thin">
        <color auto="1"/>
      </bottom>
      <diagonal/>
    </border>
    <border>
      <left/>
      <right style="thin">
        <color theme="1"/>
      </right>
      <top style="thin">
        <color auto="1"/>
      </top>
      <bottom style="thin">
        <color theme="1"/>
      </bottom>
      <diagonal/>
    </border>
    <border>
      <left style="thin">
        <color auto="1"/>
      </left>
      <right/>
      <top style="dotted">
        <color auto="1"/>
      </top>
      <bottom/>
      <diagonal/>
    </border>
    <border>
      <left/>
      <right/>
      <top style="dotted">
        <color auto="1"/>
      </top>
      <bottom/>
      <diagonal/>
    </border>
    <border>
      <left style="thin">
        <color auto="1"/>
      </left>
      <right style="thin">
        <color auto="1"/>
      </right>
      <top/>
      <bottom style="hair">
        <color auto="1"/>
      </bottom>
      <diagonal/>
    </border>
    <border>
      <left style="hair">
        <color auto="1"/>
      </left>
      <right style="thin">
        <color auto="1"/>
      </right>
      <top style="hair">
        <color auto="1"/>
      </top>
      <bottom style="thin">
        <color auto="1"/>
      </bottom>
      <diagonal/>
    </border>
    <border>
      <left style="thin">
        <color auto="1"/>
      </left>
      <right style="thin">
        <color auto="1"/>
      </right>
      <top/>
      <bottom/>
      <diagonal/>
    </border>
    <border>
      <left/>
      <right style="hair">
        <color auto="1"/>
      </right>
      <top/>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hair">
        <color auto="1"/>
      </right>
      <top style="hair">
        <color auto="1"/>
      </top>
      <bottom style="thin">
        <color auto="1"/>
      </bottom>
      <diagonal/>
    </border>
    <border>
      <left style="hair">
        <color auto="1"/>
      </left>
      <right/>
      <top/>
      <bottom style="hair">
        <color auto="1"/>
      </bottom>
      <diagonal/>
    </border>
    <border>
      <left/>
      <right/>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diagonal/>
    </border>
    <border>
      <left/>
      <right style="thin">
        <color auto="1"/>
      </right>
      <top/>
      <bottom style="hair">
        <color auto="1"/>
      </bottom>
      <diagonal/>
    </border>
    <border>
      <left style="hair">
        <color auto="1"/>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style="medium">
        <color auto="1"/>
      </top>
      <bottom style="thin">
        <color auto="1"/>
      </bottom>
      <diagonal/>
    </border>
    <border>
      <left style="medium">
        <color auto="1"/>
      </left>
      <right/>
      <top/>
      <bottom/>
      <diagonal/>
    </border>
    <border>
      <left style="medium">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style="medium">
        <color auto="1"/>
      </left>
      <right/>
      <top style="thin">
        <color auto="1"/>
      </top>
      <bottom style="medium">
        <color auto="1"/>
      </bottom>
      <diagonal/>
    </border>
    <border>
      <left/>
      <right style="thin">
        <color auto="1"/>
      </right>
      <top style="medium">
        <color auto="1"/>
      </top>
      <bottom/>
      <diagonal/>
    </border>
    <border>
      <left/>
      <right/>
      <top style="medium">
        <color auto="1"/>
      </top>
      <bottom style="thin">
        <color auto="1"/>
      </bottom>
      <diagonal/>
    </border>
    <border>
      <left/>
      <right style="thin">
        <color auto="1"/>
      </right>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style="hair">
        <color auto="1"/>
      </right>
      <top style="medium">
        <color auto="1"/>
      </top>
      <bottom style="thin">
        <color auto="1"/>
      </bottom>
      <diagonal/>
    </border>
    <border>
      <left style="medium">
        <color auto="1"/>
      </left>
      <right style="thin">
        <color auto="1"/>
      </right>
      <top/>
      <bottom style="medium">
        <color auto="1"/>
      </bottom>
      <diagonal/>
    </border>
    <border>
      <left/>
      <right style="thin">
        <color auto="1"/>
      </right>
      <top style="medium">
        <color auto="1"/>
      </top>
      <bottom style="thin">
        <color auto="1"/>
      </bottom>
      <diagonal/>
    </border>
    <border>
      <left style="thin">
        <color auto="1"/>
      </left>
      <right style="dotted">
        <color auto="1"/>
      </right>
      <top style="medium">
        <color auto="1"/>
      </top>
      <bottom style="thin">
        <color auto="1"/>
      </bottom>
      <diagonal/>
    </border>
    <border>
      <left/>
      <right style="dotted">
        <color auto="1"/>
      </right>
      <top style="medium">
        <color auto="1"/>
      </top>
      <bottom style="thin">
        <color auto="1"/>
      </bottom>
      <diagonal/>
    </border>
    <border>
      <left style="dotted">
        <color auto="1"/>
      </left>
      <right style="thin">
        <color auto="1"/>
      </right>
      <top style="medium">
        <color auto="1"/>
      </top>
      <bottom style="thin">
        <color auto="1"/>
      </bottom>
      <diagonal/>
    </border>
    <border>
      <left style="medium">
        <color auto="1"/>
      </left>
      <right/>
      <top/>
      <bottom style="thin">
        <color auto="1"/>
      </bottom>
      <diagonal/>
    </border>
    <border>
      <left/>
      <right style="thin">
        <color auto="1"/>
      </right>
      <top style="thin">
        <color auto="1"/>
      </top>
      <bottom style="medium">
        <color auto="1"/>
      </bottom>
      <diagonal/>
    </border>
    <border>
      <left style="dotted">
        <color auto="1"/>
      </left>
      <right/>
      <top style="thin">
        <color auto="1"/>
      </top>
      <bottom style="medium">
        <color auto="1"/>
      </bottom>
      <diagonal/>
    </border>
    <border>
      <left style="dotted">
        <color auto="1"/>
      </left>
      <right style="dotted">
        <color auto="1"/>
      </right>
      <top style="thin">
        <color auto="1"/>
      </top>
      <bottom style="medium">
        <color auto="1"/>
      </bottom>
      <diagonal/>
    </border>
    <border>
      <left/>
      <right style="hair">
        <color auto="1"/>
      </right>
      <top style="medium">
        <color auto="1"/>
      </top>
      <bottom style="medium">
        <color auto="1"/>
      </bottom>
      <diagonal/>
    </border>
    <border>
      <left/>
      <right style="medium">
        <color auto="1"/>
      </right>
      <top style="medium">
        <color auto="1"/>
      </top>
      <bottom style="thin">
        <color auto="1"/>
      </bottom>
      <diagonal/>
    </border>
    <border>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style="thin">
        <color auto="1"/>
      </top>
      <bottom style="medium">
        <color auto="1"/>
      </bottom>
      <diagonal/>
    </border>
    <border>
      <left style="thin">
        <color auto="1"/>
      </left>
      <right style="hair">
        <color auto="1"/>
      </right>
      <top style="hair">
        <color auto="1"/>
      </top>
      <bottom style="medium">
        <color auto="1"/>
      </bottom>
      <diagonal/>
    </border>
    <border>
      <left style="hair">
        <color auto="1"/>
      </left>
      <right/>
      <top style="medium">
        <color auto="1"/>
      </top>
      <bottom style="medium">
        <color auto="1"/>
      </bottom>
      <diagonal/>
    </border>
    <border>
      <left style="dotted">
        <color auto="1"/>
      </left>
      <right style="dotted">
        <color auto="1"/>
      </right>
      <top style="medium">
        <color auto="1"/>
      </top>
      <bottom style="thin">
        <color auto="1"/>
      </bottom>
      <diagonal/>
    </border>
    <border>
      <left/>
      <right style="medium">
        <color auto="1"/>
      </right>
      <top style="medium">
        <color auto="1"/>
      </top>
      <bottom style="medium">
        <color auto="1"/>
      </bottom>
      <diagonal/>
    </border>
    <border>
      <left style="hair">
        <color auto="1"/>
      </left>
      <right style="medium">
        <color auto="1"/>
      </right>
      <top style="medium">
        <color auto="1"/>
      </top>
      <bottom style="thin">
        <color auto="1"/>
      </bottom>
      <diagonal/>
    </border>
    <border>
      <left style="hair">
        <color auto="1"/>
      </left>
      <right style="medium">
        <color auto="1"/>
      </right>
      <top style="thin">
        <color auto="1"/>
      </top>
      <bottom style="thin">
        <color auto="1"/>
      </bottom>
      <diagonal/>
    </border>
    <border>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style="hair">
        <color auto="1"/>
      </left>
      <right/>
      <top style="medium">
        <color auto="1"/>
      </top>
      <bottom style="thin">
        <color auto="1"/>
      </bottom>
      <diagonal/>
    </border>
    <border>
      <left style="hair">
        <color auto="1"/>
      </left>
      <right style="hair">
        <color auto="1"/>
      </right>
      <top/>
      <bottom/>
      <diagonal/>
    </border>
    <border>
      <left style="hair">
        <color auto="1"/>
      </left>
      <right style="medium">
        <color auto="1"/>
      </right>
      <top/>
      <bottom style="thin">
        <color auto="1"/>
      </bottom>
      <diagonal/>
    </border>
    <border>
      <left/>
      <right style="hair">
        <color auto="1"/>
      </right>
      <top/>
      <bottom style="hair">
        <color auto="1"/>
      </bottom>
      <diagonal/>
    </border>
    <border>
      <left style="hair">
        <color auto="1"/>
      </left>
      <right style="medium">
        <color auto="1"/>
      </right>
      <top/>
      <bottom style="hair">
        <color auto="1"/>
      </bottom>
      <diagonal/>
    </border>
    <border>
      <left style="hair">
        <color auto="1"/>
      </left>
      <right style="medium">
        <color auto="1"/>
      </right>
      <top style="hair">
        <color auto="1"/>
      </top>
      <bottom style="hair">
        <color auto="1"/>
      </bottom>
      <diagonal/>
    </border>
    <border>
      <left style="hair">
        <color auto="1"/>
      </left>
      <right style="hair">
        <color auto="1"/>
      </right>
      <top style="hair">
        <color auto="1"/>
      </top>
      <bottom style="medium">
        <color auto="1"/>
      </bottom>
      <diagonal/>
    </border>
    <border>
      <left style="hair">
        <color auto="1"/>
      </left>
      <right style="thin">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style="thin">
        <color auto="1"/>
      </right>
      <top style="medium">
        <color auto="1"/>
      </top>
      <bottom style="thin">
        <color auto="1"/>
      </bottom>
      <diagonal/>
    </border>
    <border>
      <left/>
      <right style="medium">
        <color auto="1"/>
      </right>
      <top/>
      <bottom/>
      <diagonal/>
    </border>
    <border>
      <left/>
      <right style="medium">
        <color auto="1"/>
      </right>
      <top style="hair">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hair">
        <color auto="1"/>
      </left>
      <right/>
      <top style="thin">
        <color auto="1"/>
      </top>
      <bottom style="medium">
        <color auto="1"/>
      </bottom>
      <diagonal/>
    </border>
    <border>
      <left style="thin">
        <color auto="1"/>
      </left>
      <right/>
      <top style="medium">
        <color auto="1"/>
      </top>
      <bottom style="hair">
        <color auto="1"/>
      </bottom>
      <diagonal/>
    </border>
    <border>
      <left/>
      <right/>
      <top style="medium">
        <color auto="1"/>
      </top>
      <bottom style="hair">
        <color auto="1"/>
      </bottom>
      <diagonal/>
    </border>
    <border>
      <left style="thin">
        <color auto="1"/>
      </left>
      <right/>
      <top/>
      <bottom style="medium">
        <color auto="1"/>
      </bottom>
      <diagonal/>
    </border>
    <border>
      <left/>
      <right style="medium">
        <color auto="1"/>
      </right>
      <top style="medium">
        <color auto="1"/>
      </top>
      <bottom/>
      <diagonal/>
    </border>
    <border>
      <left/>
      <right style="medium">
        <color auto="1"/>
      </right>
      <top style="thin">
        <color auto="1"/>
      </top>
      <bottom style="hair">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hair">
        <color auto="1"/>
      </left>
      <right style="medium">
        <color auto="1"/>
      </right>
      <top style="thin">
        <color auto="1"/>
      </top>
      <bottom/>
      <diagonal/>
    </border>
    <border>
      <left style="hair">
        <color auto="1"/>
      </left>
      <right/>
      <top/>
      <bottom style="medium">
        <color auto="1"/>
      </bottom>
      <diagonal/>
    </border>
    <border>
      <left/>
      <right style="medium">
        <color auto="1"/>
      </right>
      <top/>
      <bottom style="medium">
        <color auto="1"/>
      </bottom>
      <diagonal/>
    </border>
    <border>
      <left/>
      <right style="hair">
        <color auto="1"/>
      </right>
      <top style="medium">
        <color auto="1"/>
      </top>
      <bottom style="hair">
        <color auto="1"/>
      </bottom>
      <diagonal/>
    </border>
    <border>
      <left style="hair">
        <color auto="1"/>
      </left>
      <right style="medium">
        <color auto="1"/>
      </right>
      <top style="medium">
        <color auto="1"/>
      </top>
      <bottom/>
      <diagonal/>
    </border>
    <border>
      <left style="hair">
        <color auto="1"/>
      </left>
      <right style="medium">
        <color auto="1"/>
      </right>
      <top/>
      <bottom/>
      <diagonal/>
    </border>
    <border>
      <left style="hair">
        <color auto="1"/>
      </left>
      <right style="medium">
        <color auto="1"/>
      </right>
      <top/>
      <bottom style="medium">
        <color auto="1"/>
      </bottom>
      <diagonal/>
    </border>
    <border>
      <left style="thin">
        <color rgb="FFFF0000"/>
      </left>
      <right/>
      <top style="thin">
        <color rgb="FFFF0000"/>
      </top>
      <bottom/>
      <diagonal/>
    </border>
    <border>
      <left/>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thin">
        <color rgb="FFFF0000"/>
      </right>
      <top/>
      <bottom/>
      <diagonal/>
    </border>
    <border>
      <left/>
      <right style="thin">
        <color rgb="FFFF0000"/>
      </right>
      <top/>
      <bottom style="thin">
        <color rgb="FFFF0000"/>
      </bottom>
      <diagonal/>
    </border>
    <border>
      <left style="hair">
        <color auto="1"/>
      </left>
      <right style="dotted">
        <color auto="1"/>
      </right>
      <top style="thin">
        <color auto="1"/>
      </top>
      <bottom style="thin">
        <color auto="1"/>
      </bottom>
      <diagonal/>
    </border>
    <border>
      <left style="dotted">
        <color auto="1"/>
      </left>
      <right/>
      <top style="thin">
        <color auto="1"/>
      </top>
      <bottom style="thin">
        <color auto="1"/>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thin">
        <color auto="1"/>
      </left>
      <right style="dotted">
        <color auto="1"/>
      </right>
      <top style="thin">
        <color auto="1"/>
      </top>
      <bottom style="hair">
        <color auto="1"/>
      </bottom>
      <diagonal/>
    </border>
    <border>
      <left/>
      <right style="dotted">
        <color auto="1"/>
      </right>
      <top style="thin">
        <color auto="1"/>
      </top>
      <bottom style="hair">
        <color auto="1"/>
      </bottom>
      <diagonal/>
    </border>
    <border>
      <left style="dotted">
        <color auto="1"/>
      </left>
      <right style="dotted">
        <color auto="1"/>
      </right>
      <top style="thin">
        <color auto="1"/>
      </top>
      <bottom style="hair">
        <color auto="1"/>
      </bottom>
      <diagonal/>
    </border>
    <border>
      <left style="thin">
        <color auto="1"/>
      </left>
      <right style="dotted">
        <color auto="1"/>
      </right>
      <top style="hair">
        <color auto="1"/>
      </top>
      <bottom style="hair">
        <color auto="1"/>
      </bottom>
      <diagonal/>
    </border>
    <border>
      <left/>
      <right style="dotted">
        <color auto="1"/>
      </right>
      <top style="hair">
        <color auto="1"/>
      </top>
      <bottom style="hair">
        <color auto="1"/>
      </bottom>
      <diagonal/>
    </border>
    <border>
      <left style="dotted">
        <color auto="1"/>
      </left>
      <right style="dotted">
        <color auto="1"/>
      </right>
      <top style="hair">
        <color auto="1"/>
      </top>
      <bottom style="hair">
        <color auto="1"/>
      </bottom>
      <diagonal/>
    </border>
    <border>
      <left style="thin">
        <color auto="1"/>
      </left>
      <right style="dotted">
        <color auto="1"/>
      </right>
      <top style="hair">
        <color auto="1"/>
      </top>
      <bottom style="thin">
        <color auto="1"/>
      </bottom>
      <diagonal/>
    </border>
    <border>
      <left style="thin">
        <color auto="1"/>
      </left>
      <right style="dotted">
        <color auto="1"/>
      </right>
      <top style="hair">
        <color auto="1"/>
      </top>
      <bottom/>
      <diagonal/>
    </border>
    <border>
      <left style="thin">
        <color auto="1"/>
      </left>
      <right style="thin">
        <color auto="1"/>
      </right>
      <top style="hair">
        <color auto="1"/>
      </top>
      <bottom/>
      <diagonal/>
    </border>
    <border>
      <left/>
      <right style="dotted">
        <color auto="1"/>
      </right>
      <top style="hair">
        <color auto="1"/>
      </top>
      <bottom/>
      <diagonal/>
    </border>
    <border>
      <left style="dotted">
        <color auto="1"/>
      </left>
      <right style="dotted">
        <color auto="1"/>
      </right>
      <top style="hair">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top style="thin">
        <color auto="1"/>
      </top>
      <bottom/>
      <diagonal/>
    </border>
    <border>
      <left style="dotted">
        <color auto="1"/>
      </left>
      <right style="thin">
        <color auto="1"/>
      </right>
      <top style="thin">
        <color auto="1"/>
      </top>
      <bottom/>
      <diagonal/>
    </border>
    <border>
      <left style="dotted">
        <color auto="1"/>
      </left>
      <right/>
      <top/>
      <bottom/>
      <diagonal/>
    </border>
    <border>
      <left style="dotted">
        <color auto="1"/>
      </left>
      <right style="thin">
        <color auto="1"/>
      </right>
      <top/>
      <bottom/>
      <diagonal/>
    </border>
    <border>
      <left style="dotted">
        <color auto="1"/>
      </left>
      <right style="thin">
        <color auto="1"/>
      </right>
      <top style="thin">
        <color auto="1"/>
      </top>
      <bottom style="hair">
        <color auto="1"/>
      </bottom>
      <diagonal/>
    </border>
    <border>
      <left style="thin">
        <color auto="1"/>
      </left>
      <right style="thin">
        <color auto="1"/>
      </right>
      <top style="thin">
        <color auto="1"/>
      </top>
      <bottom style="hair">
        <color theme="1"/>
      </bottom>
      <diagonal/>
    </border>
    <border>
      <left style="dotted">
        <color auto="1"/>
      </left>
      <right style="thin">
        <color auto="1"/>
      </right>
      <top style="hair">
        <color auto="1"/>
      </top>
      <bottom style="hair">
        <color auto="1"/>
      </bottom>
      <diagonal/>
    </border>
    <border>
      <left style="thin">
        <color auto="1"/>
      </left>
      <right style="thin">
        <color auto="1"/>
      </right>
      <top style="hair">
        <color theme="1"/>
      </top>
      <bottom style="hair">
        <color theme="1"/>
      </bottom>
      <diagonal/>
    </border>
    <border>
      <left style="dotted">
        <color auto="1"/>
      </left>
      <right style="thin">
        <color auto="1"/>
      </right>
      <top style="hair">
        <color auto="1"/>
      </top>
      <bottom/>
      <diagonal/>
    </border>
    <border>
      <left style="thin">
        <color auto="1"/>
      </left>
      <right style="thin">
        <color auto="1"/>
      </right>
      <top style="hair">
        <color theme="1"/>
      </top>
      <bottom/>
      <diagonal/>
    </border>
    <border>
      <left style="dotted">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dashed">
        <color auto="1"/>
      </right>
      <top style="medium">
        <color auto="1"/>
      </top>
      <bottom style="medium">
        <color auto="1"/>
      </bottom>
      <diagonal/>
    </border>
    <border>
      <left style="dashed">
        <color auto="1"/>
      </left>
      <right style="medium">
        <color auto="1"/>
      </right>
      <top style="medium">
        <color auto="1"/>
      </top>
      <bottom style="medium">
        <color auto="1"/>
      </bottom>
      <diagonal/>
    </border>
    <border>
      <left/>
      <right style="medium">
        <color auto="1"/>
      </right>
      <top style="hair">
        <color auto="1"/>
      </top>
      <bottom/>
      <diagonal/>
    </border>
    <border>
      <left style="thin">
        <color auto="1"/>
      </left>
      <right style="thin">
        <color auto="1"/>
      </right>
      <top style="thin">
        <color auto="1"/>
      </top>
      <bottom style="medium">
        <color auto="1"/>
      </bottom>
      <diagonal/>
    </border>
    <border>
      <left/>
      <right style="medium">
        <color auto="1"/>
      </right>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thin">
        <color auto="1"/>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left style="thick">
        <color rgb="FFFF0000"/>
      </left>
      <right style="thick">
        <color rgb="FFFF0000"/>
      </right>
      <top style="thick">
        <color rgb="FFFF0000"/>
      </top>
      <bottom/>
      <diagonal/>
    </border>
    <border>
      <left style="thick">
        <color rgb="FFFF0000"/>
      </left>
      <right style="thick">
        <color rgb="FFFF0000"/>
      </right>
      <top/>
      <bottom/>
      <diagonal/>
    </border>
    <border>
      <left style="thick">
        <color rgb="FFFF0000"/>
      </left>
      <right style="thick">
        <color rgb="FFFF0000"/>
      </right>
      <top/>
      <bottom style="thick">
        <color rgb="FFFF0000"/>
      </bottom>
      <diagonal/>
    </border>
    <border>
      <left style="thin">
        <color rgb="FFFF0000"/>
      </left>
      <right style="thin">
        <color rgb="FFFF0000"/>
      </right>
      <top style="thin">
        <color rgb="FFFF0000"/>
      </top>
      <bottom style="thin">
        <color rgb="FFFF0000"/>
      </bottom>
      <diagonal/>
    </border>
    <border>
      <left style="thick">
        <color rgb="FFFF0000"/>
      </left>
      <right style="thick">
        <color rgb="FFFF0000"/>
      </right>
      <top style="thin">
        <color auto="1"/>
      </top>
      <bottom/>
      <diagonal/>
    </border>
    <border>
      <left style="thick">
        <color rgb="FFFF0000"/>
      </left>
      <right style="thick">
        <color rgb="FFFF0000"/>
      </right>
      <top style="thin">
        <color auto="1"/>
      </top>
      <bottom style="thin">
        <color auto="1"/>
      </bottom>
      <diagonal/>
    </border>
  </borders>
  <cellStyleXfs count="73">
    <xf numFmtId="0" fontId="0"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9"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59"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00" fillId="0" borderId="0"/>
    <xf numFmtId="0" fontId="59" fillId="0" borderId="0">
      <alignment vertical="center"/>
    </xf>
    <xf numFmtId="0" fontId="5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2112">
    <xf numFmtId="0" fontId="0" fillId="0" borderId="0" xfId="0">
      <alignment vertical="center"/>
    </xf>
    <xf numFmtId="0" fontId="0" fillId="0" borderId="0" xfId="0" applyAlignment="1">
      <alignment vertical="center" wrapText="1"/>
    </xf>
    <xf numFmtId="0" fontId="0" fillId="2" borderId="1" xfId="0" applyFill="1" applyBorder="1" applyAlignment="1">
      <alignment vertical="center" wrapText="1"/>
    </xf>
    <xf numFmtId="49" fontId="1" fillId="0" borderId="1" xfId="25" applyNumberFormat="1" applyFont="1" applyBorder="1" applyAlignment="1">
      <alignment vertical="top" wrapText="1"/>
    </xf>
    <xf numFmtId="49" fontId="2" fillId="0" borderId="1" xfId="25" applyNumberFormat="1" applyBorder="1" applyAlignment="1">
      <alignment vertical="top" wrapText="1"/>
    </xf>
    <xf numFmtId="0" fontId="0" fillId="0" borderId="1" xfId="0" applyBorder="1" applyAlignment="1">
      <alignment vertical="center" wrapText="1"/>
    </xf>
    <xf numFmtId="0" fontId="0" fillId="3" borderId="0" xfId="0" applyFill="1" applyAlignment="1">
      <alignment vertical="center" wrapText="1"/>
    </xf>
    <xf numFmtId="0" fontId="0" fillId="4" borderId="0" xfId="0" applyFill="1" applyAlignment="1">
      <alignment horizontal="center" vertical="center" wrapText="1"/>
    </xf>
    <xf numFmtId="0" fontId="3" fillId="4" borderId="0" xfId="0" applyFont="1" applyFill="1" applyAlignment="1">
      <alignment horizontal="center" vertical="center"/>
    </xf>
    <xf numFmtId="0" fontId="0" fillId="5" borderId="0" xfId="0" applyFill="1">
      <alignment vertical="center"/>
    </xf>
    <xf numFmtId="0" fontId="4" fillId="5" borderId="0" xfId="0" applyFont="1" applyFill="1">
      <alignment vertical="center"/>
    </xf>
    <xf numFmtId="0" fontId="3" fillId="0" borderId="0" xfId="0" applyFont="1">
      <alignment vertical="center"/>
    </xf>
    <xf numFmtId="0" fontId="0" fillId="0" borderId="0" xfId="0" applyAlignment="1">
      <alignment horizontal="right" vertical="center" wrapText="1"/>
    </xf>
    <xf numFmtId="0" fontId="4" fillId="0" borderId="0" xfId="0" applyFont="1">
      <alignment vertical="center"/>
    </xf>
    <xf numFmtId="0" fontId="0" fillId="6" borderId="0" xfId="0" applyFill="1" applyAlignment="1">
      <alignment vertical="center" wrapText="1"/>
    </xf>
    <xf numFmtId="0" fontId="0" fillId="4" borderId="0" xfId="0" applyFill="1" applyAlignment="1">
      <alignment vertical="center" wrapText="1"/>
    </xf>
    <xf numFmtId="0" fontId="0" fillId="7" borderId="0" xfId="0" applyFill="1" applyAlignment="1">
      <alignment vertical="center" wrapText="1"/>
    </xf>
    <xf numFmtId="0" fontId="0" fillId="5" borderId="0" xfId="0" applyFill="1" applyAlignment="1">
      <alignment vertical="center" wrapText="1"/>
    </xf>
    <xf numFmtId="0" fontId="2" fillId="0" borderId="0" xfId="0" applyFont="1">
      <alignment vertical="center"/>
    </xf>
    <xf numFmtId="0" fontId="2" fillId="0" borderId="0" xfId="25">
      <alignment vertical="center"/>
    </xf>
    <xf numFmtId="0" fontId="5" fillId="0" borderId="0" xfId="28" applyFont="1" applyAlignment="1">
      <alignment vertical="center"/>
    </xf>
    <xf numFmtId="0" fontId="6" fillId="0" borderId="0" xfId="28" applyFont="1" applyAlignment="1">
      <alignment vertical="center"/>
    </xf>
    <xf numFmtId="0" fontId="7" fillId="8" borderId="2" xfId="28" applyFont="1" applyFill="1" applyBorder="1" applyAlignment="1">
      <alignment horizontal="center" vertical="center" wrapText="1"/>
    </xf>
    <xf numFmtId="0" fontId="7" fillId="8" borderId="1" xfId="28" applyFont="1" applyFill="1" applyBorder="1" applyAlignment="1">
      <alignment horizontal="center" vertical="center" wrapText="1"/>
    </xf>
    <xf numFmtId="0" fontId="7" fillId="0" borderId="1" xfId="28" applyFont="1" applyBorder="1" applyAlignment="1">
      <alignment horizontal="left" vertical="center" wrapText="1"/>
    </xf>
    <xf numFmtId="0" fontId="7" fillId="0" borderId="2" xfId="28" applyFont="1" applyBorder="1" applyAlignment="1">
      <alignment horizontal="left" vertical="top" wrapText="1"/>
    </xf>
    <xf numFmtId="0" fontId="7" fillId="0" borderId="1" xfId="28" applyFont="1" applyBorder="1" applyAlignment="1">
      <alignment vertical="center" wrapText="1"/>
    </xf>
    <xf numFmtId="0" fontId="8" fillId="0" borderId="0" xfId="27" applyFont="1">
      <alignment vertical="center"/>
    </xf>
    <xf numFmtId="0" fontId="9" fillId="0" borderId="0" xfId="27" applyFont="1" applyAlignment="1">
      <alignment vertical="center" wrapText="1"/>
    </xf>
    <xf numFmtId="0" fontId="9" fillId="0" borderId="0" xfId="60" applyFont="1">
      <alignment vertical="center"/>
    </xf>
    <xf numFmtId="0" fontId="10" fillId="0" borderId="0" xfId="27" applyFont="1">
      <alignment vertical="center"/>
    </xf>
    <xf numFmtId="0" fontId="9" fillId="0" borderId="0" xfId="27" applyFont="1">
      <alignment vertical="center"/>
    </xf>
    <xf numFmtId="0" fontId="9" fillId="0" borderId="0" xfId="27" applyFont="1" applyAlignment="1">
      <alignment horizontal="center" vertical="center"/>
    </xf>
    <xf numFmtId="0" fontId="11" fillId="0" borderId="0" xfId="27" applyFont="1">
      <alignment vertical="center"/>
    </xf>
    <xf numFmtId="0" fontId="12" fillId="0" borderId="0" xfId="27" applyFont="1">
      <alignment vertical="center"/>
    </xf>
    <xf numFmtId="0" fontId="12" fillId="0" borderId="0" xfId="27" applyFont="1" applyAlignment="1">
      <alignment horizontal="justify" vertical="center"/>
    </xf>
    <xf numFmtId="0" fontId="13" fillId="0" borderId="0" xfId="27" applyFont="1" applyAlignment="1">
      <alignment vertical="top"/>
    </xf>
    <xf numFmtId="0" fontId="14" fillId="0" borderId="0" xfId="27" applyFont="1" applyAlignment="1">
      <alignment vertical="top"/>
    </xf>
    <xf numFmtId="0" fontId="9" fillId="0" borderId="0" xfId="27" applyFont="1" applyAlignment="1">
      <alignment vertical="center" textRotation="255" wrapText="1"/>
    </xf>
    <xf numFmtId="0" fontId="15" fillId="0" borderId="0" xfId="27" applyFont="1" applyAlignment="1">
      <alignment horizontal="left" vertical="center"/>
    </xf>
    <xf numFmtId="0" fontId="15" fillId="0" borderId="0" xfId="27" applyFont="1" applyAlignment="1">
      <alignment vertical="center" wrapText="1"/>
    </xf>
    <xf numFmtId="0" fontId="15" fillId="0" borderId="0" xfId="27" applyFont="1" applyAlignment="1">
      <alignment horizontal="center" vertical="center"/>
    </xf>
    <xf numFmtId="0" fontId="16" fillId="0" borderId="0" xfId="60" applyFont="1" applyAlignment="1">
      <alignment horizontal="right" vertical="center"/>
    </xf>
    <xf numFmtId="0" fontId="9" fillId="0" borderId="0" xfId="27" applyFont="1" applyAlignment="1">
      <alignment vertical="top"/>
    </xf>
    <xf numFmtId="0" fontId="12" fillId="0" borderId="0" xfId="27" applyFont="1" applyAlignment="1">
      <alignment horizontal="justify" vertical="top"/>
    </xf>
    <xf numFmtId="0" fontId="15" fillId="0" borderId="5" xfId="27" applyFont="1" applyBorder="1" applyAlignment="1">
      <alignment horizontal="left" vertical="center"/>
    </xf>
    <xf numFmtId="0" fontId="9" fillId="0" borderId="9" xfId="27" applyFont="1" applyBorder="1" applyAlignment="1">
      <alignment horizontal="left" vertical="center"/>
    </xf>
    <xf numFmtId="0" fontId="9" fillId="0" borderId="9" xfId="27" applyFont="1" applyBorder="1">
      <alignment vertical="center"/>
    </xf>
    <xf numFmtId="0" fontId="9" fillId="0" borderId="7" xfId="27" applyFont="1" applyBorder="1" applyAlignment="1">
      <alignment horizontal="center" vertical="center"/>
    </xf>
    <xf numFmtId="0" fontId="9" fillId="0" borderId="0" xfId="27" applyFont="1" applyAlignment="1">
      <alignment horizontal="left" vertical="center" wrapText="1"/>
    </xf>
    <xf numFmtId="0" fontId="9" fillId="0" borderId="7" xfId="27" applyFont="1" applyBorder="1">
      <alignment vertical="center"/>
    </xf>
    <xf numFmtId="0" fontId="17" fillId="0" borderId="0" xfId="27" applyFont="1" applyAlignment="1">
      <alignment vertical="center" wrapText="1"/>
    </xf>
    <xf numFmtId="0" fontId="9" fillId="0" borderId="0" xfId="27" applyFont="1" applyAlignment="1">
      <alignment horizontal="center" vertical="center" textRotation="255" wrapText="1"/>
    </xf>
    <xf numFmtId="0" fontId="9" fillId="0" borderId="0" xfId="27" applyFont="1" applyAlignment="1">
      <alignment horizontal="center" vertical="center" wrapText="1"/>
    </xf>
    <xf numFmtId="0" fontId="9" fillId="0" borderId="10" xfId="27" applyFont="1" applyBorder="1">
      <alignment vertical="center"/>
    </xf>
    <xf numFmtId="0" fontId="9" fillId="0" borderId="11" xfId="27" applyFont="1" applyBorder="1">
      <alignment vertical="center"/>
    </xf>
    <xf numFmtId="0" fontId="15" fillId="0" borderId="7" xfId="27" applyFont="1" applyBorder="1">
      <alignment vertical="center"/>
    </xf>
    <xf numFmtId="0" fontId="9" fillId="0" borderId="0" xfId="27" applyFont="1" applyAlignment="1">
      <alignment horizontal="left" vertical="center"/>
    </xf>
    <xf numFmtId="0" fontId="16" fillId="0" borderId="0" xfId="27" applyFont="1" applyAlignment="1">
      <alignment horizontal="left" vertical="center" wrapText="1"/>
    </xf>
    <xf numFmtId="0" fontId="9" fillId="0" borderId="7" xfId="27" applyFont="1" applyBorder="1" applyAlignment="1">
      <alignment vertical="center" wrapText="1"/>
    </xf>
    <xf numFmtId="0" fontId="9" fillId="0" borderId="9" xfId="27" applyFont="1" applyBorder="1" applyAlignment="1">
      <alignment horizontal="center" vertical="center" wrapText="1"/>
    </xf>
    <xf numFmtId="0" fontId="11" fillId="0" borderId="9" xfId="27" applyFont="1" applyBorder="1" applyAlignment="1">
      <alignment horizontal="center" vertical="center" wrapText="1"/>
    </xf>
    <xf numFmtId="0" fontId="9" fillId="0" borderId="7" xfId="27" applyFont="1" applyBorder="1" applyAlignment="1">
      <alignment vertical="center" textRotation="255" wrapText="1"/>
    </xf>
    <xf numFmtId="0" fontId="17" fillId="0" borderId="16" xfId="27" applyFont="1" applyBorder="1" applyAlignment="1">
      <alignment vertical="center" wrapText="1"/>
    </xf>
    <xf numFmtId="0" fontId="17" fillId="0" borderId="0" xfId="27" applyFont="1" applyAlignment="1">
      <alignment horizontal="left" vertical="center"/>
    </xf>
    <xf numFmtId="0" fontId="9" fillId="0" borderId="9" xfId="27" applyFont="1" applyBorder="1" applyAlignment="1">
      <alignment horizontal="left" vertical="center" wrapText="1"/>
    </xf>
    <xf numFmtId="0" fontId="16" fillId="0" borderId="0" xfId="27" applyFont="1">
      <alignment vertical="center"/>
    </xf>
    <xf numFmtId="0" fontId="9" fillId="0" borderId="0" xfId="60" applyFont="1" applyAlignment="1">
      <alignment vertical="center" wrapText="1"/>
    </xf>
    <xf numFmtId="0" fontId="9" fillId="0" borderId="0" xfId="60" applyFont="1" applyAlignment="1">
      <alignment horizontal="left" vertical="center"/>
    </xf>
    <xf numFmtId="0" fontId="9" fillId="0" borderId="9" xfId="27" applyFont="1" applyBorder="1" applyAlignment="1">
      <alignment horizontal="right" vertical="center"/>
    </xf>
    <xf numFmtId="0" fontId="9" fillId="0" borderId="9" xfId="27" applyFont="1" applyBorder="1" applyAlignment="1">
      <alignment horizontal="center" vertical="center"/>
    </xf>
    <xf numFmtId="0" fontId="9" fillId="0" borderId="23" xfId="27" applyFont="1" applyBorder="1">
      <alignment vertical="center"/>
    </xf>
    <xf numFmtId="0" fontId="9" fillId="0" borderId="24" xfId="27" applyFont="1" applyBorder="1" applyAlignment="1">
      <alignment horizontal="left" vertical="center" wrapText="1"/>
    </xf>
    <xf numFmtId="0" fontId="9" fillId="0" borderId="24" xfId="27" applyFont="1" applyBorder="1" applyAlignment="1">
      <alignment horizontal="center" vertical="center"/>
    </xf>
    <xf numFmtId="0" fontId="17" fillId="0" borderId="24" xfId="27" applyFont="1" applyBorder="1" applyAlignment="1">
      <alignment vertical="center" wrapText="1"/>
    </xf>
    <xf numFmtId="0" fontId="9" fillId="0" borderId="24" xfId="27" applyFont="1" applyBorder="1">
      <alignment vertical="center"/>
    </xf>
    <xf numFmtId="0" fontId="17" fillId="0" borderId="24" xfId="27" applyFont="1" applyBorder="1" applyAlignment="1">
      <alignment horizontal="left" vertical="center" wrapText="1" indent="1"/>
    </xf>
    <xf numFmtId="0" fontId="9" fillId="0" borderId="11" xfId="27" applyFont="1" applyBorder="1" applyAlignment="1">
      <alignment horizontal="center" vertical="center"/>
    </xf>
    <xf numFmtId="0" fontId="9" fillId="0" borderId="25" xfId="27" applyFont="1" applyBorder="1" applyAlignment="1">
      <alignment horizontal="center" vertical="center"/>
    </xf>
    <xf numFmtId="0" fontId="16" fillId="0" borderId="24" xfId="27" applyFont="1" applyBorder="1" applyAlignment="1">
      <alignment horizontal="left" vertical="center" wrapText="1"/>
    </xf>
    <xf numFmtId="0" fontId="16" fillId="0" borderId="24" xfId="27" applyFont="1" applyBorder="1" applyAlignment="1">
      <alignment vertical="center" wrapText="1"/>
    </xf>
    <xf numFmtId="0" fontId="16" fillId="0" borderId="24" xfId="27" applyFont="1" applyBorder="1">
      <alignment vertical="center"/>
    </xf>
    <xf numFmtId="0" fontId="9" fillId="0" borderId="6" xfId="27" applyFont="1" applyBorder="1">
      <alignment vertical="center"/>
    </xf>
    <xf numFmtId="0" fontId="9" fillId="0" borderId="16" xfId="27" applyFont="1" applyBorder="1">
      <alignment vertical="center"/>
    </xf>
    <xf numFmtId="0" fontId="9" fillId="0" borderId="16" xfId="27" applyFont="1" applyBorder="1" applyAlignment="1">
      <alignment horizontal="center" vertical="center"/>
    </xf>
    <xf numFmtId="0" fontId="9" fillId="0" borderId="26" xfId="27" applyFont="1" applyBorder="1" applyAlignment="1">
      <alignment horizontal="center" vertical="center"/>
    </xf>
    <xf numFmtId="0" fontId="18" fillId="0" borderId="0" xfId="57" applyFont="1" applyAlignment="1">
      <alignment horizontal="left" vertical="center"/>
    </xf>
    <xf numFmtId="0" fontId="18" fillId="0" borderId="0" xfId="27" applyFont="1">
      <alignment vertical="center"/>
    </xf>
    <xf numFmtId="0" fontId="18" fillId="0" borderId="0" xfId="42" applyFont="1" applyAlignment="1">
      <alignment horizontal="center" vertical="center"/>
    </xf>
    <xf numFmtId="0" fontId="18" fillId="0" borderId="0" xfId="57" applyFont="1">
      <alignment vertical="center"/>
    </xf>
    <xf numFmtId="0" fontId="18" fillId="0" borderId="0" xfId="57" applyFont="1" applyAlignment="1">
      <alignment horizontal="center" vertical="center"/>
    </xf>
    <xf numFmtId="0" fontId="10" fillId="0" borderId="0" xfId="57" applyFont="1">
      <alignment vertical="center"/>
    </xf>
    <xf numFmtId="0" fontId="16" fillId="0" borderId="0" xfId="57" applyFont="1">
      <alignment vertical="center"/>
    </xf>
    <xf numFmtId="0" fontId="9" fillId="0" borderId="0" xfId="57" applyFont="1">
      <alignment vertical="center"/>
    </xf>
    <xf numFmtId="0" fontId="19" fillId="0" borderId="0" xfId="57" applyFont="1">
      <alignment vertical="center"/>
    </xf>
    <xf numFmtId="0" fontId="20" fillId="0" borderId="0" xfId="57" applyFont="1">
      <alignment vertical="center"/>
    </xf>
    <xf numFmtId="0" fontId="20" fillId="0" borderId="0" xfId="57" applyFont="1" applyAlignment="1">
      <alignment vertical="center" wrapText="1"/>
    </xf>
    <xf numFmtId="0" fontId="9" fillId="0" borderId="0" xfId="57" applyFont="1" applyAlignment="1">
      <alignment horizontal="center" vertical="center" shrinkToFit="1"/>
    </xf>
    <xf numFmtId="0" fontId="9" fillId="11" borderId="0" xfId="57" applyFont="1" applyFill="1" applyAlignment="1">
      <alignment horizontal="center" vertical="center" shrinkToFit="1"/>
    </xf>
    <xf numFmtId="0" fontId="19" fillId="0" borderId="0" xfId="57" applyFont="1" applyAlignment="1">
      <alignment horizontal="left" vertical="top" wrapText="1"/>
    </xf>
    <xf numFmtId="0" fontId="19" fillId="0" borderId="0" xfId="57" applyFont="1" applyAlignment="1">
      <alignment horizontal="center" vertical="top" wrapText="1"/>
    </xf>
    <xf numFmtId="0" fontId="23" fillId="0" borderId="0" xfId="57" applyFont="1" applyAlignment="1">
      <alignment horizontal="left" vertical="center"/>
    </xf>
    <xf numFmtId="0" fontId="18" fillId="0" borderId="0" xfId="42" applyFont="1">
      <alignment vertical="center"/>
    </xf>
    <xf numFmtId="0" fontId="18" fillId="0" borderId="0" xfId="27" applyFont="1" applyAlignment="1">
      <alignment horizontal="center" vertical="center"/>
    </xf>
    <xf numFmtId="0" fontId="24" fillId="0" borderId="0" xfId="57" applyFont="1">
      <alignment vertical="center"/>
    </xf>
    <xf numFmtId="0" fontId="25" fillId="0" borderId="0" xfId="38" applyFont="1" applyAlignment="1">
      <alignment horizontal="center" vertical="center"/>
    </xf>
    <xf numFmtId="0" fontId="18" fillId="0" borderId="0" xfId="38" applyFont="1">
      <alignment vertical="center"/>
    </xf>
    <xf numFmtId="0" fontId="23" fillId="0" borderId="0" xfId="38" applyFont="1">
      <alignment vertical="center"/>
    </xf>
    <xf numFmtId="0" fontId="18" fillId="0" borderId="0" xfId="57" applyFont="1" applyAlignment="1">
      <alignment horizontal="right" vertical="center"/>
    </xf>
    <xf numFmtId="178" fontId="19" fillId="0" borderId="0" xfId="27" applyNumberFormat="1" applyFont="1" applyAlignment="1">
      <alignment horizontal="right" vertical="center"/>
    </xf>
    <xf numFmtId="0" fontId="16" fillId="0" borderId="0" xfId="57" applyFont="1" applyAlignment="1">
      <alignment horizontal="left" vertical="center"/>
    </xf>
    <xf numFmtId="0" fontId="16" fillId="0" borderId="0" xfId="57" applyFont="1" applyAlignment="1">
      <alignment horizontal="left" vertical="center" indent="1"/>
    </xf>
    <xf numFmtId="0" fontId="16" fillId="0" borderId="0" xfId="57" applyFont="1" applyAlignment="1">
      <alignment vertical="center" wrapText="1"/>
    </xf>
    <xf numFmtId="0" fontId="9" fillId="0" borderId="0" xfId="57" applyFont="1" applyAlignment="1">
      <alignment horizontal="right" vertical="center"/>
    </xf>
    <xf numFmtId="0" fontId="18" fillId="0" borderId="0" xfId="57" applyFont="1" applyAlignment="1">
      <alignment vertical="center" wrapText="1"/>
    </xf>
    <xf numFmtId="0" fontId="19" fillId="0" borderId="0" xfId="57" applyFont="1" applyAlignment="1">
      <alignment horizontal="center" vertical="center"/>
    </xf>
    <xf numFmtId="0" fontId="18" fillId="0" borderId="3" xfId="57" applyFont="1" applyBorder="1" applyAlignment="1">
      <alignment vertical="center" wrapText="1"/>
    </xf>
    <xf numFmtId="178" fontId="9" fillId="0" borderId="3" xfId="57" applyNumberFormat="1" applyFont="1" applyBorder="1" applyAlignment="1">
      <alignment vertical="center" wrapText="1"/>
    </xf>
    <xf numFmtId="0" fontId="18" fillId="11" borderId="17" xfId="27" applyFont="1" applyFill="1" applyBorder="1" applyAlignment="1">
      <alignment horizontal="right" vertical="center" wrapText="1" readingOrder="2"/>
    </xf>
    <xf numFmtId="0" fontId="18" fillId="11" borderId="21" xfId="27" applyFont="1" applyFill="1" applyBorder="1" applyAlignment="1">
      <alignment horizontal="right" vertical="center" wrapText="1" readingOrder="2"/>
    </xf>
    <xf numFmtId="0" fontId="18" fillId="11" borderId="34" xfId="27" applyFont="1" applyFill="1" applyBorder="1" applyAlignment="1">
      <alignment horizontal="right" vertical="center" wrapText="1" readingOrder="2"/>
    </xf>
    <xf numFmtId="0" fontId="18" fillId="0" borderId="18" xfId="27" applyFont="1" applyBorder="1" applyAlignment="1">
      <alignment vertical="center" wrapText="1"/>
    </xf>
    <xf numFmtId="0" fontId="18" fillId="0" borderId="22" xfId="27" applyFont="1" applyBorder="1" applyAlignment="1">
      <alignment vertical="center" wrapText="1"/>
    </xf>
    <xf numFmtId="0" fontId="18" fillId="0" borderId="0" xfId="27" applyFont="1" applyAlignment="1">
      <alignment vertical="center" wrapText="1"/>
    </xf>
    <xf numFmtId="0" fontId="18" fillId="0" borderId="2" xfId="38" applyFont="1" applyBorder="1">
      <alignment vertical="center"/>
    </xf>
    <xf numFmtId="0" fontId="18" fillId="0" borderId="3" xfId="38" applyFont="1" applyBorder="1" applyAlignment="1">
      <alignment horizontal="center" vertical="center"/>
    </xf>
    <xf numFmtId="0" fontId="23" fillId="0" borderId="9" xfId="38" applyFont="1" applyBorder="1" applyAlignment="1">
      <alignment horizontal="right" vertical="center" wrapText="1"/>
    </xf>
    <xf numFmtId="0" fontId="23" fillId="0" borderId="9" xfId="38" applyFont="1" applyBorder="1" applyAlignment="1">
      <alignment horizontal="center" vertical="center" wrapText="1"/>
    </xf>
    <xf numFmtId="0" fontId="23" fillId="0" borderId="0" xfId="38" applyFont="1" applyAlignment="1">
      <alignment horizontal="center" vertical="center" wrapText="1"/>
    </xf>
    <xf numFmtId="0" fontId="23" fillId="0" borderId="0" xfId="38" applyFont="1" applyAlignment="1">
      <alignment vertical="center" wrapText="1"/>
    </xf>
    <xf numFmtId="178" fontId="19" fillId="0" borderId="0" xfId="27" applyNumberFormat="1" applyFont="1">
      <alignment vertical="center"/>
    </xf>
    <xf numFmtId="0" fontId="18" fillId="0" borderId="0" xfId="57" applyFont="1" applyAlignment="1">
      <alignment horizontal="center" vertical="center" shrinkToFit="1"/>
    </xf>
    <xf numFmtId="58" fontId="18" fillId="0" borderId="0" xfId="57" applyNumberFormat="1" applyFont="1" applyAlignment="1">
      <alignment horizontal="right" vertical="center" shrinkToFit="1"/>
    </xf>
    <xf numFmtId="0" fontId="19" fillId="0" borderId="0" xfId="60" applyFont="1" applyAlignment="1">
      <alignment vertical="center" wrapText="1"/>
    </xf>
    <xf numFmtId="58" fontId="18" fillId="0" borderId="0" xfId="57" applyNumberFormat="1" applyFont="1" applyAlignment="1">
      <alignment vertical="center" wrapText="1"/>
    </xf>
    <xf numFmtId="0" fontId="19" fillId="0" borderId="0" xfId="57" applyFont="1" applyAlignment="1">
      <alignment vertical="top" wrapText="1"/>
    </xf>
    <xf numFmtId="0" fontId="18" fillId="0" borderId="4" xfId="57" applyFont="1" applyBorder="1" applyAlignment="1">
      <alignment vertical="center" wrapText="1"/>
    </xf>
    <xf numFmtId="178" fontId="9" fillId="0" borderId="4" xfId="57" applyNumberFormat="1" applyFont="1" applyBorder="1" applyAlignment="1">
      <alignment vertical="center" wrapText="1"/>
    </xf>
    <xf numFmtId="0" fontId="20" fillId="0" borderId="45" xfId="27" applyFont="1" applyBorder="1" applyAlignment="1">
      <alignment vertical="center" wrapText="1" readingOrder="2"/>
    </xf>
    <xf numFmtId="0" fontId="18" fillId="11" borderId="14" xfId="27" applyFont="1" applyFill="1" applyBorder="1" applyAlignment="1">
      <alignment horizontal="right" vertical="center" wrapText="1" readingOrder="2"/>
    </xf>
    <xf numFmtId="0" fontId="20" fillId="0" borderId="19" xfId="57" applyFont="1" applyBorder="1" applyAlignment="1">
      <alignment horizontal="center" vertical="center" wrapText="1"/>
    </xf>
    <xf numFmtId="0" fontId="20" fillId="0" borderId="18" xfId="27" applyFont="1" applyBorder="1" applyAlignment="1">
      <alignment vertical="center" wrapText="1" readingOrder="2"/>
    </xf>
    <xf numFmtId="0" fontId="20" fillId="0" borderId="46" xfId="27" applyFont="1" applyBorder="1" applyAlignment="1">
      <alignment vertical="center" wrapText="1" readingOrder="2"/>
    </xf>
    <xf numFmtId="0" fontId="18" fillId="11" borderId="40" xfId="27" applyFont="1" applyFill="1" applyBorder="1" applyAlignment="1">
      <alignment horizontal="right" vertical="center" wrapText="1" readingOrder="2"/>
    </xf>
    <xf numFmtId="0" fontId="20" fillId="0" borderId="27" xfId="57" applyFont="1" applyBorder="1" applyAlignment="1">
      <alignment horizontal="center" vertical="center" wrapText="1"/>
    </xf>
    <xf numFmtId="0" fontId="20" fillId="0" borderId="22" xfId="27" applyFont="1" applyBorder="1" applyAlignment="1">
      <alignment vertical="center" wrapText="1" readingOrder="2"/>
    </xf>
    <xf numFmtId="0" fontId="20" fillId="0" borderId="47" xfId="27" applyFont="1" applyBorder="1" applyAlignment="1">
      <alignment vertical="center" wrapText="1" readingOrder="2"/>
    </xf>
    <xf numFmtId="0" fontId="18" fillId="11" borderId="41" xfId="27" applyFont="1" applyFill="1" applyBorder="1" applyAlignment="1">
      <alignment horizontal="right" vertical="center" wrapText="1" readingOrder="2"/>
    </xf>
    <xf numFmtId="0" fontId="20" fillId="0" borderId="48" xfId="57" applyFont="1" applyBorder="1" applyAlignment="1">
      <alignment horizontal="center" vertical="center" wrapText="1"/>
    </xf>
    <xf numFmtId="0" fontId="20" fillId="0" borderId="35" xfId="27" applyFont="1" applyBorder="1" applyAlignment="1">
      <alignment vertical="center" wrapText="1" readingOrder="2"/>
    </xf>
    <xf numFmtId="0" fontId="20" fillId="0" borderId="4" xfId="42" applyFont="1" applyBorder="1" applyAlignment="1">
      <alignment horizontal="center" vertical="center" wrapText="1"/>
    </xf>
    <xf numFmtId="0" fontId="18" fillId="0" borderId="19" xfId="27" applyFont="1" applyBorder="1" applyAlignment="1">
      <alignment horizontal="center" vertical="center" wrapText="1"/>
    </xf>
    <xf numFmtId="0" fontId="18" fillId="0" borderId="48" xfId="27" applyFont="1" applyBorder="1" applyAlignment="1">
      <alignment horizontal="center" vertical="center" wrapText="1"/>
    </xf>
    <xf numFmtId="0" fontId="20" fillId="0" borderId="31" xfId="42" applyFont="1" applyBorder="1" applyAlignment="1">
      <alignment horizontal="center" vertical="center" wrapText="1"/>
    </xf>
    <xf numFmtId="0" fontId="25" fillId="0" borderId="0" xfId="38" applyFont="1">
      <alignment vertical="center"/>
    </xf>
    <xf numFmtId="0" fontId="18" fillId="0" borderId="4" xfId="38" applyFont="1" applyBorder="1" applyAlignment="1">
      <alignment horizontal="center" vertical="center"/>
    </xf>
    <xf numFmtId="184" fontId="23" fillId="0" borderId="0" xfId="38" applyNumberFormat="1" applyFont="1" applyAlignment="1">
      <alignment vertical="center" shrinkToFit="1"/>
    </xf>
    <xf numFmtId="0" fontId="23" fillId="0" borderId="9" xfId="38" applyFont="1" applyBorder="1" applyAlignment="1">
      <alignment vertical="center" wrapText="1"/>
    </xf>
    <xf numFmtId="0" fontId="18" fillId="11" borderId="8" xfId="30" applyFont="1" applyFill="1" applyBorder="1" applyAlignment="1">
      <alignment horizontal="center" vertical="center" shrinkToFit="1"/>
    </xf>
    <xf numFmtId="0" fontId="18" fillId="11" borderId="49" xfId="30" applyFont="1" applyFill="1" applyBorder="1" applyAlignment="1">
      <alignment horizontal="center" vertical="center" shrinkToFit="1"/>
    </xf>
    <xf numFmtId="0" fontId="18" fillId="11" borderId="50" xfId="30" applyFont="1" applyFill="1" applyBorder="1" applyAlignment="1">
      <alignment horizontal="center" vertical="center" shrinkToFit="1"/>
    </xf>
    <xf numFmtId="0" fontId="26" fillId="0" borderId="7" xfId="30" applyFont="1" applyBorder="1" applyAlignment="1">
      <alignment horizontal="left" vertical="center"/>
    </xf>
    <xf numFmtId="0" fontId="27" fillId="0" borderId="0" xfId="30" applyFont="1" applyAlignment="1">
      <alignment horizontal="left" vertical="top"/>
    </xf>
    <xf numFmtId="0" fontId="23" fillId="0" borderId="0" xfId="38" applyFont="1" applyAlignment="1">
      <alignment horizontal="right" vertical="center" wrapText="1"/>
    </xf>
    <xf numFmtId="0" fontId="18" fillId="0" borderId="0" xfId="30" applyFont="1" applyAlignment="1">
      <alignment vertical="top"/>
    </xf>
    <xf numFmtId="0" fontId="18" fillId="0" borderId="5" xfId="30" applyFont="1" applyBorder="1">
      <alignment vertical="center"/>
    </xf>
    <xf numFmtId="0" fontId="18" fillId="0" borderId="0" xfId="30" applyFont="1">
      <alignment vertical="center"/>
    </xf>
    <xf numFmtId="0" fontId="18" fillId="0" borderId="24" xfId="30" applyFont="1" applyBorder="1" applyAlignment="1">
      <alignment vertical="top"/>
    </xf>
    <xf numFmtId="0" fontId="23" fillId="0" borderId="0" xfId="30" applyFont="1">
      <alignment vertical="center"/>
    </xf>
    <xf numFmtId="0" fontId="23" fillId="0" borderId="0" xfId="38" applyFont="1" applyAlignment="1">
      <alignment horizontal="center" vertical="center"/>
    </xf>
    <xf numFmtId="0" fontId="6" fillId="0" borderId="0" xfId="0" applyFont="1">
      <alignment vertical="center"/>
    </xf>
    <xf numFmtId="0" fontId="10" fillId="0" borderId="0" xfId="0" applyFont="1">
      <alignment vertical="center"/>
    </xf>
    <xf numFmtId="0" fontId="16" fillId="0" borderId="0" xfId="0" applyFont="1">
      <alignment vertical="center"/>
    </xf>
    <xf numFmtId="0" fontId="9" fillId="0" borderId="0" xfId="0" applyFont="1">
      <alignment vertical="center"/>
    </xf>
    <xf numFmtId="0" fontId="18" fillId="0" borderId="0" xfId="0" applyFont="1">
      <alignment vertical="center"/>
    </xf>
    <xf numFmtId="0" fontId="9" fillId="0" borderId="0" xfId="0" applyFont="1" applyAlignment="1">
      <alignment horizontal="center" vertical="center"/>
    </xf>
    <xf numFmtId="0" fontId="18" fillId="0" borderId="0" xfId="0" applyFont="1" applyAlignment="1">
      <alignment horizontal="left" vertical="center" wrapText="1"/>
    </xf>
    <xf numFmtId="0" fontId="23" fillId="0" borderId="0" xfId="0" applyFont="1">
      <alignment vertical="center"/>
    </xf>
    <xf numFmtId="0" fontId="23" fillId="13" borderId="0" xfId="0" applyFont="1" applyFill="1" applyAlignment="1">
      <alignment vertical="center" wrapText="1"/>
    </xf>
    <xf numFmtId="178" fontId="12" fillId="0" borderId="0" xfId="0" applyNumberFormat="1" applyFont="1">
      <alignment vertical="center"/>
    </xf>
    <xf numFmtId="0" fontId="18" fillId="0" borderId="0" xfId="0" applyFont="1" applyAlignment="1">
      <alignment vertical="center" shrinkToFit="1"/>
    </xf>
    <xf numFmtId="0" fontId="20" fillId="0" borderId="0" xfId="0" applyFont="1" applyAlignment="1">
      <alignment horizontal="left" vertical="center"/>
    </xf>
    <xf numFmtId="0" fontId="10" fillId="0" borderId="0" xfId="0" applyFont="1" applyAlignment="1">
      <alignment horizontal="left" vertical="center"/>
    </xf>
    <xf numFmtId="0" fontId="18" fillId="0" borderId="0" xfId="0" applyFont="1" applyAlignment="1">
      <alignment horizontal="right" vertical="center"/>
    </xf>
    <xf numFmtId="0" fontId="28" fillId="0" borderId="0" xfId="0" applyFont="1" applyAlignment="1">
      <alignment vertical="center" wrapText="1"/>
    </xf>
    <xf numFmtId="0" fontId="18" fillId="0" borderId="0" xfId="0" applyFont="1" applyAlignment="1">
      <alignment horizontal="left" vertical="center"/>
    </xf>
    <xf numFmtId="0" fontId="18" fillId="0" borderId="0" xfId="0" applyFont="1" applyAlignment="1">
      <alignment vertical="center" wrapText="1"/>
    </xf>
    <xf numFmtId="0" fontId="10" fillId="0" borderId="0" xfId="72" applyFont="1">
      <alignment vertical="center"/>
    </xf>
    <xf numFmtId="0" fontId="9" fillId="0" borderId="0" xfId="72" applyFont="1" applyAlignment="1">
      <alignment vertical="center" wrapText="1"/>
    </xf>
    <xf numFmtId="0" fontId="9" fillId="0" borderId="0" xfId="64" applyFont="1">
      <alignment vertical="center"/>
    </xf>
    <xf numFmtId="0" fontId="9" fillId="0" borderId="0" xfId="72" applyFont="1" applyAlignment="1">
      <alignment horizontal="center" vertical="center"/>
    </xf>
    <xf numFmtId="0" fontId="9" fillId="0" borderId="0" xfId="72" applyFont="1">
      <alignment vertical="center"/>
    </xf>
    <xf numFmtId="0" fontId="11" fillId="0" borderId="0" xfId="72" applyFont="1">
      <alignment vertical="center"/>
    </xf>
    <xf numFmtId="0" fontId="12" fillId="0" borderId="0" xfId="72" applyFont="1">
      <alignment vertical="center"/>
    </xf>
    <xf numFmtId="0" fontId="12" fillId="0" borderId="0" xfId="72" applyFont="1" applyAlignment="1">
      <alignment horizontal="justify" vertical="center"/>
    </xf>
    <xf numFmtId="0" fontId="13" fillId="0" borderId="0" xfId="72" applyFont="1" applyAlignment="1">
      <alignment vertical="top"/>
    </xf>
    <xf numFmtId="0" fontId="14" fillId="0" borderId="0" xfId="72" applyFont="1" applyAlignment="1">
      <alignment vertical="top"/>
    </xf>
    <xf numFmtId="0" fontId="9" fillId="0" borderId="34" xfId="72" applyFont="1" applyBorder="1" applyAlignment="1">
      <alignment horizontal="left" vertical="center" wrapText="1"/>
    </xf>
    <xf numFmtId="0" fontId="9" fillId="0" borderId="0" xfId="72" applyFont="1" applyAlignment="1">
      <alignment horizontal="left" vertical="center" wrapText="1"/>
    </xf>
    <xf numFmtId="0" fontId="15" fillId="0" borderId="7" xfId="72" applyFont="1" applyBorder="1" applyAlignment="1">
      <alignment horizontal="left" vertical="center"/>
    </xf>
    <xf numFmtId="0" fontId="9" fillId="0" borderId="0" xfId="72" applyFont="1" applyAlignment="1">
      <alignment horizontal="left" vertical="center"/>
    </xf>
    <xf numFmtId="0" fontId="9" fillId="0" borderId="7" xfId="72" applyFont="1" applyBorder="1" applyAlignment="1">
      <alignment horizontal="center" vertical="center"/>
    </xf>
    <xf numFmtId="0" fontId="9" fillId="0" borderId="7" xfId="72" applyFont="1" applyBorder="1">
      <alignment vertical="center"/>
    </xf>
    <xf numFmtId="0" fontId="17" fillId="0" borderId="0" xfId="72" applyFont="1" applyAlignment="1">
      <alignment vertical="center" wrapText="1"/>
    </xf>
    <xf numFmtId="0" fontId="9" fillId="0" borderId="0" xfId="72" applyFont="1" applyAlignment="1">
      <alignment horizontal="center" vertical="center" textRotation="255" wrapText="1"/>
    </xf>
    <xf numFmtId="0" fontId="9" fillId="0" borderId="0" xfId="72" applyFont="1" applyAlignment="1">
      <alignment horizontal="center" vertical="center" wrapText="1"/>
    </xf>
    <xf numFmtId="0" fontId="9" fillId="0" borderId="10" xfId="72" applyFont="1" applyBorder="1">
      <alignment vertical="center"/>
    </xf>
    <xf numFmtId="0" fontId="9" fillId="0" borderId="11" xfId="72" applyFont="1" applyBorder="1">
      <alignment vertical="center"/>
    </xf>
    <xf numFmtId="0" fontId="15" fillId="0" borderId="7" xfId="72" applyFont="1" applyBorder="1">
      <alignment vertical="center"/>
    </xf>
    <xf numFmtId="0" fontId="16" fillId="0" borderId="0" xfId="72" applyFont="1" applyAlignment="1">
      <alignment horizontal="left" vertical="center" wrapText="1"/>
    </xf>
    <xf numFmtId="0" fontId="9" fillId="0" borderId="7" xfId="72" applyFont="1" applyBorder="1" applyAlignment="1">
      <alignment vertical="center" wrapText="1"/>
    </xf>
    <xf numFmtId="0" fontId="11" fillId="0" borderId="9" xfId="72" applyFont="1" applyBorder="1" applyAlignment="1">
      <alignment horizontal="center" vertical="center" wrapText="1"/>
    </xf>
    <xf numFmtId="0" fontId="9" fillId="0" borderId="9" xfId="72" applyFont="1" applyBorder="1" applyAlignment="1">
      <alignment horizontal="center" vertical="center" wrapText="1"/>
    </xf>
    <xf numFmtId="0" fontId="9" fillId="0" borderId="7" xfId="72" applyFont="1" applyBorder="1" applyAlignment="1">
      <alignment vertical="center" textRotation="255" wrapText="1"/>
    </xf>
    <xf numFmtId="0" fontId="15" fillId="0" borderId="0" xfId="72" applyFont="1" applyAlignment="1">
      <alignment horizontal="left" vertical="center"/>
    </xf>
    <xf numFmtId="49" fontId="15" fillId="0" borderId="0" xfId="72" applyNumberFormat="1" applyFont="1" applyAlignment="1">
      <alignment horizontal="left" vertical="center"/>
    </xf>
    <xf numFmtId="0" fontId="15" fillId="0" borderId="0" xfId="72" applyFont="1" applyAlignment="1">
      <alignment vertical="center" wrapText="1"/>
    </xf>
    <xf numFmtId="0" fontId="15" fillId="0" borderId="0" xfId="72" applyFont="1" applyAlignment="1">
      <alignment horizontal="center" vertical="center"/>
    </xf>
    <xf numFmtId="0" fontId="16" fillId="0" borderId="7" xfId="64" applyFont="1" applyBorder="1" applyAlignment="1">
      <alignment horizontal="right" vertical="center"/>
    </xf>
    <xf numFmtId="49" fontId="16" fillId="0" borderId="0" xfId="64" applyNumberFormat="1" applyFont="1" applyAlignment="1">
      <alignment horizontal="right" vertical="center"/>
    </xf>
    <xf numFmtId="0" fontId="9" fillId="0" borderId="0" xfId="64" applyFont="1" applyAlignment="1">
      <alignment horizontal="left" vertical="center" wrapText="1"/>
    </xf>
    <xf numFmtId="0" fontId="16" fillId="0" borderId="0" xfId="64" applyFont="1" applyAlignment="1">
      <alignment horizontal="left" vertical="center" wrapText="1"/>
    </xf>
    <xf numFmtId="0" fontId="9" fillId="0" borderId="7" xfId="64" applyFont="1" applyBorder="1" applyAlignment="1">
      <alignment horizontal="right" vertical="center"/>
    </xf>
    <xf numFmtId="49" fontId="15" fillId="0" borderId="0" xfId="64" applyNumberFormat="1" applyFont="1" applyAlignment="1">
      <alignment horizontal="right" vertical="center"/>
    </xf>
    <xf numFmtId="0" fontId="15" fillId="0" borderId="0" xfId="64" applyFont="1" applyAlignment="1">
      <alignment horizontal="left" vertical="center"/>
    </xf>
    <xf numFmtId="0" fontId="9" fillId="0" borderId="0" xfId="64" applyFont="1" applyAlignment="1">
      <alignment horizontal="left" vertical="center"/>
    </xf>
    <xf numFmtId="0" fontId="17" fillId="0" borderId="0" xfId="72" applyFont="1" applyAlignment="1">
      <alignment horizontal="left" vertical="center"/>
    </xf>
    <xf numFmtId="0" fontId="9" fillId="0" borderId="9" xfId="72" applyFont="1" applyBorder="1" applyAlignment="1">
      <alignment horizontal="left" vertical="center" wrapText="1"/>
    </xf>
    <xf numFmtId="0" fontId="9" fillId="0" borderId="24" xfId="72" applyFont="1" applyBorder="1" applyAlignment="1">
      <alignment horizontal="left" vertical="center" wrapText="1"/>
    </xf>
    <xf numFmtId="0" fontId="9" fillId="0" borderId="0" xfId="72" applyFont="1" applyAlignment="1">
      <alignment horizontal="right" vertical="center"/>
    </xf>
    <xf numFmtId="0" fontId="9" fillId="0" borderId="24" xfId="72" applyFont="1" applyBorder="1">
      <alignment vertical="center"/>
    </xf>
    <xf numFmtId="0" fontId="9" fillId="0" borderId="24" xfId="72" applyFont="1" applyBorder="1" applyAlignment="1">
      <alignment horizontal="center" vertical="center"/>
    </xf>
    <xf numFmtId="0" fontId="17" fillId="0" borderId="24" xfId="72" applyFont="1" applyBorder="1" applyAlignment="1">
      <alignment vertical="center" wrapText="1"/>
    </xf>
    <xf numFmtId="0" fontId="17" fillId="0" borderId="24" xfId="72" applyFont="1" applyBorder="1" applyAlignment="1">
      <alignment horizontal="left" vertical="center" wrapText="1" indent="1"/>
    </xf>
    <xf numFmtId="0" fontId="9" fillId="0" borderId="11" xfId="72" applyFont="1" applyBorder="1" applyAlignment="1">
      <alignment horizontal="center" vertical="center"/>
    </xf>
    <xf numFmtId="0" fontId="9" fillId="0" borderId="25" xfId="72" applyFont="1" applyBorder="1" applyAlignment="1">
      <alignment horizontal="center" vertical="center"/>
    </xf>
    <xf numFmtId="0" fontId="9" fillId="0" borderId="24" xfId="72" applyFont="1" applyBorder="1" applyAlignment="1">
      <alignment vertical="center" wrapText="1"/>
    </xf>
    <xf numFmtId="0" fontId="16" fillId="0" borderId="24" xfId="72" applyFont="1" applyBorder="1" applyAlignment="1">
      <alignment horizontal="left" vertical="center" wrapText="1"/>
    </xf>
    <xf numFmtId="0" fontId="16" fillId="0" borderId="24" xfId="72" applyFont="1" applyBorder="1" applyAlignment="1">
      <alignment vertical="center" wrapText="1"/>
    </xf>
    <xf numFmtId="0" fontId="16" fillId="0" borderId="24" xfId="72" applyFont="1" applyBorder="1">
      <alignment vertical="center"/>
    </xf>
    <xf numFmtId="0" fontId="9" fillId="0" borderId="24" xfId="64" applyFont="1" applyBorder="1" applyAlignment="1">
      <alignment vertical="center" wrapText="1"/>
    </xf>
    <xf numFmtId="0" fontId="9" fillId="0" borderId="24" xfId="64" applyFont="1" applyBorder="1">
      <alignment vertical="center"/>
    </xf>
    <xf numFmtId="0" fontId="16" fillId="0" borderId="24" xfId="64" applyFont="1" applyBorder="1" applyAlignment="1">
      <alignment horizontal="left" vertical="center" wrapText="1"/>
    </xf>
    <xf numFmtId="0" fontId="9" fillId="0" borderId="24" xfId="64" applyFont="1" applyBorder="1" applyAlignment="1">
      <alignment horizontal="left" vertical="center" wrapText="1"/>
    </xf>
    <xf numFmtId="0" fontId="9" fillId="0" borderId="6" xfId="72" applyFont="1" applyBorder="1">
      <alignment vertical="center"/>
    </xf>
    <xf numFmtId="0" fontId="9" fillId="0" borderId="16" xfId="72" applyFont="1" applyBorder="1">
      <alignment vertical="center"/>
    </xf>
    <xf numFmtId="0" fontId="9" fillId="0" borderId="16" xfId="72" applyFont="1" applyBorder="1" applyAlignment="1">
      <alignment horizontal="center" vertical="center"/>
    </xf>
    <xf numFmtId="0" fontId="9" fillId="0" borderId="26" xfId="72" applyFont="1" applyBorder="1" applyAlignment="1">
      <alignment horizontal="center" vertical="center"/>
    </xf>
    <xf numFmtId="0" fontId="9" fillId="0" borderId="0" xfId="25" applyFont="1">
      <alignment vertical="center"/>
    </xf>
    <xf numFmtId="0" fontId="9" fillId="0" borderId="0" xfId="25" applyFont="1" applyAlignment="1">
      <alignment horizontal="center" vertical="center"/>
    </xf>
    <xf numFmtId="0" fontId="11" fillId="0" borderId="0" xfId="25" applyFont="1">
      <alignment vertical="center"/>
    </xf>
    <xf numFmtId="0" fontId="18" fillId="0" borderId="36" xfId="25" applyFont="1" applyBorder="1">
      <alignment vertical="center"/>
    </xf>
    <xf numFmtId="0" fontId="18" fillId="0" borderId="38" xfId="25" applyFont="1" applyBorder="1">
      <alignment vertical="center"/>
    </xf>
    <xf numFmtId="0" fontId="18" fillId="0" borderId="63" xfId="25" applyFont="1" applyBorder="1">
      <alignment vertical="center"/>
    </xf>
    <xf numFmtId="0" fontId="18" fillId="11" borderId="64" xfId="25" applyFont="1" applyFill="1" applyBorder="1" applyAlignment="1">
      <alignment horizontal="right" vertical="center" wrapText="1"/>
    </xf>
    <xf numFmtId="0" fontId="18" fillId="0" borderId="21" xfId="25" applyFont="1" applyBorder="1">
      <alignment vertical="center"/>
    </xf>
    <xf numFmtId="0" fontId="18" fillId="0" borderId="29" xfId="25" applyFont="1" applyBorder="1">
      <alignment vertical="center"/>
    </xf>
    <xf numFmtId="0" fontId="15" fillId="0" borderId="0" xfId="25" applyFont="1">
      <alignment vertical="center"/>
    </xf>
    <xf numFmtId="0" fontId="27" fillId="0" borderId="0" xfId="25" applyFont="1">
      <alignment vertical="center"/>
    </xf>
    <xf numFmtId="0" fontId="18" fillId="0" borderId="27" xfId="25" applyFont="1" applyBorder="1" applyAlignment="1">
      <alignment vertical="center" shrinkToFit="1"/>
    </xf>
    <xf numFmtId="0" fontId="8" fillId="0" borderId="0" xfId="25" applyFont="1">
      <alignment vertical="center"/>
    </xf>
    <xf numFmtId="0" fontId="9" fillId="0" borderId="0" xfId="25" applyFont="1" applyAlignment="1">
      <alignment horizontal="right" vertical="center"/>
    </xf>
    <xf numFmtId="0" fontId="30" fillId="0" borderId="0" xfId="25" applyFont="1" applyAlignment="1">
      <alignment horizontal="center" vertical="center"/>
    </xf>
    <xf numFmtId="0" fontId="30" fillId="0" borderId="0" xfId="25" applyFont="1">
      <alignment vertical="center"/>
    </xf>
    <xf numFmtId="0" fontId="18" fillId="0" borderId="9" xfId="25" applyFont="1" applyBorder="1">
      <alignment vertical="center"/>
    </xf>
    <xf numFmtId="0" fontId="18" fillId="0" borderId="0" xfId="25" applyFont="1">
      <alignment vertical="center"/>
    </xf>
    <xf numFmtId="0" fontId="18" fillId="0" borderId="49" xfId="25" applyFont="1" applyBorder="1" applyAlignment="1">
      <alignment horizontal="center" vertical="center"/>
    </xf>
    <xf numFmtId="49" fontId="18" fillId="0" borderId="37" xfId="25" applyNumberFormat="1" applyFont="1" applyBorder="1" applyAlignment="1">
      <alignment horizontal="center" vertical="center"/>
    </xf>
    <xf numFmtId="49" fontId="18" fillId="0" borderId="39" xfId="25" applyNumberFormat="1" applyFont="1" applyBorder="1" applyAlignment="1">
      <alignment horizontal="center" vertical="center"/>
    </xf>
    <xf numFmtId="49" fontId="18" fillId="0" borderId="67" xfId="25" applyNumberFormat="1" applyFont="1" applyBorder="1" applyAlignment="1">
      <alignment horizontal="center" vertical="center"/>
    </xf>
    <xf numFmtId="0" fontId="8" fillId="0" borderId="0" xfId="25" applyFont="1" applyAlignment="1">
      <alignment horizontal="left" vertical="center"/>
    </xf>
    <xf numFmtId="0" fontId="12" fillId="0" borderId="0" xfId="25" applyFont="1">
      <alignment vertical="center"/>
    </xf>
    <xf numFmtId="0" fontId="18" fillId="0" borderId="9" xfId="25" applyFont="1" applyBorder="1" applyAlignment="1">
      <alignment horizontal="right" vertical="center"/>
    </xf>
    <xf numFmtId="0" fontId="18" fillId="0" borderId="0" xfId="25" applyFont="1" applyAlignment="1">
      <alignment horizontal="right" vertical="center"/>
    </xf>
    <xf numFmtId="0" fontId="20" fillId="0" borderId="0" xfId="25" applyFont="1">
      <alignment vertical="center"/>
    </xf>
    <xf numFmtId="0" fontId="31" fillId="0" borderId="0" xfId="25" applyFont="1">
      <alignment vertical="center"/>
    </xf>
    <xf numFmtId="0" fontId="18" fillId="0" borderId="0" xfId="25" applyFont="1" applyAlignment="1">
      <alignment horizontal="center" vertical="center"/>
    </xf>
    <xf numFmtId="0" fontId="18" fillId="0" borderId="16" xfId="25" applyFont="1" applyBorder="1">
      <alignment vertical="center"/>
    </xf>
    <xf numFmtId="0" fontId="20" fillId="0" borderId="16" xfId="25" applyFont="1" applyBorder="1" applyAlignment="1">
      <alignment horizontal="left" vertical="center" wrapText="1"/>
    </xf>
    <xf numFmtId="0" fontId="16" fillId="0" borderId="0" xfId="25" applyFont="1" applyAlignment="1">
      <alignment horizontal="left" vertical="top" wrapText="1"/>
    </xf>
    <xf numFmtId="0" fontId="17" fillId="0" borderId="0" xfId="25" applyFont="1">
      <alignment vertical="center"/>
    </xf>
    <xf numFmtId="0" fontId="9" fillId="11" borderId="2" xfId="25" applyFont="1" applyFill="1" applyBorder="1" applyAlignment="1">
      <alignment horizontal="center" vertical="center"/>
    </xf>
    <xf numFmtId="0" fontId="18" fillId="0" borderId="9" xfId="25" applyFont="1" applyBorder="1" applyAlignment="1">
      <alignment horizontal="center" vertical="center"/>
    </xf>
    <xf numFmtId="0" fontId="18" fillId="11" borderId="2" xfId="25" applyFont="1" applyFill="1" applyBorder="1" applyAlignment="1">
      <alignment horizontal="center" vertical="center"/>
    </xf>
    <xf numFmtId="0" fontId="18" fillId="0" borderId="0" xfId="25" applyFont="1" applyAlignment="1">
      <alignment horizontal="left" vertical="center"/>
    </xf>
    <xf numFmtId="0" fontId="18" fillId="11" borderId="8" xfId="25" applyFont="1" applyFill="1" applyBorder="1" applyAlignment="1">
      <alignment horizontal="center" vertical="center"/>
    </xf>
    <xf numFmtId="0" fontId="18" fillId="11" borderId="49" xfId="25" applyFont="1" applyFill="1" applyBorder="1" applyAlignment="1">
      <alignment horizontal="center" vertical="center"/>
    </xf>
    <xf numFmtId="0" fontId="18" fillId="0" borderId="42" xfId="25" applyFont="1" applyBorder="1" applyAlignment="1">
      <alignment horizontal="center" vertical="center"/>
    </xf>
    <xf numFmtId="0" fontId="32" fillId="0" borderId="0" xfId="25" applyFont="1" applyAlignment="1">
      <alignment vertical="center" wrapText="1"/>
    </xf>
    <xf numFmtId="0" fontId="18" fillId="0" borderId="23" xfId="25" applyFont="1" applyBorder="1">
      <alignment vertical="center"/>
    </xf>
    <xf numFmtId="181" fontId="33" fillId="0" borderId="7" xfId="25" applyNumberFormat="1" applyFont="1" applyBorder="1" applyAlignment="1">
      <alignment vertical="center" wrapText="1"/>
    </xf>
    <xf numFmtId="0" fontId="18" fillId="0" borderId="24" xfId="25" applyFont="1" applyBorder="1">
      <alignment vertical="center"/>
    </xf>
    <xf numFmtId="0" fontId="33" fillId="0" borderId="7" xfId="25" applyFont="1" applyBorder="1">
      <alignment vertical="center"/>
    </xf>
    <xf numFmtId="0" fontId="18" fillId="11" borderId="42" xfId="25" applyFont="1" applyFill="1" applyBorder="1" applyAlignment="1">
      <alignment horizontal="center" vertical="center"/>
    </xf>
    <xf numFmtId="0" fontId="18" fillId="0" borderId="24" xfId="25" applyFont="1" applyBorder="1" applyAlignment="1">
      <alignment horizontal="center" vertical="center"/>
    </xf>
    <xf numFmtId="0" fontId="18" fillId="11" borderId="8" xfId="0" applyFont="1" applyFill="1" applyBorder="1" applyAlignment="1">
      <alignment horizontal="center" vertical="center"/>
    </xf>
    <xf numFmtId="0" fontId="18" fillId="0" borderId="12" xfId="25" applyFont="1" applyBorder="1" applyAlignment="1">
      <alignment horizontal="center" vertical="center"/>
    </xf>
    <xf numFmtId="0" fontId="18" fillId="0" borderId="50" xfId="25" applyFont="1" applyBorder="1" applyAlignment="1">
      <alignment horizontal="center" vertical="center"/>
    </xf>
    <xf numFmtId="180" fontId="18" fillId="0" borderId="24" xfId="25" applyNumberFormat="1" applyFont="1" applyBorder="1" applyAlignment="1">
      <alignment horizontal="left" vertical="center"/>
    </xf>
    <xf numFmtId="0" fontId="18" fillId="0" borderId="26" xfId="25" applyFont="1" applyBorder="1">
      <alignment vertical="center"/>
    </xf>
    <xf numFmtId="0" fontId="12" fillId="0" borderId="0" xfId="0" applyFont="1">
      <alignment vertical="center"/>
    </xf>
    <xf numFmtId="0" fontId="12" fillId="0" borderId="0" xfId="0" applyFont="1" applyAlignment="1">
      <alignment horizontal="center" vertical="center"/>
    </xf>
    <xf numFmtId="0" fontId="17" fillId="0" borderId="0" xfId="0" applyFont="1" applyAlignment="1">
      <alignment horizontal="center" vertical="center"/>
    </xf>
    <xf numFmtId="0" fontId="11" fillId="0" borderId="0" xfId="0" applyFont="1" applyAlignment="1">
      <alignment horizontal="left" vertical="center"/>
    </xf>
    <xf numFmtId="0" fontId="9" fillId="0" borderId="0" xfId="0" applyFont="1" applyAlignment="1">
      <alignment vertical="top"/>
    </xf>
    <xf numFmtId="0" fontId="9" fillId="0" borderId="0" xfId="0" applyFont="1" applyAlignment="1">
      <alignment horizontal="left" vertical="center"/>
    </xf>
    <xf numFmtId="0" fontId="18" fillId="0" borderId="76" xfId="0" applyFont="1" applyBorder="1" applyAlignment="1">
      <alignment horizontal="center" vertical="center"/>
    </xf>
    <xf numFmtId="0" fontId="18" fillId="0" borderId="78" xfId="0" applyFont="1" applyBorder="1" applyAlignment="1">
      <alignment horizontal="center" vertical="center"/>
    </xf>
    <xf numFmtId="186" fontId="18" fillId="0" borderId="4" xfId="0" applyNumberFormat="1" applyFont="1" applyBorder="1" applyAlignment="1">
      <alignment horizontal="center" vertical="center"/>
    </xf>
    <xf numFmtId="0" fontId="18" fillId="0" borderId="4" xfId="0" applyFont="1" applyBorder="1" applyAlignment="1">
      <alignment horizontal="center" vertical="center"/>
    </xf>
    <xf numFmtId="0" fontId="16" fillId="0" borderId="0" xfId="0" applyFont="1" applyAlignment="1">
      <alignment horizontal="left" vertical="center"/>
    </xf>
    <xf numFmtId="0" fontId="17" fillId="0" borderId="0" xfId="0" applyFont="1" applyAlignment="1">
      <alignment horizontal="left" vertical="center"/>
    </xf>
    <xf numFmtId="38" fontId="17" fillId="0" borderId="0" xfId="6" applyFont="1" applyFill="1" applyBorder="1" applyAlignment="1" applyProtection="1">
      <alignment vertical="center"/>
    </xf>
    <xf numFmtId="0" fontId="17" fillId="0" borderId="0" xfId="0" applyFont="1">
      <alignment vertical="center"/>
    </xf>
    <xf numFmtId="38" fontId="12" fillId="0" borderId="0" xfId="6" applyFont="1" applyFill="1" applyBorder="1" applyAlignment="1" applyProtection="1">
      <alignment vertical="center"/>
    </xf>
    <xf numFmtId="0" fontId="9" fillId="0" borderId="0" xfId="0" applyFont="1" applyAlignment="1">
      <alignment horizontal="distributed" vertical="distributed"/>
    </xf>
    <xf numFmtId="0" fontId="17" fillId="0" borderId="0" xfId="0" applyFont="1" applyAlignment="1">
      <alignment horizontal="distributed" vertical="distributed"/>
    </xf>
    <xf numFmtId="0" fontId="9" fillId="0" borderId="0" xfId="0" applyFont="1" applyAlignment="1">
      <alignment vertical="center" wrapText="1"/>
    </xf>
    <xf numFmtId="0" fontId="34" fillId="0" borderId="0" xfId="0" applyFont="1" applyAlignment="1">
      <alignment vertical="center" wrapText="1"/>
    </xf>
    <xf numFmtId="0" fontId="12" fillId="0" borderId="0" xfId="0" applyFont="1" applyAlignment="1">
      <alignment horizontal="right" vertical="center"/>
    </xf>
    <xf numFmtId="0" fontId="28" fillId="0" borderId="0" xfId="0" applyFont="1" applyAlignment="1">
      <alignment horizontal="center" vertical="center" wrapText="1"/>
    </xf>
    <xf numFmtId="0" fontId="18" fillId="0" borderId="0" xfId="0" applyFont="1" applyAlignment="1">
      <alignment horizontal="center" vertical="center"/>
    </xf>
    <xf numFmtId="0" fontId="18" fillId="0" borderId="0" xfId="0" applyFont="1" applyAlignment="1">
      <alignment vertical="top"/>
    </xf>
    <xf numFmtId="0" fontId="18" fillId="13" borderId="0" xfId="0" applyFont="1" applyFill="1">
      <alignment vertical="center"/>
    </xf>
    <xf numFmtId="0" fontId="18" fillId="0" borderId="80" xfId="0" applyFont="1" applyBorder="1" applyAlignment="1">
      <alignment horizontal="left" vertical="center"/>
    </xf>
    <xf numFmtId="0" fontId="18" fillId="0" borderId="39" xfId="0" applyFont="1" applyBorder="1" applyAlignment="1">
      <alignment horizontal="left" vertical="center"/>
    </xf>
    <xf numFmtId="0" fontId="18" fillId="0" borderId="81" xfId="0" applyFont="1" applyBorder="1" applyAlignment="1">
      <alignment horizontal="left" vertical="center"/>
    </xf>
    <xf numFmtId="0" fontId="18" fillId="0" borderId="67" xfId="0" applyFont="1" applyBorder="1" applyAlignment="1">
      <alignment horizontal="left" vertical="center"/>
    </xf>
    <xf numFmtId="0" fontId="20" fillId="0" borderId="0" xfId="0" applyFont="1">
      <alignment vertical="center"/>
    </xf>
    <xf numFmtId="0" fontId="11" fillId="0" borderId="0" xfId="0" applyFont="1">
      <alignment vertical="center"/>
    </xf>
    <xf numFmtId="0" fontId="16" fillId="0" borderId="0" xfId="55" applyFont="1" applyAlignment="1">
      <alignment horizontal="left" vertical="center"/>
    </xf>
    <xf numFmtId="0" fontId="16" fillId="0" borderId="0" xfId="0" applyFont="1" applyAlignment="1">
      <alignment horizontal="right" vertical="center"/>
    </xf>
    <xf numFmtId="0" fontId="16" fillId="0" borderId="0" xfId="55" applyFont="1" applyAlignment="1">
      <alignment horizontal="left" vertical="center" indent="1"/>
    </xf>
    <xf numFmtId="0" fontId="9" fillId="0" borderId="0" xfId="0" applyFont="1" applyAlignment="1">
      <alignment horizontal="right" vertical="center"/>
    </xf>
    <xf numFmtId="0" fontId="11" fillId="0" borderId="0" xfId="0" applyFont="1" applyAlignment="1">
      <alignment horizontal="left" vertical="center" wrapText="1"/>
    </xf>
    <xf numFmtId="0" fontId="9" fillId="0" borderId="0" xfId="0" applyFont="1" applyAlignment="1">
      <alignment horizontal="center" vertical="center" wrapText="1"/>
    </xf>
    <xf numFmtId="184" fontId="35" fillId="0" borderId="9" xfId="6" applyNumberFormat="1" applyFont="1" applyFill="1" applyBorder="1" applyAlignment="1" applyProtection="1">
      <alignment horizontal="center" vertical="center"/>
    </xf>
    <xf numFmtId="179" fontId="9" fillId="0" borderId="0" xfId="0" applyNumberFormat="1" applyFont="1" applyAlignment="1">
      <alignment vertical="center" shrinkToFit="1"/>
    </xf>
    <xf numFmtId="179" fontId="9" fillId="0" borderId="0" xfId="0" applyNumberFormat="1" applyFont="1">
      <alignment vertical="center"/>
    </xf>
    <xf numFmtId="0" fontId="9" fillId="0" borderId="5" xfId="0" applyFont="1" applyBorder="1">
      <alignment vertical="center"/>
    </xf>
    <xf numFmtId="0" fontId="9" fillId="0" borderId="9" xfId="0" applyFont="1" applyBorder="1">
      <alignment vertical="center"/>
    </xf>
    <xf numFmtId="179" fontId="9" fillId="0" borderId="9" xfId="0" applyNumberFormat="1" applyFont="1" applyBorder="1" applyAlignment="1">
      <alignment vertical="center" shrinkToFit="1"/>
    </xf>
    <xf numFmtId="0" fontId="9" fillId="0" borderId="7" xfId="0" applyFont="1" applyBorder="1" applyAlignment="1">
      <alignment horizontal="right" vertical="center"/>
    </xf>
    <xf numFmtId="0" fontId="9" fillId="0" borderId="6" xfId="0" applyFont="1" applyBorder="1" applyAlignment="1">
      <alignment horizontal="right" vertical="center"/>
    </xf>
    <xf numFmtId="0" fontId="20" fillId="0" borderId="0" xfId="0" applyFont="1" applyAlignment="1">
      <alignment horizontal="right" vertical="center" wrapText="1"/>
    </xf>
    <xf numFmtId="0" fontId="20" fillId="0" borderId="0" xfId="0" applyFont="1" applyAlignment="1">
      <alignment vertical="center" wrapText="1"/>
    </xf>
    <xf numFmtId="0" fontId="18" fillId="0" borderId="4" xfId="0" applyFont="1" applyBorder="1">
      <alignment vertical="center"/>
    </xf>
    <xf numFmtId="0" fontId="18" fillId="0" borderId="3" xfId="0" applyFont="1" applyBorder="1">
      <alignment vertical="center"/>
    </xf>
    <xf numFmtId="0" fontId="18" fillId="0" borderId="23" xfId="0" applyFont="1" applyBorder="1">
      <alignment vertical="center"/>
    </xf>
    <xf numFmtId="179" fontId="16" fillId="0" borderId="0" xfId="0" applyNumberFormat="1" applyFont="1">
      <alignment vertical="center"/>
    </xf>
    <xf numFmtId="0" fontId="11" fillId="0" borderId="0" xfId="0" applyFont="1" applyAlignment="1">
      <alignment horizontal="center" vertical="center"/>
    </xf>
    <xf numFmtId="0" fontId="18" fillId="0" borderId="31" xfId="0" applyFont="1" applyBorder="1">
      <alignment vertical="center"/>
    </xf>
    <xf numFmtId="0" fontId="18" fillId="0" borderId="26" xfId="0" applyFont="1" applyBorder="1">
      <alignment vertical="center"/>
    </xf>
    <xf numFmtId="0" fontId="11" fillId="0" borderId="9" xfId="0" applyFont="1" applyBorder="1">
      <alignment vertical="center"/>
    </xf>
    <xf numFmtId="0" fontId="36" fillId="0" borderId="0" xfId="55" applyFont="1" applyAlignment="1">
      <alignment horizontal="left" vertical="center"/>
    </xf>
    <xf numFmtId="0" fontId="36" fillId="0" borderId="0" xfId="26" applyFont="1">
      <alignment vertical="center"/>
    </xf>
    <xf numFmtId="0" fontId="36" fillId="0" borderId="0" xfId="41" applyFont="1" applyAlignment="1">
      <alignment horizontal="center" vertical="center"/>
    </xf>
    <xf numFmtId="0" fontId="36" fillId="0" borderId="0" xfId="55" applyFont="1">
      <alignment vertical="center"/>
    </xf>
    <xf numFmtId="0" fontId="36" fillId="0" borderId="0" xfId="55" applyFont="1" applyAlignment="1">
      <alignment horizontal="center" vertical="center"/>
    </xf>
    <xf numFmtId="0" fontId="37" fillId="0" borderId="0" xfId="55" applyFont="1" applyAlignment="1">
      <alignment horizontal="center" vertical="center"/>
    </xf>
    <xf numFmtId="0" fontId="38" fillId="0" borderId="0" xfId="55" applyFont="1" applyAlignment="1">
      <alignment horizontal="left" vertical="center"/>
    </xf>
    <xf numFmtId="0" fontId="37" fillId="0" borderId="0" xfId="55" applyFont="1" applyAlignment="1">
      <alignment horizontal="left" vertical="center"/>
    </xf>
    <xf numFmtId="0" fontId="39" fillId="0" borderId="0" xfId="55" applyFont="1" applyAlignment="1">
      <alignment horizontal="left" vertical="center"/>
    </xf>
    <xf numFmtId="0" fontId="42" fillId="0" borderId="0" xfId="0" applyFont="1">
      <alignment vertical="center"/>
    </xf>
    <xf numFmtId="49" fontId="43" fillId="0" borderId="107" xfId="26" applyNumberFormat="1" applyFont="1" applyBorder="1" applyAlignment="1">
      <alignment horizontal="center" vertical="center" wrapText="1"/>
    </xf>
    <xf numFmtId="49" fontId="43" fillId="0" borderId="8" xfId="26" applyNumberFormat="1" applyFont="1" applyBorder="1" applyAlignment="1">
      <alignment horizontal="center" vertical="center" wrapText="1"/>
    </xf>
    <xf numFmtId="0" fontId="36" fillId="0" borderId="0" xfId="41" applyFont="1">
      <alignment vertical="center"/>
    </xf>
    <xf numFmtId="49" fontId="43" fillId="0" borderId="59" xfId="26" applyNumberFormat="1" applyFont="1" applyBorder="1" applyAlignment="1">
      <alignment horizontal="center" vertical="center" wrapText="1"/>
    </xf>
    <xf numFmtId="0" fontId="40" fillId="0" borderId="108" xfId="55" applyFont="1" applyBorder="1" applyAlignment="1">
      <alignment vertical="center" textRotation="255"/>
    </xf>
    <xf numFmtId="0" fontId="44" fillId="0" borderId="0" xfId="37" applyFont="1" applyAlignment="1">
      <alignment horizontal="center" vertical="center"/>
    </xf>
    <xf numFmtId="0" fontId="36" fillId="0" borderId="0" xfId="37" applyFont="1">
      <alignment vertical="center"/>
    </xf>
    <xf numFmtId="0" fontId="45" fillId="0" borderId="0" xfId="37" applyFont="1">
      <alignment vertical="center"/>
    </xf>
    <xf numFmtId="0" fontId="41" fillId="0" borderId="0" xfId="37" applyFont="1">
      <alignment vertical="center"/>
    </xf>
    <xf numFmtId="182" fontId="36" fillId="10" borderId="110" xfId="30" applyNumberFormat="1" applyFont="1" applyFill="1" applyBorder="1" applyAlignment="1" applyProtection="1">
      <alignment horizontal="center" vertical="center"/>
      <protection locked="0"/>
    </xf>
    <xf numFmtId="182" fontId="36" fillId="10" borderId="111" xfId="30" applyNumberFormat="1" applyFont="1" applyFill="1" applyBorder="1" applyAlignment="1" applyProtection="1">
      <alignment horizontal="center" vertical="center"/>
      <protection locked="0"/>
    </xf>
    <xf numFmtId="182" fontId="36" fillId="10" borderId="102" xfId="30" applyNumberFormat="1" applyFont="1" applyFill="1" applyBorder="1" applyAlignment="1" applyProtection="1">
      <alignment horizontal="center" vertical="center"/>
      <protection locked="0"/>
    </xf>
    <xf numFmtId="182" fontId="36" fillId="10" borderId="112" xfId="30" applyNumberFormat="1" applyFont="1" applyFill="1" applyBorder="1" applyAlignment="1" applyProtection="1">
      <alignment horizontal="center" vertical="center"/>
      <protection locked="0"/>
    </xf>
    <xf numFmtId="182" fontId="36" fillId="10" borderId="106" xfId="30" applyNumberFormat="1" applyFont="1" applyFill="1" applyBorder="1" applyAlignment="1" applyProtection="1">
      <alignment horizontal="center" vertical="center"/>
      <protection locked="0"/>
    </xf>
    <xf numFmtId="182" fontId="36" fillId="10" borderId="115" xfId="30" applyNumberFormat="1" applyFont="1" applyFill="1" applyBorder="1" applyAlignment="1" applyProtection="1">
      <alignment horizontal="center" vertical="center"/>
      <protection locked="0"/>
    </xf>
    <xf numFmtId="182" fontId="36" fillId="10" borderId="116" xfId="30" applyNumberFormat="1" applyFont="1" applyFill="1" applyBorder="1" applyAlignment="1" applyProtection="1">
      <alignment horizontal="center" vertical="center"/>
      <protection locked="0"/>
    </xf>
    <xf numFmtId="0" fontId="36" fillId="0" borderId="49" xfId="55" applyFont="1" applyBorder="1" applyAlignment="1">
      <alignment horizontal="center" vertical="center"/>
    </xf>
    <xf numFmtId="182" fontId="36" fillId="10" borderId="36" xfId="26" applyNumberFormat="1" applyFont="1" applyFill="1" applyBorder="1" applyAlignment="1" applyProtection="1">
      <alignment horizontal="right" vertical="center" readingOrder="2"/>
      <protection locked="0"/>
    </xf>
    <xf numFmtId="182" fontId="36" fillId="10" borderId="38" xfId="26" applyNumberFormat="1" applyFont="1" applyFill="1" applyBorder="1" applyAlignment="1" applyProtection="1">
      <alignment horizontal="right" vertical="center" readingOrder="2"/>
      <protection locked="0"/>
    </xf>
    <xf numFmtId="182" fontId="36" fillId="10" borderId="124" xfId="26" applyNumberFormat="1" applyFont="1" applyFill="1" applyBorder="1" applyAlignment="1" applyProtection="1">
      <alignment horizontal="right" vertical="center" readingOrder="2"/>
      <protection locked="0"/>
    </xf>
    <xf numFmtId="0" fontId="41" fillId="0" borderId="0" xfId="37" applyFont="1" applyAlignment="1">
      <alignment horizontal="right" vertical="center"/>
    </xf>
    <xf numFmtId="0" fontId="41" fillId="0" borderId="0" xfId="37" applyFont="1" applyAlignment="1">
      <alignment horizontal="center" vertical="center"/>
    </xf>
    <xf numFmtId="182" fontId="36" fillId="10" borderId="126" xfId="30" applyNumberFormat="1" applyFont="1" applyFill="1" applyBorder="1" applyAlignment="1" applyProtection="1">
      <alignment horizontal="center" vertical="center"/>
      <protection locked="0"/>
    </xf>
    <xf numFmtId="182" fontId="36" fillId="10" borderId="104" xfId="30" applyNumberFormat="1" applyFont="1" applyFill="1" applyBorder="1" applyAlignment="1" applyProtection="1">
      <alignment horizontal="center" vertical="center"/>
      <protection locked="0"/>
    </xf>
    <xf numFmtId="0" fontId="36" fillId="0" borderId="128" xfId="55" applyFont="1" applyBorder="1" applyAlignment="1">
      <alignment horizontal="center" vertical="center"/>
    </xf>
    <xf numFmtId="0" fontId="36" fillId="0" borderId="129" xfId="55" applyFont="1" applyBorder="1" applyAlignment="1">
      <alignment horizontal="center" vertical="center"/>
    </xf>
    <xf numFmtId="0" fontId="36" fillId="0" borderId="131" xfId="55" applyFont="1" applyBorder="1" applyAlignment="1">
      <alignment horizontal="center" vertical="center"/>
    </xf>
    <xf numFmtId="0" fontId="48" fillId="0" borderId="37" xfId="26" applyFont="1" applyBorder="1" applyAlignment="1">
      <alignment vertical="center" readingOrder="2"/>
    </xf>
    <xf numFmtId="182" fontId="36" fillId="10" borderId="37" xfId="26" applyNumberFormat="1" applyFont="1" applyFill="1" applyBorder="1" applyAlignment="1" applyProtection="1">
      <alignment horizontal="right" vertical="center" readingOrder="2"/>
      <protection locked="0"/>
    </xf>
    <xf numFmtId="0" fontId="48" fillId="0" borderId="61" xfId="55" applyFont="1" applyBorder="1" applyAlignment="1">
      <alignment horizontal="left" vertical="center"/>
    </xf>
    <xf numFmtId="0" fontId="36" fillId="11" borderId="135" xfId="26" applyFont="1" applyFill="1" applyBorder="1" applyAlignment="1">
      <alignment horizontal="right" vertical="center" wrapText="1" readingOrder="2"/>
    </xf>
    <xf numFmtId="0" fontId="48" fillId="0" borderId="80" xfId="26" applyFont="1" applyBorder="1" applyAlignment="1">
      <alignment vertical="center" readingOrder="2"/>
    </xf>
    <xf numFmtId="182" fontId="36" fillId="10" borderId="80" xfId="26" applyNumberFormat="1" applyFont="1" applyFill="1" applyBorder="1" applyAlignment="1" applyProtection="1">
      <alignment horizontal="right" vertical="center" readingOrder="2"/>
      <protection locked="0"/>
    </xf>
    <xf numFmtId="0" fontId="48" fillId="0" borderId="136" xfId="55" applyFont="1" applyBorder="1" applyAlignment="1">
      <alignment horizontal="left" vertical="center"/>
    </xf>
    <xf numFmtId="0" fontId="48" fillId="0" borderId="39" xfId="26" applyFont="1" applyBorder="1" applyAlignment="1">
      <alignment vertical="center" readingOrder="2"/>
    </xf>
    <xf numFmtId="182" fontId="36" fillId="10" borderId="39" xfId="26" applyNumberFormat="1" applyFont="1" applyFill="1" applyBorder="1" applyAlignment="1" applyProtection="1">
      <alignment horizontal="right" vertical="center" readingOrder="2"/>
      <protection locked="0"/>
    </xf>
    <xf numFmtId="0" fontId="48" fillId="0" borderId="86" xfId="55" applyFont="1" applyBorder="1" applyAlignment="1">
      <alignment horizontal="left" vertical="center"/>
    </xf>
    <xf numFmtId="0" fontId="36" fillId="11" borderId="46" xfId="26" applyFont="1" applyFill="1" applyBorder="1" applyAlignment="1">
      <alignment horizontal="right" vertical="center" wrapText="1" readingOrder="2"/>
    </xf>
    <xf numFmtId="0" fontId="48" fillId="0" borderId="137" xfId="55" applyFont="1" applyBorder="1" applyAlignment="1">
      <alignment horizontal="left" vertical="center"/>
    </xf>
    <xf numFmtId="0" fontId="48" fillId="0" borderId="138" xfId="26" applyFont="1" applyBorder="1" applyAlignment="1">
      <alignment vertical="center" readingOrder="2"/>
    </xf>
    <xf numFmtId="182" fontId="36" fillId="10" borderId="138" xfId="26" applyNumberFormat="1" applyFont="1" applyFill="1" applyBorder="1" applyAlignment="1" applyProtection="1">
      <alignment horizontal="right" vertical="center" readingOrder="2"/>
      <protection locked="0"/>
    </xf>
    <xf numFmtId="0" fontId="48" fillId="0" borderId="139" xfId="55" applyFont="1" applyBorder="1" applyAlignment="1">
      <alignment horizontal="left" vertical="center"/>
    </xf>
    <xf numFmtId="0" fontId="36" fillId="11" borderId="140" xfId="26" applyFont="1" applyFill="1" applyBorder="1" applyAlignment="1">
      <alignment horizontal="right" vertical="center" wrapText="1" readingOrder="2"/>
    </xf>
    <xf numFmtId="0" fontId="48" fillId="0" borderId="141" xfId="55" applyFont="1" applyBorder="1" applyAlignment="1">
      <alignment horizontal="left" vertical="center"/>
    </xf>
    <xf numFmtId="0" fontId="44" fillId="0" borderId="0" xfId="37" applyFont="1">
      <alignment vertical="center"/>
    </xf>
    <xf numFmtId="0" fontId="10" fillId="9" borderId="142" xfId="29" applyFont="1" applyFill="1" applyBorder="1" applyAlignment="1" applyProtection="1">
      <alignment horizontal="center" vertical="center"/>
      <protection locked="0"/>
    </xf>
    <xf numFmtId="0" fontId="10" fillId="9" borderId="128" xfId="29" applyFont="1" applyFill="1" applyBorder="1" applyAlignment="1" applyProtection="1">
      <alignment horizontal="center" vertical="center"/>
      <protection locked="0"/>
    </xf>
    <xf numFmtId="0" fontId="41" fillId="0" borderId="0" xfId="30" applyFont="1">
      <alignment vertical="center"/>
    </xf>
    <xf numFmtId="0" fontId="51" fillId="0" borderId="0" xfId="0" applyFont="1" applyAlignment="1">
      <alignment horizontal="left"/>
    </xf>
    <xf numFmtId="0" fontId="42" fillId="0" borderId="0" xfId="0" applyFont="1" applyAlignment="1">
      <alignment horizontal="left"/>
    </xf>
    <xf numFmtId="0" fontId="0" fillId="0" borderId="0" xfId="0" applyAlignment="1">
      <alignment horizontal="left"/>
    </xf>
    <xf numFmtId="184" fontId="10" fillId="10" borderId="8" xfId="0" applyNumberFormat="1" applyFont="1" applyFill="1" applyBorder="1" applyProtection="1">
      <alignment vertical="center"/>
      <protection locked="0"/>
    </xf>
    <xf numFmtId="49" fontId="10" fillId="0" borderId="2" xfId="0" applyNumberFormat="1" applyFont="1" applyBorder="1" applyAlignment="1">
      <alignment horizontal="center" vertical="center"/>
    </xf>
    <xf numFmtId="49" fontId="10" fillId="0" borderId="106" xfId="0" applyNumberFormat="1" applyFont="1" applyBorder="1" applyAlignment="1">
      <alignment horizontal="center" vertical="center"/>
    </xf>
    <xf numFmtId="0" fontId="42" fillId="0" borderId="90" xfId="0" applyFont="1" applyBorder="1">
      <alignment vertical="center"/>
    </xf>
    <xf numFmtId="0" fontId="42" fillId="0" borderId="91" xfId="0" applyFont="1" applyBorder="1">
      <alignment vertical="center"/>
    </xf>
    <xf numFmtId="0" fontId="10" fillId="0" borderId="7" xfId="0" applyFont="1" applyBorder="1" applyAlignment="1">
      <alignment horizontal="right" vertical="center" wrapText="1"/>
    </xf>
    <xf numFmtId="0" fontId="10" fillId="0" borderId="29" xfId="0" applyFont="1" applyBorder="1" applyAlignment="1">
      <alignment horizontal="right" vertical="center" wrapText="1"/>
    </xf>
    <xf numFmtId="0" fontId="10" fillId="0" borderId="152" xfId="0" applyFont="1" applyBorder="1" applyAlignment="1">
      <alignment horizontal="right" vertical="center" wrapText="1"/>
    </xf>
    <xf numFmtId="0" fontId="53" fillId="0" borderId="0" xfId="0" applyFont="1">
      <alignment vertical="center"/>
    </xf>
    <xf numFmtId="0" fontId="0" fillId="0" borderId="42" xfId="0" applyBorder="1">
      <alignment vertical="center"/>
    </xf>
    <xf numFmtId="184" fontId="10" fillId="10" borderId="2" xfId="0" applyNumberFormat="1" applyFont="1" applyFill="1" applyBorder="1" applyProtection="1">
      <alignment vertical="center"/>
      <protection locked="0"/>
    </xf>
    <xf numFmtId="0" fontId="0" fillId="0" borderId="129" xfId="0" applyBorder="1">
      <alignment vertical="center"/>
    </xf>
    <xf numFmtId="0" fontId="0" fillId="0" borderId="9" xfId="0" applyBorder="1">
      <alignment vertical="center"/>
    </xf>
    <xf numFmtId="184" fontId="10" fillId="10" borderId="5" xfId="0" applyNumberFormat="1" applyFont="1" applyFill="1" applyBorder="1" applyProtection="1">
      <alignment vertical="center"/>
      <protection locked="0"/>
    </xf>
    <xf numFmtId="0" fontId="0" fillId="0" borderId="157" xfId="0" applyBorder="1">
      <alignment vertical="center"/>
    </xf>
    <xf numFmtId="0" fontId="0" fillId="0" borderId="122" xfId="0" applyBorder="1">
      <alignment vertical="center"/>
    </xf>
    <xf numFmtId="0" fontId="0" fillId="0" borderId="164" xfId="0" applyBorder="1">
      <alignment vertical="center"/>
    </xf>
    <xf numFmtId="0" fontId="0" fillId="0" borderId="165" xfId="0" applyBorder="1">
      <alignment vertical="center"/>
    </xf>
    <xf numFmtId="0" fontId="0" fillId="0" borderId="166" xfId="0" applyBorder="1">
      <alignment vertical="center"/>
    </xf>
    <xf numFmtId="0" fontId="0" fillId="0" borderId="167" xfId="0" applyBorder="1">
      <alignment vertical="center"/>
    </xf>
    <xf numFmtId="0" fontId="0" fillId="0" borderId="168" xfId="0" applyBorder="1">
      <alignment vertical="center"/>
    </xf>
    <xf numFmtId="0" fontId="58" fillId="0" borderId="0" xfId="25" applyFont="1">
      <alignment vertical="center"/>
    </xf>
    <xf numFmtId="38" fontId="59" fillId="0" borderId="0" xfId="2" applyFont="1" applyFill="1" applyProtection="1">
      <alignment vertical="center"/>
    </xf>
    <xf numFmtId="0" fontId="59" fillId="0" borderId="0" xfId="25" applyFont="1">
      <alignment vertical="center"/>
    </xf>
    <xf numFmtId="0" fontId="59" fillId="0" borderId="0" xfId="25" applyFont="1" applyAlignment="1">
      <alignment horizontal="center" vertical="center"/>
    </xf>
    <xf numFmtId="0" fontId="61" fillId="0" borderId="16" xfId="25" applyFont="1" applyBorder="1">
      <alignment vertical="center"/>
    </xf>
    <xf numFmtId="0" fontId="58" fillId="0" borderId="2" xfId="25" applyFont="1" applyBorder="1" applyAlignment="1">
      <alignment horizontal="center" vertical="center"/>
    </xf>
    <xf numFmtId="38" fontId="58" fillId="0" borderId="8" xfId="2" applyFont="1" applyFill="1" applyBorder="1" applyAlignment="1" applyProtection="1">
      <alignment horizontal="center" vertical="center"/>
    </xf>
    <xf numFmtId="0" fontId="58" fillId="0" borderId="32" xfId="25" applyFont="1" applyBorder="1">
      <alignment vertical="center"/>
    </xf>
    <xf numFmtId="0" fontId="58" fillId="9" borderId="32" xfId="25" applyFont="1" applyFill="1" applyBorder="1" applyProtection="1">
      <alignment vertical="center"/>
      <protection locked="0"/>
    </xf>
    <xf numFmtId="0" fontId="58" fillId="9" borderId="18" xfId="25" applyFont="1" applyFill="1" applyBorder="1" applyAlignment="1" applyProtection="1">
      <alignment vertical="center" shrinkToFit="1"/>
      <protection locked="0"/>
    </xf>
    <xf numFmtId="0" fontId="58" fillId="10" borderId="17" xfId="25" applyFont="1" applyFill="1" applyBorder="1" applyProtection="1">
      <alignment vertical="center"/>
      <protection locked="0"/>
    </xf>
    <xf numFmtId="38" fontId="58" fillId="10" borderId="17" xfId="2" applyFont="1" applyFill="1" applyBorder="1" applyProtection="1">
      <alignment vertical="center"/>
      <protection locked="0"/>
    </xf>
    <xf numFmtId="0" fontId="58" fillId="9" borderId="17" xfId="25" applyFont="1" applyFill="1" applyBorder="1" applyAlignment="1" applyProtection="1">
      <alignment horizontal="center" vertical="center"/>
      <protection locked="0"/>
    </xf>
    <xf numFmtId="38" fontId="58" fillId="12" borderId="32" xfId="2" applyFont="1" applyFill="1" applyBorder="1" applyProtection="1">
      <alignment vertical="center"/>
    </xf>
    <xf numFmtId="0" fontId="58" fillId="0" borderId="20" xfId="25" applyFont="1" applyBorder="1">
      <alignment vertical="center"/>
    </xf>
    <xf numFmtId="0" fontId="58" fillId="9" borderId="20" xfId="25" applyFont="1" applyFill="1" applyBorder="1" applyProtection="1">
      <alignment vertical="center"/>
      <protection locked="0"/>
    </xf>
    <xf numFmtId="0" fontId="58" fillId="9" borderId="22" xfId="25" applyFont="1" applyFill="1" applyBorder="1" applyAlignment="1" applyProtection="1">
      <alignment vertical="center" shrinkToFit="1"/>
      <protection locked="0"/>
    </xf>
    <xf numFmtId="0" fontId="58" fillId="10" borderId="21" xfId="25" applyFont="1" applyFill="1" applyBorder="1" applyProtection="1">
      <alignment vertical="center"/>
      <protection locked="0"/>
    </xf>
    <xf numFmtId="38" fontId="58" fillId="10" borderId="21" xfId="2" applyFont="1" applyFill="1" applyBorder="1" applyProtection="1">
      <alignment vertical="center"/>
      <protection locked="0"/>
    </xf>
    <xf numFmtId="0" fontId="58" fillId="9" borderId="21" xfId="25" applyFont="1" applyFill="1" applyBorder="1" applyAlignment="1" applyProtection="1">
      <alignment horizontal="center" vertical="center"/>
      <protection locked="0"/>
    </xf>
    <xf numFmtId="38" fontId="58" fillId="12" borderId="20" xfId="2" applyFont="1" applyFill="1" applyBorder="1" applyProtection="1">
      <alignment vertical="center"/>
    </xf>
    <xf numFmtId="0" fontId="58" fillId="9" borderId="76" xfId="25" applyFont="1" applyFill="1" applyBorder="1" applyProtection="1">
      <alignment vertical="center"/>
      <protection locked="0"/>
    </xf>
    <xf numFmtId="0" fontId="62" fillId="0" borderId="0" xfId="25" applyFont="1" applyAlignment="1">
      <alignment horizontal="right" vertical="center"/>
    </xf>
    <xf numFmtId="0" fontId="61" fillId="0" borderId="0" xfId="25" applyFont="1">
      <alignment vertical="center"/>
    </xf>
    <xf numFmtId="12" fontId="58" fillId="12" borderId="50" xfId="25" applyNumberFormat="1" applyFont="1" applyFill="1" applyBorder="1" applyAlignment="1">
      <alignment horizontal="center" vertical="center" wrapText="1"/>
    </xf>
    <xf numFmtId="0" fontId="58" fillId="0" borderId="0" xfId="25" applyFont="1" applyAlignment="1">
      <alignment horizontal="center" vertical="center" wrapText="1"/>
    </xf>
    <xf numFmtId="38" fontId="58" fillId="0" borderId="177" xfId="2" applyFont="1" applyFill="1" applyBorder="1" applyAlignment="1" applyProtection="1">
      <alignment horizontal="center" vertical="center" wrapText="1"/>
    </xf>
    <xf numFmtId="38" fontId="63" fillId="0" borderId="179" xfId="2" applyFont="1" applyFill="1" applyBorder="1" applyAlignment="1" applyProtection="1">
      <alignment horizontal="center" vertical="center" wrapText="1"/>
    </xf>
    <xf numFmtId="0" fontId="58" fillId="10" borderId="19" xfId="25" applyFont="1" applyFill="1" applyBorder="1" applyAlignment="1" applyProtection="1">
      <alignment horizontal="left" vertical="center"/>
      <protection locked="0"/>
    </xf>
    <xf numFmtId="0" fontId="58" fillId="11" borderId="180" xfId="2" applyNumberFormat="1" applyFont="1" applyFill="1" applyBorder="1" applyProtection="1">
      <alignment vertical="center"/>
    </xf>
    <xf numFmtId="0" fontId="58" fillId="11" borderId="32" xfId="2" applyNumberFormat="1" applyFont="1" applyFill="1" applyBorder="1" applyProtection="1">
      <alignment vertical="center"/>
    </xf>
    <xf numFmtId="38" fontId="58" fillId="11" borderId="181" xfId="2" applyFont="1" applyFill="1" applyBorder="1" applyAlignment="1" applyProtection="1">
      <alignment horizontal="right" vertical="center"/>
    </xf>
    <xf numFmtId="38" fontId="58" fillId="11" borderId="182" xfId="2" applyFont="1" applyFill="1" applyBorder="1" applyAlignment="1" applyProtection="1">
      <alignment horizontal="right" vertical="center"/>
    </xf>
    <xf numFmtId="0" fontId="58" fillId="10" borderId="27" xfId="25" applyFont="1" applyFill="1" applyBorder="1" applyAlignment="1" applyProtection="1">
      <alignment horizontal="left" vertical="center"/>
      <protection locked="0"/>
    </xf>
    <xf numFmtId="0" fontId="58" fillId="11" borderId="183" xfId="2" applyNumberFormat="1" applyFont="1" applyFill="1" applyBorder="1" applyProtection="1">
      <alignment vertical="center"/>
    </xf>
    <xf numFmtId="0" fontId="58" fillId="11" borderId="20" xfId="2" applyNumberFormat="1" applyFont="1" applyFill="1" applyBorder="1" applyProtection="1">
      <alignment vertical="center"/>
    </xf>
    <xf numFmtId="38" fontId="58" fillId="11" borderId="184" xfId="2" applyFont="1" applyFill="1" applyBorder="1" applyAlignment="1" applyProtection="1">
      <alignment horizontal="right" vertical="center"/>
    </xf>
    <xf numFmtId="38" fontId="58" fillId="11" borderId="185" xfId="2" applyFont="1" applyFill="1" applyBorder="1" applyAlignment="1" applyProtection="1">
      <alignment horizontal="right" vertical="center"/>
    </xf>
    <xf numFmtId="0" fontId="58" fillId="0" borderId="28" xfId="25" applyFont="1" applyBorder="1">
      <alignment vertical="center"/>
    </xf>
    <xf numFmtId="0" fontId="58" fillId="11" borderId="186" xfId="2" applyNumberFormat="1" applyFont="1" applyFill="1" applyBorder="1" applyProtection="1">
      <alignment vertical="center"/>
    </xf>
    <xf numFmtId="0" fontId="58" fillId="11" borderId="187" xfId="2" applyNumberFormat="1" applyFont="1" applyFill="1" applyBorder="1" applyProtection="1">
      <alignment vertical="center"/>
    </xf>
    <xf numFmtId="0" fontId="58" fillId="11" borderId="188" xfId="2" applyNumberFormat="1" applyFont="1" applyFill="1" applyBorder="1" applyProtection="1">
      <alignment vertical="center"/>
    </xf>
    <xf numFmtId="38" fontId="58" fillId="11" borderId="189" xfId="2" applyFont="1" applyFill="1" applyBorder="1" applyAlignment="1" applyProtection="1">
      <alignment horizontal="right" vertical="center"/>
    </xf>
    <xf numFmtId="38" fontId="58" fillId="11" borderId="190" xfId="2" applyFont="1" applyFill="1" applyBorder="1" applyAlignment="1" applyProtection="1">
      <alignment horizontal="right" vertical="center"/>
    </xf>
    <xf numFmtId="0" fontId="58" fillId="0" borderId="191" xfId="25" applyFont="1" applyBorder="1">
      <alignment vertical="center"/>
    </xf>
    <xf numFmtId="0" fontId="58" fillId="12" borderId="192" xfId="25" applyFont="1" applyFill="1" applyBorder="1">
      <alignment vertical="center"/>
    </xf>
    <xf numFmtId="38" fontId="58" fillId="12" borderId="193" xfId="2" applyFont="1" applyFill="1" applyBorder="1" applyProtection="1">
      <alignment vertical="center"/>
    </xf>
    <xf numFmtId="38" fontId="58" fillId="12" borderId="194" xfId="2" applyFont="1" applyFill="1" applyBorder="1" applyProtection="1">
      <alignment vertical="center"/>
    </xf>
    <xf numFmtId="38" fontId="58" fillId="0" borderId="0" xfId="2" applyFont="1" applyFill="1" applyBorder="1" applyProtection="1">
      <alignment vertical="center"/>
    </xf>
    <xf numFmtId="38" fontId="58" fillId="0" borderId="0" xfId="2" applyFont="1" applyFill="1" applyProtection="1">
      <alignment vertical="center"/>
    </xf>
    <xf numFmtId="0" fontId="64" fillId="0" borderId="0" xfId="25" applyFont="1">
      <alignment vertical="center"/>
    </xf>
    <xf numFmtId="0" fontId="65" fillId="0" borderId="0" xfId="25" applyFont="1" applyAlignment="1">
      <alignment vertical="top"/>
    </xf>
    <xf numFmtId="0" fontId="65" fillId="0" borderId="0" xfId="25" applyFont="1">
      <alignment vertical="center"/>
    </xf>
    <xf numFmtId="0" fontId="58" fillId="0" borderId="0" xfId="25" applyFont="1" applyAlignment="1">
      <alignment vertical="top"/>
    </xf>
    <xf numFmtId="0" fontId="55" fillId="0" borderId="0" xfId="0" applyFont="1">
      <alignment vertical="center"/>
    </xf>
    <xf numFmtId="38" fontId="59" fillId="0" borderId="0" xfId="2" applyFont="1" applyFill="1" applyAlignment="1" applyProtection="1">
      <alignment horizontal="centerContinuous" vertical="center"/>
    </xf>
    <xf numFmtId="38" fontId="58" fillId="0" borderId="195" xfId="2" applyFont="1" applyFill="1" applyBorder="1" applyAlignment="1" applyProtection="1">
      <alignment horizontal="center" vertical="center" wrapText="1"/>
    </xf>
    <xf numFmtId="38" fontId="63" fillId="0" borderId="197" xfId="2" applyFont="1" applyFill="1" applyBorder="1" applyAlignment="1" applyProtection="1">
      <alignment horizontal="center" vertical="center" wrapText="1"/>
    </xf>
    <xf numFmtId="38" fontId="58" fillId="11" borderId="177" xfId="2" applyFont="1" applyFill="1" applyBorder="1" applyAlignment="1" applyProtection="1">
      <alignment horizontal="right" vertical="center"/>
    </xf>
    <xf numFmtId="38" fontId="58" fillId="11" borderId="182" xfId="2" applyFont="1" applyFill="1" applyBorder="1" applyAlignment="1" applyProtection="1">
      <alignment horizontal="right" vertical="center" wrapText="1"/>
    </xf>
    <xf numFmtId="38" fontId="58" fillId="11" borderId="199" xfId="2" applyFont="1" applyFill="1" applyBorder="1" applyAlignment="1" applyProtection="1">
      <alignment horizontal="right" vertical="center"/>
    </xf>
    <xf numFmtId="38" fontId="58" fillId="12" borderId="19" xfId="2" applyFont="1" applyFill="1" applyBorder="1" applyAlignment="1" applyProtection="1">
      <alignment horizontal="right" vertical="center"/>
    </xf>
    <xf numFmtId="38" fontId="58" fillId="12" borderId="17" xfId="2" applyFont="1" applyFill="1" applyBorder="1" applyAlignment="1" applyProtection="1">
      <alignment horizontal="right" vertical="center"/>
    </xf>
    <xf numFmtId="38" fontId="58" fillId="12" borderId="200" xfId="25" applyNumberFormat="1" applyFont="1" applyFill="1" applyBorder="1">
      <alignment vertical="center"/>
    </xf>
    <xf numFmtId="38" fontId="58" fillId="11" borderId="185" xfId="2" applyFont="1" applyFill="1" applyBorder="1" applyAlignment="1" applyProtection="1">
      <alignment horizontal="right" vertical="center" wrapText="1"/>
    </xf>
    <xf numFmtId="38" fontId="58" fillId="11" borderId="201" xfId="2" applyFont="1" applyFill="1" applyBorder="1" applyAlignment="1" applyProtection="1">
      <alignment horizontal="right" vertical="center"/>
    </xf>
    <xf numFmtId="38" fontId="58" fillId="12" borderId="27" xfId="2" applyFont="1" applyFill="1" applyBorder="1" applyAlignment="1" applyProtection="1">
      <alignment horizontal="right" vertical="center"/>
    </xf>
    <xf numFmtId="38" fontId="58" fillId="12" borderId="21" xfId="2" applyFont="1" applyFill="1" applyBorder="1" applyAlignment="1" applyProtection="1">
      <alignment horizontal="right" vertical="center"/>
    </xf>
    <xf numFmtId="38" fontId="58" fillId="12" borderId="202" xfId="25" applyNumberFormat="1" applyFont="1" applyFill="1" applyBorder="1">
      <alignment vertical="center"/>
    </xf>
    <xf numFmtId="38" fontId="58" fillId="11" borderId="190" xfId="2" applyFont="1" applyFill="1" applyBorder="1" applyAlignment="1" applyProtection="1">
      <alignment horizontal="right" vertical="center" wrapText="1"/>
    </xf>
    <xf numFmtId="38" fontId="58" fillId="11" borderId="203" xfId="2" applyFont="1" applyFill="1" applyBorder="1" applyAlignment="1" applyProtection="1">
      <alignment horizontal="right" vertical="center"/>
    </xf>
    <xf numFmtId="38" fontId="58" fillId="12" borderId="48" xfId="2" applyFont="1" applyFill="1" applyBorder="1" applyAlignment="1" applyProtection="1">
      <alignment horizontal="right" vertical="center"/>
    </xf>
    <xf numFmtId="38" fontId="58" fillId="12" borderId="34" xfId="2" applyFont="1" applyFill="1" applyBorder="1" applyAlignment="1" applyProtection="1">
      <alignment horizontal="right" vertical="center"/>
    </xf>
    <xf numFmtId="38" fontId="58" fillId="12" borderId="204" xfId="25" applyNumberFormat="1" applyFont="1" applyFill="1" applyBorder="1">
      <alignment vertical="center"/>
    </xf>
    <xf numFmtId="38" fontId="58" fillId="12" borderId="205" xfId="2" applyFont="1" applyFill="1" applyBorder="1" applyProtection="1">
      <alignment vertical="center"/>
    </xf>
    <xf numFmtId="38" fontId="58" fillId="12" borderId="206" xfId="2" applyFont="1" applyFill="1" applyBorder="1" applyProtection="1">
      <alignment vertical="center"/>
    </xf>
    <xf numFmtId="38" fontId="58" fillId="12" borderId="92" xfId="2" applyFont="1" applyFill="1" applyBorder="1" applyProtection="1">
      <alignment vertical="center"/>
    </xf>
    <xf numFmtId="38" fontId="58" fillId="12" borderId="207" xfId="25" applyNumberFormat="1" applyFont="1" applyFill="1" applyBorder="1">
      <alignment vertical="center"/>
    </xf>
    <xf numFmtId="38" fontId="58" fillId="0" borderId="90" xfId="2" applyFont="1" applyFill="1" applyBorder="1" applyAlignment="1" applyProtection="1">
      <alignment horizontal="left" vertical="center"/>
    </xf>
    <xf numFmtId="38" fontId="66" fillId="0" borderId="208" xfId="2" applyFont="1" applyFill="1" applyBorder="1" applyAlignment="1" applyProtection="1">
      <alignment horizontal="centerContinuous" vertical="center"/>
    </xf>
    <xf numFmtId="38" fontId="66" fillId="12" borderId="209" xfId="2" applyFont="1" applyFill="1" applyBorder="1" applyProtection="1">
      <alignment vertical="center"/>
    </xf>
    <xf numFmtId="0" fontId="58" fillId="9" borderId="28" xfId="25" applyFont="1" applyFill="1" applyBorder="1" applyProtection="1">
      <alignment vertical="center"/>
      <protection locked="0"/>
    </xf>
    <xf numFmtId="0" fontId="58" fillId="9" borderId="30" xfId="25" applyFont="1" applyFill="1" applyBorder="1" applyAlignment="1" applyProtection="1">
      <alignment vertical="center" shrinkToFit="1"/>
      <protection locked="0"/>
    </xf>
    <xf numFmtId="0" fontId="58" fillId="10" borderId="29" xfId="25" applyFont="1" applyFill="1" applyBorder="1" applyProtection="1">
      <alignment vertical="center"/>
      <protection locked="0"/>
    </xf>
    <xf numFmtId="38" fontId="58" fillId="10" borderId="29" xfId="2" applyFont="1" applyFill="1" applyBorder="1" applyProtection="1">
      <alignment vertical="center"/>
      <protection locked="0"/>
    </xf>
    <xf numFmtId="0" fontId="58" fillId="9" borderId="29" xfId="25" applyFont="1" applyFill="1" applyBorder="1" applyAlignment="1" applyProtection="1">
      <alignment horizontal="center" vertical="center"/>
      <protection locked="0"/>
    </xf>
    <xf numFmtId="38" fontId="58" fillId="12" borderId="28" xfId="2" applyFont="1" applyFill="1" applyBorder="1" applyProtection="1">
      <alignment vertical="center"/>
    </xf>
    <xf numFmtId="0" fontId="58" fillId="0" borderId="0" xfId="25" applyFont="1" applyAlignment="1">
      <alignment vertical="center" shrinkToFit="1"/>
    </xf>
    <xf numFmtId="0" fontId="58" fillId="0" borderId="0" xfId="25" applyFont="1" applyAlignment="1">
      <alignment horizontal="center" vertical="center"/>
    </xf>
    <xf numFmtId="0" fontId="65" fillId="0" borderId="0" xfId="25" applyFont="1" applyAlignment="1">
      <alignment vertical="center" shrinkToFit="1"/>
    </xf>
    <xf numFmtId="0" fontId="67" fillId="0" borderId="0" xfId="25" applyFont="1">
      <alignment vertical="center"/>
    </xf>
    <xf numFmtId="0" fontId="68" fillId="0" borderId="0" xfId="25" applyFont="1">
      <alignment vertical="center"/>
    </xf>
    <xf numFmtId="0" fontId="66" fillId="0" borderId="0" xfId="25" applyFont="1">
      <alignment vertical="center"/>
    </xf>
    <xf numFmtId="38" fontId="66" fillId="0" borderId="0" xfId="2" applyFont="1" applyFill="1" applyProtection="1">
      <alignment vertical="center"/>
    </xf>
    <xf numFmtId="0" fontId="66" fillId="0" borderId="0" xfId="25" applyFont="1" applyAlignment="1">
      <alignment horizontal="center" vertical="center"/>
    </xf>
    <xf numFmtId="0" fontId="68" fillId="0" borderId="0" xfId="25" applyFont="1" applyAlignment="1">
      <alignment vertical="center" wrapText="1"/>
    </xf>
    <xf numFmtId="0" fontId="66" fillId="0" borderId="0" xfId="25" applyFont="1" applyAlignment="1">
      <alignment vertical="center" wrapText="1"/>
    </xf>
    <xf numFmtId="38" fontId="66" fillId="0" borderId="0" xfId="2" applyFont="1" applyFill="1" applyAlignment="1" applyProtection="1">
      <alignment vertical="center" wrapText="1"/>
    </xf>
    <xf numFmtId="0" fontId="66" fillId="0" borderId="0" xfId="25" applyFont="1" applyAlignment="1">
      <alignment horizontal="center" vertical="center" wrapText="1"/>
    </xf>
    <xf numFmtId="0" fontId="58" fillId="10" borderId="31" xfId="25" applyFont="1" applyFill="1" applyBorder="1" applyAlignment="1" applyProtection="1">
      <alignment horizontal="left" vertical="center"/>
      <protection locked="0"/>
    </xf>
    <xf numFmtId="0" fontId="58" fillId="0" borderId="0" xfId="25" applyFont="1" applyAlignment="1">
      <alignment horizontal="left" vertical="center" wrapText="1"/>
    </xf>
    <xf numFmtId="0" fontId="10" fillId="0" borderId="0" xfId="0" applyFont="1" applyAlignment="1">
      <alignment vertical="center" wrapText="1"/>
    </xf>
    <xf numFmtId="0" fontId="36" fillId="0" borderId="0" xfId="0" applyFont="1" applyAlignment="1">
      <alignment vertical="center" wrapText="1"/>
    </xf>
    <xf numFmtId="0" fontId="36" fillId="0" borderId="0" xfId="0" applyFont="1" applyAlignment="1">
      <alignment horizontal="center" vertical="center" wrapText="1"/>
    </xf>
    <xf numFmtId="0" fontId="36" fillId="0" borderId="0" xfId="0" applyFont="1" applyAlignment="1">
      <alignment horizontal="left" vertical="center" wrapText="1"/>
    </xf>
    <xf numFmtId="0" fontId="38" fillId="0" borderId="0" xfId="0" applyFont="1" applyAlignment="1">
      <alignment horizontal="left" vertical="center"/>
    </xf>
    <xf numFmtId="0" fontId="38" fillId="0" borderId="0" xfId="0" applyFont="1">
      <alignment vertical="center"/>
    </xf>
    <xf numFmtId="0" fontId="69" fillId="0" borderId="0" xfId="0" applyFont="1" applyAlignment="1">
      <alignment horizontal="right" vertical="center"/>
    </xf>
    <xf numFmtId="0" fontId="38" fillId="0" borderId="0" xfId="0" applyFont="1" applyAlignment="1">
      <alignment horizontal="center" vertical="center" wrapText="1"/>
    </xf>
    <xf numFmtId="0" fontId="38" fillId="0" borderId="0" xfId="0" applyFont="1" applyAlignment="1">
      <alignment horizontal="left" vertical="center" wrapText="1"/>
    </xf>
    <xf numFmtId="0" fontId="39" fillId="0" borderId="0" xfId="0" applyFont="1" applyAlignment="1">
      <alignment horizontal="center" vertical="center" wrapText="1"/>
    </xf>
    <xf numFmtId="0" fontId="36" fillId="0" borderId="105" xfId="25" applyFont="1" applyBorder="1" applyAlignment="1">
      <alignment vertical="center" wrapText="1"/>
    </xf>
    <xf numFmtId="0" fontId="36" fillId="0" borderId="2" xfId="25" applyFont="1" applyBorder="1" applyAlignment="1">
      <alignment vertical="center" wrapText="1"/>
    </xf>
    <xf numFmtId="0" fontId="36" fillId="0" borderId="1" xfId="25" applyFont="1" applyBorder="1" applyAlignment="1">
      <alignment vertical="center" wrapText="1"/>
    </xf>
    <xf numFmtId="183" fontId="36" fillId="10" borderId="16" xfId="0" applyNumberFormat="1" applyFont="1" applyFill="1" applyBorder="1" applyAlignment="1" applyProtection="1">
      <alignment vertical="center" wrapText="1"/>
      <protection locked="0"/>
    </xf>
    <xf numFmtId="0" fontId="36" fillId="0" borderId="0" xfId="25" applyFont="1" applyAlignment="1">
      <alignment vertical="center" wrapText="1"/>
    </xf>
    <xf numFmtId="0" fontId="36" fillId="0" borderId="0" xfId="25" applyFont="1" applyAlignment="1">
      <alignment horizontal="left" vertical="center" wrapText="1"/>
    </xf>
    <xf numFmtId="0" fontId="10" fillId="0" borderId="65" xfId="0" applyFont="1" applyBorder="1" applyAlignment="1">
      <alignment vertical="center" wrapText="1"/>
    </xf>
    <xf numFmtId="187" fontId="36" fillId="10" borderId="83" xfId="0" applyNumberFormat="1" applyFont="1" applyFill="1" applyBorder="1" applyAlignment="1" applyProtection="1">
      <alignment vertical="center" wrapText="1"/>
      <protection locked="0"/>
    </xf>
    <xf numFmtId="184" fontId="36" fillId="0" borderId="65" xfId="0" applyNumberFormat="1" applyFont="1" applyBorder="1" applyAlignment="1">
      <alignment vertical="center" wrapText="1"/>
    </xf>
    <xf numFmtId="0" fontId="36" fillId="0" borderId="143" xfId="0" applyFont="1" applyBorder="1" applyAlignment="1">
      <alignment vertical="center" wrapText="1"/>
    </xf>
    <xf numFmtId="0" fontId="10" fillId="0" borderId="64" xfId="0" applyFont="1" applyBorder="1" applyAlignment="1">
      <alignment vertical="center" wrapText="1"/>
    </xf>
    <xf numFmtId="187" fontId="36" fillId="10" borderId="41" xfId="0" applyNumberFormat="1" applyFont="1" applyFill="1" applyBorder="1" applyAlignment="1" applyProtection="1">
      <alignment vertical="center" wrapText="1"/>
      <protection locked="0"/>
    </xf>
    <xf numFmtId="184" fontId="36" fillId="0" borderId="41" xfId="0" applyNumberFormat="1" applyFont="1" applyBorder="1" applyAlignment="1">
      <alignment vertical="center" wrapText="1"/>
    </xf>
    <xf numFmtId="0" fontId="36" fillId="0" borderId="210" xfId="0" applyFont="1" applyBorder="1" applyAlignment="1">
      <alignment vertical="center" wrapText="1"/>
    </xf>
    <xf numFmtId="187" fontId="36" fillId="10" borderId="14" xfId="0" applyNumberFormat="1" applyFont="1" applyFill="1" applyBorder="1" applyAlignment="1" applyProtection="1">
      <alignment vertical="center" wrapText="1"/>
      <protection locked="0"/>
    </xf>
    <xf numFmtId="184" fontId="36" fillId="0" borderId="89" xfId="0" applyNumberFormat="1" applyFont="1" applyBorder="1" applyAlignment="1">
      <alignment vertical="center" wrapText="1"/>
    </xf>
    <xf numFmtId="0" fontId="10" fillId="0" borderId="122" xfId="0" applyFont="1" applyBorder="1" applyAlignment="1">
      <alignment vertical="center" wrapText="1"/>
    </xf>
    <xf numFmtId="0" fontId="10" fillId="0" borderId="211" xfId="0" applyFont="1" applyBorder="1" applyAlignment="1">
      <alignment vertical="center" wrapText="1"/>
    </xf>
    <xf numFmtId="183" fontId="36" fillId="10" borderId="15" xfId="0" applyNumberFormat="1" applyFont="1" applyFill="1" applyBorder="1" applyAlignment="1" applyProtection="1">
      <alignment horizontal="right" vertical="center" wrapText="1"/>
      <protection locked="0"/>
    </xf>
    <xf numFmtId="0" fontId="36" fillId="0" borderId="65" xfId="0" applyFont="1" applyBorder="1" applyAlignment="1">
      <alignment vertical="center" wrapText="1"/>
    </xf>
    <xf numFmtId="187" fontId="36" fillId="10" borderId="89" xfId="0" applyNumberFormat="1" applyFont="1" applyFill="1" applyBorder="1" applyAlignment="1" applyProtection="1">
      <alignment vertical="center" wrapText="1"/>
      <protection locked="0"/>
    </xf>
    <xf numFmtId="183" fontId="36" fillId="10" borderId="12" xfId="0" applyNumberFormat="1" applyFont="1" applyFill="1" applyBorder="1" applyAlignment="1" applyProtection="1">
      <alignment horizontal="right" vertical="center" wrapText="1"/>
      <protection locked="0"/>
    </xf>
    <xf numFmtId="0" fontId="10" fillId="0" borderId="133" xfId="0" applyFont="1" applyBorder="1" applyAlignment="1">
      <alignment vertical="center" wrapText="1"/>
    </xf>
    <xf numFmtId="187" fontId="36" fillId="10" borderId="0" xfId="0" applyNumberFormat="1" applyFont="1" applyFill="1" applyAlignment="1" applyProtection="1">
      <alignment vertical="center" wrapText="1"/>
      <protection locked="0"/>
    </xf>
    <xf numFmtId="0" fontId="36" fillId="0" borderId="83" xfId="0" applyFont="1" applyBorder="1" applyAlignment="1">
      <alignment vertical="center" wrapText="1"/>
    </xf>
    <xf numFmtId="187" fontId="36" fillId="10" borderId="42" xfId="0" applyNumberFormat="1" applyFont="1" applyFill="1" applyBorder="1" applyAlignment="1" applyProtection="1">
      <alignment vertical="center" wrapText="1"/>
      <protection locked="0"/>
    </xf>
    <xf numFmtId="184" fontId="36" fillId="0" borderId="42" xfId="0" applyNumberFormat="1" applyFont="1" applyBorder="1" applyAlignment="1">
      <alignment vertical="center" wrapText="1"/>
    </xf>
    <xf numFmtId="0" fontId="10" fillId="0" borderId="121" xfId="0" applyFont="1" applyBorder="1" applyAlignment="1">
      <alignment vertical="center" wrapText="1"/>
    </xf>
    <xf numFmtId="183" fontId="10" fillId="0" borderId="0" xfId="0" applyNumberFormat="1" applyFont="1" applyAlignment="1">
      <alignment vertical="center" wrapText="1"/>
    </xf>
    <xf numFmtId="0" fontId="10" fillId="0" borderId="172" xfId="0" applyFont="1" applyBorder="1">
      <alignment vertical="center"/>
    </xf>
    <xf numFmtId="0" fontId="36" fillId="0" borderId="213" xfId="25" applyFont="1" applyBorder="1" applyAlignment="1">
      <alignment vertical="center" wrapText="1"/>
    </xf>
    <xf numFmtId="0" fontId="10" fillId="0" borderId="37" xfId="0" applyFont="1" applyBorder="1" applyAlignment="1">
      <alignment vertical="center" wrapText="1"/>
    </xf>
    <xf numFmtId="187" fontId="36" fillId="10" borderId="18" xfId="0" applyNumberFormat="1" applyFont="1" applyFill="1" applyBorder="1" applyAlignment="1" applyProtection="1">
      <alignment vertical="center" wrapText="1"/>
      <protection locked="0"/>
    </xf>
    <xf numFmtId="0" fontId="36" fillId="0" borderId="14" xfId="0" applyFont="1" applyBorder="1" applyAlignment="1">
      <alignment vertical="center" wrapText="1"/>
    </xf>
    <xf numFmtId="0" fontId="36" fillId="0" borderId="154" xfId="0" applyFont="1" applyBorder="1" applyAlignment="1">
      <alignment vertical="center" wrapText="1"/>
    </xf>
    <xf numFmtId="0" fontId="10" fillId="0" borderId="66" xfId="0" applyFont="1" applyBorder="1" applyAlignment="1">
      <alignment vertical="center" wrapText="1"/>
    </xf>
    <xf numFmtId="187" fontId="36" fillId="10" borderId="66" xfId="0" applyNumberFormat="1" applyFont="1" applyFill="1" applyBorder="1" applyAlignment="1" applyProtection="1">
      <alignment vertical="center" wrapText="1"/>
      <protection locked="0"/>
    </xf>
    <xf numFmtId="184" fontId="36" fillId="0" borderId="66" xfId="0" applyNumberFormat="1" applyFont="1" applyBorder="1" applyAlignment="1">
      <alignment vertical="center" wrapText="1"/>
    </xf>
    <xf numFmtId="0" fontId="36" fillId="0" borderId="212" xfId="0" applyFont="1" applyBorder="1" applyAlignment="1">
      <alignment vertical="center" wrapText="1"/>
    </xf>
    <xf numFmtId="0" fontId="36" fillId="0" borderId="0" xfId="25" applyFont="1" applyAlignment="1">
      <alignment horizontal="center" vertical="center" wrapText="1"/>
    </xf>
    <xf numFmtId="0" fontId="36" fillId="0" borderId="0" xfId="0" applyFont="1" applyAlignment="1">
      <alignment horizontal="right" vertical="center" wrapText="1"/>
    </xf>
    <xf numFmtId="0" fontId="48" fillId="0" borderId="0" xfId="0" applyFont="1" applyAlignment="1">
      <alignment horizontal="left" vertical="center"/>
    </xf>
    <xf numFmtId="0" fontId="10" fillId="0" borderId="0" xfId="0" applyFont="1" applyAlignment="1">
      <alignment horizontal="center" vertical="center"/>
    </xf>
    <xf numFmtId="0" fontId="10" fillId="0" borderId="0" xfId="0" applyFont="1" applyProtection="1">
      <alignment vertical="center"/>
      <protection locked="0"/>
    </xf>
    <xf numFmtId="0" fontId="10" fillId="0" borderId="213" xfId="0" applyFont="1" applyBorder="1" applyAlignment="1">
      <alignment horizontal="left" vertical="center"/>
    </xf>
    <xf numFmtId="0" fontId="47" fillId="0" borderId="132" xfId="0" applyFont="1" applyBorder="1">
      <alignment vertical="center"/>
    </xf>
    <xf numFmtId="0" fontId="10" fillId="0" borderId="102" xfId="0" applyFont="1" applyBorder="1">
      <alignment vertical="center"/>
    </xf>
    <xf numFmtId="0" fontId="10" fillId="0" borderId="1" xfId="0" applyFont="1" applyBorder="1" applyAlignment="1">
      <alignment horizontal="left" vertical="center"/>
    </xf>
    <xf numFmtId="0" fontId="10" fillId="0" borderId="4" xfId="0" applyFont="1" applyBorder="1" applyAlignment="1">
      <alignment horizontal="left" vertical="center"/>
    </xf>
    <xf numFmtId="49" fontId="10" fillId="10" borderId="2" xfId="0" applyNumberFormat="1" applyFont="1" applyFill="1" applyBorder="1" applyProtection="1">
      <alignment vertical="center"/>
      <protection locked="0"/>
    </xf>
    <xf numFmtId="49" fontId="47" fillId="0" borderId="42" xfId="0" applyNumberFormat="1" applyFont="1" applyBorder="1">
      <alignment vertical="center"/>
    </xf>
    <xf numFmtId="0" fontId="10" fillId="9" borderId="105" xfId="0" applyFont="1" applyFill="1" applyBorder="1" applyProtection="1">
      <alignment vertical="center"/>
      <protection locked="0"/>
    </xf>
    <xf numFmtId="0" fontId="52" fillId="0" borderId="132" xfId="0" applyFont="1" applyBorder="1">
      <alignment vertical="center"/>
    </xf>
    <xf numFmtId="0" fontId="10" fillId="9" borderId="5" xfId="0" applyFont="1" applyFill="1" applyBorder="1" applyProtection="1">
      <alignment vertical="center"/>
      <protection locked="0"/>
    </xf>
    <xf numFmtId="0" fontId="52" fillId="0" borderId="89" xfId="0" applyFont="1" applyBorder="1">
      <alignment vertical="center"/>
    </xf>
    <xf numFmtId="0" fontId="10" fillId="0" borderId="9" xfId="0" applyFont="1" applyBorder="1">
      <alignment vertical="center"/>
    </xf>
    <xf numFmtId="0" fontId="10" fillId="9" borderId="92" xfId="0" applyFont="1" applyFill="1" applyBorder="1" applyProtection="1">
      <alignment vertical="center"/>
      <protection locked="0"/>
    </xf>
    <xf numFmtId="0" fontId="52" fillId="0" borderId="125" xfId="0" applyFont="1" applyBorder="1">
      <alignment vertical="center"/>
    </xf>
    <xf numFmtId="0" fontId="10" fillId="0" borderId="91" xfId="0" applyFont="1" applyBorder="1">
      <alignment vertical="center"/>
    </xf>
    <xf numFmtId="0" fontId="10" fillId="0" borderId="147" xfId="0" applyFont="1" applyBorder="1" applyAlignment="1">
      <alignment horizontal="left" vertical="center"/>
    </xf>
    <xf numFmtId="179" fontId="10" fillId="10" borderId="2" xfId="0" applyNumberFormat="1" applyFont="1" applyFill="1" applyBorder="1" applyAlignment="1" applyProtection="1">
      <alignment horizontal="left" vertical="center"/>
      <protection locked="0"/>
    </xf>
    <xf numFmtId="179" fontId="10" fillId="0" borderId="3" xfId="0" applyNumberFormat="1" applyFont="1" applyBorder="1">
      <alignment vertical="center"/>
    </xf>
    <xf numFmtId="0" fontId="10" fillId="0" borderId="2" xfId="0" applyFont="1" applyBorder="1" applyAlignment="1">
      <alignment horizontal="left" vertical="center"/>
    </xf>
    <xf numFmtId="178" fontId="52" fillId="0" borderId="89" xfId="0" applyNumberFormat="1" applyFont="1" applyBorder="1">
      <alignment vertical="center"/>
    </xf>
    <xf numFmtId="38" fontId="10" fillId="10" borderId="2" xfId="2" applyFont="1" applyFill="1" applyBorder="1" applyAlignment="1" applyProtection="1">
      <alignment horizontal="left" vertical="center"/>
      <protection locked="0"/>
    </xf>
    <xf numFmtId="38" fontId="10" fillId="0" borderId="42" xfId="2" applyFont="1" applyFill="1" applyBorder="1" applyAlignment="1" applyProtection="1">
      <alignment vertical="center"/>
    </xf>
    <xf numFmtId="183" fontId="10" fillId="10" borderId="2" xfId="2" applyNumberFormat="1" applyFont="1" applyFill="1" applyBorder="1" applyAlignment="1" applyProtection="1">
      <alignment horizontal="left" vertical="center"/>
      <protection locked="0"/>
    </xf>
    <xf numFmtId="49" fontId="10" fillId="0" borderId="3" xfId="0" applyNumberFormat="1" applyFont="1" applyBorder="1">
      <alignment vertical="center"/>
    </xf>
    <xf numFmtId="178" fontId="10" fillId="0" borderId="89" xfId="0" applyNumberFormat="1" applyFont="1" applyBorder="1">
      <alignment vertical="center"/>
    </xf>
    <xf numFmtId="38" fontId="10" fillId="10" borderId="6" xfId="2" applyFont="1" applyFill="1" applyBorder="1" applyAlignment="1" applyProtection="1">
      <alignment horizontal="left" vertical="center"/>
      <protection locked="0"/>
    </xf>
    <xf numFmtId="38" fontId="10" fillId="0" borderId="66" xfId="2" applyFont="1" applyFill="1" applyBorder="1" applyAlignment="1" applyProtection="1">
      <alignment vertical="center"/>
    </xf>
    <xf numFmtId="49" fontId="10" fillId="10" borderId="2" xfId="0" applyNumberFormat="1" applyFont="1" applyFill="1" applyBorder="1" applyAlignment="1" applyProtection="1">
      <alignment horizontal="left" vertical="center"/>
      <protection locked="0"/>
    </xf>
    <xf numFmtId="0" fontId="10" fillId="0" borderId="164" xfId="0" applyFont="1" applyBorder="1">
      <alignment vertical="center"/>
    </xf>
    <xf numFmtId="0" fontId="10" fillId="0" borderId="166" xfId="0" applyFont="1" applyBorder="1">
      <alignment vertical="center"/>
    </xf>
    <xf numFmtId="0" fontId="10" fillId="0" borderId="118" xfId="0" applyFont="1" applyBorder="1">
      <alignment vertical="center"/>
    </xf>
    <xf numFmtId="0" fontId="10" fillId="9" borderId="134" xfId="0" applyFont="1" applyFill="1" applyBorder="1" applyAlignment="1" applyProtection="1">
      <alignment horizontal="center" vertical="center"/>
      <protection locked="0"/>
    </xf>
    <xf numFmtId="0" fontId="10" fillId="9" borderId="131" xfId="0" applyFont="1" applyFill="1" applyBorder="1" applyAlignment="1" applyProtection="1">
      <alignment horizontal="center" vertical="center"/>
      <protection locked="0"/>
    </xf>
    <xf numFmtId="0" fontId="10" fillId="0" borderId="122" xfId="0" applyFont="1" applyBorder="1">
      <alignment vertical="center"/>
    </xf>
    <xf numFmtId="0" fontId="10" fillId="0" borderId="127" xfId="0" applyFont="1" applyBorder="1">
      <alignment vertical="center"/>
    </xf>
    <xf numFmtId="179" fontId="10" fillId="0" borderId="121" xfId="0" applyNumberFormat="1" applyFont="1" applyBorder="1">
      <alignment vertical="center"/>
    </xf>
    <xf numFmtId="178" fontId="10" fillId="0" borderId="122" xfId="0" applyNumberFormat="1" applyFont="1" applyBorder="1">
      <alignment vertical="center"/>
    </xf>
    <xf numFmtId="49" fontId="10" fillId="0" borderId="121" xfId="0" applyNumberFormat="1" applyFont="1" applyBorder="1">
      <alignment vertical="center"/>
    </xf>
    <xf numFmtId="0" fontId="10" fillId="0" borderId="165" xfId="0" applyFont="1" applyBorder="1">
      <alignment vertical="center"/>
    </xf>
    <xf numFmtId="179" fontId="10" fillId="0" borderId="3" xfId="0" applyNumberFormat="1" applyFont="1" applyBorder="1" applyAlignment="1">
      <alignment horizontal="left" vertical="center"/>
    </xf>
    <xf numFmtId="178" fontId="10" fillId="0" borderId="42" xfId="0" applyNumberFormat="1" applyFont="1" applyBorder="1">
      <alignment vertical="center"/>
    </xf>
    <xf numFmtId="49" fontId="10" fillId="0" borderId="3" xfId="0" applyNumberFormat="1" applyFont="1" applyBorder="1" applyAlignment="1">
      <alignment horizontal="left" vertical="center"/>
    </xf>
    <xf numFmtId="179" fontId="10" fillId="0" borderId="121" xfId="0" applyNumberFormat="1" applyFont="1" applyBorder="1" applyAlignment="1">
      <alignment horizontal="left" vertical="center"/>
    </xf>
    <xf numFmtId="178" fontId="10" fillId="0" borderId="121" xfId="0" applyNumberFormat="1" applyFont="1" applyBorder="1">
      <alignment vertical="center"/>
    </xf>
    <xf numFmtId="49" fontId="10" fillId="0" borderId="121" xfId="0" applyNumberFormat="1" applyFont="1" applyBorder="1" applyAlignment="1">
      <alignment horizontal="left" vertical="center"/>
    </xf>
    <xf numFmtId="0" fontId="10" fillId="0" borderId="167" xfId="0" applyFont="1" applyBorder="1">
      <alignment vertical="center"/>
    </xf>
    <xf numFmtId="0" fontId="10" fillId="0" borderId="168" xfId="0" applyFont="1" applyBorder="1">
      <alignment vertical="center"/>
    </xf>
    <xf numFmtId="0" fontId="10" fillId="0" borderId="173" xfId="0" applyFont="1" applyBorder="1">
      <alignment vertical="center"/>
    </xf>
    <xf numFmtId="0" fontId="2" fillId="0" borderId="0" xfId="25" applyProtection="1">
      <alignment vertical="center"/>
      <protection locked="0"/>
    </xf>
    <xf numFmtId="0" fontId="78" fillId="0" borderId="0" xfId="25" applyFont="1" applyAlignment="1">
      <alignment horizontal="center" vertical="center"/>
    </xf>
    <xf numFmtId="0" fontId="79" fillId="0" borderId="0" xfId="25" applyFont="1" applyAlignment="1">
      <alignment horizontal="left" vertical="center"/>
    </xf>
    <xf numFmtId="0" fontId="80" fillId="0" borderId="0" xfId="25" applyFont="1" applyAlignment="1">
      <alignment horizontal="center" vertical="center"/>
    </xf>
    <xf numFmtId="0" fontId="2" fillId="0" borderId="0" xfId="25" applyAlignment="1">
      <alignment horizontal="left" vertical="center"/>
    </xf>
    <xf numFmtId="0" fontId="2" fillId="0" borderId="96" xfId="25" applyBorder="1" applyAlignment="1">
      <alignment horizontal="left" vertical="center"/>
    </xf>
    <xf numFmtId="0" fontId="2" fillId="0" borderId="98" xfId="25" applyBorder="1" applyAlignment="1">
      <alignment horizontal="left" vertical="center"/>
    </xf>
    <xf numFmtId="0" fontId="80" fillId="0" borderId="99" xfId="25" applyFont="1" applyBorder="1" applyAlignment="1">
      <alignment horizontal="center" vertical="center"/>
    </xf>
    <xf numFmtId="0" fontId="2" fillId="0" borderId="99" xfId="25" applyBorder="1" applyAlignment="1">
      <alignment horizontal="left" vertical="center"/>
    </xf>
    <xf numFmtId="0" fontId="80" fillId="0" borderId="0" xfId="25" applyFont="1" applyAlignment="1">
      <alignment horizontal="left" vertical="center"/>
    </xf>
    <xf numFmtId="0" fontId="42" fillId="0" borderId="0" xfId="25" applyFont="1" applyAlignment="1">
      <alignment horizontal="left" vertical="center"/>
    </xf>
    <xf numFmtId="0" fontId="42" fillId="0" borderId="222" xfId="25" applyFont="1" applyBorder="1" applyAlignment="1">
      <alignment horizontal="left" vertical="center"/>
    </xf>
    <xf numFmtId="0" fontId="42" fillId="0" borderId="223" xfId="25" applyFont="1" applyBorder="1" applyAlignment="1">
      <alignment horizontal="left" vertical="center"/>
    </xf>
    <xf numFmtId="0" fontId="2" fillId="0" borderId="224" xfId="25" applyBorder="1" applyAlignment="1">
      <alignment horizontal="left" vertical="center"/>
    </xf>
    <xf numFmtId="0" fontId="82" fillId="0" borderId="0" xfId="25" applyFont="1">
      <alignment vertical="center"/>
    </xf>
    <xf numFmtId="0" fontId="80" fillId="0" borderId="0" xfId="25" applyFont="1">
      <alignment vertical="center"/>
    </xf>
    <xf numFmtId="0" fontId="83" fillId="0" borderId="0" xfId="25" applyFont="1">
      <alignment vertical="center"/>
    </xf>
    <xf numFmtId="0" fontId="42" fillId="0" borderId="0" xfId="25" applyFont="1">
      <alignment vertical="center"/>
    </xf>
    <xf numFmtId="0" fontId="2" fillId="18" borderId="1" xfId="25" applyFill="1" applyBorder="1">
      <alignment vertical="center"/>
    </xf>
    <xf numFmtId="0" fontId="74" fillId="0" borderId="0" xfId="25" applyFont="1">
      <alignment vertical="center"/>
    </xf>
    <xf numFmtId="0" fontId="2" fillId="0" borderId="3" xfId="25" applyBorder="1">
      <alignment vertical="center"/>
    </xf>
    <xf numFmtId="0" fontId="84" fillId="0" borderId="0" xfId="25" applyFont="1">
      <alignment vertical="center"/>
    </xf>
    <xf numFmtId="0" fontId="2" fillId="19" borderId="1" xfId="25" applyFill="1" applyBorder="1">
      <alignment vertical="center"/>
    </xf>
    <xf numFmtId="0" fontId="85" fillId="0" borderId="7" xfId="25" applyFont="1" applyBorder="1">
      <alignment vertical="center"/>
    </xf>
    <xf numFmtId="0" fontId="2" fillId="20" borderId="1" xfId="25" applyFill="1" applyBorder="1">
      <alignment vertical="center"/>
    </xf>
    <xf numFmtId="0" fontId="2" fillId="21" borderId="1" xfId="25" applyFill="1" applyBorder="1">
      <alignment vertical="center"/>
    </xf>
    <xf numFmtId="0" fontId="2" fillId="16" borderId="1" xfId="25" applyFill="1" applyBorder="1">
      <alignment vertical="center"/>
    </xf>
    <xf numFmtId="0" fontId="85" fillId="0" borderId="0" xfId="25" applyFont="1">
      <alignment vertical="center"/>
    </xf>
    <xf numFmtId="0" fontId="2" fillId="13" borderId="1" xfId="25" applyFill="1" applyBorder="1">
      <alignment vertical="center"/>
    </xf>
    <xf numFmtId="0" fontId="80" fillId="0" borderId="99" xfId="25" applyFont="1" applyBorder="1">
      <alignment vertical="center"/>
    </xf>
    <xf numFmtId="0" fontId="80" fillId="0" borderId="224" xfId="25" applyFont="1" applyBorder="1" applyAlignment="1">
      <alignment horizontal="center" vertical="center"/>
    </xf>
    <xf numFmtId="0" fontId="80" fillId="0" borderId="224" xfId="25" applyFont="1" applyBorder="1">
      <alignment vertical="center"/>
    </xf>
    <xf numFmtId="0" fontId="80" fillId="0" borderId="143" xfId="25" applyFont="1" applyBorder="1">
      <alignment vertical="center"/>
    </xf>
    <xf numFmtId="0" fontId="80" fillId="0" borderId="159" xfId="25" applyFont="1" applyBorder="1">
      <alignment vertical="center"/>
    </xf>
    <xf numFmtId="0" fontId="80" fillId="0" borderId="226" xfId="25" applyFont="1" applyBorder="1">
      <alignment vertical="center"/>
    </xf>
    <xf numFmtId="0" fontId="80" fillId="0" borderId="227" xfId="25" applyFont="1" applyBorder="1">
      <alignment vertical="center"/>
    </xf>
    <xf numFmtId="0" fontId="86" fillId="0" borderId="0" xfId="65" applyFont="1" applyAlignment="1">
      <alignment horizontal="left" vertical="top"/>
    </xf>
    <xf numFmtId="0" fontId="87" fillId="0" borderId="0" xfId="65" applyFont="1" applyAlignment="1">
      <alignment horizontal="left" vertical="top"/>
    </xf>
    <xf numFmtId="0" fontId="87" fillId="0" borderId="0" xfId="65" applyFont="1" applyAlignment="1" applyProtection="1">
      <alignment horizontal="left" vertical="top"/>
      <protection locked="0"/>
    </xf>
    <xf numFmtId="0" fontId="88" fillId="0" borderId="0" xfId="65" applyFont="1" applyAlignment="1">
      <alignment vertical="center" wrapText="1"/>
    </xf>
    <xf numFmtId="0" fontId="88" fillId="0" borderId="0" xfId="65" applyFont="1" applyAlignment="1">
      <alignment horizontal="center" vertical="center" wrapText="1"/>
    </xf>
    <xf numFmtId="0" fontId="89" fillId="0" borderId="0" xfId="65" applyFont="1" applyAlignment="1">
      <alignment horizontal="center" vertical="center" wrapText="1"/>
    </xf>
    <xf numFmtId="0" fontId="6" fillId="0" borderId="0" xfId="65" applyFont="1" applyAlignment="1">
      <alignment horizontal="center" vertical="center" wrapText="1"/>
    </xf>
    <xf numFmtId="0" fontId="90" fillId="0" borderId="0" xfId="65" applyFont="1" applyAlignment="1">
      <alignment horizontal="center" vertical="center" wrapText="1"/>
    </xf>
    <xf numFmtId="0" fontId="6" fillId="0" borderId="96" xfId="65" applyFont="1" applyBorder="1" applyAlignment="1">
      <alignment horizontal="center" vertical="center" wrapText="1"/>
    </xf>
    <xf numFmtId="0" fontId="6" fillId="0" borderId="96" xfId="65" applyFont="1" applyBorder="1" applyAlignment="1">
      <alignment horizontal="center" vertical="top" wrapText="1"/>
    </xf>
    <xf numFmtId="0" fontId="6" fillId="0" borderId="98" xfId="65" applyFont="1" applyBorder="1" applyAlignment="1">
      <alignment horizontal="center"/>
    </xf>
    <xf numFmtId="0" fontId="6" fillId="0" borderId="99" xfId="65" applyFont="1" applyBorder="1" applyAlignment="1">
      <alignment horizontal="center"/>
    </xf>
    <xf numFmtId="0" fontId="86" fillId="0" borderId="99" xfId="65" applyFont="1" applyBorder="1" applyAlignment="1"/>
    <xf numFmtId="0" fontId="86" fillId="0" borderId="99" xfId="65" applyFont="1" applyBorder="1" applyAlignment="1">
      <alignment horizontal="left" vertical="top"/>
    </xf>
    <xf numFmtId="0" fontId="90" fillId="0" borderId="143" xfId="65" applyFont="1" applyBorder="1" applyAlignment="1">
      <alignment horizontal="center" vertical="center" wrapText="1"/>
    </xf>
    <xf numFmtId="0" fontId="90" fillId="0" borderId="143" xfId="65" applyFont="1" applyBorder="1" applyAlignment="1">
      <alignment horizontal="center" vertical="top" wrapText="1"/>
    </xf>
    <xf numFmtId="0" fontId="10" fillId="0" borderId="99" xfId="65" applyFont="1" applyBorder="1" applyAlignment="1">
      <alignment vertical="top"/>
    </xf>
    <xf numFmtId="0" fontId="86" fillId="0" borderId="159" xfId="65" applyFont="1" applyBorder="1" applyAlignment="1"/>
    <xf numFmtId="0" fontId="0" fillId="0" borderId="0" xfId="0" applyProtection="1">
      <alignment vertical="center"/>
      <protection locked="0"/>
    </xf>
    <xf numFmtId="0" fontId="60" fillId="0" borderId="0" xfId="25" applyFont="1" applyAlignment="1">
      <alignment horizontal="center" vertical="center"/>
    </xf>
    <xf numFmtId="0" fontId="93" fillId="0" borderId="1" xfId="0" applyFont="1" applyBorder="1">
      <alignment vertical="center"/>
    </xf>
    <xf numFmtId="0" fontId="94" fillId="0" borderId="5" xfId="25" applyFont="1" applyBorder="1" applyAlignment="1">
      <alignment horizontal="left" vertical="center"/>
    </xf>
    <xf numFmtId="0" fontId="93" fillId="0" borderId="50" xfId="0" applyFont="1" applyBorder="1">
      <alignment vertical="center"/>
    </xf>
    <xf numFmtId="0" fontId="2" fillId="0" borderId="1" xfId="0" applyFont="1" applyBorder="1">
      <alignment vertical="center"/>
    </xf>
    <xf numFmtId="0" fontId="3" fillId="0" borderId="50" xfId="0" applyFont="1" applyBorder="1">
      <alignment vertical="center"/>
    </xf>
    <xf numFmtId="0" fontId="96" fillId="0" borderId="0" xfId="25" applyFont="1">
      <alignment vertical="center"/>
    </xf>
    <xf numFmtId="0" fontId="96" fillId="23" borderId="148" xfId="25" applyFont="1" applyFill="1" applyBorder="1">
      <alignment vertical="center"/>
    </xf>
    <xf numFmtId="0" fontId="96" fillId="0" borderId="148" xfId="25" applyFont="1" applyBorder="1">
      <alignment vertical="center"/>
    </xf>
    <xf numFmtId="0" fontId="96" fillId="23" borderId="78" xfId="25" applyFont="1" applyFill="1" applyBorder="1">
      <alignment vertical="center"/>
    </xf>
    <xf numFmtId="0" fontId="96" fillId="0" borderId="78" xfId="25" applyFont="1" applyBorder="1">
      <alignment vertical="center"/>
    </xf>
    <xf numFmtId="0" fontId="63" fillId="0" borderId="0" xfId="25" applyFont="1">
      <alignment vertical="center"/>
    </xf>
    <xf numFmtId="0" fontId="96" fillId="24" borderId="148" xfId="25" applyFont="1" applyFill="1" applyBorder="1">
      <alignment vertical="center"/>
    </xf>
    <xf numFmtId="0" fontId="96" fillId="24" borderId="78" xfId="25" applyFont="1" applyFill="1" applyBorder="1">
      <alignment vertical="center"/>
    </xf>
    <xf numFmtId="0" fontId="96" fillId="25" borderId="148" xfId="25" applyFont="1" applyFill="1" applyBorder="1">
      <alignment vertical="center"/>
    </xf>
    <xf numFmtId="0" fontId="96" fillId="25" borderId="78" xfId="25" applyFont="1" applyFill="1" applyBorder="1">
      <alignment vertical="center"/>
    </xf>
    <xf numFmtId="0" fontId="96" fillId="26" borderId="148" xfId="25" applyFont="1" applyFill="1" applyBorder="1">
      <alignment vertical="center"/>
    </xf>
    <xf numFmtId="0" fontId="96" fillId="26" borderId="78" xfId="25" applyFont="1" applyFill="1" applyBorder="1">
      <alignment vertical="center"/>
    </xf>
    <xf numFmtId="0" fontId="96" fillId="27" borderId="78" xfId="25" applyFont="1" applyFill="1" applyBorder="1">
      <alignment vertical="center"/>
    </xf>
    <xf numFmtId="0" fontId="96" fillId="27" borderId="147" xfId="25" applyFont="1" applyFill="1" applyBorder="1">
      <alignment vertical="center"/>
    </xf>
    <xf numFmtId="0" fontId="96" fillId="0" borderId="147" xfId="25" applyFont="1" applyBorder="1">
      <alignment vertical="center"/>
    </xf>
    <xf numFmtId="182" fontId="0" fillId="0" borderId="0" xfId="0" quotePrefix="1" applyNumberFormat="1">
      <alignment vertical="center"/>
    </xf>
    <xf numFmtId="184" fontId="10" fillId="11" borderId="2" xfId="0" applyNumberFormat="1" applyFont="1" applyFill="1" applyBorder="1" applyAlignment="1">
      <alignment vertical="center" wrapText="1"/>
    </xf>
    <xf numFmtId="0" fontId="0" fillId="0" borderId="50" xfId="0" applyBorder="1">
      <alignment vertical="center"/>
    </xf>
    <xf numFmtId="0" fontId="73" fillId="0" borderId="0" xfId="0" applyFont="1" applyAlignment="1">
      <alignment horizontal="left" vertical="center"/>
    </xf>
    <xf numFmtId="38" fontId="59" fillId="0" borderId="165" xfId="2" applyFont="1" applyFill="1" applyBorder="1" applyProtection="1">
      <alignment vertical="center"/>
    </xf>
    <xf numFmtId="38" fontId="59" fillId="0" borderId="0" xfId="2" applyFont="1" applyFill="1" applyBorder="1" applyProtection="1">
      <alignment vertical="center"/>
    </xf>
    <xf numFmtId="38" fontId="59" fillId="0" borderId="0" xfId="2" applyFont="1" applyFill="1" applyBorder="1" applyAlignment="1" applyProtection="1">
      <alignment horizontal="centerContinuous" vertical="center"/>
    </xf>
    <xf numFmtId="38" fontId="66" fillId="0" borderId="0" xfId="2" applyFont="1" applyFill="1" applyBorder="1" applyProtection="1">
      <alignment vertical="center"/>
    </xf>
    <xf numFmtId="38" fontId="66" fillId="0" borderId="0" xfId="2" applyFont="1" applyFill="1" applyBorder="1" applyAlignment="1" applyProtection="1">
      <alignment vertical="center" wrapText="1"/>
    </xf>
    <xf numFmtId="38" fontId="66" fillId="0" borderId="168" xfId="2" applyFont="1" applyFill="1" applyBorder="1" applyAlignment="1" applyProtection="1">
      <alignment vertical="center" wrapText="1"/>
    </xf>
    <xf numFmtId="38" fontId="58" fillId="0" borderId="168" xfId="2" applyFont="1" applyFill="1" applyBorder="1" applyProtection="1">
      <alignment vertical="center"/>
    </xf>
    <xf numFmtId="0" fontId="9" fillId="0" borderId="172" xfId="0" applyFont="1" applyBorder="1">
      <alignment vertical="center"/>
    </xf>
    <xf numFmtId="0" fontId="11" fillId="0" borderId="172" xfId="0" applyFont="1" applyBorder="1">
      <alignment vertical="center"/>
    </xf>
    <xf numFmtId="0" fontId="9" fillId="0" borderId="173" xfId="0" applyFont="1" applyBorder="1">
      <alignment vertical="center"/>
    </xf>
    <xf numFmtId="0" fontId="9" fillId="0" borderId="164" xfId="0" applyFont="1" applyBorder="1">
      <alignment vertical="center"/>
    </xf>
    <xf numFmtId="0" fontId="9" fillId="0" borderId="165" xfId="0" applyFont="1" applyBorder="1">
      <alignment vertical="center"/>
    </xf>
    <xf numFmtId="0" fontId="9" fillId="0" borderId="166" xfId="0" applyFont="1" applyBorder="1">
      <alignment vertical="center"/>
    </xf>
    <xf numFmtId="0" fontId="12" fillId="0" borderId="166" xfId="0" applyFont="1" applyBorder="1">
      <alignment vertical="center"/>
    </xf>
    <xf numFmtId="0" fontId="12" fillId="0" borderId="172" xfId="0" applyFont="1" applyBorder="1">
      <alignment vertical="center"/>
    </xf>
    <xf numFmtId="0" fontId="12" fillId="0" borderId="166" xfId="0" applyFont="1" applyBorder="1" applyAlignment="1">
      <alignment horizontal="center" vertical="center"/>
    </xf>
    <xf numFmtId="0" fontId="12" fillId="0" borderId="172" xfId="0" applyFont="1" applyBorder="1" applyAlignment="1">
      <alignment horizontal="center" vertical="center"/>
    </xf>
    <xf numFmtId="0" fontId="17" fillId="0" borderId="166" xfId="0" applyFont="1" applyBorder="1" applyAlignment="1">
      <alignment horizontal="center" vertical="center"/>
    </xf>
    <xf numFmtId="0" fontId="17" fillId="0" borderId="172" xfId="0" applyFont="1" applyBorder="1" applyAlignment="1">
      <alignment horizontal="center" vertical="center"/>
    </xf>
    <xf numFmtId="0" fontId="9" fillId="0" borderId="166" xfId="0" applyFont="1" applyBorder="1" applyAlignment="1">
      <alignment horizontal="center" vertical="center"/>
    </xf>
    <xf numFmtId="0" fontId="9" fillId="0" borderId="172" xfId="0" applyFont="1" applyBorder="1" applyAlignment="1">
      <alignment horizontal="center" vertical="center"/>
    </xf>
    <xf numFmtId="0" fontId="9" fillId="0" borderId="167" xfId="0" applyFont="1" applyBorder="1">
      <alignment vertical="center"/>
    </xf>
    <xf numFmtId="0" fontId="9" fillId="0" borderId="168" xfId="0" applyFont="1" applyBorder="1">
      <alignment vertical="center"/>
    </xf>
    <xf numFmtId="0" fontId="30" fillId="0" borderId="164" xfId="25" applyFont="1" applyBorder="1">
      <alignment vertical="center"/>
    </xf>
    <xf numFmtId="0" fontId="30" fillId="0" borderId="165" xfId="25" applyFont="1" applyBorder="1">
      <alignment vertical="center"/>
    </xf>
    <xf numFmtId="0" fontId="9" fillId="0" borderId="165" xfId="25" applyFont="1" applyBorder="1">
      <alignment vertical="center"/>
    </xf>
    <xf numFmtId="0" fontId="10" fillId="0" borderId="164" xfId="57" applyFont="1" applyBorder="1">
      <alignment vertical="center"/>
    </xf>
    <xf numFmtId="0" fontId="10" fillId="0" borderId="165" xfId="57" applyFont="1" applyBorder="1">
      <alignment vertical="center"/>
    </xf>
    <xf numFmtId="0" fontId="18" fillId="0" borderId="165" xfId="57" applyFont="1" applyBorder="1">
      <alignment vertical="center"/>
    </xf>
    <xf numFmtId="0" fontId="10" fillId="0" borderId="166" xfId="57" applyFont="1" applyBorder="1">
      <alignment vertical="center"/>
    </xf>
    <xf numFmtId="0" fontId="18" fillId="0" borderId="172" xfId="57" applyFont="1" applyBorder="1">
      <alignment vertical="center"/>
    </xf>
    <xf numFmtId="0" fontId="18" fillId="0" borderId="172" xfId="57" applyFont="1" applyBorder="1" applyAlignment="1">
      <alignment horizontal="left" vertical="center"/>
    </xf>
    <xf numFmtId="0" fontId="18" fillId="0" borderId="172" xfId="27" applyFont="1" applyBorder="1">
      <alignment vertical="center"/>
    </xf>
    <xf numFmtId="0" fontId="18" fillId="0" borderId="172" xfId="42" applyFont="1" applyBorder="1" applyAlignment="1">
      <alignment horizontal="center" vertical="center"/>
    </xf>
    <xf numFmtId="0" fontId="10" fillId="0" borderId="167" xfId="57" applyFont="1" applyBorder="1">
      <alignment vertical="center"/>
    </xf>
    <xf numFmtId="0" fontId="10" fillId="0" borderId="168" xfId="57" applyFont="1" applyBorder="1">
      <alignment vertical="center"/>
    </xf>
    <xf numFmtId="0" fontId="18" fillId="0" borderId="168" xfId="57" applyFont="1" applyBorder="1">
      <alignment vertical="center"/>
    </xf>
    <xf numFmtId="0" fontId="18" fillId="0" borderId="173" xfId="57" applyFont="1" applyBorder="1">
      <alignment vertical="center"/>
    </xf>
    <xf numFmtId="0" fontId="59" fillId="0" borderId="164" xfId="25" applyFont="1" applyBorder="1">
      <alignment vertical="center"/>
    </xf>
    <xf numFmtId="0" fontId="59" fillId="0" borderId="165" xfId="25" applyFont="1" applyBorder="1">
      <alignment vertical="center"/>
    </xf>
    <xf numFmtId="0" fontId="59" fillId="0" borderId="165" xfId="25" applyFont="1" applyBorder="1" applyAlignment="1">
      <alignment horizontal="center" vertical="center"/>
    </xf>
    <xf numFmtId="0" fontId="57" fillId="0" borderId="231" xfId="25" applyFont="1" applyBorder="1" applyAlignment="1">
      <alignment horizontal="center" vertical="center"/>
    </xf>
    <xf numFmtId="0" fontId="59" fillId="0" borderId="166" xfId="25" applyFont="1" applyBorder="1">
      <alignment vertical="center"/>
    </xf>
    <xf numFmtId="0" fontId="59" fillId="0" borderId="172" xfId="25" applyFont="1" applyBorder="1">
      <alignment vertical="center"/>
    </xf>
    <xf numFmtId="0" fontId="58" fillId="0" borderId="166" xfId="25" applyFont="1" applyBorder="1">
      <alignment vertical="center"/>
    </xf>
    <xf numFmtId="0" fontId="58" fillId="0" borderId="172" xfId="25" applyFont="1" applyBorder="1">
      <alignment vertical="center"/>
    </xf>
    <xf numFmtId="0" fontId="67" fillId="9" borderId="32" xfId="25" applyFont="1" applyFill="1" applyBorder="1">
      <alignment vertical="center"/>
    </xf>
    <xf numFmtId="0" fontId="67" fillId="9" borderId="18" xfId="25" applyFont="1" applyFill="1" applyBorder="1" applyAlignment="1">
      <alignment vertical="center" shrinkToFit="1"/>
    </xf>
    <xf numFmtId="0" fontId="67" fillId="10" borderId="17" xfId="25" applyFont="1" applyFill="1" applyBorder="1">
      <alignment vertical="center"/>
    </xf>
    <xf numFmtId="38" fontId="67" fillId="10" borderId="17" xfId="2" applyFont="1" applyFill="1" applyBorder="1" applyProtection="1">
      <alignment vertical="center"/>
    </xf>
    <xf numFmtId="0" fontId="67" fillId="9" borderId="17" xfId="25" applyFont="1" applyFill="1" applyBorder="1" applyAlignment="1">
      <alignment horizontal="center" vertical="center"/>
    </xf>
    <xf numFmtId="0" fontId="67" fillId="10" borderId="19" xfId="25" applyFont="1" applyFill="1" applyBorder="1" applyAlignment="1">
      <alignment horizontal="left" vertical="center"/>
    </xf>
    <xf numFmtId="0" fontId="67" fillId="9" borderId="20" xfId="25" applyFont="1" applyFill="1" applyBorder="1">
      <alignment vertical="center"/>
    </xf>
    <xf numFmtId="0" fontId="67" fillId="9" borderId="22" xfId="25" applyFont="1" applyFill="1" applyBorder="1" applyAlignment="1">
      <alignment vertical="center" shrinkToFit="1"/>
    </xf>
    <xf numFmtId="0" fontId="67" fillId="10" borderId="21" xfId="25" applyFont="1" applyFill="1" applyBorder="1">
      <alignment vertical="center"/>
    </xf>
    <xf numFmtId="38" fontId="67" fillId="10" borderId="21" xfId="2" applyFont="1" applyFill="1" applyBorder="1" applyProtection="1">
      <alignment vertical="center"/>
    </xf>
    <xf numFmtId="0" fontId="67" fillId="9" borderId="21" xfId="25" applyFont="1" applyFill="1" applyBorder="1" applyAlignment="1">
      <alignment horizontal="center" vertical="center"/>
    </xf>
    <xf numFmtId="0" fontId="67" fillId="10" borderId="27" xfId="25" applyFont="1" applyFill="1" applyBorder="1" applyAlignment="1">
      <alignment horizontal="left" vertical="center"/>
    </xf>
    <xf numFmtId="0" fontId="58" fillId="9" borderId="76" xfId="25" applyFont="1" applyFill="1" applyBorder="1">
      <alignment vertical="center"/>
    </xf>
    <xf numFmtId="0" fontId="58" fillId="9" borderId="22" xfId="25" applyFont="1" applyFill="1" applyBorder="1" applyAlignment="1">
      <alignment vertical="center" shrinkToFit="1"/>
    </xf>
    <xf numFmtId="0" fontId="58" fillId="10" borderId="21" xfId="25" applyFont="1" applyFill="1" applyBorder="1">
      <alignment vertical="center"/>
    </xf>
    <xf numFmtId="38" fontId="58" fillId="10" borderId="21" xfId="2" applyFont="1" applyFill="1" applyBorder="1" applyProtection="1">
      <alignment vertical="center"/>
    </xf>
    <xf numFmtId="0" fontId="58" fillId="9" borderId="21" xfId="25" applyFont="1" applyFill="1" applyBorder="1" applyAlignment="1">
      <alignment horizontal="center" vertical="center"/>
    </xf>
    <xf numFmtId="0" fontId="58" fillId="10" borderId="27" xfId="25" applyFont="1" applyFill="1" applyBorder="1" applyAlignment="1">
      <alignment horizontal="left" vertical="center"/>
    </xf>
    <xf numFmtId="0" fontId="58" fillId="9" borderId="20" xfId="25" applyFont="1" applyFill="1" applyBorder="1">
      <alignment vertical="center"/>
    </xf>
    <xf numFmtId="0" fontId="58" fillId="9" borderId="28" xfId="25" applyFont="1" applyFill="1" applyBorder="1">
      <alignment vertical="center"/>
    </xf>
    <xf numFmtId="0" fontId="58" fillId="9" borderId="30" xfId="25" applyFont="1" applyFill="1" applyBorder="1" applyAlignment="1">
      <alignment vertical="center" shrinkToFit="1"/>
    </xf>
    <xf numFmtId="0" fontId="58" fillId="10" borderId="29" xfId="25" applyFont="1" applyFill="1" applyBorder="1">
      <alignment vertical="center"/>
    </xf>
    <xf numFmtId="38" fontId="58" fillId="10" borderId="29" xfId="2" applyFont="1" applyFill="1" applyBorder="1" applyProtection="1">
      <alignment vertical="center"/>
    </xf>
    <xf numFmtId="0" fontId="58" fillId="9" borderId="29" xfId="25" applyFont="1" applyFill="1" applyBorder="1" applyAlignment="1">
      <alignment horizontal="center" vertical="center"/>
    </xf>
    <xf numFmtId="0" fontId="58" fillId="10" borderId="31" xfId="25" applyFont="1" applyFill="1" applyBorder="1" applyAlignment="1">
      <alignment horizontal="left" vertical="center"/>
    </xf>
    <xf numFmtId="0" fontId="58" fillId="0" borderId="167" xfId="25" applyFont="1" applyBorder="1">
      <alignment vertical="center"/>
    </xf>
    <xf numFmtId="0" fontId="58" fillId="0" borderId="168" xfId="25" applyFont="1" applyBorder="1">
      <alignment vertical="center"/>
    </xf>
    <xf numFmtId="0" fontId="66" fillId="0" borderId="168" xfId="25" applyFont="1" applyBorder="1" applyAlignment="1">
      <alignment vertical="center" wrapText="1"/>
    </xf>
    <xf numFmtId="0" fontId="66" fillId="0" borderId="168" xfId="25" applyFont="1" applyBorder="1" applyAlignment="1">
      <alignment horizontal="center" vertical="center" wrapText="1"/>
    </xf>
    <xf numFmtId="0" fontId="58" fillId="0" borderId="168" xfId="25" applyFont="1" applyBorder="1" applyAlignment="1">
      <alignment horizontal="left" vertical="center" wrapText="1"/>
    </xf>
    <xf numFmtId="0" fontId="58" fillId="0" borderId="173" xfId="25" applyFont="1" applyBorder="1">
      <alignment vertical="center"/>
    </xf>
    <xf numFmtId="0" fontId="59" fillId="0" borderId="0" xfId="25" applyFont="1" applyProtection="1">
      <alignment vertical="center"/>
      <protection locked="0"/>
    </xf>
    <xf numFmtId="0" fontId="9" fillId="0" borderId="0" xfId="27" applyFont="1" applyProtection="1">
      <alignment vertical="center"/>
      <protection locked="0"/>
    </xf>
    <xf numFmtId="0" fontId="9" fillId="0" borderId="165" xfId="27" applyFont="1" applyBorder="1" applyAlignment="1">
      <alignment horizontal="center" vertical="center"/>
    </xf>
    <xf numFmtId="0" fontId="8" fillId="0" borderId="165" xfId="27" applyFont="1" applyBorder="1">
      <alignment vertical="center"/>
    </xf>
    <xf numFmtId="0" fontId="9" fillId="0" borderId="165" xfId="27" applyFont="1" applyBorder="1">
      <alignment vertical="center"/>
    </xf>
    <xf numFmtId="0" fontId="9" fillId="0" borderId="172" xfId="27" applyFont="1" applyBorder="1">
      <alignment vertical="center"/>
    </xf>
    <xf numFmtId="0" fontId="8" fillId="0" borderId="172" xfId="27" applyFont="1" applyBorder="1">
      <alignment vertical="center"/>
    </xf>
    <xf numFmtId="0" fontId="9" fillId="0" borderId="172" xfId="27" applyFont="1" applyBorder="1" applyAlignment="1">
      <alignment vertical="center" wrapText="1"/>
    </xf>
    <xf numFmtId="0" fontId="9" fillId="0" borderId="172" xfId="60" applyFont="1" applyBorder="1">
      <alignment vertical="center"/>
    </xf>
    <xf numFmtId="0" fontId="10" fillId="0" borderId="172" xfId="27" applyFont="1" applyBorder="1">
      <alignment vertical="center"/>
    </xf>
    <xf numFmtId="0" fontId="9" fillId="0" borderId="168" xfId="27" applyFont="1" applyBorder="1" applyAlignment="1">
      <alignment horizontal="center" vertical="center"/>
    </xf>
    <xf numFmtId="0" fontId="8" fillId="0" borderId="168" xfId="27" applyFont="1" applyBorder="1">
      <alignment vertical="center"/>
    </xf>
    <xf numFmtId="0" fontId="9" fillId="0" borderId="168" xfId="27" applyFont="1" applyBorder="1">
      <alignment vertical="center"/>
    </xf>
    <xf numFmtId="0" fontId="9" fillId="0" borderId="173" xfId="27" applyFont="1" applyBorder="1">
      <alignment vertical="center"/>
    </xf>
    <xf numFmtId="0" fontId="18" fillId="0" borderId="0" xfId="57" applyFont="1" applyProtection="1">
      <alignment vertical="center"/>
      <protection locked="0"/>
    </xf>
    <xf numFmtId="0" fontId="9" fillId="0" borderId="0" xfId="72" applyFont="1" applyProtection="1">
      <alignment vertical="center"/>
      <protection locked="0"/>
    </xf>
    <xf numFmtId="0" fontId="9" fillId="0" borderId="0" xfId="25" applyFont="1" applyProtection="1">
      <alignment vertical="center"/>
      <protection locked="0"/>
    </xf>
    <xf numFmtId="0" fontId="9" fillId="0" borderId="0" xfId="0" applyFont="1" applyProtection="1">
      <alignment vertical="center"/>
      <protection locked="0"/>
    </xf>
    <xf numFmtId="0" fontId="18" fillId="0" borderId="0" xfId="0" applyFont="1" applyProtection="1">
      <alignment vertical="center"/>
      <protection locked="0"/>
    </xf>
    <xf numFmtId="0" fontId="12" fillId="0" borderId="0" xfId="0" applyFont="1" applyProtection="1">
      <alignment vertical="center"/>
      <protection locked="0"/>
    </xf>
    <xf numFmtId="0" fontId="36" fillId="0" borderId="0" xfId="55" applyFont="1" applyProtection="1">
      <alignment vertical="center"/>
      <protection locked="0"/>
    </xf>
    <xf numFmtId="0" fontId="36" fillId="0" borderId="0" xfId="0" applyFont="1" applyAlignment="1" applyProtection="1">
      <alignment vertical="center" wrapText="1"/>
      <protection locked="0"/>
    </xf>
    <xf numFmtId="0" fontId="2" fillId="28" borderId="0" xfId="0" applyFont="1" applyFill="1">
      <alignment vertical="center"/>
    </xf>
    <xf numFmtId="0" fontId="2" fillId="0" borderId="0" xfId="0" applyFont="1" applyAlignment="1">
      <alignment vertical="center" wrapText="1"/>
    </xf>
    <xf numFmtId="0" fontId="95" fillId="0" borderId="2" xfId="8" applyFont="1" applyBorder="1" applyAlignment="1" applyProtection="1">
      <alignment vertical="center"/>
      <protection locked="0"/>
    </xf>
    <xf numFmtId="0" fontId="20" fillId="0" borderId="0" xfId="55" applyFont="1" applyAlignment="1">
      <alignment horizontal="left" vertical="center" indent="1"/>
    </xf>
    <xf numFmtId="0" fontId="20" fillId="0" borderId="0" xfId="57" applyFont="1" applyAlignment="1">
      <alignment horizontal="left" vertical="center" indent="1"/>
    </xf>
    <xf numFmtId="0" fontId="104" fillId="0" borderId="228" xfId="25" applyFont="1" applyBorder="1" applyAlignment="1">
      <alignment horizontal="left" vertical="center"/>
    </xf>
    <xf numFmtId="178" fontId="104" fillId="0" borderId="229" xfId="25" applyNumberFormat="1" applyFont="1" applyBorder="1" applyAlignment="1">
      <alignment horizontal="left" vertical="center"/>
    </xf>
    <xf numFmtId="0" fontId="104" fillId="0" borderId="229" xfId="25" applyFont="1" applyBorder="1" applyAlignment="1">
      <alignment horizontal="left" vertical="center"/>
    </xf>
    <xf numFmtId="179" fontId="104" fillId="0" borderId="229" xfId="25" applyNumberFormat="1" applyFont="1" applyBorder="1" applyAlignment="1">
      <alignment horizontal="left" vertical="center"/>
    </xf>
    <xf numFmtId="3" fontId="104" fillId="0" borderId="229" xfId="25" applyNumberFormat="1" applyFont="1" applyBorder="1" applyAlignment="1">
      <alignment horizontal="left" vertical="center"/>
    </xf>
    <xf numFmtId="184" fontId="104" fillId="0" borderId="229" xfId="25" applyNumberFormat="1" applyFont="1" applyBorder="1" applyAlignment="1">
      <alignment horizontal="left" vertical="center"/>
    </xf>
    <xf numFmtId="177" fontId="104" fillId="0" borderId="229" xfId="25" applyNumberFormat="1" applyFont="1" applyBorder="1" applyAlignment="1">
      <alignment horizontal="left" vertical="center"/>
    </xf>
    <xf numFmtId="182" fontId="104" fillId="0" borderId="229" xfId="25" applyNumberFormat="1" applyFont="1" applyBorder="1" applyAlignment="1">
      <alignment horizontal="left" vertical="center"/>
    </xf>
    <xf numFmtId="0" fontId="104" fillId="0" borderId="232" xfId="25" applyFont="1" applyBorder="1" applyAlignment="1">
      <alignment horizontal="left" vertical="center"/>
    </xf>
    <xf numFmtId="190" fontId="104" fillId="0" borderId="229" xfId="25" applyNumberFormat="1" applyFont="1" applyBorder="1" applyAlignment="1">
      <alignment horizontal="left" vertical="center"/>
    </xf>
    <xf numFmtId="185" fontId="104" fillId="0" borderId="229" xfId="25" applyNumberFormat="1" applyFont="1" applyBorder="1" applyAlignment="1">
      <alignment horizontal="left" vertical="center"/>
    </xf>
    <xf numFmtId="182" fontId="104" fillId="0" borderId="232" xfId="25" applyNumberFormat="1" applyFont="1" applyBorder="1" applyAlignment="1">
      <alignment horizontal="left" vertical="center"/>
    </xf>
    <xf numFmtId="0" fontId="96" fillId="0" borderId="1" xfId="25" applyFont="1" applyBorder="1">
      <alignment vertical="center"/>
    </xf>
    <xf numFmtId="185" fontId="104" fillId="0" borderId="233" xfId="25" applyNumberFormat="1" applyFont="1" applyBorder="1" applyAlignment="1">
      <alignment horizontal="left" vertical="center"/>
    </xf>
    <xf numFmtId="188" fontId="104" fillId="0" borderId="229" xfId="25" applyNumberFormat="1" applyFont="1" applyBorder="1" applyAlignment="1">
      <alignment horizontal="left" vertical="center"/>
    </xf>
    <xf numFmtId="182" fontId="104" fillId="0" borderId="230" xfId="25" applyNumberFormat="1" applyFont="1" applyBorder="1" applyAlignment="1">
      <alignment horizontal="left" vertical="center"/>
    </xf>
    <xf numFmtId="0" fontId="104" fillId="0" borderId="0" xfId="25" applyFont="1" applyAlignment="1">
      <alignment horizontal="left" vertical="center"/>
    </xf>
    <xf numFmtId="0" fontId="104" fillId="0" borderId="5" xfId="25" applyFont="1" applyBorder="1">
      <alignment vertical="center"/>
    </xf>
    <xf numFmtId="0" fontId="104" fillId="0" borderId="7" xfId="25" applyFont="1" applyBorder="1">
      <alignment vertical="center"/>
    </xf>
    <xf numFmtId="0" fontId="104" fillId="0" borderId="7" xfId="25" applyFont="1" applyBorder="1" applyAlignment="1">
      <alignment vertical="center" wrapText="1"/>
    </xf>
    <xf numFmtId="0" fontId="104" fillId="0" borderId="2" xfId="25" applyFont="1" applyBorder="1">
      <alignment vertical="center"/>
    </xf>
    <xf numFmtId="0" fontId="104" fillId="0" borderId="6" xfId="25" applyFont="1" applyBorder="1">
      <alignment vertical="center"/>
    </xf>
    <xf numFmtId="0" fontId="104" fillId="0" borderId="0" xfId="25" applyFont="1">
      <alignment vertical="center"/>
    </xf>
    <xf numFmtId="0" fontId="0" fillId="0" borderId="9" xfId="0" applyBorder="1" applyAlignment="1">
      <alignment horizontal="left" vertical="center"/>
    </xf>
    <xf numFmtId="0" fontId="55" fillId="0" borderId="165" xfId="0" applyFont="1" applyBorder="1">
      <alignment vertical="center"/>
    </xf>
    <xf numFmtId="178" fontId="54" fillId="10" borderId="106" xfId="0" applyNumberFormat="1" applyFont="1" applyFill="1" applyBorder="1" applyAlignment="1">
      <alignment horizontal="left" vertical="center"/>
    </xf>
    <xf numFmtId="178" fontId="54" fillId="10" borderId="105" xfId="0" applyNumberFormat="1" applyFont="1" applyFill="1" applyBorder="1" applyAlignment="1">
      <alignment horizontal="left" vertical="center"/>
    </xf>
    <xf numFmtId="178" fontId="54" fillId="10" borderId="2" xfId="0" applyNumberFormat="1" applyFont="1" applyFill="1" applyBorder="1" applyAlignment="1">
      <alignment horizontal="left" vertical="center"/>
    </xf>
    <xf numFmtId="49" fontId="54" fillId="10" borderId="2" xfId="0" applyNumberFormat="1" applyFont="1" applyFill="1" applyBorder="1">
      <alignment vertical="center"/>
    </xf>
    <xf numFmtId="0" fontId="54" fillId="9" borderId="134" xfId="0" applyFont="1" applyFill="1" applyBorder="1" applyAlignment="1">
      <alignment horizontal="center" vertical="center"/>
    </xf>
    <xf numFmtId="0" fontId="54" fillId="9" borderId="131" xfId="0" applyFont="1" applyFill="1" applyBorder="1" applyAlignment="1">
      <alignment horizontal="center" vertical="center"/>
    </xf>
    <xf numFmtId="0" fontId="54" fillId="9" borderId="105" xfId="0" applyFont="1" applyFill="1" applyBorder="1">
      <alignment vertical="center"/>
    </xf>
    <xf numFmtId="0" fontId="54" fillId="9" borderId="5" xfId="0" applyFont="1" applyFill="1" applyBorder="1">
      <alignment vertical="center"/>
    </xf>
    <xf numFmtId="0" fontId="47" fillId="0" borderId="89" xfId="0" applyFont="1" applyBorder="1">
      <alignment vertical="center"/>
    </xf>
    <xf numFmtId="0" fontId="54" fillId="9" borderId="92" xfId="0" applyFont="1" applyFill="1" applyBorder="1">
      <alignment vertical="center"/>
    </xf>
    <xf numFmtId="0" fontId="47" fillId="0" borderId="125" xfId="0" applyFont="1" applyBorder="1">
      <alignment vertical="center"/>
    </xf>
    <xf numFmtId="0" fontId="0" fillId="0" borderId="172" xfId="0" applyBorder="1">
      <alignment vertical="center"/>
    </xf>
    <xf numFmtId="179" fontId="54" fillId="10" borderId="2" xfId="0" applyNumberFormat="1" applyFont="1" applyFill="1" applyBorder="1" applyAlignment="1">
      <alignment horizontal="left" vertical="center"/>
    </xf>
    <xf numFmtId="178" fontId="47" fillId="0" borderId="89" xfId="0" applyNumberFormat="1" applyFont="1" applyBorder="1">
      <alignment vertical="center"/>
    </xf>
    <xf numFmtId="38" fontId="54" fillId="10" borderId="2" xfId="2" applyFont="1" applyFill="1" applyBorder="1" applyAlignment="1" applyProtection="1">
      <alignment horizontal="left" vertical="center"/>
    </xf>
    <xf numFmtId="183" fontId="10" fillId="16" borderId="2" xfId="2" applyNumberFormat="1" applyFont="1" applyFill="1" applyBorder="1" applyAlignment="1" applyProtection="1">
      <alignment horizontal="left" vertical="center"/>
    </xf>
    <xf numFmtId="49" fontId="10" fillId="10" borderId="2" xfId="0" applyNumberFormat="1" applyFont="1" applyFill="1" applyBorder="1">
      <alignment vertical="center"/>
    </xf>
    <xf numFmtId="38" fontId="54" fillId="10" borderId="6" xfId="2" applyFont="1" applyFill="1" applyBorder="1" applyAlignment="1" applyProtection="1">
      <alignment horizontal="left" vertical="center"/>
    </xf>
    <xf numFmtId="49" fontId="54" fillId="10" borderId="2" xfId="0" applyNumberFormat="1" applyFont="1" applyFill="1" applyBorder="1" applyAlignment="1">
      <alignment horizontal="left" vertical="center"/>
    </xf>
    <xf numFmtId="0" fontId="55" fillId="0" borderId="168" xfId="0" applyFont="1" applyBorder="1">
      <alignment vertical="center"/>
    </xf>
    <xf numFmtId="0" fontId="10" fillId="0" borderId="164" xfId="0" applyFont="1" applyBorder="1" applyAlignment="1">
      <alignment vertical="center" wrapText="1"/>
    </xf>
    <xf numFmtId="0" fontId="10" fillId="0" borderId="165" xfId="0" applyFont="1" applyBorder="1" applyAlignment="1">
      <alignment vertical="center" wrapText="1"/>
    </xf>
    <xf numFmtId="0" fontId="10" fillId="0" borderId="166" xfId="0" applyFont="1" applyBorder="1" applyAlignment="1">
      <alignment vertical="center" wrapText="1"/>
    </xf>
    <xf numFmtId="0" fontId="36" fillId="0" borderId="172" xfId="0" applyFont="1" applyBorder="1" applyAlignment="1">
      <alignment vertical="center" wrapText="1"/>
    </xf>
    <xf numFmtId="0" fontId="10" fillId="0" borderId="172" xfId="0" applyFont="1" applyBorder="1" applyAlignment="1">
      <alignment vertical="center" wrapText="1"/>
    </xf>
    <xf numFmtId="183" fontId="72" fillId="10" borderId="16" xfId="0" applyNumberFormat="1" applyFont="1" applyFill="1" applyBorder="1" applyAlignment="1">
      <alignment vertical="center" wrapText="1"/>
    </xf>
    <xf numFmtId="187" fontId="72" fillId="10" borderId="83" xfId="0" applyNumberFormat="1" applyFont="1" applyFill="1" applyBorder="1" applyAlignment="1">
      <alignment vertical="center" wrapText="1"/>
    </xf>
    <xf numFmtId="187" fontId="72" fillId="10" borderId="41" xfId="0" applyNumberFormat="1" applyFont="1" applyFill="1" applyBorder="1" applyAlignment="1">
      <alignment vertical="center" wrapText="1"/>
    </xf>
    <xf numFmtId="187" fontId="72" fillId="10" borderId="14" xfId="0" applyNumberFormat="1" applyFont="1" applyFill="1" applyBorder="1" applyAlignment="1">
      <alignment vertical="center" wrapText="1"/>
    </xf>
    <xf numFmtId="183" fontId="36" fillId="10" borderId="15" xfId="0" applyNumberFormat="1" applyFont="1" applyFill="1" applyBorder="1" applyAlignment="1">
      <alignment horizontal="right" vertical="center" wrapText="1"/>
    </xf>
    <xf numFmtId="187" fontId="36" fillId="10" borderId="83" xfId="0" applyNumberFormat="1" applyFont="1" applyFill="1" applyBorder="1" applyAlignment="1">
      <alignment vertical="center" wrapText="1"/>
    </xf>
    <xf numFmtId="187" fontId="36" fillId="10" borderId="41" xfId="0" applyNumberFormat="1" applyFont="1" applyFill="1" applyBorder="1" applyAlignment="1">
      <alignment vertical="center" wrapText="1"/>
    </xf>
    <xf numFmtId="187" fontId="36" fillId="10" borderId="89" xfId="0" applyNumberFormat="1" applyFont="1" applyFill="1" applyBorder="1" applyAlignment="1">
      <alignment vertical="center" wrapText="1"/>
    </xf>
    <xf numFmtId="183" fontId="36" fillId="10" borderId="12" xfId="0" applyNumberFormat="1" applyFont="1" applyFill="1" applyBorder="1" applyAlignment="1">
      <alignment horizontal="right" vertical="center" wrapText="1"/>
    </xf>
    <xf numFmtId="187" fontId="36" fillId="10" borderId="0" xfId="0" applyNumberFormat="1" applyFont="1" applyFill="1" applyAlignment="1">
      <alignment vertical="center" wrapText="1"/>
    </xf>
    <xf numFmtId="187" fontId="36" fillId="10" borderId="42" xfId="0" applyNumberFormat="1" applyFont="1" applyFill="1" applyBorder="1" applyAlignment="1">
      <alignment vertical="center" wrapText="1"/>
    </xf>
    <xf numFmtId="187" fontId="36" fillId="10" borderId="18" xfId="0" applyNumberFormat="1" applyFont="1" applyFill="1" applyBorder="1" applyAlignment="1">
      <alignment vertical="center" wrapText="1"/>
    </xf>
    <xf numFmtId="187" fontId="36" fillId="10" borderId="66" xfId="0" applyNumberFormat="1" applyFont="1" applyFill="1" applyBorder="1" applyAlignment="1">
      <alignment vertical="center" wrapText="1"/>
    </xf>
    <xf numFmtId="0" fontId="10" fillId="0" borderId="167" xfId="0" applyFont="1" applyBorder="1" applyAlignment="1">
      <alignment vertical="center" wrapText="1"/>
    </xf>
    <xf numFmtId="0" fontId="36" fillId="0" borderId="168" xfId="25" applyFont="1" applyBorder="1" applyAlignment="1">
      <alignment horizontal="center" vertical="center" wrapText="1"/>
    </xf>
    <xf numFmtId="0" fontId="36" fillId="0" borderId="168" xfId="25" applyFont="1" applyBorder="1" applyAlignment="1">
      <alignment vertical="center" wrapText="1"/>
    </xf>
    <xf numFmtId="0" fontId="36" fillId="0" borderId="168" xfId="0" applyFont="1" applyBorder="1" applyAlignment="1">
      <alignment horizontal="right" vertical="center" wrapText="1"/>
    </xf>
    <xf numFmtId="0" fontId="36" fillId="0" borderId="168" xfId="25" applyFont="1" applyBorder="1" applyAlignment="1">
      <alignment horizontal="left" vertical="center" wrapText="1"/>
    </xf>
    <xf numFmtId="0" fontId="36" fillId="0" borderId="173" xfId="0" applyFont="1" applyBorder="1" applyAlignment="1">
      <alignment vertical="center" wrapText="1"/>
    </xf>
    <xf numFmtId="0" fontId="72" fillId="0" borderId="0" xfId="0" applyFont="1" applyAlignment="1">
      <alignment horizontal="left" vertical="center"/>
    </xf>
    <xf numFmtId="0" fontId="36" fillId="0" borderId="0" xfId="0" applyFont="1" applyAlignment="1">
      <alignment horizontal="left" vertical="center"/>
    </xf>
    <xf numFmtId="0" fontId="47" fillId="0" borderId="5" xfId="0" applyFont="1" applyBorder="1" applyAlignment="1">
      <alignment horizontal="left" vertical="center"/>
    </xf>
    <xf numFmtId="178" fontId="0" fillId="0" borderId="9" xfId="0" applyNumberFormat="1" applyBorder="1" applyAlignment="1">
      <alignment horizontal="left" vertical="center" wrapText="1"/>
    </xf>
    <xf numFmtId="0" fontId="54" fillId="0" borderId="0" xfId="0" applyFont="1">
      <alignment vertical="center"/>
    </xf>
    <xf numFmtId="184" fontId="97" fillId="10" borderId="8" xfId="0" applyNumberFormat="1" applyFont="1" applyFill="1" applyBorder="1">
      <alignment vertical="center"/>
    </xf>
    <xf numFmtId="184" fontId="97" fillId="11" borderId="2" xfId="0" applyNumberFormat="1" applyFont="1" applyFill="1" applyBorder="1" applyAlignment="1">
      <alignment vertical="center" wrapText="1"/>
    </xf>
    <xf numFmtId="184" fontId="97" fillId="10" borderId="2" xfId="0" applyNumberFormat="1" applyFont="1" applyFill="1" applyBorder="1">
      <alignment vertical="center"/>
    </xf>
    <xf numFmtId="184" fontId="97" fillId="10" borderId="5" xfId="0" applyNumberFormat="1" applyFont="1" applyFill="1" applyBorder="1">
      <alignment vertical="center"/>
    </xf>
    <xf numFmtId="179" fontId="55" fillId="0" borderId="0" xfId="0" applyNumberFormat="1" applyFont="1">
      <alignment vertical="center"/>
    </xf>
    <xf numFmtId="179" fontId="10" fillId="0" borderId="0" xfId="0" applyNumberFormat="1" applyFont="1" applyAlignment="1">
      <alignment vertical="center" shrinkToFit="1"/>
    </xf>
    <xf numFmtId="0" fontId="0" fillId="0" borderId="173" xfId="0" applyBorder="1">
      <alignment vertical="center"/>
    </xf>
    <xf numFmtId="0" fontId="52" fillId="0" borderId="5" xfId="0" applyFont="1" applyBorder="1" applyAlignment="1">
      <alignment horizontal="left" vertical="center"/>
    </xf>
    <xf numFmtId="0" fontId="36" fillId="0" borderId="0" xfId="0" applyFont="1">
      <alignment vertical="center"/>
    </xf>
    <xf numFmtId="0" fontId="36" fillId="0" borderId="164" xfId="0" applyFont="1" applyBorder="1">
      <alignment vertical="center"/>
    </xf>
    <xf numFmtId="0" fontId="36" fillId="0" borderId="165" xfId="0" applyFont="1" applyBorder="1">
      <alignment vertical="center"/>
    </xf>
    <xf numFmtId="0" fontId="36" fillId="0" borderId="166" xfId="0" applyFont="1" applyBorder="1">
      <alignment vertical="center"/>
    </xf>
    <xf numFmtId="0" fontId="36" fillId="0" borderId="172" xfId="55" applyFont="1" applyBorder="1" applyAlignment="1">
      <alignment horizontal="left" vertical="center"/>
    </xf>
    <xf numFmtId="0" fontId="36" fillId="0" borderId="172" xfId="55" applyFont="1" applyBorder="1">
      <alignment vertical="center"/>
    </xf>
    <xf numFmtId="182" fontId="72" fillId="10" borderId="36" xfId="26" applyNumberFormat="1" applyFont="1" applyFill="1" applyBorder="1" applyAlignment="1">
      <alignment horizontal="right" vertical="center" readingOrder="2"/>
    </xf>
    <xf numFmtId="182" fontId="72" fillId="10" borderId="37" xfId="26" applyNumberFormat="1" applyFont="1" applyFill="1" applyBorder="1" applyAlignment="1">
      <alignment horizontal="right" vertical="center" readingOrder="2"/>
    </xf>
    <xf numFmtId="182" fontId="72" fillId="10" borderId="80" xfId="26" applyNumberFormat="1" applyFont="1" applyFill="1" applyBorder="1" applyAlignment="1">
      <alignment horizontal="right" vertical="center" readingOrder="2"/>
    </xf>
    <xf numFmtId="182" fontId="72" fillId="10" borderId="38" xfId="26" applyNumberFormat="1" applyFont="1" applyFill="1" applyBorder="1" applyAlignment="1">
      <alignment horizontal="right" vertical="center" readingOrder="2"/>
    </xf>
    <xf numFmtId="182" fontId="72" fillId="10" borderId="39" xfId="26" applyNumberFormat="1" applyFont="1" applyFill="1" applyBorder="1" applyAlignment="1">
      <alignment horizontal="right" vertical="center" readingOrder="2"/>
    </xf>
    <xf numFmtId="182" fontId="72" fillId="10" borderId="124" xfId="26" applyNumberFormat="1" applyFont="1" applyFill="1" applyBorder="1" applyAlignment="1">
      <alignment horizontal="right" vertical="center" readingOrder="2"/>
    </xf>
    <xf numFmtId="182" fontId="72" fillId="10" borderId="138" xfId="26" applyNumberFormat="1" applyFont="1" applyFill="1" applyBorder="1" applyAlignment="1">
      <alignment horizontal="right" vertical="center" readingOrder="2"/>
    </xf>
    <xf numFmtId="0" fontId="36" fillId="0" borderId="172" xfId="26" applyFont="1" applyBorder="1">
      <alignment vertical="center"/>
    </xf>
    <xf numFmtId="0" fontId="36" fillId="0" borderId="172" xfId="41" applyFont="1" applyBorder="1" applyAlignment="1">
      <alignment horizontal="center" vertical="center"/>
    </xf>
    <xf numFmtId="182" fontId="36" fillId="10" borderId="110" xfId="30" applyNumberFormat="1" applyFont="1" applyFill="1" applyBorder="1" applyAlignment="1">
      <alignment horizontal="center" vertical="center"/>
    </xf>
    <xf numFmtId="182" fontId="36" fillId="10" borderId="111" xfId="30" applyNumberFormat="1" applyFont="1" applyFill="1" applyBorder="1" applyAlignment="1">
      <alignment horizontal="center" vertical="center"/>
    </xf>
    <xf numFmtId="182" fontId="36" fillId="10" borderId="102" xfId="30" applyNumberFormat="1" applyFont="1" applyFill="1" applyBorder="1" applyAlignment="1">
      <alignment horizontal="center" vertical="center"/>
    </xf>
    <xf numFmtId="182" fontId="36" fillId="10" borderId="112" xfId="30" applyNumberFormat="1" applyFont="1" applyFill="1" applyBorder="1" applyAlignment="1">
      <alignment horizontal="center" vertical="center"/>
    </xf>
    <xf numFmtId="182" fontId="36" fillId="10" borderId="126" xfId="30" applyNumberFormat="1" applyFont="1" applyFill="1" applyBorder="1" applyAlignment="1">
      <alignment horizontal="center" vertical="center"/>
    </xf>
    <xf numFmtId="0" fontId="10" fillId="9" borderId="142" xfId="29" applyFont="1" applyFill="1" applyBorder="1" applyAlignment="1">
      <alignment horizontal="center" vertical="center"/>
    </xf>
    <xf numFmtId="0" fontId="10" fillId="9" borderId="128" xfId="29" applyFont="1" applyFill="1" applyBorder="1" applyAlignment="1">
      <alignment horizontal="center" vertical="center"/>
    </xf>
    <xf numFmtId="182" fontId="36" fillId="10" borderId="106" xfId="30" applyNumberFormat="1" applyFont="1" applyFill="1" applyBorder="1" applyAlignment="1">
      <alignment horizontal="center" vertical="center"/>
    </xf>
    <xf numFmtId="182" fontId="36" fillId="10" borderId="115" xfId="30" applyNumberFormat="1" applyFont="1" applyFill="1" applyBorder="1" applyAlignment="1">
      <alignment horizontal="center" vertical="center"/>
    </xf>
    <xf numFmtId="182" fontId="36" fillId="10" borderId="116" xfId="30" applyNumberFormat="1" applyFont="1" applyFill="1" applyBorder="1" applyAlignment="1">
      <alignment horizontal="center" vertical="center"/>
    </xf>
    <xf numFmtId="182" fontId="36" fillId="10" borderId="104" xfId="30" applyNumberFormat="1" applyFont="1" applyFill="1" applyBorder="1" applyAlignment="1">
      <alignment horizontal="center" vertical="center"/>
    </xf>
    <xf numFmtId="0" fontId="36" fillId="0" borderId="167" xfId="0" applyFont="1" applyBorder="1">
      <alignment vertical="center"/>
    </xf>
    <xf numFmtId="0" fontId="36" fillId="0" borderId="168" xfId="0" applyFont="1" applyBorder="1">
      <alignment vertical="center"/>
    </xf>
    <xf numFmtId="0" fontId="36" fillId="0" borderId="168" xfId="55" applyFont="1" applyBorder="1">
      <alignment vertical="center"/>
    </xf>
    <xf numFmtId="0" fontId="36" fillId="0" borderId="173" xfId="55" applyFont="1" applyBorder="1">
      <alignment vertical="center"/>
    </xf>
    <xf numFmtId="0" fontId="8" fillId="0" borderId="0" xfId="72" applyFont="1">
      <alignment vertical="center"/>
    </xf>
    <xf numFmtId="0" fontId="9" fillId="0" borderId="165" xfId="72" applyFont="1" applyBorder="1" applyAlignment="1">
      <alignment horizontal="center" vertical="center"/>
    </xf>
    <xf numFmtId="0" fontId="8" fillId="0" borderId="165" xfId="72" applyFont="1" applyBorder="1">
      <alignment vertical="center"/>
    </xf>
    <xf numFmtId="0" fontId="9" fillId="0" borderId="165" xfId="72" applyFont="1" applyBorder="1">
      <alignment vertical="center"/>
    </xf>
    <xf numFmtId="0" fontId="9" fillId="0" borderId="172" xfId="72" applyFont="1" applyBorder="1">
      <alignment vertical="center"/>
    </xf>
    <xf numFmtId="0" fontId="10" fillId="0" borderId="172" xfId="72" applyFont="1" applyBorder="1">
      <alignment vertical="center"/>
    </xf>
    <xf numFmtId="0" fontId="9" fillId="0" borderId="172" xfId="72" applyFont="1" applyBorder="1" applyAlignment="1">
      <alignment vertical="center" wrapText="1"/>
    </xf>
    <xf numFmtId="0" fontId="9" fillId="0" borderId="172" xfId="64" applyFont="1" applyBorder="1">
      <alignment vertical="center"/>
    </xf>
    <xf numFmtId="0" fontId="9" fillId="0" borderId="172" xfId="72" applyFont="1" applyBorder="1" applyAlignment="1">
      <alignment horizontal="center" vertical="center"/>
    </xf>
    <xf numFmtId="0" fontId="9" fillId="0" borderId="168" xfId="72" applyFont="1" applyBorder="1" applyAlignment="1">
      <alignment horizontal="center" vertical="center"/>
    </xf>
    <xf numFmtId="0" fontId="8" fillId="0" borderId="168" xfId="72" applyFont="1" applyBorder="1">
      <alignment vertical="center"/>
    </xf>
    <xf numFmtId="0" fontId="9" fillId="0" borderId="168" xfId="72" applyFont="1" applyBorder="1">
      <alignment vertical="center"/>
    </xf>
    <xf numFmtId="0" fontId="9" fillId="0" borderId="173" xfId="72" applyFont="1" applyBorder="1">
      <alignment vertical="center"/>
    </xf>
    <xf numFmtId="0" fontId="18" fillId="0" borderId="172" xfId="0" applyFont="1" applyBorder="1">
      <alignment vertical="center"/>
    </xf>
    <xf numFmtId="0" fontId="18" fillId="0" borderId="172" xfId="0" applyFont="1" applyBorder="1" applyAlignment="1">
      <alignment horizontal="left" vertical="center" wrapText="1"/>
    </xf>
    <xf numFmtId="0" fontId="18" fillId="0" borderId="172" xfId="0" applyFont="1" applyBorder="1" applyAlignment="1">
      <alignment vertical="center" wrapText="1"/>
    </xf>
    <xf numFmtId="0" fontId="18" fillId="0" borderId="172" xfId="0" applyFont="1" applyBorder="1" applyAlignment="1">
      <alignment vertical="center" shrinkToFit="1"/>
    </xf>
    <xf numFmtId="0" fontId="6" fillId="0" borderId="172" xfId="0" applyFont="1" applyBorder="1">
      <alignment vertical="center"/>
    </xf>
    <xf numFmtId="178" fontId="10" fillId="10" borderId="106" xfId="0" applyNumberFormat="1" applyFont="1" applyFill="1" applyBorder="1" applyAlignment="1" applyProtection="1">
      <alignment horizontal="left" vertical="center" shrinkToFit="1"/>
      <protection locked="0"/>
    </xf>
    <xf numFmtId="178" fontId="10" fillId="10" borderId="105" xfId="0" applyNumberFormat="1" applyFont="1" applyFill="1" applyBorder="1" applyAlignment="1" applyProtection="1">
      <alignment horizontal="left" vertical="center" shrinkToFit="1"/>
      <protection locked="0"/>
    </xf>
    <xf numFmtId="178" fontId="10" fillId="10" borderId="2" xfId="0" applyNumberFormat="1" applyFont="1" applyFill="1" applyBorder="1" applyAlignment="1" applyProtection="1">
      <alignment horizontal="left" vertical="center" shrinkToFit="1"/>
      <protection locked="0"/>
    </xf>
    <xf numFmtId="0" fontId="10" fillId="0" borderId="1" xfId="0" applyFont="1" applyBorder="1" applyAlignment="1">
      <alignment vertical="center" wrapText="1"/>
    </xf>
    <xf numFmtId="0" fontId="60" fillId="22" borderId="0" xfId="25" applyFont="1" applyFill="1" applyAlignment="1">
      <alignment horizontal="center" vertical="center"/>
    </xf>
    <xf numFmtId="0" fontId="92" fillId="0" borderId="0" xfId="25" applyFont="1" applyAlignment="1">
      <alignment horizontal="center" vertical="center"/>
    </xf>
    <xf numFmtId="0" fontId="60" fillId="0" borderId="0" xfId="25" applyFont="1" applyAlignment="1">
      <alignment horizontal="center" vertical="center"/>
    </xf>
    <xf numFmtId="0" fontId="5" fillId="0" borderId="96" xfId="65" applyFont="1" applyBorder="1" applyAlignment="1">
      <alignment horizontal="center" vertical="top" wrapText="1"/>
    </xf>
    <xf numFmtId="0" fontId="6" fillId="0" borderId="0" xfId="65" applyFont="1" applyAlignment="1">
      <alignment horizontal="center" vertical="top" wrapText="1"/>
    </xf>
    <xf numFmtId="0" fontId="90" fillId="0" borderId="0" xfId="65" applyFont="1" applyAlignment="1">
      <alignment horizontal="center" vertical="top" wrapText="1"/>
    </xf>
    <xf numFmtId="0" fontId="90" fillId="0" borderId="143" xfId="65" applyFont="1" applyBorder="1" applyAlignment="1">
      <alignment horizontal="center" vertical="top" wrapText="1"/>
    </xf>
    <xf numFmtId="0" fontId="60" fillId="22" borderId="0" xfId="65" applyFont="1" applyFill="1" applyAlignment="1">
      <alignment horizontal="center" vertical="center" wrapText="1"/>
    </xf>
    <xf numFmtId="0" fontId="88" fillId="0" borderId="93" xfId="65" applyFont="1" applyBorder="1" applyAlignment="1">
      <alignment horizontal="center" vertical="center" wrapText="1"/>
    </xf>
    <xf numFmtId="0" fontId="88" fillId="0" borderId="94" xfId="65" applyFont="1" applyBorder="1" applyAlignment="1">
      <alignment horizontal="center" vertical="center" wrapText="1"/>
    </xf>
    <xf numFmtId="0" fontId="89" fillId="0" borderId="94" xfId="65" applyFont="1" applyBorder="1" applyAlignment="1">
      <alignment horizontal="center" vertical="center" wrapText="1"/>
    </xf>
    <xf numFmtId="0" fontId="89" fillId="0" borderId="153" xfId="65" applyFont="1" applyBorder="1" applyAlignment="1">
      <alignment horizontal="center" vertical="center" wrapText="1"/>
    </xf>
    <xf numFmtId="0" fontId="5" fillId="0" borderId="96" xfId="65" applyFont="1" applyBorder="1" applyAlignment="1">
      <alignment horizontal="center" vertical="center" wrapText="1"/>
    </xf>
    <xf numFmtId="0" fontId="6" fillId="0" borderId="0" xfId="65" applyFont="1" applyAlignment="1">
      <alignment horizontal="center" vertical="center" wrapText="1"/>
    </xf>
    <xf numFmtId="0" fontId="90" fillId="0" borderId="0" xfId="65" applyFont="1" applyAlignment="1">
      <alignment horizontal="center" vertical="center" wrapText="1"/>
    </xf>
    <xf numFmtId="0" fontId="90" fillId="0" borderId="143" xfId="65" applyFont="1" applyBorder="1" applyAlignment="1">
      <alignment horizontal="center" vertical="center" wrapText="1"/>
    </xf>
    <xf numFmtId="0" fontId="5" fillId="0" borderId="0" xfId="65" applyFont="1" applyAlignment="1">
      <alignment horizontal="center" vertical="top" wrapText="1"/>
    </xf>
    <xf numFmtId="0" fontId="5" fillId="0" borderId="143" xfId="65" applyFont="1" applyBorder="1" applyAlignment="1">
      <alignment horizontal="center" vertical="top" wrapText="1"/>
    </xf>
    <xf numFmtId="0" fontId="6" fillId="0" borderId="96" xfId="65" applyFont="1" applyBorder="1" applyAlignment="1">
      <alignment horizontal="center" vertical="top" wrapText="1"/>
    </xf>
    <xf numFmtId="0" fontId="91" fillId="0" borderId="0" xfId="8" applyFont="1" applyBorder="1" applyAlignment="1" applyProtection="1">
      <alignment horizontal="left" vertical="center"/>
      <protection locked="0"/>
    </xf>
    <xf numFmtId="0" fontId="90" fillId="0" borderId="0" xfId="65" applyFont="1" applyAlignment="1">
      <alignment horizontal="right" vertical="top" wrapText="1"/>
    </xf>
    <xf numFmtId="0" fontId="77" fillId="8" borderId="0" xfId="25" applyFont="1" applyFill="1" applyAlignment="1">
      <alignment horizontal="center" vertical="center" wrapText="1"/>
    </xf>
    <xf numFmtId="0" fontId="42" fillId="17" borderId="93" xfId="25" applyFont="1" applyFill="1" applyBorder="1" applyAlignment="1">
      <alignment horizontal="center" vertical="center"/>
    </xf>
    <xf numFmtId="0" fontId="42" fillId="17" borderId="94" xfId="25" applyFont="1" applyFill="1" applyBorder="1" applyAlignment="1">
      <alignment horizontal="center" vertical="center"/>
    </xf>
    <xf numFmtId="0" fontId="42" fillId="17" borderId="153" xfId="25" applyFont="1" applyFill="1" applyBorder="1" applyAlignment="1">
      <alignment horizontal="center" vertical="center"/>
    </xf>
    <xf numFmtId="0" fontId="81" fillId="17" borderId="220" xfId="25" applyFont="1" applyFill="1" applyBorder="1" applyAlignment="1">
      <alignment horizontal="center" vertical="center"/>
    </xf>
    <xf numFmtId="0" fontId="81" fillId="17" borderId="221" xfId="25" applyFont="1" applyFill="1" applyBorder="1" applyAlignment="1">
      <alignment horizontal="center" vertical="center"/>
    </xf>
    <xf numFmtId="0" fontId="81" fillId="17" borderId="225" xfId="25" applyFont="1" applyFill="1" applyBorder="1" applyAlignment="1">
      <alignment horizontal="center" vertical="center"/>
    </xf>
    <xf numFmtId="0" fontId="3" fillId="0" borderId="94" xfId="25" applyFont="1" applyBorder="1" applyAlignment="1">
      <alignment horizontal="center" vertical="center" textRotation="255"/>
    </xf>
    <xf numFmtId="0" fontId="3" fillId="0" borderId="0" xfId="25" applyFont="1" applyAlignment="1">
      <alignment horizontal="center" vertical="center" textRotation="255"/>
    </xf>
    <xf numFmtId="0" fontId="3" fillId="0" borderId="99" xfId="25" applyFont="1" applyBorder="1" applyAlignment="1">
      <alignment horizontal="center" vertical="center" textRotation="255"/>
    </xf>
    <xf numFmtId="0" fontId="3" fillId="0" borderId="0" xfId="0" applyFont="1" applyAlignment="1">
      <alignment horizontal="left" vertical="center" wrapText="1"/>
    </xf>
    <xf numFmtId="0" fontId="3" fillId="0" borderId="0" xfId="0" applyFont="1" applyAlignment="1">
      <alignment horizontal="left" vertical="center"/>
    </xf>
    <xf numFmtId="0" fontId="10" fillId="0" borderId="152" xfId="0" applyFont="1" applyBorder="1" applyAlignment="1">
      <alignment horizontal="left" vertical="center" wrapText="1"/>
    </xf>
    <xf numFmtId="0" fontId="10" fillId="0" borderId="114" xfId="0" applyFont="1" applyBorder="1" applyAlignment="1">
      <alignment horizontal="left" vertical="center" wrapText="1"/>
    </xf>
    <xf numFmtId="0" fontId="10" fillId="10" borderId="106" xfId="8" applyNumberFormat="1" applyFont="1" applyFill="1" applyBorder="1" applyAlignment="1" applyProtection="1">
      <alignment vertical="center" wrapText="1"/>
      <protection locked="0"/>
    </xf>
    <xf numFmtId="0" fontId="10" fillId="10" borderId="104" xfId="8" applyNumberFormat="1" applyFont="1" applyFill="1" applyBorder="1" applyAlignment="1" applyProtection="1">
      <alignment vertical="center" wrapText="1"/>
      <protection locked="0"/>
    </xf>
    <xf numFmtId="0" fontId="10" fillId="10" borderId="123" xfId="8" applyNumberFormat="1" applyFont="1" applyFill="1" applyBorder="1" applyAlignment="1" applyProtection="1">
      <alignment vertical="center" wrapText="1"/>
      <protection locked="0"/>
    </xf>
    <xf numFmtId="0" fontId="54" fillId="10" borderId="106" xfId="8" applyNumberFormat="1" applyFont="1" applyFill="1" applyBorder="1" applyAlignment="1" applyProtection="1">
      <alignment vertical="center" wrapText="1"/>
    </xf>
    <xf numFmtId="0" fontId="54" fillId="10" borderId="104" xfId="8" applyNumberFormat="1" applyFont="1" applyFill="1" applyBorder="1" applyAlignment="1" applyProtection="1">
      <alignment vertical="center" wrapText="1"/>
    </xf>
    <xf numFmtId="0" fontId="54" fillId="10" borderId="123" xfId="8" applyNumberFormat="1" applyFont="1" applyFill="1" applyBorder="1" applyAlignment="1" applyProtection="1">
      <alignment vertical="center" wrapText="1"/>
    </xf>
    <xf numFmtId="0" fontId="74" fillId="0" borderId="145" xfId="0" applyFont="1" applyBorder="1" applyAlignment="1">
      <alignment horizontal="center" vertical="center" textRotation="255"/>
    </xf>
    <xf numFmtId="0" fontId="74" fillId="0" borderId="146" xfId="0" applyFont="1" applyBorder="1" applyAlignment="1">
      <alignment horizontal="center" vertical="center" textRotation="255"/>
    </xf>
    <xf numFmtId="0" fontId="74" fillId="0" borderId="108" xfId="0" applyFont="1" applyBorder="1" applyAlignment="1">
      <alignment horizontal="center" vertical="center" textRotation="255"/>
    </xf>
    <xf numFmtId="0" fontId="74" fillId="0" borderId="216" xfId="0" applyFont="1" applyBorder="1" applyAlignment="1">
      <alignment horizontal="center" vertical="center" textRotation="255"/>
    </xf>
    <xf numFmtId="0" fontId="74" fillId="0" borderId="217" xfId="0" applyFont="1" applyBorder="1" applyAlignment="1">
      <alignment horizontal="center" vertical="center" textRotation="255"/>
    </xf>
    <xf numFmtId="0" fontId="74" fillId="0" borderId="97" xfId="0" applyFont="1" applyBorder="1" applyAlignment="1">
      <alignment horizontal="center" vertical="center" textRotation="255"/>
    </xf>
    <xf numFmtId="0" fontId="74" fillId="0" borderId="215" xfId="0" applyFont="1" applyBorder="1" applyAlignment="1">
      <alignment horizontal="center" vertical="center" textRotation="255"/>
    </xf>
    <xf numFmtId="0" fontId="74" fillId="0" borderId="214" xfId="0" applyFont="1" applyBorder="1" applyAlignment="1">
      <alignment horizontal="center" vertical="center" textRotation="255"/>
    </xf>
    <xf numFmtId="0" fontId="74" fillId="0" borderId="219" xfId="0" applyFont="1" applyBorder="1" applyAlignment="1">
      <alignment horizontal="center" vertical="center" textRotation="255"/>
    </xf>
    <xf numFmtId="0" fontId="10" fillId="0" borderId="101" xfId="0" applyFont="1" applyBorder="1" applyAlignment="1">
      <alignment horizontal="left" vertical="center"/>
    </xf>
    <xf numFmtId="0" fontId="10" fillId="0" borderId="26" xfId="0" applyFont="1" applyBorder="1" applyAlignment="1">
      <alignment horizontal="left" vertical="center"/>
    </xf>
    <xf numFmtId="0" fontId="10" fillId="0" borderId="78" xfId="0" applyFont="1" applyBorder="1" applyAlignment="1">
      <alignment horizontal="left" vertical="center" wrapText="1"/>
    </xf>
    <xf numFmtId="0" fontId="10" fillId="0" borderId="147" xfId="0" applyFont="1" applyBorder="1" applyAlignment="1">
      <alignment horizontal="left" vertical="center"/>
    </xf>
    <xf numFmtId="0" fontId="10" fillId="0" borderId="148" xfId="0" applyFont="1" applyBorder="1" applyAlignment="1">
      <alignment horizontal="left" vertical="center" wrapText="1"/>
    </xf>
    <xf numFmtId="0" fontId="10" fillId="0" borderId="147" xfId="0" applyFont="1" applyBorder="1" applyAlignment="1">
      <alignment horizontal="left" vertical="center" wrapText="1"/>
    </xf>
    <xf numFmtId="0" fontId="10" fillId="0" borderId="218" xfId="0" applyFont="1" applyBorder="1" applyAlignment="1">
      <alignment horizontal="left" vertical="center" wrapText="1"/>
    </xf>
    <xf numFmtId="0" fontId="10" fillId="10" borderId="2" xfId="8" applyNumberFormat="1" applyFont="1" applyFill="1" applyBorder="1" applyAlignment="1" applyProtection="1">
      <alignment vertical="center" wrapText="1"/>
      <protection locked="0"/>
    </xf>
    <xf numFmtId="0" fontId="10" fillId="10" borderId="3" xfId="8" applyNumberFormat="1" applyFont="1" applyFill="1" applyBorder="1" applyAlignment="1" applyProtection="1">
      <alignment vertical="center" wrapText="1"/>
      <protection locked="0"/>
    </xf>
    <xf numFmtId="0" fontId="10" fillId="10" borderId="121" xfId="8" applyNumberFormat="1" applyFont="1" applyFill="1" applyBorder="1" applyAlignment="1" applyProtection="1">
      <alignment vertical="center" wrapText="1"/>
      <protection locked="0"/>
    </xf>
    <xf numFmtId="0" fontId="10" fillId="10" borderId="2" xfId="0" applyFont="1" applyFill="1" applyBorder="1" applyAlignment="1" applyProtection="1">
      <alignment horizontal="left" vertical="center" wrapText="1"/>
      <protection locked="0"/>
    </xf>
    <xf numFmtId="0" fontId="10" fillId="10" borderId="3" xfId="0" applyFont="1" applyFill="1" applyBorder="1" applyAlignment="1" applyProtection="1">
      <alignment horizontal="left" vertical="center" wrapText="1"/>
      <protection locked="0"/>
    </xf>
    <xf numFmtId="0" fontId="10" fillId="10" borderId="121" xfId="0" applyFont="1" applyFill="1" applyBorder="1" applyAlignment="1" applyProtection="1">
      <alignment horizontal="left" vertical="center" wrapText="1"/>
      <protection locked="0"/>
    </xf>
    <xf numFmtId="0" fontId="54" fillId="10" borderId="2" xfId="0" applyFont="1" applyFill="1" applyBorder="1" applyAlignment="1">
      <alignment horizontal="left" vertical="center" wrapText="1"/>
    </xf>
    <xf numFmtId="0" fontId="54" fillId="10" borderId="3" xfId="0" applyFont="1" applyFill="1" applyBorder="1" applyAlignment="1">
      <alignment horizontal="left" vertical="center" wrapText="1"/>
    </xf>
    <xf numFmtId="0" fontId="54" fillId="10" borderId="121" xfId="0" applyFont="1" applyFill="1" applyBorder="1" applyAlignment="1">
      <alignment horizontal="left" vertical="center" wrapText="1"/>
    </xf>
    <xf numFmtId="0" fontId="10" fillId="10" borderId="2" xfId="8" applyNumberFormat="1" applyFont="1" applyFill="1" applyBorder="1" applyAlignment="1" applyProtection="1">
      <alignment horizontal="left" vertical="center" wrapText="1"/>
      <protection locked="0"/>
    </xf>
    <xf numFmtId="0" fontId="10" fillId="10" borderId="3" xfId="8" applyNumberFormat="1" applyFont="1" applyFill="1" applyBorder="1" applyAlignment="1" applyProtection="1">
      <alignment horizontal="left" vertical="center" wrapText="1"/>
      <protection locked="0"/>
    </xf>
    <xf numFmtId="0" fontId="10" fillId="10" borderId="121" xfId="8" applyNumberFormat="1" applyFont="1" applyFill="1" applyBorder="1" applyAlignment="1" applyProtection="1">
      <alignment horizontal="left" vertical="center" wrapText="1"/>
      <protection locked="0"/>
    </xf>
    <xf numFmtId="0" fontId="54" fillId="10" borderId="2" xfId="8" applyNumberFormat="1" applyFont="1" applyFill="1" applyBorder="1" applyAlignment="1" applyProtection="1">
      <alignment horizontal="left" vertical="center" wrapText="1"/>
    </xf>
    <xf numFmtId="0" fontId="54" fillId="10" borderId="3" xfId="8" applyNumberFormat="1" applyFont="1" applyFill="1" applyBorder="1" applyAlignment="1" applyProtection="1">
      <alignment horizontal="left" vertical="center" wrapText="1"/>
    </xf>
    <xf numFmtId="0" fontId="54" fillId="10" borderId="121" xfId="8" applyNumberFormat="1" applyFont="1" applyFill="1" applyBorder="1" applyAlignment="1" applyProtection="1">
      <alignment horizontal="left" vertical="center" wrapText="1"/>
    </xf>
    <xf numFmtId="0" fontId="54" fillId="10" borderId="2" xfId="0" applyFont="1" applyFill="1" applyBorder="1" applyAlignment="1">
      <alignment vertical="center" wrapText="1"/>
    </xf>
    <xf numFmtId="0" fontId="54" fillId="10" borderId="3" xfId="0" applyFont="1" applyFill="1" applyBorder="1" applyAlignment="1">
      <alignment vertical="center" wrapText="1"/>
    </xf>
    <xf numFmtId="0" fontId="54" fillId="10" borderId="121" xfId="0" applyFont="1" applyFill="1" applyBorder="1" applyAlignment="1">
      <alignment vertical="center" wrapText="1"/>
    </xf>
    <xf numFmtId="0" fontId="29" fillId="10" borderId="2" xfId="8" applyFill="1" applyBorder="1" applyAlignment="1" applyProtection="1">
      <alignment vertical="center"/>
      <protection locked="0"/>
    </xf>
    <xf numFmtId="0" fontId="10" fillId="10" borderId="3" xfId="8" applyFont="1" applyFill="1" applyBorder="1" applyAlignment="1" applyProtection="1">
      <alignment vertical="center"/>
      <protection locked="0"/>
    </xf>
    <xf numFmtId="0" fontId="10" fillId="10" borderId="3" xfId="8" applyNumberFormat="1" applyFont="1" applyFill="1" applyBorder="1" applyAlignment="1" applyProtection="1">
      <alignment vertical="center"/>
      <protection locked="0"/>
    </xf>
    <xf numFmtId="0" fontId="10" fillId="10" borderId="121" xfId="8" applyNumberFormat="1" applyFont="1" applyFill="1" applyBorder="1" applyAlignment="1" applyProtection="1">
      <alignment vertical="center"/>
      <protection locked="0"/>
    </xf>
    <xf numFmtId="0" fontId="29" fillId="10" borderId="2" xfId="8" applyFill="1" applyBorder="1" applyAlignment="1" applyProtection="1">
      <alignment vertical="center"/>
    </xf>
    <xf numFmtId="0" fontId="54" fillId="10" borderId="3" xfId="8" applyFont="1" applyFill="1" applyBorder="1" applyAlignment="1" applyProtection="1">
      <alignment vertical="center"/>
    </xf>
    <xf numFmtId="0" fontId="54" fillId="10" borderId="3" xfId="8" applyNumberFormat="1" applyFont="1" applyFill="1" applyBorder="1" applyAlignment="1" applyProtection="1">
      <alignment vertical="center"/>
    </xf>
    <xf numFmtId="0" fontId="54" fillId="10" borderId="121" xfId="8" applyNumberFormat="1" applyFont="1" applyFill="1" applyBorder="1" applyAlignment="1" applyProtection="1">
      <alignment vertical="center"/>
    </xf>
    <xf numFmtId="0" fontId="10" fillId="10" borderId="2" xfId="0" applyFont="1" applyFill="1" applyBorder="1" applyAlignment="1" applyProtection="1">
      <alignment vertical="center" wrapText="1"/>
      <protection locked="0"/>
    </xf>
    <xf numFmtId="0" fontId="10" fillId="10" borderId="3" xfId="0" applyFont="1" applyFill="1" applyBorder="1" applyAlignment="1" applyProtection="1">
      <alignment vertical="center" wrapText="1"/>
      <protection locked="0"/>
    </xf>
    <xf numFmtId="0" fontId="10" fillId="10" borderId="121" xfId="0" applyFont="1" applyFill="1" applyBorder="1" applyAlignment="1" applyProtection="1">
      <alignment vertical="center" wrapText="1"/>
      <protection locked="0"/>
    </xf>
    <xf numFmtId="49" fontId="47" fillId="0" borderId="42" xfId="0" applyNumberFormat="1" applyFont="1" applyBorder="1">
      <alignment vertical="center"/>
    </xf>
    <xf numFmtId="49" fontId="47" fillId="0" borderId="3" xfId="0" applyNumberFormat="1" applyFont="1" applyBorder="1">
      <alignment vertical="center"/>
    </xf>
    <xf numFmtId="49" fontId="47" fillId="0" borderId="121" xfId="0" applyNumberFormat="1" applyFont="1" applyBorder="1">
      <alignment vertical="center"/>
    </xf>
    <xf numFmtId="0" fontId="10" fillId="0" borderId="2" xfId="0" applyFont="1" applyBorder="1" applyAlignment="1">
      <alignment horizontal="left" vertical="center"/>
    </xf>
    <xf numFmtId="0" fontId="10" fillId="0" borderId="4" xfId="0" applyFont="1" applyBorder="1" applyAlignment="1">
      <alignment horizontal="left" vertical="center"/>
    </xf>
    <xf numFmtId="0" fontId="10" fillId="9" borderId="5" xfId="0" applyFont="1" applyFill="1" applyBorder="1" applyAlignment="1" applyProtection="1">
      <alignment horizontal="left" vertical="center"/>
      <protection locked="0"/>
    </xf>
    <xf numFmtId="0" fontId="10" fillId="9" borderId="9" xfId="0" applyFont="1" applyFill="1" applyBorder="1" applyAlignment="1" applyProtection="1">
      <alignment horizontal="left" vertical="center"/>
      <protection locked="0"/>
    </xf>
    <xf numFmtId="0" fontId="54" fillId="9" borderId="5" xfId="0" applyFont="1" applyFill="1" applyBorder="1" applyAlignment="1">
      <alignment horizontal="left" vertical="center"/>
    </xf>
    <xf numFmtId="0" fontId="54" fillId="9" borderId="9" xfId="0" applyFont="1" applyFill="1" applyBorder="1" applyAlignment="1">
      <alignment horizontal="left" vertical="center"/>
    </xf>
    <xf numFmtId="0" fontId="54" fillId="10" borderId="2" xfId="8" applyNumberFormat="1" applyFont="1" applyFill="1" applyBorder="1" applyAlignment="1" applyProtection="1">
      <alignment vertical="center" wrapText="1"/>
    </xf>
    <xf numFmtId="0" fontId="54" fillId="10" borderId="3" xfId="8" applyNumberFormat="1" applyFont="1" applyFill="1" applyBorder="1" applyAlignment="1" applyProtection="1">
      <alignment vertical="center" wrapText="1"/>
    </xf>
    <xf numFmtId="0" fontId="54" fillId="10" borderId="121" xfId="8" applyNumberFormat="1" applyFont="1" applyFill="1" applyBorder="1" applyAlignment="1" applyProtection="1">
      <alignment vertical="center" wrapText="1"/>
    </xf>
    <xf numFmtId="0" fontId="10" fillId="0" borderId="7" xfId="0" applyFont="1" applyBorder="1" applyAlignment="1">
      <alignment horizontal="left" vertical="center" wrapText="1"/>
    </xf>
    <xf numFmtId="0" fontId="10" fillId="0" borderId="23" xfId="0" applyFont="1" applyBorder="1" applyAlignment="1">
      <alignment horizontal="left" vertical="center" wrapText="1"/>
    </xf>
    <xf numFmtId="0" fontId="10" fillId="10" borderId="5" xfId="8" applyNumberFormat="1" applyFont="1" applyFill="1" applyBorder="1" applyAlignment="1" applyProtection="1">
      <alignment vertical="center" wrapText="1"/>
      <protection locked="0"/>
    </xf>
    <xf numFmtId="0" fontId="10" fillId="10" borderId="9" xfId="8" applyNumberFormat="1" applyFont="1" applyFill="1" applyBorder="1" applyAlignment="1" applyProtection="1">
      <alignment vertical="center" wrapText="1"/>
      <protection locked="0"/>
    </xf>
    <xf numFmtId="0" fontId="10" fillId="10" borderId="122" xfId="8" applyNumberFormat="1" applyFont="1" applyFill="1" applyBorder="1" applyAlignment="1" applyProtection="1">
      <alignment vertical="center" wrapText="1"/>
      <protection locked="0"/>
    </xf>
    <xf numFmtId="0" fontId="54" fillId="10" borderId="5" xfId="8" applyNumberFormat="1" applyFont="1" applyFill="1" applyBorder="1" applyAlignment="1" applyProtection="1">
      <alignment vertical="center" wrapText="1"/>
    </xf>
    <xf numFmtId="0" fontId="54" fillId="10" borderId="9" xfId="8" applyNumberFormat="1" applyFont="1" applyFill="1" applyBorder="1" applyAlignment="1" applyProtection="1">
      <alignment vertical="center" wrapText="1"/>
    </xf>
    <xf numFmtId="0" fontId="54" fillId="10" borderId="122" xfId="8" applyNumberFormat="1" applyFont="1" applyFill="1" applyBorder="1" applyAlignment="1" applyProtection="1">
      <alignment vertical="center" wrapText="1"/>
    </xf>
    <xf numFmtId="0" fontId="10" fillId="10" borderId="105" xfId="8" applyNumberFormat="1" applyFont="1" applyFill="1" applyBorder="1" applyAlignment="1" applyProtection="1">
      <alignment vertical="center" wrapText="1"/>
      <protection locked="0"/>
    </xf>
    <xf numFmtId="0" fontId="10" fillId="10" borderId="102" xfId="8" applyNumberFormat="1" applyFont="1" applyFill="1" applyBorder="1" applyAlignment="1" applyProtection="1">
      <alignment vertical="center" wrapText="1"/>
      <protection locked="0"/>
    </xf>
    <xf numFmtId="0" fontId="10" fillId="10" borderId="118" xfId="8" applyNumberFormat="1" applyFont="1" applyFill="1" applyBorder="1" applyAlignment="1" applyProtection="1">
      <alignment vertical="center" wrapText="1"/>
      <protection locked="0"/>
    </xf>
    <xf numFmtId="0" fontId="54" fillId="10" borderId="105" xfId="8" applyNumberFormat="1" applyFont="1" applyFill="1" applyBorder="1" applyAlignment="1" applyProtection="1">
      <alignment vertical="center" wrapText="1"/>
    </xf>
    <xf numFmtId="0" fontId="54" fillId="10" borderId="102" xfId="8" applyNumberFormat="1" applyFont="1" applyFill="1" applyBorder="1" applyAlignment="1" applyProtection="1">
      <alignment vertical="center" wrapText="1"/>
    </xf>
    <xf numFmtId="0" fontId="54" fillId="10" borderId="118" xfId="8" applyNumberFormat="1" applyFont="1" applyFill="1" applyBorder="1" applyAlignment="1" applyProtection="1">
      <alignment vertical="center" wrapText="1"/>
    </xf>
    <xf numFmtId="0" fontId="47" fillId="0" borderId="42" xfId="2" applyNumberFormat="1" applyFont="1" applyFill="1" applyBorder="1" applyAlignment="1" applyProtection="1">
      <alignment vertical="center"/>
    </xf>
    <xf numFmtId="0" fontId="47" fillId="0" borderId="3" xfId="2" applyNumberFormat="1" applyFont="1" applyFill="1" applyBorder="1" applyAlignment="1" applyProtection="1">
      <alignment vertical="center"/>
    </xf>
    <xf numFmtId="0" fontId="47" fillId="0" borderId="129" xfId="2" applyNumberFormat="1" applyFont="1" applyFill="1" applyBorder="1" applyAlignment="1" applyProtection="1">
      <alignment vertical="center"/>
    </xf>
    <xf numFmtId="0" fontId="10" fillId="9" borderId="2" xfId="0" applyFont="1" applyFill="1" applyBorder="1" applyAlignment="1" applyProtection="1">
      <alignment horizontal="left" vertical="center"/>
      <protection locked="0"/>
    </xf>
    <xf numFmtId="0" fontId="10" fillId="9" borderId="3" xfId="0" applyFont="1" applyFill="1" applyBorder="1" applyAlignment="1" applyProtection="1">
      <alignment horizontal="left" vertical="center"/>
      <protection locked="0"/>
    </xf>
    <xf numFmtId="0" fontId="10" fillId="9" borderId="12" xfId="0" applyFont="1" applyFill="1" applyBorder="1" applyAlignment="1" applyProtection="1">
      <alignment horizontal="left" vertical="center"/>
      <protection locked="0"/>
    </xf>
    <xf numFmtId="0" fontId="47" fillId="0" borderId="9" xfId="0" applyFont="1" applyBorder="1" applyAlignment="1">
      <alignment horizontal="left" vertical="center" wrapText="1"/>
    </xf>
    <xf numFmtId="0" fontId="47" fillId="0" borderId="122" xfId="0" applyFont="1" applyBorder="1" applyAlignment="1">
      <alignment horizontal="left" vertical="center" wrapText="1"/>
    </xf>
    <xf numFmtId="0" fontId="54" fillId="9" borderId="2" xfId="0" applyFont="1" applyFill="1" applyBorder="1" applyAlignment="1">
      <alignment horizontal="left" vertical="center"/>
    </xf>
    <xf numFmtId="0" fontId="54" fillId="9" borderId="3" xfId="0" applyFont="1" applyFill="1" applyBorder="1" applyAlignment="1">
      <alignment horizontal="left" vertical="center"/>
    </xf>
    <xf numFmtId="0" fontId="54" fillId="9" borderId="12" xfId="0" applyFont="1" applyFill="1" applyBorder="1" applyAlignment="1">
      <alignment horizontal="left" vertical="center"/>
    </xf>
    <xf numFmtId="0" fontId="75" fillId="0" borderId="16" xfId="8" applyFont="1" applyBorder="1" applyAlignment="1" applyProtection="1">
      <alignment horizontal="left" vertical="center" wrapText="1"/>
    </xf>
    <xf numFmtId="0" fontId="75" fillId="0" borderId="212" xfId="8" applyFont="1" applyBorder="1" applyAlignment="1" applyProtection="1">
      <alignment horizontal="left" vertical="center" wrapText="1"/>
    </xf>
    <xf numFmtId="0" fontId="47" fillId="0" borderId="66" xfId="2" applyNumberFormat="1" applyFont="1" applyFill="1" applyBorder="1" applyAlignment="1" applyProtection="1">
      <alignment vertical="center"/>
    </xf>
    <xf numFmtId="0" fontId="47" fillId="0" borderId="16" xfId="2" applyNumberFormat="1" applyFont="1" applyFill="1" applyBorder="1" applyAlignment="1" applyProtection="1">
      <alignment vertical="center"/>
    </xf>
    <xf numFmtId="0" fontId="47" fillId="0" borderId="134" xfId="2" applyNumberFormat="1" applyFont="1" applyFill="1" applyBorder="1" applyAlignment="1" applyProtection="1">
      <alignment vertical="center"/>
    </xf>
    <xf numFmtId="0" fontId="10" fillId="10" borderId="5" xfId="0" applyFont="1" applyFill="1" applyBorder="1" applyAlignment="1" applyProtection="1">
      <alignment vertical="center" wrapText="1"/>
      <protection locked="0"/>
    </xf>
    <xf numFmtId="0" fontId="10" fillId="10" borderId="9" xfId="0" applyFont="1" applyFill="1" applyBorder="1" applyAlignment="1" applyProtection="1">
      <alignment vertical="center" wrapText="1"/>
      <protection locked="0"/>
    </xf>
    <xf numFmtId="0" fontId="10" fillId="10" borderId="122" xfId="0" applyFont="1" applyFill="1" applyBorder="1" applyAlignment="1" applyProtection="1">
      <alignment vertical="center" wrapText="1"/>
      <protection locked="0"/>
    </xf>
    <xf numFmtId="0" fontId="54" fillId="10" borderId="5" xfId="0" applyFont="1" applyFill="1" applyBorder="1" applyAlignment="1">
      <alignment vertical="center" wrapText="1"/>
    </xf>
    <xf numFmtId="0" fontId="54" fillId="10" borderId="9" xfId="0" applyFont="1" applyFill="1" applyBorder="1" applyAlignment="1">
      <alignment vertical="center" wrapText="1"/>
    </xf>
    <xf numFmtId="0" fontId="54" fillId="10" borderId="122" xfId="0" applyFont="1" applyFill="1" applyBorder="1" applyAlignment="1">
      <alignment vertical="center" wrapText="1"/>
    </xf>
    <xf numFmtId="0" fontId="10" fillId="10" borderId="105" xfId="0" applyFont="1" applyFill="1" applyBorder="1" applyAlignment="1" applyProtection="1">
      <alignment vertical="center" wrapText="1"/>
      <protection locked="0"/>
    </xf>
    <xf numFmtId="0" fontId="10" fillId="10" borderId="102" xfId="0" applyFont="1" applyFill="1" applyBorder="1" applyAlignment="1" applyProtection="1">
      <alignment vertical="center" wrapText="1"/>
      <protection locked="0"/>
    </xf>
    <xf numFmtId="0" fontId="10" fillId="10" borderId="118" xfId="0" applyFont="1" applyFill="1" applyBorder="1" applyAlignment="1" applyProtection="1">
      <alignment vertical="center" wrapText="1"/>
      <protection locked="0"/>
    </xf>
    <xf numFmtId="0" fontId="54" fillId="10" borderId="105" xfId="0" applyFont="1" applyFill="1" applyBorder="1" applyAlignment="1">
      <alignment vertical="center" wrapText="1"/>
    </xf>
    <xf numFmtId="0" fontId="54" fillId="10" borderId="102" xfId="0" applyFont="1" applyFill="1" applyBorder="1" applyAlignment="1">
      <alignment vertical="center" wrapText="1"/>
    </xf>
    <xf numFmtId="0" fontId="54" fillId="10" borderId="118" xfId="0" applyFont="1" applyFill="1" applyBorder="1" applyAlignment="1">
      <alignment vertical="center" wrapText="1"/>
    </xf>
    <xf numFmtId="0" fontId="47" fillId="0" borderId="89" xfId="0" applyFont="1" applyBorder="1" applyAlignment="1">
      <alignment horizontal="left" vertical="center" wrapText="1"/>
    </xf>
    <xf numFmtId="0" fontId="75" fillId="0" borderId="66" xfId="8" applyFont="1" applyBorder="1" applyAlignment="1" applyProtection="1">
      <alignment horizontal="left" vertical="center" wrapText="1"/>
    </xf>
    <xf numFmtId="0" fontId="10" fillId="10" borderId="6" xfId="0" applyFont="1" applyFill="1" applyBorder="1" applyAlignment="1" applyProtection="1">
      <alignment vertical="center" wrapText="1"/>
      <protection locked="0"/>
    </xf>
    <xf numFmtId="0" fontId="10" fillId="10" borderId="16" xfId="0" applyFont="1" applyFill="1" applyBorder="1" applyAlignment="1" applyProtection="1">
      <alignment vertical="center" wrapText="1"/>
      <protection locked="0"/>
    </xf>
    <xf numFmtId="0" fontId="10" fillId="10" borderId="212" xfId="0" applyFont="1" applyFill="1" applyBorder="1" applyAlignment="1" applyProtection="1">
      <alignment vertical="center" wrapText="1"/>
      <protection locked="0"/>
    </xf>
    <xf numFmtId="0" fontId="54" fillId="10" borderId="6" xfId="0" applyFont="1" applyFill="1" applyBorder="1" applyAlignment="1">
      <alignment vertical="center" wrapText="1"/>
    </xf>
    <xf numFmtId="0" fontId="54" fillId="10" borderId="16" xfId="0" applyFont="1" applyFill="1" applyBorder="1" applyAlignment="1">
      <alignment vertical="center" wrapText="1"/>
    </xf>
    <xf numFmtId="0" fontId="54" fillId="10" borderId="212" xfId="0" applyFont="1" applyFill="1" applyBorder="1" applyAlignment="1">
      <alignment vertical="center" wrapText="1"/>
    </xf>
    <xf numFmtId="0" fontId="52" fillId="0" borderId="104" xfId="0" applyFont="1" applyBorder="1" applyAlignment="1">
      <alignment horizontal="left" vertical="center" wrapText="1"/>
    </xf>
    <xf numFmtId="49" fontId="10" fillId="0" borderId="104" xfId="0" applyNumberFormat="1" applyFont="1" applyBorder="1" applyAlignment="1">
      <alignment horizontal="left" vertical="center" wrapText="1"/>
    </xf>
    <xf numFmtId="0" fontId="47" fillId="0" borderId="104" xfId="0" applyFont="1" applyBorder="1" applyAlignment="1">
      <alignment horizontal="left" vertical="center" wrapText="1"/>
    </xf>
    <xf numFmtId="0" fontId="74" fillId="0" borderId="214" xfId="0" applyFont="1" applyBorder="1" applyAlignment="1">
      <alignment horizontal="left" vertical="center"/>
    </xf>
    <xf numFmtId="0" fontId="74" fillId="0" borderId="213" xfId="0" applyFont="1" applyBorder="1" applyAlignment="1">
      <alignment horizontal="left" vertical="center"/>
    </xf>
    <xf numFmtId="0" fontId="74" fillId="0" borderId="215" xfId="0" applyFont="1" applyBorder="1" applyAlignment="1">
      <alignment horizontal="left" vertical="center"/>
    </xf>
    <xf numFmtId="0" fontId="74" fillId="0" borderId="148" xfId="0" applyFont="1" applyBorder="1" applyAlignment="1">
      <alignment horizontal="left" vertical="center"/>
    </xf>
    <xf numFmtId="0" fontId="74" fillId="0" borderId="90" xfId="0" applyFont="1" applyBorder="1" applyAlignment="1">
      <alignment horizontal="left" vertical="center" wrapText="1"/>
    </xf>
    <xf numFmtId="0" fontId="74" fillId="0" borderId="91" xfId="0" applyFont="1" applyBorder="1" applyAlignment="1">
      <alignment horizontal="left" vertical="center" wrapText="1"/>
    </xf>
    <xf numFmtId="0" fontId="74" fillId="0" borderId="206" xfId="0" applyFont="1" applyBorder="1" applyAlignment="1">
      <alignment horizontal="left" vertical="center" wrapText="1"/>
    </xf>
    <xf numFmtId="0" fontId="10" fillId="0" borderId="3" xfId="0" applyFont="1" applyBorder="1">
      <alignment vertical="center"/>
    </xf>
    <xf numFmtId="0" fontId="10" fillId="0" borderId="4" xfId="0" applyFont="1" applyBorder="1">
      <alignment vertical="center"/>
    </xf>
    <xf numFmtId="0" fontId="10" fillId="0" borderId="3" xfId="0" applyFont="1" applyBorder="1" applyAlignment="1">
      <alignment horizontal="left" vertical="center"/>
    </xf>
    <xf numFmtId="0" fontId="10" fillId="0" borderId="16" xfId="0" applyFont="1" applyBorder="1" applyAlignment="1">
      <alignment horizontal="left" vertical="center"/>
    </xf>
    <xf numFmtId="49" fontId="10" fillId="0" borderId="16" xfId="0" applyNumberFormat="1" applyFont="1" applyBorder="1" applyAlignment="1">
      <alignment vertical="center" wrapText="1"/>
    </xf>
    <xf numFmtId="0" fontId="10" fillId="0" borderId="213" xfId="0" applyFont="1" applyBorder="1" applyAlignment="1">
      <alignment horizontal="left" vertical="center"/>
    </xf>
    <xf numFmtId="0" fontId="10" fillId="0" borderId="1" xfId="0" applyFont="1" applyBorder="1" applyAlignment="1">
      <alignment horizontal="left" vertical="center"/>
    </xf>
    <xf numFmtId="0" fontId="10" fillId="0" borderId="211" xfId="0" applyFont="1" applyBorder="1" applyAlignment="1">
      <alignment horizontal="left" vertical="center"/>
    </xf>
    <xf numFmtId="178" fontId="47" fillId="0" borderId="89" xfId="0" applyNumberFormat="1" applyFont="1" applyBorder="1" applyAlignment="1">
      <alignment horizontal="left" vertical="center" wrapText="1"/>
    </xf>
    <xf numFmtId="178" fontId="47" fillId="0" borderId="9" xfId="0" applyNumberFormat="1" applyFont="1" applyBorder="1" applyAlignment="1">
      <alignment horizontal="left" vertical="center" wrapText="1"/>
    </xf>
    <xf numFmtId="178" fontId="47" fillId="0" borderId="122" xfId="0" applyNumberFormat="1" applyFont="1" applyBorder="1" applyAlignment="1">
      <alignment horizontal="left" vertical="center" wrapText="1"/>
    </xf>
    <xf numFmtId="178" fontId="47" fillId="0" borderId="158" xfId="0" applyNumberFormat="1" applyFont="1" applyBorder="1" applyAlignment="1">
      <alignment horizontal="left" vertical="center" wrapText="1"/>
    </xf>
    <xf numFmtId="178" fontId="47" fillId="0" borderId="99" xfId="0" applyNumberFormat="1" applyFont="1" applyBorder="1" applyAlignment="1">
      <alignment horizontal="left" vertical="center" wrapText="1"/>
    </xf>
    <xf numFmtId="178" fontId="47" fillId="0" borderId="159" xfId="0" applyNumberFormat="1" applyFont="1" applyBorder="1" applyAlignment="1">
      <alignment horizontal="left" vertical="center" wrapText="1"/>
    </xf>
    <xf numFmtId="0" fontId="71" fillId="13" borderId="169" xfId="0" applyFont="1" applyFill="1" applyBorder="1" applyAlignment="1">
      <alignment horizontal="center" vertical="center"/>
    </xf>
    <xf numFmtId="0" fontId="71" fillId="13" borderId="171" xfId="0" applyFont="1" applyFill="1" applyBorder="1" applyAlignment="1">
      <alignment horizontal="center" vertical="center"/>
    </xf>
    <xf numFmtId="0" fontId="74" fillId="0" borderId="93" xfId="0" applyFont="1" applyBorder="1" applyAlignment="1">
      <alignment horizontal="left" vertical="center"/>
    </xf>
    <xf numFmtId="0" fontId="74" fillId="0" borderId="94" xfId="0" applyFont="1" applyBorder="1" applyAlignment="1">
      <alignment horizontal="left" vertical="center"/>
    </xf>
    <xf numFmtId="0" fontId="74" fillId="0" borderId="101" xfId="0" applyFont="1" applyBorder="1" applyAlignment="1">
      <alignment horizontal="left" vertical="center"/>
    </xf>
    <xf numFmtId="0" fontId="10" fillId="10" borderId="105" xfId="0" applyFont="1" applyFill="1" applyBorder="1" applyAlignment="1" applyProtection="1">
      <alignment horizontal="left" vertical="center" wrapText="1"/>
      <protection locked="0"/>
    </xf>
    <xf numFmtId="0" fontId="10" fillId="10" borderId="102" xfId="0" applyFont="1" applyFill="1" applyBorder="1" applyAlignment="1" applyProtection="1">
      <alignment horizontal="left" vertical="center" wrapText="1"/>
      <protection locked="0"/>
    </xf>
    <xf numFmtId="0" fontId="10" fillId="10" borderId="118" xfId="0" applyFont="1" applyFill="1" applyBorder="1" applyAlignment="1" applyProtection="1">
      <alignment horizontal="left" vertical="center" wrapText="1"/>
      <protection locked="0"/>
    </xf>
    <xf numFmtId="0" fontId="54" fillId="10" borderId="105" xfId="0" applyFont="1" applyFill="1" applyBorder="1" applyAlignment="1">
      <alignment horizontal="left" vertical="center" wrapText="1"/>
    </xf>
    <xf numFmtId="0" fontId="54" fillId="10" borderId="102" xfId="0" applyFont="1" applyFill="1" applyBorder="1" applyAlignment="1">
      <alignment horizontal="left" vertical="center" wrapText="1"/>
    </xf>
    <xf numFmtId="0" fontId="54" fillId="10" borderId="118" xfId="0" applyFont="1" applyFill="1" applyBorder="1" applyAlignment="1">
      <alignment horizontal="left" vertical="center" wrapText="1"/>
    </xf>
    <xf numFmtId="0" fontId="74" fillId="0" borderId="100" xfId="0" applyFont="1" applyBorder="1" applyAlignment="1">
      <alignment horizontal="left" vertical="center"/>
    </xf>
    <xf numFmtId="0" fontId="74" fillId="0" borderId="104" xfId="0" applyFont="1" applyBorder="1" applyAlignment="1">
      <alignment horizontal="left" vertical="center"/>
    </xf>
    <xf numFmtId="0" fontId="74" fillId="0" borderId="114" xfId="0" applyFont="1" applyBorder="1" applyAlignment="1">
      <alignment horizontal="left" vertical="center"/>
    </xf>
    <xf numFmtId="178" fontId="47" fillId="0" borderId="149" xfId="0" applyNumberFormat="1" applyFont="1" applyBorder="1" applyAlignment="1">
      <alignment horizontal="left" vertical="center"/>
    </xf>
    <xf numFmtId="178" fontId="47" fillId="0" borderId="104" xfId="0" applyNumberFormat="1" applyFont="1" applyBorder="1" applyAlignment="1">
      <alignment horizontal="left" vertical="center"/>
    </xf>
    <xf numFmtId="178" fontId="47" fillId="0" borderId="123" xfId="0" applyNumberFormat="1" applyFont="1" applyBorder="1" applyAlignment="1">
      <alignment horizontal="left" vertical="center"/>
    </xf>
    <xf numFmtId="0" fontId="47" fillId="0" borderId="0" xfId="0" applyFont="1" applyAlignment="1">
      <alignment vertical="center" wrapText="1"/>
    </xf>
    <xf numFmtId="0" fontId="36" fillId="0" borderId="0" xfId="25" applyFont="1" applyAlignment="1">
      <alignment horizontal="left" vertical="center" wrapText="1"/>
    </xf>
    <xf numFmtId="0" fontId="36" fillId="0" borderId="16" xfId="25" applyFont="1" applyBorder="1" applyAlignment="1">
      <alignment horizontal="left" vertical="center" wrapText="1"/>
    </xf>
    <xf numFmtId="0" fontId="10" fillId="0" borderId="0" xfId="0" applyFont="1" applyAlignment="1">
      <alignment vertical="center" wrapText="1"/>
    </xf>
    <xf numFmtId="0" fontId="36" fillId="0" borderId="42" xfId="25" applyFont="1" applyBorder="1" applyAlignment="1">
      <alignment horizontal="left" vertical="center" wrapText="1"/>
    </xf>
    <xf numFmtId="0" fontId="36" fillId="0" borderId="3" xfId="25" applyFont="1" applyBorder="1" applyAlignment="1">
      <alignment horizontal="left" vertical="center" wrapText="1"/>
    </xf>
    <xf numFmtId="0" fontId="36" fillId="0" borderId="121" xfId="25" applyFont="1" applyBorder="1" applyAlignment="1">
      <alignment horizontal="left" vertical="center" wrapText="1"/>
    </xf>
    <xf numFmtId="0" fontId="40" fillId="0" borderId="93" xfId="25" applyFont="1" applyBorder="1" applyAlignment="1">
      <alignment horizontal="center" vertical="center" wrapText="1"/>
    </xf>
    <xf numFmtId="0" fontId="40" fillId="0" borderId="96" xfId="25" applyFont="1" applyBorder="1" applyAlignment="1">
      <alignment horizontal="center" vertical="center" wrapText="1"/>
    </xf>
    <xf numFmtId="0" fontId="40" fillId="0" borderId="98" xfId="25" applyFont="1" applyBorder="1" applyAlignment="1">
      <alignment horizontal="center" vertical="center" wrapText="1"/>
    </xf>
    <xf numFmtId="0" fontId="36" fillId="10" borderId="3" xfId="0" applyFont="1" applyFill="1" applyBorder="1" applyAlignment="1" applyProtection="1">
      <alignment horizontal="left" vertical="center" wrapText="1"/>
      <protection locked="0"/>
    </xf>
    <xf numFmtId="0" fontId="36" fillId="10" borderId="121" xfId="0" applyFont="1" applyFill="1" applyBorder="1" applyAlignment="1" applyProtection="1">
      <alignment horizontal="left" vertical="center" wrapText="1"/>
      <protection locked="0"/>
    </xf>
    <xf numFmtId="0" fontId="40" fillId="0" borderId="145" xfId="25" applyFont="1" applyBorder="1" applyAlignment="1">
      <alignment horizontal="center" vertical="center" wrapText="1"/>
    </xf>
    <xf numFmtId="0" fontId="40" fillId="0" borderId="146" xfId="25" applyFont="1" applyBorder="1" applyAlignment="1">
      <alignment horizontal="center" vertical="center" wrapText="1"/>
    </xf>
    <xf numFmtId="0" fontId="40" fillId="0" borderId="108" xfId="25" applyFont="1" applyBorder="1" applyAlignment="1">
      <alignment horizontal="center" vertical="center" wrapText="1"/>
    </xf>
    <xf numFmtId="0" fontId="36" fillId="10" borderId="3" xfId="0" applyFont="1" applyFill="1" applyBorder="1" applyAlignment="1">
      <alignment horizontal="left" vertical="center" wrapText="1"/>
    </xf>
    <xf numFmtId="0" fontId="36" fillId="10" borderId="121" xfId="0" applyFont="1" applyFill="1" applyBorder="1" applyAlignment="1">
      <alignment horizontal="left" vertical="center" wrapText="1"/>
    </xf>
    <xf numFmtId="0" fontId="36" fillId="9" borderId="2" xfId="0" applyFont="1" applyFill="1" applyBorder="1" applyAlignment="1" applyProtection="1">
      <alignment horizontal="left" vertical="center" wrapText="1"/>
      <protection locked="0"/>
    </xf>
    <xf numFmtId="0" fontId="36" fillId="9" borderId="3" xfId="0" applyFont="1" applyFill="1" applyBorder="1" applyAlignment="1" applyProtection="1">
      <alignment horizontal="left" vertical="center" wrapText="1"/>
      <protection locked="0"/>
    </xf>
    <xf numFmtId="0" fontId="36" fillId="0" borderId="3" xfId="0" applyFont="1" applyBorder="1" applyAlignment="1">
      <alignment vertical="center" wrapText="1"/>
    </xf>
    <xf numFmtId="0" fontId="36" fillId="0" borderId="121" xfId="0" applyFont="1" applyBorder="1" applyAlignment="1">
      <alignment vertical="center" wrapText="1"/>
    </xf>
    <xf numFmtId="0" fontId="36" fillId="9" borderId="2" xfId="0" applyFont="1" applyFill="1" applyBorder="1" applyAlignment="1">
      <alignment horizontal="left" vertical="center" wrapText="1"/>
    </xf>
    <xf numFmtId="0" fontId="36" fillId="9" borderId="3" xfId="0" applyFont="1" applyFill="1" applyBorder="1" applyAlignment="1">
      <alignment horizontal="left" vertical="center" wrapText="1"/>
    </xf>
    <xf numFmtId="0" fontId="36" fillId="10" borderId="42" xfId="0" applyFont="1" applyFill="1" applyBorder="1" applyAlignment="1" applyProtection="1">
      <alignment vertical="center" wrapText="1"/>
      <protection locked="0"/>
    </xf>
    <xf numFmtId="0" fontId="36" fillId="10" borderId="3" xfId="0" applyFont="1" applyFill="1" applyBorder="1" applyAlignment="1" applyProtection="1">
      <alignment vertical="center" wrapText="1"/>
      <protection locked="0"/>
    </xf>
    <xf numFmtId="0" fontId="36" fillId="10" borderId="121" xfId="0" applyFont="1" applyFill="1" applyBorder="1" applyAlignment="1" applyProtection="1">
      <alignment vertical="center" wrapText="1"/>
      <protection locked="0"/>
    </xf>
    <xf numFmtId="0" fontId="36" fillId="10" borderId="42" xfId="0" applyFont="1" applyFill="1" applyBorder="1" applyAlignment="1">
      <alignment vertical="center" wrapText="1"/>
    </xf>
    <xf numFmtId="0" fontId="36" fillId="10" borderId="3" xfId="0" applyFont="1" applyFill="1" applyBorder="1" applyAlignment="1">
      <alignment vertical="center" wrapText="1"/>
    </xf>
    <xf numFmtId="0" fontId="36" fillId="10" borderId="121" xfId="0" applyFont="1" applyFill="1" applyBorder="1" applyAlignment="1">
      <alignment vertical="center" wrapText="1"/>
    </xf>
    <xf numFmtId="0" fontId="48" fillId="10" borderId="104" xfId="0" applyFont="1" applyFill="1" applyBorder="1" applyAlignment="1" applyProtection="1">
      <alignment horizontal="left" vertical="center" wrapText="1"/>
      <protection locked="0"/>
    </xf>
    <xf numFmtId="0" fontId="48" fillId="10" borderId="123" xfId="0" applyFont="1" applyFill="1" applyBorder="1" applyAlignment="1" applyProtection="1">
      <alignment horizontal="left" vertical="center" wrapText="1"/>
      <protection locked="0"/>
    </xf>
    <xf numFmtId="0" fontId="48" fillId="10" borderId="104" xfId="0" applyFont="1" applyFill="1" applyBorder="1" applyAlignment="1">
      <alignment horizontal="left" vertical="center" wrapText="1"/>
    </xf>
    <xf numFmtId="0" fontId="48" fillId="10" borderId="123" xfId="0" applyFont="1" applyFill="1" applyBorder="1" applyAlignment="1">
      <alignment horizontal="left" vertical="center" wrapText="1"/>
    </xf>
    <xf numFmtId="0" fontId="36" fillId="9" borderId="105" xfId="0" applyFont="1" applyFill="1" applyBorder="1" applyAlignment="1" applyProtection="1">
      <alignment horizontal="left" vertical="center" wrapText="1"/>
      <protection locked="0"/>
    </xf>
    <xf numFmtId="0" fontId="36" fillId="9" borderId="102" xfId="0" applyFont="1" applyFill="1" applyBorder="1" applyAlignment="1" applyProtection="1">
      <alignment horizontal="left" vertical="center" wrapText="1"/>
      <protection locked="0"/>
    </xf>
    <xf numFmtId="0" fontId="70" fillId="0" borderId="102" xfId="0" applyFont="1" applyBorder="1" applyAlignment="1">
      <alignment vertical="center" wrapText="1"/>
    </xf>
    <xf numFmtId="0" fontId="36" fillId="0" borderId="102" xfId="0" applyFont="1" applyBorder="1" applyAlignment="1">
      <alignment vertical="center" wrapText="1"/>
    </xf>
    <xf numFmtId="0" fontId="36" fillId="0" borderId="118" xfId="0" applyFont="1" applyBorder="1" applyAlignment="1">
      <alignment vertical="center" wrapText="1"/>
    </xf>
    <xf numFmtId="0" fontId="36" fillId="9" borderId="105" xfId="0" applyFont="1" applyFill="1" applyBorder="1" applyAlignment="1">
      <alignment horizontal="left" vertical="center" wrapText="1"/>
    </xf>
    <xf numFmtId="0" fontId="36" fillId="9" borderId="102" xfId="0" applyFont="1" applyFill="1" applyBorder="1" applyAlignment="1">
      <alignment horizontal="left" vertical="center" wrapText="1"/>
    </xf>
    <xf numFmtId="0" fontId="36" fillId="10" borderId="2" xfId="0" applyFont="1" applyFill="1" applyBorder="1" applyAlignment="1" applyProtection="1">
      <alignment horizontal="left" vertical="center" wrapText="1"/>
      <protection locked="0"/>
    </xf>
    <xf numFmtId="0" fontId="36" fillId="10" borderId="2" xfId="0" applyFont="1" applyFill="1" applyBorder="1" applyAlignment="1">
      <alignment horizontal="left" vertical="center" wrapText="1"/>
    </xf>
    <xf numFmtId="0" fontId="36" fillId="0" borderId="66" xfId="25" applyFont="1" applyBorder="1" applyAlignment="1">
      <alignment horizontal="left" vertical="center" wrapText="1"/>
    </xf>
    <xf numFmtId="0" fontId="36" fillId="0" borderId="212" xfId="25" applyFont="1" applyBorder="1" applyAlignment="1">
      <alignment horizontal="left" vertical="center" wrapText="1"/>
    </xf>
    <xf numFmtId="0" fontId="36" fillId="0" borderId="66" xfId="25" applyFont="1" applyBorder="1" applyAlignment="1">
      <alignment vertical="center" wrapText="1"/>
    </xf>
    <xf numFmtId="0" fontId="36" fillId="0" borderId="0" xfId="25" applyFont="1" applyAlignment="1">
      <alignment vertical="center" wrapText="1"/>
    </xf>
    <xf numFmtId="0" fontId="36" fillId="0" borderId="143" xfId="25" applyFont="1" applyBorder="1" applyAlignment="1">
      <alignment vertical="center" wrapText="1"/>
    </xf>
    <xf numFmtId="0" fontId="36" fillId="10" borderId="42" xfId="0" applyFont="1" applyFill="1" applyBorder="1" applyAlignment="1" applyProtection="1">
      <alignment horizontal="left" vertical="center" wrapText="1"/>
      <protection locked="0"/>
    </xf>
    <xf numFmtId="0" fontId="72" fillId="10" borderId="42" xfId="0" applyFont="1" applyFill="1" applyBorder="1" applyAlignment="1">
      <alignment horizontal="left" vertical="center" wrapText="1"/>
    </xf>
    <xf numFmtId="0" fontId="72" fillId="10" borderId="3" xfId="0" applyFont="1" applyFill="1" applyBorder="1" applyAlignment="1">
      <alignment horizontal="left" vertical="center" wrapText="1"/>
    </xf>
    <xf numFmtId="0" fontId="72" fillId="10" borderId="121" xfId="0" applyFont="1" applyFill="1" applyBorder="1" applyAlignment="1">
      <alignment horizontal="left" vertical="center" wrapText="1"/>
    </xf>
    <xf numFmtId="0" fontId="71" fillId="0" borderId="169" xfId="0" applyFont="1" applyBorder="1" applyAlignment="1">
      <alignment horizontal="center" vertical="center" wrapText="1"/>
    </xf>
    <xf numFmtId="0" fontId="71" fillId="0" borderId="171" xfId="0" applyFont="1" applyBorder="1" applyAlignment="1">
      <alignment horizontal="center" vertical="center" wrapText="1"/>
    </xf>
    <xf numFmtId="0" fontId="36" fillId="0" borderId="0" xfId="0" applyFont="1" applyAlignment="1">
      <alignment horizontal="left" vertical="center" wrapText="1"/>
    </xf>
    <xf numFmtId="0" fontId="70" fillId="0" borderId="118" xfId="0" applyFont="1" applyBorder="1" applyAlignment="1">
      <alignment vertical="center" wrapText="1"/>
    </xf>
    <xf numFmtId="0" fontId="72" fillId="9" borderId="105" xfId="0" applyFont="1" applyFill="1" applyBorder="1" applyAlignment="1">
      <alignment horizontal="left" vertical="center" wrapText="1"/>
    </xf>
    <xf numFmtId="0" fontId="72" fillId="9" borderId="102" xfId="0" applyFont="1" applyFill="1" applyBorder="1" applyAlignment="1">
      <alignment horizontal="left" vertical="center" wrapText="1"/>
    </xf>
    <xf numFmtId="0" fontId="72" fillId="10" borderId="2" xfId="0" applyFont="1" applyFill="1" applyBorder="1" applyAlignment="1">
      <alignment horizontal="left" vertical="center" wrapText="1"/>
    </xf>
    <xf numFmtId="0" fontId="48" fillId="10" borderId="149" xfId="0" applyFont="1" applyFill="1" applyBorder="1" applyAlignment="1" applyProtection="1">
      <alignment horizontal="left" vertical="center" wrapText="1"/>
      <protection locked="0"/>
    </xf>
    <xf numFmtId="0" fontId="73" fillId="10" borderId="149" xfId="0" applyFont="1" applyFill="1" applyBorder="1" applyAlignment="1">
      <alignment horizontal="left" vertical="center" wrapText="1"/>
    </xf>
    <xf numFmtId="0" fontId="73" fillId="10" borderId="104" xfId="0" applyFont="1" applyFill="1" applyBorder="1" applyAlignment="1">
      <alignment horizontal="left" vertical="center" wrapText="1"/>
    </xf>
    <xf numFmtId="0" fontId="73" fillId="10" borderId="123" xfId="0" applyFont="1" applyFill="1" applyBorder="1" applyAlignment="1">
      <alignment horizontal="left" vertical="center" wrapText="1"/>
    </xf>
    <xf numFmtId="0" fontId="72" fillId="9" borderId="2" xfId="0" applyFont="1" applyFill="1" applyBorder="1" applyAlignment="1">
      <alignment horizontal="left" vertical="center" wrapText="1"/>
    </xf>
    <xf numFmtId="0" fontId="72" fillId="9" borderId="3" xfId="0" applyFont="1" applyFill="1" applyBorder="1" applyAlignment="1">
      <alignment horizontal="left" vertical="center" wrapText="1"/>
    </xf>
    <xf numFmtId="38" fontId="58" fillId="0" borderId="176" xfId="2" applyFont="1" applyFill="1" applyBorder="1" applyAlignment="1" applyProtection="1">
      <alignment horizontal="center" vertical="center"/>
    </xf>
    <xf numFmtId="38" fontId="58" fillId="0" borderId="178" xfId="2" applyFont="1" applyFill="1" applyBorder="1" applyAlignment="1" applyProtection="1">
      <alignment horizontal="center" vertical="center"/>
    </xf>
    <xf numFmtId="38" fontId="58" fillId="0" borderId="196" xfId="2" applyFont="1" applyFill="1" applyBorder="1" applyAlignment="1" applyProtection="1">
      <alignment horizontal="center" vertical="center" wrapText="1" shrinkToFit="1"/>
    </xf>
    <xf numFmtId="38" fontId="58" fillId="0" borderId="198" xfId="2" applyFont="1" applyFill="1" applyBorder="1" applyAlignment="1" applyProtection="1">
      <alignment horizontal="center" vertical="center" wrapText="1" shrinkToFit="1"/>
    </xf>
    <xf numFmtId="38" fontId="58" fillId="0" borderId="148" xfId="2" applyFont="1" applyFill="1" applyBorder="1" applyAlignment="1" applyProtection="1">
      <alignment horizontal="center" vertical="center" wrapText="1" shrinkToFit="1"/>
    </xf>
    <xf numFmtId="38" fontId="58" fillId="0" borderId="78" xfId="2" applyFont="1" applyFill="1" applyBorder="1" applyAlignment="1" applyProtection="1">
      <alignment horizontal="center" vertical="center" wrapText="1" shrinkToFit="1"/>
    </xf>
    <xf numFmtId="38" fontId="58" fillId="0" borderId="5" xfId="2" applyFont="1" applyFill="1" applyBorder="1" applyAlignment="1" applyProtection="1">
      <alignment horizontal="center" vertical="center" wrapText="1"/>
    </xf>
    <xf numFmtId="38" fontId="58" fillId="0" borderId="7" xfId="2" applyFont="1" applyFill="1" applyBorder="1" applyAlignment="1" applyProtection="1">
      <alignment horizontal="center" vertical="center" wrapText="1"/>
    </xf>
    <xf numFmtId="38" fontId="58" fillId="0" borderId="148" xfId="2" applyFont="1" applyFill="1" applyBorder="1" applyAlignment="1" applyProtection="1">
      <alignment horizontal="center" vertical="center" wrapText="1"/>
    </xf>
    <xf numFmtId="38" fontId="58" fillId="0" borderId="78" xfId="2" applyFont="1" applyFill="1" applyBorder="1" applyAlignment="1" applyProtection="1">
      <alignment horizontal="center" vertical="center" wrapText="1"/>
    </xf>
    <xf numFmtId="0" fontId="60" fillId="0" borderId="0" xfId="25" applyFont="1" applyAlignment="1">
      <alignment horizontal="left" vertical="center"/>
    </xf>
    <xf numFmtId="38" fontId="58" fillId="11" borderId="174" xfId="2" applyFont="1" applyFill="1" applyBorder="1" applyAlignment="1" applyProtection="1">
      <alignment horizontal="center" vertical="center" wrapText="1"/>
    </xf>
    <xf numFmtId="38" fontId="58" fillId="11" borderId="175" xfId="2" applyFont="1" applyFill="1" applyBorder="1" applyAlignment="1" applyProtection="1">
      <alignment horizontal="center" vertical="center" wrapText="1"/>
    </xf>
    <xf numFmtId="38" fontId="59" fillId="0" borderId="2" xfId="2" applyFont="1" applyFill="1" applyBorder="1" applyAlignment="1" applyProtection="1">
      <alignment horizontal="center" vertical="center"/>
    </xf>
    <xf numFmtId="38" fontId="59" fillId="0" borderId="3" xfId="2" applyFont="1" applyFill="1" applyBorder="1" applyAlignment="1" applyProtection="1">
      <alignment horizontal="center" vertical="center"/>
    </xf>
    <xf numFmtId="38" fontId="59" fillId="0" borderId="4" xfId="2" applyFont="1" applyFill="1" applyBorder="1" applyAlignment="1" applyProtection="1">
      <alignment horizontal="center" vertical="center"/>
    </xf>
    <xf numFmtId="0" fontId="58" fillId="0" borderId="148" xfId="25" applyFont="1" applyBorder="1" applyAlignment="1">
      <alignment horizontal="center" vertical="center" wrapText="1"/>
    </xf>
    <xf numFmtId="0" fontId="58" fillId="0" borderId="78" xfId="25" applyFont="1" applyBorder="1" applyAlignment="1">
      <alignment horizontal="center" vertical="center" wrapText="1"/>
    </xf>
    <xf numFmtId="0" fontId="58" fillId="0" borderId="148" xfId="25" applyFont="1" applyBorder="1" applyAlignment="1">
      <alignment horizontal="center" vertical="center"/>
    </xf>
    <xf numFmtId="0" fontId="58" fillId="0" borderId="78" xfId="25" applyFont="1" applyBorder="1" applyAlignment="1">
      <alignment horizontal="center" vertical="center"/>
    </xf>
    <xf numFmtId="0" fontId="58" fillId="0" borderId="78" xfId="2" applyNumberFormat="1" applyFont="1" applyFill="1" applyBorder="1" applyAlignment="1" applyProtection="1">
      <alignment horizontal="center" vertical="center" wrapText="1"/>
    </xf>
    <xf numFmtId="38" fontId="57" fillId="0" borderId="169" xfId="2" applyFont="1" applyFill="1" applyBorder="1" applyAlignment="1" applyProtection="1">
      <alignment horizontal="center" vertical="center"/>
    </xf>
    <xf numFmtId="38" fontId="57" fillId="0" borderId="170" xfId="2" applyFont="1" applyFill="1" applyBorder="1" applyAlignment="1" applyProtection="1">
      <alignment horizontal="center" vertical="center"/>
    </xf>
    <xf numFmtId="38" fontId="57" fillId="0" borderId="171" xfId="2" applyFont="1" applyFill="1" applyBorder="1" applyAlignment="1" applyProtection="1">
      <alignment horizontal="center" vertical="center"/>
    </xf>
    <xf numFmtId="179" fontId="97" fillId="9" borderId="157" xfId="0" applyNumberFormat="1" applyFont="1" applyFill="1" applyBorder="1" applyAlignment="1">
      <alignment horizontal="center" vertical="center" wrapText="1"/>
    </xf>
    <xf numFmtId="179" fontId="97" fillId="9" borderId="163" xfId="0" applyNumberFormat="1" applyFont="1" applyFill="1" applyBorder="1" applyAlignment="1">
      <alignment horizontal="center" vertical="center" wrapText="1"/>
    </xf>
    <xf numFmtId="0" fontId="0" fillId="0" borderId="94" xfId="0" applyBorder="1" applyAlignment="1">
      <alignment horizontal="left" vertical="center" wrapText="1"/>
    </xf>
    <xf numFmtId="0" fontId="0" fillId="0" borderId="101" xfId="0" applyBorder="1" applyAlignment="1">
      <alignment horizontal="left" vertical="center" wrapText="1"/>
    </xf>
    <xf numFmtId="0" fontId="0" fillId="0" borderId="0" xfId="0" applyAlignment="1">
      <alignment horizontal="left" vertical="center" wrapText="1"/>
    </xf>
    <xf numFmtId="0" fontId="0" fillId="0" borderId="24" xfId="0" applyBorder="1" applyAlignment="1">
      <alignment horizontal="left" vertical="center" wrapText="1"/>
    </xf>
    <xf numFmtId="0" fontId="0" fillId="0" borderId="99" xfId="0" applyBorder="1" applyAlignment="1">
      <alignment horizontal="left" vertical="center" wrapText="1"/>
    </xf>
    <xf numFmtId="0" fontId="0" fillId="0" borderId="103" xfId="0" applyBorder="1" applyAlignment="1">
      <alignment horizontal="left" vertical="center" wrapText="1"/>
    </xf>
    <xf numFmtId="0" fontId="98" fillId="0" borderId="94" xfId="0" applyFont="1" applyBorder="1" applyAlignment="1">
      <alignment horizontal="left" vertical="center" wrapText="1"/>
    </xf>
    <xf numFmtId="0" fontId="98" fillId="0" borderId="16" xfId="0" applyFont="1" applyBorder="1" applyAlignment="1">
      <alignment horizontal="left" vertical="center"/>
    </xf>
    <xf numFmtId="0" fontId="0" fillId="0" borderId="16" xfId="0" applyBorder="1" applyAlignment="1">
      <alignment horizontal="left" vertical="center"/>
    </xf>
    <xf numFmtId="0" fontId="0" fillId="0" borderId="26"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9" xfId="0" applyBorder="1" applyAlignment="1">
      <alignment horizontal="left" vertical="center" wrapText="1"/>
    </xf>
    <xf numFmtId="0" fontId="0" fillId="0" borderId="23" xfId="0" applyBorder="1" applyAlignment="1">
      <alignment horizontal="left" vertical="center" wrapText="1"/>
    </xf>
    <xf numFmtId="0" fontId="98" fillId="0" borderId="9" xfId="0" applyFont="1" applyBorder="1" applyAlignment="1">
      <alignment horizontal="left" vertical="center" wrapText="1"/>
    </xf>
    <xf numFmtId="0" fontId="10" fillId="0" borderId="99" xfId="0" applyFont="1" applyBorder="1" applyAlignment="1">
      <alignment horizontal="left" vertical="center" wrapText="1"/>
    </xf>
    <xf numFmtId="0" fontId="10" fillId="0" borderId="0" xfId="0" applyFont="1" applyAlignment="1">
      <alignment horizontal="left" vertical="center" wrapText="1"/>
    </xf>
    <xf numFmtId="0" fontId="10" fillId="0" borderId="30" xfId="0" applyFont="1" applyBorder="1" applyAlignment="1">
      <alignment horizontal="left" vertical="center" wrapText="1"/>
    </xf>
    <xf numFmtId="0" fontId="10" fillId="0" borderId="82" xfId="0" applyFont="1" applyBorder="1" applyAlignment="1">
      <alignment horizontal="left"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45" xfId="0" applyFont="1" applyBorder="1" applyAlignment="1">
      <alignment horizontal="left" vertical="center" wrapText="1"/>
    </xf>
    <xf numFmtId="178" fontId="97" fillId="9" borderId="92" xfId="0" applyNumberFormat="1" applyFont="1" applyFill="1" applyBorder="1" applyAlignment="1">
      <alignment horizontal="left" vertical="center" wrapText="1"/>
    </xf>
    <xf numFmtId="178" fontId="97" fillId="9" borderId="91" xfId="0" applyNumberFormat="1" applyFont="1" applyFill="1" applyBorder="1" applyAlignment="1">
      <alignment horizontal="left" vertical="center" wrapText="1"/>
    </xf>
    <xf numFmtId="178" fontId="47" fillId="0" borderId="125" xfId="0" applyNumberFormat="1" applyFont="1" applyBorder="1" applyAlignment="1">
      <alignment horizontal="left" vertical="center" wrapText="1"/>
    </xf>
    <xf numFmtId="178" fontId="47" fillId="0" borderId="91" xfId="0" applyNumberFormat="1" applyFont="1" applyBorder="1" applyAlignment="1">
      <alignment horizontal="left" vertical="center" wrapText="1"/>
    </xf>
    <xf numFmtId="178" fontId="47" fillId="0" borderId="127" xfId="0" applyNumberFormat="1" applyFont="1" applyBorder="1" applyAlignment="1">
      <alignment horizontal="left" vertical="center" wrapText="1"/>
    </xf>
    <xf numFmtId="0" fontId="10" fillId="0" borderId="150" xfId="0" applyFont="1" applyBorder="1" applyAlignment="1">
      <alignment horizontal="left" vertical="center" wrapText="1"/>
    </xf>
    <xf numFmtId="0" fontId="10" fillId="0" borderId="151" xfId="0" applyFont="1" applyBorder="1" applyAlignment="1">
      <alignment horizontal="left" vertical="center" wrapText="1"/>
    </xf>
    <xf numFmtId="0" fontId="10" fillId="0" borderId="160" xfId="0" applyFont="1" applyBorder="1" applyAlignment="1">
      <alignment horizontal="left" vertical="center" wrapText="1"/>
    </xf>
    <xf numFmtId="179" fontId="97" fillId="9" borderId="161" xfId="0" applyNumberFormat="1" applyFont="1" applyFill="1" applyBorder="1" applyAlignment="1">
      <alignment horizontal="center" vertical="center" wrapText="1"/>
    </xf>
    <xf numFmtId="179" fontId="97" fillId="9" borderId="162" xfId="0" applyNumberFormat="1" applyFont="1" applyFill="1" applyBorder="1" applyAlignment="1">
      <alignment horizontal="center" vertical="center" wrapText="1"/>
    </xf>
    <xf numFmtId="0" fontId="42" fillId="0" borderId="145" xfId="0" applyFont="1" applyBorder="1" applyAlignment="1">
      <alignment horizontal="center" vertical="center" textRotation="255"/>
    </xf>
    <xf numFmtId="0" fontId="42" fillId="0" borderId="146" xfId="0" applyFont="1" applyBorder="1" applyAlignment="1">
      <alignment horizontal="center" vertical="center" textRotation="255"/>
    </xf>
    <xf numFmtId="0" fontId="42" fillId="0" borderId="108" xfId="0" applyFont="1" applyBorder="1" applyAlignment="1">
      <alignment horizontal="center" vertical="center" textRotation="255"/>
    </xf>
    <xf numFmtId="0" fontId="42" fillId="0" borderId="145" xfId="0" applyFont="1" applyBorder="1" applyAlignment="1">
      <alignment horizontal="center" vertical="center" textRotation="255" wrapText="1"/>
    </xf>
    <xf numFmtId="0" fontId="42" fillId="0" borderId="146" xfId="0" applyFont="1" applyBorder="1" applyAlignment="1">
      <alignment horizontal="center" vertical="center" textRotation="255" wrapText="1"/>
    </xf>
    <xf numFmtId="0" fontId="42" fillId="0" borderId="108" xfId="0" applyFont="1" applyBorder="1" applyAlignment="1">
      <alignment horizontal="center" vertical="center" textRotation="255" wrapText="1"/>
    </xf>
    <xf numFmtId="179" fontId="10" fillId="9" borderId="161" xfId="0" applyNumberFormat="1" applyFont="1" applyFill="1" applyBorder="1" applyAlignment="1" applyProtection="1">
      <alignment horizontal="center" vertical="center" wrapText="1"/>
      <protection locked="0"/>
    </xf>
    <xf numFmtId="179" fontId="10" fillId="9" borderId="162" xfId="0" applyNumberFormat="1" applyFont="1" applyFill="1" applyBorder="1" applyAlignment="1" applyProtection="1">
      <alignment horizontal="center" vertical="center" wrapText="1"/>
      <protection locked="0"/>
    </xf>
    <xf numFmtId="179" fontId="10" fillId="9" borderId="157" xfId="0" applyNumberFormat="1" applyFont="1" applyFill="1" applyBorder="1" applyAlignment="1" applyProtection="1">
      <alignment horizontal="center" vertical="center" wrapText="1"/>
      <protection locked="0"/>
    </xf>
    <xf numFmtId="179" fontId="10" fillId="9" borderId="163" xfId="0" applyNumberFormat="1" applyFont="1" applyFill="1" applyBorder="1" applyAlignment="1" applyProtection="1">
      <alignment horizontal="center" vertical="center" wrapText="1"/>
      <protection locked="0"/>
    </xf>
    <xf numFmtId="0" fontId="99" fillId="0" borderId="145" xfId="0" applyFont="1" applyBorder="1" applyAlignment="1">
      <alignment horizontal="center" vertical="center" textRotation="255" wrapText="1"/>
    </xf>
    <xf numFmtId="178" fontId="0" fillId="9" borderId="92" xfId="0" applyNumberFormat="1" applyFill="1" applyBorder="1" applyAlignment="1" applyProtection="1">
      <alignment horizontal="left" vertical="center" wrapText="1"/>
      <protection locked="0"/>
    </xf>
    <xf numFmtId="178" fontId="0" fillId="9" borderId="91" xfId="0" applyNumberFormat="1" applyFill="1" applyBorder="1" applyAlignment="1" applyProtection="1">
      <alignment horizontal="left" vertical="center" wrapText="1"/>
      <protection locked="0"/>
    </xf>
    <xf numFmtId="0" fontId="52" fillId="0" borderId="42" xfId="0" applyFont="1" applyBorder="1" applyAlignment="1">
      <alignment vertical="center" wrapText="1"/>
    </xf>
    <xf numFmtId="0" fontId="0" fillId="0" borderId="3" xfId="0" applyBorder="1" applyAlignment="1">
      <alignment vertical="center" wrapText="1"/>
    </xf>
    <xf numFmtId="0" fontId="0" fillId="0" borderId="12" xfId="0" applyBorder="1" applyAlignment="1">
      <alignment vertical="center" wrapText="1"/>
    </xf>
    <xf numFmtId="49" fontId="0" fillId="15" borderId="16" xfId="0" applyNumberFormat="1" applyFill="1" applyBorder="1" applyAlignment="1" applyProtection="1">
      <alignment horizontal="left" vertical="center" wrapText="1"/>
      <protection locked="0"/>
    </xf>
    <xf numFmtId="49" fontId="0" fillId="15" borderId="3" xfId="0" applyNumberFormat="1" applyFill="1" applyBorder="1" applyAlignment="1" applyProtection="1">
      <alignment horizontal="left" vertical="center" wrapText="1"/>
      <protection locked="0"/>
    </xf>
    <xf numFmtId="49" fontId="0" fillId="15" borderId="121" xfId="0" applyNumberFormat="1" applyFill="1" applyBorder="1" applyAlignment="1" applyProtection="1">
      <alignment horizontal="left" vertical="center" wrapText="1"/>
      <protection locked="0"/>
    </xf>
    <xf numFmtId="0" fontId="0" fillId="0" borderId="9" xfId="0" applyBorder="1" applyAlignment="1">
      <alignment horizontal="left" vertical="center"/>
    </xf>
    <xf numFmtId="49" fontId="0" fillId="10" borderId="5" xfId="0" applyNumberFormat="1" applyFill="1" applyBorder="1" applyAlignment="1" applyProtection="1">
      <alignment horizontal="left" vertical="center" wrapText="1"/>
      <protection locked="0"/>
    </xf>
    <xf numFmtId="49" fontId="0" fillId="10" borderId="9" xfId="0" applyNumberFormat="1" applyFill="1" applyBorder="1" applyAlignment="1" applyProtection="1">
      <alignment horizontal="left" vertical="center" wrapText="1"/>
      <protection locked="0"/>
    </xf>
    <xf numFmtId="49" fontId="0" fillId="10" borderId="0" xfId="0" applyNumberFormat="1" applyFill="1" applyAlignment="1" applyProtection="1">
      <alignment horizontal="left" vertical="center" wrapText="1"/>
      <protection locked="0"/>
    </xf>
    <xf numFmtId="49" fontId="0" fillId="10" borderId="122" xfId="0" applyNumberFormat="1" applyFill="1" applyBorder="1" applyAlignment="1" applyProtection="1">
      <alignment horizontal="left" vertical="center" wrapText="1"/>
      <protection locked="0"/>
    </xf>
    <xf numFmtId="0" fontId="47" fillId="0" borderId="42" xfId="0" applyFont="1" applyBorder="1" applyAlignment="1">
      <alignment vertical="center" wrapText="1"/>
    </xf>
    <xf numFmtId="0" fontId="56" fillId="0" borderId="3" xfId="0" applyFont="1" applyBorder="1" applyAlignment="1">
      <alignment vertical="center" wrapText="1"/>
    </xf>
    <xf numFmtId="0" fontId="56" fillId="0" borderId="12" xfId="0" applyFont="1" applyBorder="1" applyAlignment="1">
      <alignment vertical="center" wrapText="1"/>
    </xf>
    <xf numFmtId="49" fontId="54" fillId="15" borderId="16" xfId="0" applyNumberFormat="1" applyFont="1" applyFill="1" applyBorder="1" applyAlignment="1">
      <alignment horizontal="left" vertical="center" wrapText="1"/>
    </xf>
    <xf numFmtId="49" fontId="97" fillId="15" borderId="16" xfId="0" applyNumberFormat="1" applyFont="1" applyFill="1" applyBorder="1" applyAlignment="1">
      <alignment horizontal="left" vertical="center" wrapText="1"/>
    </xf>
    <xf numFmtId="49" fontId="97" fillId="15" borderId="3" xfId="0" applyNumberFormat="1" applyFont="1" applyFill="1" applyBorder="1" applyAlignment="1">
      <alignment horizontal="left" vertical="center" wrapText="1"/>
    </xf>
    <xf numFmtId="49" fontId="97" fillId="15" borderId="121" xfId="0" applyNumberFormat="1" applyFont="1" applyFill="1" applyBorder="1" applyAlignment="1">
      <alignment horizontal="left" vertical="center" wrapText="1"/>
    </xf>
    <xf numFmtId="0" fontId="52" fillId="0" borderId="149" xfId="0" applyFont="1" applyBorder="1" applyAlignment="1">
      <alignment vertical="center" wrapText="1"/>
    </xf>
    <xf numFmtId="0" fontId="0" fillId="0" borderId="104" xfId="0" applyBorder="1" applyAlignment="1">
      <alignment vertical="center" wrapText="1"/>
    </xf>
    <xf numFmtId="0" fontId="0" fillId="0" borderId="130" xfId="0" applyBorder="1" applyAlignment="1">
      <alignment vertical="center" wrapText="1"/>
    </xf>
    <xf numFmtId="3" fontId="10" fillId="15" borderId="99" xfId="0" applyNumberFormat="1" applyFont="1" applyFill="1" applyBorder="1" applyAlignment="1" applyProtection="1">
      <alignment horizontal="right" vertical="center"/>
      <protection locked="0"/>
    </xf>
    <xf numFmtId="3" fontId="10" fillId="0" borderId="158" xfId="0" applyNumberFormat="1" applyFont="1" applyBorder="1" applyAlignment="1">
      <alignment horizontal="left" vertical="center"/>
    </xf>
    <xf numFmtId="3" fontId="10" fillId="0" borderId="99" xfId="0" applyNumberFormat="1" applyFont="1" applyBorder="1" applyAlignment="1">
      <alignment horizontal="left" vertical="center"/>
    </xf>
    <xf numFmtId="3" fontId="10" fillId="0" borderId="159" xfId="0" applyNumberFormat="1" applyFont="1" applyBorder="1" applyAlignment="1">
      <alignment horizontal="left" vertical="center"/>
    </xf>
    <xf numFmtId="0" fontId="47" fillId="0" borderId="149" xfId="0" applyFont="1" applyBorder="1" applyAlignment="1">
      <alignment vertical="center" wrapText="1"/>
    </xf>
    <xf numFmtId="0" fontId="56" fillId="0" borderId="104" xfId="0" applyFont="1" applyBorder="1" applyAlignment="1">
      <alignment vertical="center" wrapText="1"/>
    </xf>
    <xf numFmtId="0" fontId="56" fillId="0" borderId="130" xfId="0" applyFont="1" applyBorder="1" applyAlignment="1">
      <alignment vertical="center" wrapText="1"/>
    </xf>
    <xf numFmtId="3" fontId="97" fillId="15" borderId="99" xfId="0" applyNumberFormat="1" applyFont="1" applyFill="1" applyBorder="1" applyAlignment="1">
      <alignment horizontal="right" vertical="center"/>
    </xf>
    <xf numFmtId="49" fontId="97" fillId="10" borderId="5" xfId="0" applyNumberFormat="1" applyFont="1" applyFill="1" applyBorder="1" applyAlignment="1">
      <alignment horizontal="left" vertical="center" wrapText="1"/>
    </xf>
    <xf numFmtId="49" fontId="97" fillId="10" borderId="9" xfId="0" applyNumberFormat="1" applyFont="1" applyFill="1" applyBorder="1" applyAlignment="1">
      <alignment horizontal="left" vertical="center" wrapText="1"/>
    </xf>
    <xf numFmtId="49" fontId="97" fillId="10" borderId="0" xfId="0" applyNumberFormat="1" applyFont="1" applyFill="1" applyAlignment="1">
      <alignment horizontal="left" vertical="center" wrapText="1"/>
    </xf>
    <xf numFmtId="49" fontId="97" fillId="10" borderId="122" xfId="0" applyNumberFormat="1" applyFont="1" applyFill="1" applyBorder="1" applyAlignment="1">
      <alignment horizontal="left" vertical="center" wrapText="1"/>
    </xf>
    <xf numFmtId="0" fontId="2" fillId="0" borderId="42" xfId="0" applyFont="1" applyBorder="1" applyAlignment="1">
      <alignment vertical="center" wrapText="1"/>
    </xf>
    <xf numFmtId="178" fontId="0" fillId="9" borderId="3" xfId="0" applyNumberFormat="1" applyFill="1" applyBorder="1" applyAlignment="1" applyProtection="1">
      <alignment horizontal="left" vertical="center"/>
      <protection locked="0"/>
    </xf>
    <xf numFmtId="0" fontId="98" fillId="0" borderId="42" xfId="0" applyFont="1" applyBorder="1" applyAlignment="1">
      <alignment vertical="center" wrapText="1"/>
    </xf>
    <xf numFmtId="178" fontId="97" fillId="9" borderId="3" xfId="0" applyNumberFormat="1" applyFont="1" applyFill="1" applyBorder="1" applyAlignment="1">
      <alignment horizontal="left" vertical="center"/>
    </xf>
    <xf numFmtId="0" fontId="98" fillId="0" borderId="147" xfId="0" applyFont="1" applyBorder="1" applyAlignment="1">
      <alignment horizontal="center" vertical="center" wrapText="1"/>
    </xf>
    <xf numFmtId="0" fontId="0" fillId="0" borderId="147" xfId="0" applyBorder="1" applyAlignment="1">
      <alignment horizontal="center" vertical="center" wrapText="1"/>
    </xf>
    <xf numFmtId="0" fontId="98" fillId="0" borderId="26" xfId="0" applyFont="1" applyBorder="1" applyAlignment="1">
      <alignment horizontal="center" vertical="center" wrapText="1"/>
    </xf>
    <xf numFmtId="0" fontId="0" fillId="0" borderId="155" xfId="0" applyBorder="1" applyAlignment="1">
      <alignment horizontal="center" vertical="center" wrapText="1"/>
    </xf>
    <xf numFmtId="0" fontId="110" fillId="0" borderId="147" xfId="0" applyFont="1" applyBorder="1" applyAlignment="1">
      <alignment horizontal="center" vertical="center" wrapText="1"/>
    </xf>
    <xf numFmtId="0" fontId="56" fillId="0" borderId="147" xfId="0" applyFont="1" applyBorder="1" applyAlignment="1">
      <alignment horizontal="center" vertical="center" wrapText="1"/>
    </xf>
    <xf numFmtId="0" fontId="0" fillId="0" borderId="148" xfId="0" applyBorder="1" applyAlignment="1">
      <alignment horizontal="center" vertical="center"/>
    </xf>
    <xf numFmtId="0" fontId="0" fillId="0" borderId="148" xfId="0" applyBorder="1" applyAlignment="1">
      <alignment horizontal="center" vertical="center" wrapText="1"/>
    </xf>
    <xf numFmtId="0" fontId="0" fillId="0" borderId="13" xfId="0" applyBorder="1" applyAlignment="1">
      <alignment horizontal="center" vertical="center"/>
    </xf>
    <xf numFmtId="0" fontId="0" fillId="0" borderId="50" xfId="0" applyBorder="1" applyAlignment="1">
      <alignment horizontal="center" vertical="center"/>
    </xf>
    <xf numFmtId="0" fontId="0" fillId="0" borderId="1" xfId="0" applyBorder="1" applyAlignment="1">
      <alignment horizontal="center" vertical="center" wrapText="1"/>
    </xf>
    <xf numFmtId="0" fontId="0" fillId="0" borderId="156" xfId="0" applyBorder="1" applyAlignment="1">
      <alignment horizontal="center" vertical="center" wrapText="1"/>
    </xf>
    <xf numFmtId="0" fontId="0" fillId="0" borderId="5"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178" fontId="50" fillId="0" borderId="17" xfId="0" applyNumberFormat="1" applyFont="1" applyBorder="1" applyAlignment="1">
      <alignment horizontal="left" vertical="center" wrapText="1"/>
    </xf>
    <xf numFmtId="178" fontId="50" fillId="0" borderId="18" xfId="0" applyNumberFormat="1" applyFont="1" applyBorder="1" applyAlignment="1">
      <alignment horizontal="left" vertical="center" wrapText="1"/>
    </xf>
    <xf numFmtId="178" fontId="50" fillId="0" borderId="45" xfId="0" applyNumberFormat="1" applyFont="1" applyBorder="1" applyAlignment="1">
      <alignment horizontal="left" vertical="center" wrapText="1"/>
    </xf>
    <xf numFmtId="178" fontId="50" fillId="0" borderId="14" xfId="0" applyNumberFormat="1" applyFont="1" applyBorder="1" applyAlignment="1">
      <alignment horizontal="left" vertical="center" wrapText="1"/>
    </xf>
    <xf numFmtId="178" fontId="50" fillId="0" borderId="154" xfId="0" applyNumberFormat="1" applyFont="1" applyBorder="1" applyAlignment="1">
      <alignment horizontal="left" vertical="center" wrapText="1"/>
    </xf>
    <xf numFmtId="0" fontId="98" fillId="0" borderId="6" xfId="0" applyFont="1" applyBorder="1" applyAlignment="1">
      <alignment horizontal="left" vertical="center" wrapText="1"/>
    </xf>
    <xf numFmtId="0" fontId="2" fillId="0" borderId="16" xfId="0" applyFont="1" applyBorder="1" applyAlignment="1">
      <alignment horizontal="left" vertical="center" wrapText="1"/>
    </xf>
    <xf numFmtId="0" fontId="0" fillId="9" borderId="29"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0" fillId="9" borderId="82" xfId="0" applyFill="1" applyBorder="1" applyAlignment="1" applyProtection="1">
      <alignment horizontal="center" vertical="center"/>
      <protection locked="0"/>
    </xf>
    <xf numFmtId="0" fontId="0" fillId="9" borderId="64" xfId="0" applyFill="1" applyBorder="1" applyAlignment="1" applyProtection="1">
      <alignment horizontal="center" vertical="center"/>
      <protection locked="0"/>
    </xf>
    <xf numFmtId="0" fontId="0" fillId="9" borderId="144" xfId="0" applyFill="1" applyBorder="1" applyAlignment="1" applyProtection="1">
      <alignment horizontal="center" vertical="center"/>
      <protection locked="0"/>
    </xf>
    <xf numFmtId="0" fontId="97" fillId="9" borderId="29" xfId="0" applyFont="1" applyFill="1" applyBorder="1" applyAlignment="1">
      <alignment horizontal="center" vertical="center"/>
    </xf>
    <xf numFmtId="0" fontId="97" fillId="9" borderId="30" xfId="0" applyFont="1" applyFill="1" applyBorder="1" applyAlignment="1">
      <alignment horizontal="center" vertical="center"/>
    </xf>
    <xf numFmtId="0" fontId="97" fillId="9" borderId="82" xfId="0" applyFont="1" applyFill="1" applyBorder="1" applyAlignment="1">
      <alignment horizontal="center" vertical="center"/>
    </xf>
    <xf numFmtId="0" fontId="97" fillId="9" borderId="64" xfId="0" applyFont="1" applyFill="1" applyBorder="1" applyAlignment="1">
      <alignment horizontal="center" vertical="center"/>
    </xf>
    <xf numFmtId="0" fontId="97" fillId="9" borderId="144" xfId="0" applyFont="1" applyFill="1" applyBorder="1" applyAlignment="1">
      <alignment horizontal="center" vertical="center"/>
    </xf>
    <xf numFmtId="0" fontId="57" fillId="0" borderId="169" xfId="0" applyFont="1" applyBorder="1" applyAlignment="1">
      <alignment horizontal="center" vertical="center"/>
    </xf>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05" xfId="0" applyBorder="1" applyAlignment="1">
      <alignment horizontal="left" vertical="center"/>
    </xf>
    <xf numFmtId="0" fontId="0" fillId="0" borderId="109" xfId="0" applyBorder="1" applyAlignment="1">
      <alignment horizontal="left" vertical="center"/>
    </xf>
    <xf numFmtId="178" fontId="0" fillId="9" borderId="105" xfId="0" applyNumberFormat="1" applyFill="1" applyBorder="1" applyAlignment="1" applyProtection="1">
      <alignment horizontal="left" vertical="center" wrapText="1"/>
      <protection locked="0"/>
    </xf>
    <xf numFmtId="178" fontId="0" fillId="9" borderId="102" xfId="0" applyNumberFormat="1" applyFill="1" applyBorder="1" applyAlignment="1" applyProtection="1">
      <alignment horizontal="left" vertical="center" wrapText="1"/>
      <protection locked="0"/>
    </xf>
    <xf numFmtId="178" fontId="0" fillId="9" borderId="94" xfId="0" applyNumberFormat="1" applyFill="1" applyBorder="1" applyAlignment="1" applyProtection="1">
      <alignment horizontal="left" vertical="center" wrapText="1"/>
      <protection locked="0"/>
    </xf>
    <xf numFmtId="178" fontId="0" fillId="9" borderId="153" xfId="0" applyNumberFormat="1" applyFill="1" applyBorder="1" applyAlignment="1" applyProtection="1">
      <alignment horizontal="left" vertical="center" wrapText="1"/>
      <protection locked="0"/>
    </xf>
    <xf numFmtId="178" fontId="97" fillId="9" borderId="105" xfId="0" applyNumberFormat="1" applyFont="1" applyFill="1" applyBorder="1" applyAlignment="1">
      <alignment horizontal="left" vertical="center" wrapText="1"/>
    </xf>
    <xf numFmtId="178" fontId="97" fillId="9" borderId="102" xfId="0" applyNumberFormat="1" applyFont="1" applyFill="1" applyBorder="1" applyAlignment="1">
      <alignment horizontal="left" vertical="center" wrapText="1"/>
    </xf>
    <xf numFmtId="178" fontId="97" fillId="9" borderId="94" xfId="0" applyNumberFormat="1" applyFont="1" applyFill="1" applyBorder="1" applyAlignment="1">
      <alignment horizontal="left" vertical="center" wrapText="1"/>
    </xf>
    <xf numFmtId="178" fontId="97" fillId="9" borderId="153" xfId="0" applyNumberFormat="1" applyFont="1" applyFill="1" applyBorder="1" applyAlignment="1">
      <alignment horizontal="left" vertical="center" wrapText="1"/>
    </xf>
    <xf numFmtId="0" fontId="46" fillId="0" borderId="7" xfId="30" applyFont="1" applyBorder="1" applyAlignment="1">
      <alignment horizontal="left" vertical="center"/>
    </xf>
    <xf numFmtId="0" fontId="46" fillId="0" borderId="0" xfId="30" applyFont="1" applyAlignment="1">
      <alignment horizontal="left" vertical="center"/>
    </xf>
    <xf numFmtId="0" fontId="46" fillId="0" borderId="143" xfId="30" applyFont="1" applyBorder="1" applyAlignment="1">
      <alignment horizontal="left" vertical="center"/>
    </xf>
    <xf numFmtId="0" fontId="36" fillId="10" borderId="29" xfId="30" applyFont="1" applyFill="1" applyBorder="1" applyAlignment="1" applyProtection="1">
      <alignment horizontal="left" vertical="center"/>
      <protection locked="0"/>
    </xf>
    <xf numFmtId="0" fontId="36" fillId="10" borderId="30" xfId="30" applyFont="1" applyFill="1" applyBorder="1" applyAlignment="1" applyProtection="1">
      <alignment horizontal="left" vertical="center"/>
      <protection locked="0"/>
    </xf>
    <xf numFmtId="0" fontId="36" fillId="10" borderId="144" xfId="30" applyFont="1" applyFill="1" applyBorder="1" applyAlignment="1" applyProtection="1">
      <alignment horizontal="left" vertical="center"/>
      <protection locked="0"/>
    </xf>
    <xf numFmtId="0" fontId="40" fillId="0" borderId="100" xfId="30" applyFont="1" applyBorder="1" applyAlignment="1">
      <alignment horizontal="center" vertical="center" wrapText="1"/>
    </xf>
    <xf numFmtId="0" fontId="40" fillId="0" borderId="104" xfId="30" applyFont="1" applyBorder="1" applyAlignment="1">
      <alignment horizontal="center" vertical="center" wrapText="1"/>
    </xf>
    <xf numFmtId="0" fontId="40" fillId="0" borderId="114" xfId="30" applyFont="1" applyBorder="1" applyAlignment="1">
      <alignment horizontal="center" vertical="center" wrapText="1"/>
    </xf>
    <xf numFmtId="0" fontId="36" fillId="0" borderId="106" xfId="30" applyFont="1" applyBorder="1">
      <alignment vertical="center"/>
    </xf>
    <xf numFmtId="0" fontId="36" fillId="0" borderId="104" xfId="30" applyFont="1" applyBorder="1">
      <alignment vertical="center"/>
    </xf>
    <xf numFmtId="0" fontId="36" fillId="0" borderId="123" xfId="30" applyFont="1" applyBorder="1">
      <alignment vertical="center"/>
    </xf>
    <xf numFmtId="0" fontId="40" fillId="0" borderId="93" xfId="55" applyFont="1" applyBorder="1" applyAlignment="1">
      <alignment horizontal="left" vertical="center"/>
    </xf>
    <xf numFmtId="0" fontId="40" fillId="0" borderId="94" xfId="55" applyFont="1" applyBorder="1" applyAlignment="1">
      <alignment horizontal="left" vertical="center"/>
    </xf>
    <xf numFmtId="0" fontId="40" fillId="0" borderId="96" xfId="55" applyFont="1" applyBorder="1" applyAlignment="1">
      <alignment horizontal="left" vertical="center"/>
    </xf>
    <xf numFmtId="0" fontId="40" fillId="0" borderId="0" xfId="55" applyFont="1" applyAlignment="1">
      <alignment horizontal="left" vertical="center"/>
    </xf>
    <xf numFmtId="0" fontId="40" fillId="0" borderId="98" xfId="55" applyFont="1" applyBorder="1" applyAlignment="1">
      <alignment horizontal="left" vertical="center"/>
    </xf>
    <xf numFmtId="0" fontId="40" fillId="0" borderId="99" xfId="55" applyFont="1" applyBorder="1" applyAlignment="1">
      <alignment horizontal="left" vertical="center"/>
    </xf>
    <xf numFmtId="0" fontId="36" fillId="0" borderId="105" xfId="55" applyFont="1" applyBorder="1">
      <alignment vertical="center"/>
    </xf>
    <xf numFmtId="0" fontId="36" fillId="0" borderId="102" xfId="55" applyFont="1" applyBorder="1">
      <alignment vertical="center"/>
    </xf>
    <xf numFmtId="0" fontId="36" fillId="0" borderId="109" xfId="55" applyFont="1" applyBorder="1">
      <alignment vertical="center"/>
    </xf>
    <xf numFmtId="0" fontId="36" fillId="0" borderId="2" xfId="55" applyFont="1" applyBorder="1">
      <alignment vertical="center"/>
    </xf>
    <xf numFmtId="0" fontId="36" fillId="0" borderId="3" xfId="55" applyFont="1" applyBorder="1">
      <alignment vertical="center"/>
    </xf>
    <xf numFmtId="0" fontId="36" fillId="0" borderId="4" xfId="55" applyFont="1" applyBorder="1">
      <alignment vertical="center"/>
    </xf>
    <xf numFmtId="0" fontId="40" fillId="0" borderId="93" xfId="55" applyFont="1" applyBorder="1" applyAlignment="1">
      <alignment vertical="center" wrapText="1"/>
    </xf>
    <xf numFmtId="0" fontId="40" fillId="0" borderId="94" xfId="55" applyFont="1" applyBorder="1" applyAlignment="1">
      <alignment vertical="center" wrapText="1"/>
    </xf>
    <xf numFmtId="0" fontId="40" fillId="0" borderId="96" xfId="55" applyFont="1" applyBorder="1" applyAlignment="1">
      <alignment vertical="center" wrapText="1"/>
    </xf>
    <xf numFmtId="0" fontId="40" fillId="0" borderId="0" xfId="55" applyFont="1" applyAlignment="1">
      <alignment vertical="center" wrapText="1"/>
    </xf>
    <xf numFmtId="0" fontId="40" fillId="0" borderId="98" xfId="55" applyFont="1" applyBorder="1" applyAlignment="1">
      <alignment vertical="center" wrapText="1"/>
    </xf>
    <xf numFmtId="0" fontId="40" fillId="0" borderId="99" xfId="55" applyFont="1" applyBorder="1" applyAlignment="1">
      <alignment vertical="center" wrapText="1"/>
    </xf>
    <xf numFmtId="0" fontId="40" fillId="0" borderId="113" xfId="30" applyFont="1" applyBorder="1" applyAlignment="1">
      <alignment horizontal="center" vertical="center" wrapText="1"/>
    </xf>
    <xf numFmtId="0" fontId="40" fillId="0" borderId="16" xfId="30" applyFont="1" applyBorder="1" applyAlignment="1">
      <alignment horizontal="center" vertical="center" wrapText="1"/>
    </xf>
    <xf numFmtId="0" fontId="40" fillId="0" borderId="26" xfId="30" applyFont="1" applyBorder="1" applyAlignment="1">
      <alignment horizontal="center" vertical="center" wrapText="1"/>
    </xf>
    <xf numFmtId="0" fontId="40" fillId="0" borderId="97" xfId="30" applyFont="1" applyBorder="1" applyAlignment="1">
      <alignment horizontal="center" vertical="center" wrapText="1"/>
    </xf>
    <xf numFmtId="0" fontId="40" fillId="0" borderId="3" xfId="30" applyFont="1" applyBorder="1" applyAlignment="1">
      <alignment horizontal="center" vertical="center" wrapText="1"/>
    </xf>
    <xf numFmtId="0" fontId="40" fillId="0" borderId="4" xfId="30" applyFont="1" applyBorder="1" applyAlignment="1">
      <alignment horizontal="center" vertical="center" wrapText="1"/>
    </xf>
    <xf numFmtId="0" fontId="40" fillId="0" borderId="95" xfId="30" applyFont="1" applyBorder="1" applyAlignment="1">
      <alignment horizontal="center" vertical="center" wrapText="1"/>
    </xf>
    <xf numFmtId="0" fontId="40" fillId="0" borderId="102" xfId="30" applyFont="1" applyBorder="1" applyAlignment="1">
      <alignment horizontal="center" vertical="center" wrapText="1"/>
    </xf>
    <xf numFmtId="0" fontId="40" fillId="0" borderId="109" xfId="30" applyFont="1" applyBorder="1" applyAlignment="1">
      <alignment horizontal="center" vertical="center" wrapText="1"/>
    </xf>
    <xf numFmtId="0" fontId="36" fillId="0" borderId="105" xfId="30" applyFont="1" applyBorder="1" applyAlignment="1">
      <alignment horizontal="center" vertical="center"/>
    </xf>
    <xf numFmtId="0" fontId="36" fillId="0" borderId="102" xfId="30" applyFont="1" applyBorder="1" applyAlignment="1">
      <alignment horizontal="center" vertical="center"/>
    </xf>
    <xf numFmtId="0" fontId="70" fillId="0" borderId="105" xfId="30" applyFont="1" applyBorder="1" applyAlignment="1">
      <alignment horizontal="center" vertical="center" wrapText="1"/>
    </xf>
    <xf numFmtId="0" fontId="70" fillId="0" borderId="102" xfId="30" applyFont="1" applyBorder="1" applyAlignment="1">
      <alignment horizontal="center" vertical="center"/>
    </xf>
    <xf numFmtId="0" fontId="40" fillId="0" borderId="98" xfId="55" applyFont="1" applyBorder="1" applyAlignment="1">
      <alignment horizontal="left" vertical="center" wrapText="1"/>
    </xf>
    <xf numFmtId="0" fontId="40" fillId="0" borderId="99" xfId="55" applyFont="1" applyBorder="1" applyAlignment="1">
      <alignment horizontal="left" vertical="center" wrapText="1"/>
    </xf>
    <xf numFmtId="178" fontId="50" fillId="0" borderId="125" xfId="0" applyNumberFormat="1" applyFont="1" applyBorder="1" applyAlignment="1">
      <alignment horizontal="left" vertical="center" wrapText="1"/>
    </xf>
    <xf numFmtId="178" fontId="50" fillId="0" borderId="91" xfId="0" applyNumberFormat="1" applyFont="1" applyBorder="1" applyAlignment="1">
      <alignment horizontal="left" vertical="center" wrapText="1"/>
    </xf>
    <xf numFmtId="178" fontId="50" fillId="0" borderId="127" xfId="0" applyNumberFormat="1" applyFont="1" applyBorder="1" applyAlignment="1">
      <alignment horizontal="left" vertical="center" wrapText="1"/>
    </xf>
    <xf numFmtId="0" fontId="43" fillId="0" borderId="102" xfId="26" applyFont="1" applyBorder="1" applyAlignment="1">
      <alignment horizontal="left" vertical="center" wrapText="1"/>
    </xf>
    <xf numFmtId="0" fontId="43" fillId="0" borderId="109" xfId="26" applyFont="1" applyBorder="1" applyAlignment="1">
      <alignment horizontal="left" vertical="center" wrapText="1"/>
    </xf>
    <xf numFmtId="178" fontId="0" fillId="9" borderId="6" xfId="0" applyNumberFormat="1" applyFill="1" applyBorder="1" applyAlignment="1" applyProtection="1">
      <alignment horizontal="left" vertical="center"/>
      <protection locked="0"/>
    </xf>
    <xf numFmtId="178" fontId="0" fillId="9" borderId="16" xfId="0" applyNumberFormat="1" applyFill="1" applyBorder="1" applyAlignment="1" applyProtection="1">
      <alignment horizontal="left" vertical="center"/>
      <protection locked="0"/>
    </xf>
    <xf numFmtId="178" fontId="0" fillId="0" borderId="102" xfId="0" applyNumberFormat="1" applyBorder="1">
      <alignment vertical="center"/>
    </xf>
    <xf numFmtId="178" fontId="0" fillId="0" borderId="118" xfId="0" applyNumberFormat="1" applyBorder="1">
      <alignment vertical="center"/>
    </xf>
    <xf numFmtId="0" fontId="36" fillId="10" borderId="91" xfId="26" applyFont="1" applyFill="1" applyBorder="1" applyAlignment="1" applyProtection="1">
      <alignment vertical="center" wrapText="1"/>
      <protection locked="0"/>
    </xf>
    <xf numFmtId="0" fontId="36" fillId="10" borderId="127" xfId="26" applyFont="1" applyFill="1" applyBorder="1" applyAlignment="1" applyProtection="1">
      <alignment vertical="center" wrapText="1"/>
      <protection locked="0"/>
    </xf>
    <xf numFmtId="0" fontId="45" fillId="0" borderId="0" xfId="55" applyFont="1" applyAlignment="1">
      <alignment horizontal="left" vertical="center"/>
    </xf>
    <xf numFmtId="0" fontId="49" fillId="0" borderId="3" xfId="26" applyFont="1" applyBorder="1" applyAlignment="1">
      <alignment horizontal="left" vertical="center" wrapText="1"/>
    </xf>
    <xf numFmtId="0" fontId="43" fillId="0" borderId="3" xfId="26" applyFont="1" applyBorder="1" applyAlignment="1">
      <alignment horizontal="left" vertical="center" wrapText="1"/>
    </xf>
    <xf numFmtId="0" fontId="43" fillId="0" borderId="4" xfId="26" applyFont="1" applyBorder="1" applyAlignment="1">
      <alignment horizontal="left" vertical="center" wrapText="1"/>
    </xf>
    <xf numFmtId="0" fontId="0" fillId="10" borderId="2"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21" xfId="0" applyFill="1" applyBorder="1" applyAlignment="1" applyProtection="1">
      <alignment horizontal="left" vertical="center" wrapText="1"/>
      <protection locked="0"/>
    </xf>
    <xf numFmtId="0" fontId="49" fillId="0" borderId="9" xfId="26" applyFont="1" applyBorder="1" applyAlignment="1">
      <alignment horizontal="left" vertical="center" wrapText="1"/>
    </xf>
    <xf numFmtId="0" fontId="43" fillId="0" borderId="9" xfId="26" applyFont="1" applyBorder="1" applyAlignment="1">
      <alignment horizontal="left" vertical="center" wrapText="1"/>
    </xf>
    <xf numFmtId="0" fontId="43" fillId="0" borderId="23" xfId="26" applyFont="1" applyBorder="1" applyAlignment="1">
      <alignment horizontal="left" vertical="center" wrapText="1"/>
    </xf>
    <xf numFmtId="38" fontId="43" fillId="10" borderId="5" xfId="37" applyNumberFormat="1" applyFont="1" applyFill="1" applyBorder="1" applyAlignment="1" applyProtection="1">
      <alignment horizontal="left" vertical="center"/>
      <protection locked="0"/>
    </xf>
    <xf numFmtId="38" fontId="43" fillId="10" borderId="9" xfId="37" applyNumberFormat="1" applyFont="1" applyFill="1" applyBorder="1" applyAlignment="1" applyProtection="1">
      <alignment horizontal="left" vertical="center"/>
      <protection locked="0"/>
    </xf>
    <xf numFmtId="38" fontId="43" fillId="10" borderId="13" xfId="37" applyNumberFormat="1" applyFont="1" applyFill="1" applyBorder="1" applyAlignment="1" applyProtection="1">
      <alignment horizontal="left" vertical="center"/>
      <protection locked="0"/>
    </xf>
    <xf numFmtId="177" fontId="43" fillId="0" borderId="9" xfId="37" applyNumberFormat="1" applyFont="1" applyBorder="1">
      <alignment vertical="center"/>
    </xf>
    <xf numFmtId="177" fontId="43" fillId="0" borderId="122" xfId="37" applyNumberFormat="1" applyFont="1" applyBorder="1">
      <alignment vertical="center"/>
    </xf>
    <xf numFmtId="0" fontId="36" fillId="0" borderId="107" xfId="55" applyFont="1" applyBorder="1" applyAlignment="1">
      <alignment horizontal="center" vertical="center"/>
    </xf>
    <xf numFmtId="0" fontId="36" fillId="0" borderId="120" xfId="55" applyFont="1" applyBorder="1" applyAlignment="1">
      <alignment horizontal="center" vertical="center"/>
    </xf>
    <xf numFmtId="0" fontId="36" fillId="0" borderId="132" xfId="55" applyFont="1" applyBorder="1" applyAlignment="1">
      <alignment horizontal="center" vertical="center"/>
    </xf>
    <xf numFmtId="0" fontId="36" fillId="0" borderId="128" xfId="55" applyFont="1" applyBorder="1" applyAlignment="1">
      <alignment horizontal="center" vertical="center"/>
    </xf>
    <xf numFmtId="0" fontId="48" fillId="0" borderId="79" xfId="55" applyFont="1" applyBorder="1" applyAlignment="1">
      <alignment horizontal="center" vertical="center"/>
    </xf>
    <xf numFmtId="0" fontId="48" fillId="0" borderId="133" xfId="55" applyFont="1" applyBorder="1" applyAlignment="1">
      <alignment horizontal="center" vertical="center"/>
    </xf>
    <xf numFmtId="0" fontId="48" fillId="0" borderId="133" xfId="55" applyFont="1" applyBorder="1" applyAlignment="1">
      <alignment horizontal="center" vertical="center" wrapText="1"/>
    </xf>
    <xf numFmtId="0" fontId="48" fillId="0" borderId="65" xfId="55" applyFont="1" applyBorder="1" applyAlignment="1">
      <alignment horizontal="center" vertical="center" wrapText="1"/>
    </xf>
    <xf numFmtId="0" fontId="48" fillId="0" borderId="33" xfId="55" applyFont="1" applyBorder="1" applyAlignment="1">
      <alignment horizontal="center" vertical="center"/>
    </xf>
    <xf numFmtId="0" fontId="48" fillId="0" borderId="43" xfId="55" applyFont="1" applyBorder="1" applyAlignment="1">
      <alignment horizontal="center" vertical="center"/>
    </xf>
    <xf numFmtId="0" fontId="48" fillId="0" borderId="134" xfId="55" applyFont="1" applyBorder="1" applyAlignment="1">
      <alignment horizontal="center" vertical="center"/>
    </xf>
    <xf numFmtId="0" fontId="36" fillId="0" borderId="106" xfId="55" applyFont="1" applyBorder="1">
      <alignment vertical="center"/>
    </xf>
    <xf numFmtId="0" fontId="36" fillId="0" borderId="104" xfId="55" applyFont="1" applyBorder="1">
      <alignment vertical="center"/>
    </xf>
    <xf numFmtId="3" fontId="36" fillId="10" borderId="104" xfId="55" applyNumberFormat="1" applyFont="1" applyFill="1" applyBorder="1" applyAlignment="1" applyProtection="1">
      <alignment horizontal="right" vertical="center"/>
      <protection locked="0"/>
    </xf>
    <xf numFmtId="3" fontId="36" fillId="10" borderId="130" xfId="55" applyNumberFormat="1" applyFont="1" applyFill="1" applyBorder="1" applyAlignment="1" applyProtection="1">
      <alignment horizontal="right" vertical="center"/>
      <protection locked="0"/>
    </xf>
    <xf numFmtId="0" fontId="42" fillId="0" borderId="0" xfId="0" applyFont="1">
      <alignment vertical="center"/>
    </xf>
    <xf numFmtId="178" fontId="10" fillId="10" borderId="105" xfId="0" applyNumberFormat="1" applyFont="1" applyFill="1" applyBorder="1" applyAlignment="1" applyProtection="1">
      <alignment horizontal="left" vertical="center"/>
      <protection locked="0"/>
    </xf>
    <xf numFmtId="178" fontId="10" fillId="10" borderId="102" xfId="0" applyNumberFormat="1" applyFont="1" applyFill="1" applyBorder="1" applyAlignment="1" applyProtection="1">
      <alignment horizontal="left" vertical="center"/>
      <protection locked="0"/>
    </xf>
    <xf numFmtId="178" fontId="10" fillId="10" borderId="118" xfId="0" applyNumberFormat="1" applyFont="1" applyFill="1" applyBorder="1" applyAlignment="1" applyProtection="1">
      <alignment horizontal="left" vertical="center"/>
      <protection locked="0"/>
    </xf>
    <xf numFmtId="0" fontId="40" fillId="0" borderId="93" xfId="55" applyFont="1" applyBorder="1" applyAlignment="1">
      <alignment horizontal="left" vertical="center" wrapText="1"/>
    </xf>
    <xf numFmtId="0" fontId="40" fillId="0" borderId="101" xfId="55" applyFont="1" applyBorder="1" applyAlignment="1">
      <alignment horizontal="left" vertical="center"/>
    </xf>
    <xf numFmtId="0" fontId="40" fillId="0" borderId="24" xfId="55" applyFont="1" applyBorder="1" applyAlignment="1">
      <alignment horizontal="left" vertical="center"/>
    </xf>
    <xf numFmtId="0" fontId="40" fillId="0" borderId="103" xfId="55" applyFont="1" applyBorder="1" applyAlignment="1">
      <alignment horizontal="left" vertical="center"/>
    </xf>
    <xf numFmtId="0" fontId="40" fillId="0" borderId="94" xfId="55" applyFont="1" applyBorder="1" applyAlignment="1">
      <alignment horizontal="left" vertical="center" wrapText="1"/>
    </xf>
    <xf numFmtId="0" fontId="40" fillId="0" borderId="101" xfId="55" applyFont="1" applyBorder="1" applyAlignment="1">
      <alignment horizontal="left" vertical="center" wrapText="1"/>
    </xf>
    <xf numFmtId="0" fontId="40" fillId="0" borderId="96" xfId="55" applyFont="1" applyBorder="1" applyAlignment="1">
      <alignment horizontal="left" vertical="center" wrapText="1"/>
    </xf>
    <xf numFmtId="0" fontId="40" fillId="0" borderId="0" xfId="55" applyFont="1" applyAlignment="1">
      <alignment horizontal="left" vertical="center" wrapText="1"/>
    </xf>
    <xf numFmtId="0" fontId="40" fillId="0" borderId="24" xfId="55" applyFont="1" applyBorder="1" applyAlignment="1">
      <alignment horizontal="left" vertical="center" wrapText="1"/>
    </xf>
    <xf numFmtId="0" fontId="40" fillId="0" borderId="103" xfId="55" applyFont="1" applyBorder="1" applyAlignment="1">
      <alignment horizontal="left" vertical="center" wrapText="1"/>
    </xf>
    <xf numFmtId="0" fontId="41" fillId="0" borderId="2" xfId="55" applyFont="1" applyBorder="1">
      <alignment vertical="center"/>
    </xf>
    <xf numFmtId="0" fontId="41" fillId="0" borderId="3" xfId="55" applyFont="1" applyBorder="1">
      <alignment vertical="center"/>
    </xf>
    <xf numFmtId="0" fontId="41" fillId="0" borderId="4" xfId="55" applyFont="1" applyBorder="1">
      <alignment vertical="center"/>
    </xf>
    <xf numFmtId="0" fontId="36" fillId="0" borderId="12" xfId="55" applyFont="1" applyBorder="1" applyAlignment="1">
      <alignment horizontal="center" vertical="center"/>
    </xf>
    <xf numFmtId="0" fontId="36" fillId="0" borderId="49" xfId="55" applyFont="1" applyBorder="1" applyAlignment="1">
      <alignment horizontal="center" vertical="center"/>
    </xf>
    <xf numFmtId="182" fontId="36" fillId="10" borderId="49" xfId="55" applyNumberFormat="1" applyFont="1" applyFill="1" applyBorder="1" applyAlignment="1" applyProtection="1">
      <alignment horizontal="center" vertical="center"/>
      <protection locked="0"/>
    </xf>
    <xf numFmtId="178" fontId="10" fillId="10" borderId="2" xfId="0" applyNumberFormat="1" applyFont="1" applyFill="1" applyBorder="1" applyAlignment="1" applyProtection="1">
      <alignment horizontal="left" vertical="center"/>
      <protection locked="0"/>
    </xf>
    <xf numFmtId="178" fontId="10" fillId="10" borderId="3" xfId="0" applyNumberFormat="1" applyFont="1" applyFill="1" applyBorder="1" applyAlignment="1" applyProtection="1">
      <alignment horizontal="left" vertical="center"/>
      <protection locked="0"/>
    </xf>
    <xf numFmtId="178" fontId="10" fillId="10" borderId="121" xfId="0" applyNumberFormat="1" applyFont="1" applyFill="1" applyBorder="1" applyAlignment="1" applyProtection="1">
      <alignment horizontal="left" vertical="center"/>
      <protection locked="0"/>
    </xf>
    <xf numFmtId="0" fontId="36" fillId="0" borderId="104" xfId="55" applyFont="1" applyBorder="1" applyAlignment="1">
      <alignment horizontal="left" vertical="center"/>
    </xf>
    <xf numFmtId="178" fontId="10" fillId="10" borderId="106" xfId="0" applyNumberFormat="1" applyFont="1" applyFill="1" applyBorder="1" applyAlignment="1" applyProtection="1">
      <alignment horizontal="left" vertical="center"/>
      <protection locked="0"/>
    </xf>
    <xf numFmtId="178" fontId="10" fillId="10" borderId="104" xfId="0" applyNumberFormat="1" applyFont="1" applyFill="1" applyBorder="1" applyAlignment="1" applyProtection="1">
      <alignment horizontal="left" vertical="center"/>
      <protection locked="0"/>
    </xf>
    <xf numFmtId="178" fontId="10" fillId="10" borderId="123" xfId="0" applyNumberFormat="1" applyFont="1" applyFill="1" applyBorder="1" applyAlignment="1" applyProtection="1">
      <alignment horizontal="left" vertical="center"/>
      <protection locked="0"/>
    </xf>
    <xf numFmtId="0" fontId="40" fillId="0" borderId="90" xfId="55" applyFont="1" applyBorder="1">
      <alignment vertical="center"/>
    </xf>
    <xf numFmtId="0" fontId="40" fillId="0" borderId="91" xfId="55" applyFont="1" applyBorder="1">
      <alignment vertical="center"/>
    </xf>
    <xf numFmtId="178" fontId="10" fillId="10" borderId="92" xfId="0" applyNumberFormat="1" applyFont="1" applyFill="1" applyBorder="1" applyAlignment="1" applyProtection="1">
      <alignment horizontal="left" vertical="center"/>
      <protection locked="0"/>
    </xf>
    <xf numFmtId="178" fontId="10" fillId="10" borderId="91" xfId="0" applyNumberFormat="1" applyFont="1" applyFill="1" applyBorder="1" applyAlignment="1" applyProtection="1">
      <alignment horizontal="left" vertical="center"/>
      <protection locked="0"/>
    </xf>
    <xf numFmtId="178" fontId="10" fillId="10" borderId="117" xfId="0" applyNumberFormat="1" applyFont="1" applyFill="1" applyBorder="1" applyAlignment="1" applyProtection="1">
      <alignment horizontal="left" vertical="center"/>
      <protection locked="0"/>
    </xf>
    <xf numFmtId="176" fontId="47" fillId="0" borderId="91" xfId="0" applyNumberFormat="1" applyFont="1" applyBorder="1">
      <alignment vertical="center"/>
    </xf>
    <xf numFmtId="176" fontId="47" fillId="0" borderId="127" xfId="0" applyNumberFormat="1" applyFont="1" applyBorder="1">
      <alignment vertical="center"/>
    </xf>
    <xf numFmtId="0" fontId="41" fillId="0" borderId="105" xfId="55" applyFont="1" applyBorder="1">
      <alignment vertical="center"/>
    </xf>
    <xf numFmtId="0" fontId="41" fillId="0" borderId="102" xfId="55" applyFont="1" applyBorder="1">
      <alignment vertical="center"/>
    </xf>
    <xf numFmtId="0" fontId="41" fillId="0" borderId="109" xfId="55" applyFont="1" applyBorder="1">
      <alignment vertical="center"/>
    </xf>
    <xf numFmtId="182" fontId="36" fillId="10" borderId="119" xfId="55" applyNumberFormat="1" applyFont="1" applyFill="1" applyBorder="1" applyAlignment="1" applyProtection="1">
      <alignment horizontal="center" vertical="center"/>
      <protection locked="0"/>
    </xf>
    <xf numFmtId="182" fontId="36" fillId="10" borderId="120" xfId="55" applyNumberFormat="1" applyFont="1" applyFill="1" applyBorder="1" applyAlignment="1" applyProtection="1">
      <alignment horizontal="center" vertical="center"/>
      <protection locked="0"/>
    </xf>
    <xf numFmtId="0" fontId="37" fillId="0" borderId="5" xfId="55" applyFont="1" applyBorder="1">
      <alignment vertical="center"/>
    </xf>
    <xf numFmtId="0" fontId="37" fillId="0" borderId="9" xfId="55" applyFont="1" applyBorder="1">
      <alignment vertical="center"/>
    </xf>
    <xf numFmtId="0" fontId="37" fillId="0" borderId="23" xfId="55" applyFont="1" applyBorder="1">
      <alignment vertical="center"/>
    </xf>
    <xf numFmtId="0" fontId="36" fillId="10" borderId="9" xfId="55" applyFont="1" applyFill="1" applyBorder="1" applyAlignment="1" applyProtection="1">
      <alignment horizontal="center" vertical="center"/>
      <protection locked="0"/>
    </xf>
    <xf numFmtId="0" fontId="36" fillId="10" borderId="122" xfId="55" applyFont="1" applyFill="1" applyBorder="1" applyAlignment="1" applyProtection="1">
      <alignment horizontal="center" vertical="center"/>
      <protection locked="0"/>
    </xf>
    <xf numFmtId="178" fontId="54" fillId="10" borderId="105" xfId="0" applyNumberFormat="1" applyFont="1" applyFill="1" applyBorder="1" applyAlignment="1">
      <alignment horizontal="left" vertical="center"/>
    </xf>
    <xf numFmtId="178" fontId="54" fillId="10" borderId="102" xfId="0" applyNumberFormat="1" applyFont="1" applyFill="1" applyBorder="1" applyAlignment="1">
      <alignment horizontal="left" vertical="center"/>
    </xf>
    <xf numFmtId="178" fontId="54" fillId="10" borderId="118" xfId="0" applyNumberFormat="1" applyFont="1" applyFill="1" applyBorder="1" applyAlignment="1">
      <alignment horizontal="left" vertical="center"/>
    </xf>
    <xf numFmtId="178" fontId="54" fillId="10" borderId="2" xfId="0" applyNumberFormat="1" applyFont="1" applyFill="1" applyBorder="1" applyAlignment="1">
      <alignment horizontal="left" vertical="center"/>
    </xf>
    <xf numFmtId="178" fontId="54" fillId="10" borderId="3" xfId="0" applyNumberFormat="1" applyFont="1" applyFill="1" applyBorder="1" applyAlignment="1">
      <alignment horizontal="left" vertical="center"/>
    </xf>
    <xf numFmtId="178" fontId="54" fillId="10" borderId="121" xfId="0" applyNumberFormat="1" applyFont="1" applyFill="1" applyBorder="1" applyAlignment="1">
      <alignment horizontal="left" vertical="center"/>
    </xf>
    <xf numFmtId="178" fontId="54" fillId="10" borderId="106" xfId="0" applyNumberFormat="1" applyFont="1" applyFill="1" applyBorder="1" applyAlignment="1">
      <alignment horizontal="left" vertical="center"/>
    </xf>
    <xf numFmtId="178" fontId="54" fillId="10" borderId="104" xfId="0" applyNumberFormat="1" applyFont="1" applyFill="1" applyBorder="1" applyAlignment="1">
      <alignment horizontal="left" vertical="center"/>
    </xf>
    <xf numFmtId="178" fontId="54" fillId="10" borderId="123" xfId="0" applyNumberFormat="1" applyFont="1" applyFill="1" applyBorder="1" applyAlignment="1">
      <alignment horizontal="left" vertical="center"/>
    </xf>
    <xf numFmtId="178" fontId="54" fillId="10" borderId="92" xfId="0" applyNumberFormat="1" applyFont="1" applyFill="1" applyBorder="1" applyAlignment="1">
      <alignment horizontal="left" vertical="center"/>
    </xf>
    <xf numFmtId="178" fontId="54" fillId="10" borderId="91" xfId="0" applyNumberFormat="1" applyFont="1" applyFill="1" applyBorder="1" applyAlignment="1">
      <alignment horizontal="left" vertical="center"/>
    </xf>
    <xf numFmtId="178" fontId="54" fillId="10" borderId="117" xfId="0" applyNumberFormat="1" applyFont="1" applyFill="1" applyBorder="1" applyAlignment="1">
      <alignment horizontal="left" vertical="center"/>
    </xf>
    <xf numFmtId="182" fontId="72" fillId="10" borderId="119" xfId="55" applyNumberFormat="1" applyFont="1" applyFill="1" applyBorder="1" applyAlignment="1">
      <alignment horizontal="center" vertical="center"/>
    </xf>
    <xf numFmtId="182" fontId="72" fillId="10" borderId="120" xfId="55" applyNumberFormat="1" applyFont="1" applyFill="1" applyBorder="1" applyAlignment="1">
      <alignment horizontal="center" vertical="center"/>
    </xf>
    <xf numFmtId="182" fontId="72" fillId="10" borderId="49" xfId="55" applyNumberFormat="1" applyFont="1" applyFill="1" applyBorder="1" applyAlignment="1">
      <alignment horizontal="center" vertical="center"/>
    </xf>
    <xf numFmtId="0" fontId="72" fillId="10" borderId="9" xfId="55" applyFont="1" applyFill="1" applyBorder="1" applyAlignment="1">
      <alignment horizontal="center" vertical="center"/>
    </xf>
    <xf numFmtId="0" fontId="72" fillId="10" borderId="122" xfId="55" applyFont="1" applyFill="1" applyBorder="1" applyAlignment="1">
      <alignment horizontal="center" vertical="center"/>
    </xf>
    <xf numFmtId="3" fontId="72" fillId="10" borderId="104" xfId="55" applyNumberFormat="1" applyFont="1" applyFill="1" applyBorder="1" applyAlignment="1">
      <alignment horizontal="right" vertical="center"/>
    </xf>
    <xf numFmtId="3" fontId="72" fillId="10" borderId="130" xfId="55" applyNumberFormat="1" applyFont="1" applyFill="1" applyBorder="1" applyAlignment="1">
      <alignment horizontal="right" vertical="center"/>
    </xf>
    <xf numFmtId="38" fontId="72" fillId="10" borderId="5" xfId="37" applyNumberFormat="1" applyFont="1" applyFill="1" applyBorder="1" applyAlignment="1">
      <alignment horizontal="right" vertical="center"/>
    </xf>
    <xf numFmtId="38" fontId="72" fillId="10" borderId="9" xfId="37" applyNumberFormat="1" applyFont="1" applyFill="1" applyBorder="1" applyAlignment="1">
      <alignment horizontal="right" vertical="center"/>
    </xf>
    <xf numFmtId="38" fontId="72" fillId="10" borderId="13" xfId="37" applyNumberFormat="1" applyFont="1" applyFill="1" applyBorder="1" applyAlignment="1">
      <alignment horizontal="right" vertical="center"/>
    </xf>
    <xf numFmtId="0" fontId="37" fillId="0" borderId="106" xfId="55" applyFont="1" applyBorder="1" applyAlignment="1">
      <alignment horizontal="left" vertical="center"/>
    </xf>
    <xf numFmtId="0" fontId="37" fillId="0" borderId="104" xfId="55" applyFont="1" applyBorder="1" applyAlignment="1">
      <alignment horizontal="left" vertical="center"/>
    </xf>
    <xf numFmtId="0" fontId="37" fillId="0" borderId="114" xfId="55" applyFont="1" applyBorder="1" applyAlignment="1">
      <alignment horizontal="left" vertical="center"/>
    </xf>
    <xf numFmtId="0" fontId="36" fillId="10" borderId="29" xfId="30" applyFont="1" applyFill="1" applyBorder="1" applyAlignment="1">
      <alignment horizontal="left" vertical="center"/>
    </xf>
    <xf numFmtId="0" fontId="36" fillId="10" borderId="30" xfId="30" applyFont="1" applyFill="1" applyBorder="1" applyAlignment="1">
      <alignment horizontal="left" vertical="center"/>
    </xf>
    <xf numFmtId="0" fontId="36" fillId="10" borderId="144" xfId="30" applyFont="1" applyFill="1" applyBorder="1" applyAlignment="1">
      <alignment horizontal="left" vertical="center"/>
    </xf>
    <xf numFmtId="178" fontId="54" fillId="9" borderId="92" xfId="0" applyNumberFormat="1" applyFont="1" applyFill="1" applyBorder="1" applyAlignment="1">
      <alignment horizontal="left" vertical="center" wrapText="1"/>
    </xf>
    <xf numFmtId="178" fontId="54" fillId="9" borderId="91" xfId="0" applyNumberFormat="1" applyFont="1" applyFill="1" applyBorder="1" applyAlignment="1">
      <alignment horizontal="left" vertical="center" wrapText="1"/>
    </xf>
    <xf numFmtId="0" fontId="36" fillId="10" borderId="91" xfId="26" applyFont="1" applyFill="1" applyBorder="1" applyAlignment="1">
      <alignment vertical="center" wrapText="1"/>
    </xf>
    <xf numFmtId="0" fontId="36" fillId="10" borderId="127" xfId="26" applyFont="1" applyFill="1" applyBorder="1" applyAlignment="1">
      <alignment vertical="center" wrapText="1"/>
    </xf>
    <xf numFmtId="178" fontId="54" fillId="9" borderId="6" xfId="0" applyNumberFormat="1" applyFont="1" applyFill="1" applyBorder="1" applyAlignment="1">
      <alignment horizontal="left" vertical="center"/>
    </xf>
    <xf numFmtId="178" fontId="54" fillId="9" borderId="16" xfId="0" applyNumberFormat="1" applyFont="1" applyFill="1" applyBorder="1" applyAlignment="1">
      <alignment horizontal="left" vertical="center"/>
    </xf>
    <xf numFmtId="0" fontId="18" fillId="11" borderId="0" xfId="0" applyFont="1" applyFill="1" applyAlignment="1">
      <alignment horizontal="center" vertical="center" wrapText="1"/>
    </xf>
    <xf numFmtId="0" fontId="18" fillId="11" borderId="0" xfId="0" applyFont="1" applyFill="1" applyAlignment="1">
      <alignment horizontal="left" vertical="center" wrapText="1"/>
    </xf>
    <xf numFmtId="0" fontId="10" fillId="0" borderId="170" xfId="0" applyFont="1" applyBorder="1" applyAlignment="1">
      <alignment horizontal="center" vertical="center"/>
    </xf>
    <xf numFmtId="0" fontId="10" fillId="0" borderId="171" xfId="0" applyFont="1" applyBorder="1" applyAlignment="1">
      <alignment horizontal="center" vertical="center"/>
    </xf>
    <xf numFmtId="0" fontId="18" fillId="0" borderId="6" xfId="0" applyFont="1" applyBorder="1" applyAlignment="1">
      <alignment horizontal="center" vertical="center" wrapText="1"/>
    </xf>
    <xf numFmtId="0" fontId="18" fillId="0" borderId="26" xfId="0" applyFont="1" applyBorder="1" applyAlignment="1">
      <alignment horizontal="center" vertical="center" wrapText="1"/>
    </xf>
    <xf numFmtId="184" fontId="18" fillId="12" borderId="6" xfId="6" applyNumberFormat="1" applyFont="1" applyFill="1" applyBorder="1" applyAlignment="1" applyProtection="1">
      <alignment horizontal="right" vertical="center"/>
    </xf>
    <xf numFmtId="184" fontId="18" fillId="12" borderId="16" xfId="6" applyNumberFormat="1" applyFont="1" applyFill="1" applyBorder="1" applyAlignment="1" applyProtection="1">
      <alignment horizontal="right" vertical="center"/>
    </xf>
    <xf numFmtId="179" fontId="21" fillId="11" borderId="89" xfId="0" applyNumberFormat="1" applyFont="1" applyFill="1" applyBorder="1" applyAlignment="1">
      <alignment horizontal="center" vertical="center" shrinkToFit="1"/>
    </xf>
    <xf numFmtId="179" fontId="21" fillId="11" borderId="23" xfId="0" applyNumberFormat="1" applyFont="1" applyFill="1" applyBorder="1" applyAlignment="1">
      <alignment horizontal="center" vertical="center" shrinkToFit="1"/>
    </xf>
    <xf numFmtId="179" fontId="21" fillId="11" borderId="65" xfId="0" applyNumberFormat="1" applyFont="1" applyFill="1" applyBorder="1" applyAlignment="1">
      <alignment horizontal="center" vertical="center" shrinkToFit="1"/>
    </xf>
    <xf numFmtId="179" fontId="21" fillId="11" borderId="24" xfId="0" applyNumberFormat="1" applyFont="1" applyFill="1" applyBorder="1" applyAlignment="1">
      <alignment horizontal="center" vertical="center" shrinkToFit="1"/>
    </xf>
    <xf numFmtId="179" fontId="21" fillId="11" borderId="66" xfId="0" applyNumberFormat="1" applyFont="1" applyFill="1" applyBorder="1" applyAlignment="1">
      <alignment horizontal="center" vertical="center" shrinkToFit="1"/>
    </xf>
    <xf numFmtId="179" fontId="21" fillId="11" borderId="26" xfId="0" applyNumberFormat="1" applyFont="1" applyFill="1" applyBorder="1" applyAlignment="1">
      <alignment horizontal="center" vertical="center" shrinkToFit="1"/>
    </xf>
    <xf numFmtId="0" fontId="9" fillId="0" borderId="0" xfId="0" applyFont="1" applyAlignment="1">
      <alignment horizontal="left" vertical="center" wrapText="1"/>
    </xf>
    <xf numFmtId="0" fontId="9" fillId="0" borderId="16" xfId="0" applyFont="1" applyBorder="1" applyAlignment="1">
      <alignment horizontal="left" vertical="center" wrapText="1"/>
    </xf>
    <xf numFmtId="0" fontId="18" fillId="0" borderId="5"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2" xfId="0" applyFont="1" applyBorder="1" applyAlignment="1">
      <alignment horizontal="center" vertical="center" wrapText="1"/>
    </xf>
    <xf numFmtId="184" fontId="18" fillId="11" borderId="42" xfId="6" applyNumberFormat="1" applyFont="1" applyFill="1" applyBorder="1" applyAlignment="1" applyProtection="1">
      <alignment horizontal="left" vertical="center" wrapText="1"/>
    </xf>
    <xf numFmtId="184" fontId="18" fillId="11" borderId="3" xfId="6" applyNumberFormat="1" applyFont="1" applyFill="1" applyBorder="1" applyAlignment="1" applyProtection="1">
      <alignment horizontal="left" vertical="center" wrapText="1"/>
    </xf>
    <xf numFmtId="184" fontId="18" fillId="11" borderId="4" xfId="6" applyNumberFormat="1" applyFont="1" applyFill="1" applyBorder="1" applyAlignment="1" applyProtection="1">
      <alignment horizontal="left" vertical="center" wrapText="1"/>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8" fillId="0" borderId="45" xfId="0" applyFont="1" applyBorder="1" applyAlignment="1">
      <alignment horizontal="center" vertical="center"/>
    </xf>
    <xf numFmtId="184" fontId="18" fillId="11" borderId="14" xfId="6" applyNumberFormat="1" applyFont="1" applyFill="1" applyBorder="1" applyAlignment="1" applyProtection="1">
      <alignment horizontal="left" vertical="center" wrapText="1"/>
    </xf>
    <xf numFmtId="184" fontId="18" fillId="11" borderId="18" xfId="6" applyNumberFormat="1" applyFont="1" applyFill="1" applyBorder="1" applyAlignment="1" applyProtection="1">
      <alignment horizontal="left" vertical="center" wrapText="1"/>
    </xf>
    <xf numFmtId="184" fontId="18" fillId="11" borderId="19" xfId="6" applyNumberFormat="1" applyFont="1" applyFill="1" applyBorder="1" applyAlignment="1" applyProtection="1">
      <alignment horizontal="left"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82" xfId="0" applyFont="1" applyBorder="1" applyAlignment="1">
      <alignment horizontal="center" vertical="center" wrapText="1"/>
    </xf>
    <xf numFmtId="184" fontId="18" fillId="11" borderId="64" xfId="6" applyNumberFormat="1" applyFont="1" applyFill="1" applyBorder="1" applyAlignment="1" applyProtection="1">
      <alignment horizontal="right" vertical="center" wrapText="1"/>
    </xf>
    <xf numFmtId="184" fontId="18" fillId="11" borderId="30" xfId="6" applyNumberFormat="1" applyFont="1" applyFill="1" applyBorder="1" applyAlignment="1" applyProtection="1">
      <alignment horizontal="right" vertical="center" wrapText="1"/>
    </xf>
    <xf numFmtId="184" fontId="18" fillId="0" borderId="2" xfId="6" applyNumberFormat="1" applyFont="1" applyFill="1" applyBorder="1" applyAlignment="1" applyProtection="1">
      <alignment horizontal="center" vertical="center" wrapText="1"/>
    </xf>
    <xf numFmtId="184" fontId="18" fillId="0" borderId="3" xfId="6" applyNumberFormat="1" applyFont="1" applyFill="1" applyBorder="1" applyAlignment="1" applyProtection="1">
      <alignment horizontal="center" vertical="center" wrapText="1"/>
    </xf>
    <xf numFmtId="184" fontId="18" fillId="11" borderId="3" xfId="6" applyNumberFormat="1" applyFont="1" applyFill="1" applyBorder="1" applyAlignment="1" applyProtection="1">
      <alignment horizontal="right" vertical="center" shrinkToFit="1"/>
    </xf>
    <xf numFmtId="184" fontId="18" fillId="0" borderId="4" xfId="6" applyNumberFormat="1" applyFont="1" applyFill="1" applyBorder="1" applyAlignment="1" applyProtection="1">
      <alignment horizontal="center" vertical="center" wrapText="1"/>
    </xf>
    <xf numFmtId="184" fontId="18" fillId="0" borderId="5" xfId="6" applyNumberFormat="1" applyFont="1" applyFill="1" applyBorder="1" applyAlignment="1" applyProtection="1">
      <alignment horizontal="center" vertical="center" wrapText="1"/>
    </xf>
    <xf numFmtId="184" fontId="18" fillId="0" borderId="9" xfId="6" applyNumberFormat="1" applyFont="1" applyFill="1" applyBorder="1" applyAlignment="1" applyProtection="1">
      <alignment horizontal="center" vertical="center"/>
    </xf>
    <xf numFmtId="184" fontId="18" fillId="0" borderId="3" xfId="6" applyNumberFormat="1" applyFont="1" applyFill="1" applyBorder="1" applyAlignment="1" applyProtection="1">
      <alignment horizontal="center" vertical="center"/>
    </xf>
    <xf numFmtId="178" fontId="16" fillId="11" borderId="0" xfId="0" applyNumberFormat="1" applyFont="1" applyFill="1" applyAlignment="1">
      <alignment horizontal="right" vertical="center"/>
    </xf>
    <xf numFmtId="184" fontId="18" fillId="12" borderId="5" xfId="6" applyNumberFormat="1" applyFont="1" applyFill="1" applyBorder="1" applyAlignment="1" applyProtection="1">
      <alignment horizontal="right" vertical="center" wrapText="1"/>
    </xf>
    <xf numFmtId="184" fontId="18" fillId="12" borderId="9" xfId="6" applyNumberFormat="1" applyFont="1" applyFill="1" applyBorder="1" applyAlignment="1" applyProtection="1">
      <alignment horizontal="right" vertical="center" wrapText="1"/>
    </xf>
    <xf numFmtId="0" fontId="21" fillId="0" borderId="0" xfId="0" applyFont="1" applyAlignment="1">
      <alignment horizontal="center" vertical="center" wrapText="1"/>
    </xf>
    <xf numFmtId="0" fontId="9" fillId="0" borderId="0" xfId="0" applyFont="1" applyAlignment="1">
      <alignment horizontal="right" vertical="center"/>
    </xf>
    <xf numFmtId="49" fontId="9" fillId="0" borderId="0" xfId="0" applyNumberFormat="1" applyFont="1" applyAlignment="1">
      <alignment horizontal="left" vertical="center" wrapText="1"/>
    </xf>
    <xf numFmtId="49" fontId="9" fillId="0" borderId="0" xfId="0" applyNumberFormat="1" applyFont="1" applyAlignment="1">
      <alignment horizontal="center" vertical="center" wrapText="1"/>
    </xf>
    <xf numFmtId="0" fontId="18" fillId="0" borderId="4" xfId="0" applyFont="1" applyBorder="1" applyAlignment="1">
      <alignment horizontal="center" vertical="center" wrapText="1"/>
    </xf>
    <xf numFmtId="0" fontId="18" fillId="11" borderId="2" xfId="0" applyFont="1" applyFill="1" applyBorder="1" applyAlignment="1">
      <alignment horizontal="left" vertical="center" wrapText="1"/>
    </xf>
    <xf numFmtId="0" fontId="18" fillId="11" borderId="3" xfId="0" applyFont="1" applyFill="1" applyBorder="1" applyAlignment="1">
      <alignment horizontal="left" vertical="center" wrapText="1"/>
    </xf>
    <xf numFmtId="0" fontId="18" fillId="11" borderId="4" xfId="0" applyFont="1" applyFill="1" applyBorder="1" applyAlignment="1">
      <alignment horizontal="left" vertical="center" wrapText="1"/>
    </xf>
    <xf numFmtId="0" fontId="57" fillId="0" borderId="170" xfId="0" applyFont="1" applyBorder="1" applyAlignment="1">
      <alignment horizontal="center" vertical="center"/>
    </xf>
    <xf numFmtId="0" fontId="57" fillId="0" borderId="171" xfId="0" applyFont="1" applyBorder="1" applyAlignment="1">
      <alignment horizontal="center" vertical="center"/>
    </xf>
    <xf numFmtId="0" fontId="18" fillId="0" borderId="9" xfId="0" applyFont="1" applyBorder="1" applyAlignment="1">
      <alignment horizontal="center" vertical="center" wrapText="1"/>
    </xf>
    <xf numFmtId="0" fontId="18" fillId="0" borderId="0" xfId="0" applyFont="1" applyAlignment="1">
      <alignment horizontal="center" vertical="center" wrapText="1"/>
    </xf>
    <xf numFmtId="0" fontId="18" fillId="0" borderId="16" xfId="0" applyFont="1" applyBorder="1" applyAlignment="1">
      <alignment horizontal="center" vertical="center" wrapText="1"/>
    </xf>
    <xf numFmtId="0" fontId="18" fillId="11" borderId="14" xfId="0" applyFont="1" applyFill="1" applyBorder="1" applyAlignment="1">
      <alignment horizontal="left" vertical="center" wrapText="1" shrinkToFit="1"/>
    </xf>
    <xf numFmtId="0" fontId="18" fillId="11" borderId="18" xfId="0" applyFont="1" applyFill="1" applyBorder="1" applyAlignment="1">
      <alignment horizontal="left" vertical="center" wrapText="1" shrinkToFit="1"/>
    </xf>
    <xf numFmtId="0" fontId="18" fillId="11" borderId="19" xfId="0" applyFont="1" applyFill="1" applyBorder="1" applyAlignment="1">
      <alignment horizontal="left" vertical="center" wrapText="1" shrinkToFit="1"/>
    </xf>
    <xf numFmtId="0" fontId="18" fillId="0" borderId="22" xfId="0" applyFont="1" applyBorder="1" applyAlignment="1">
      <alignment horizontal="center" vertical="center"/>
    </xf>
    <xf numFmtId="179" fontId="18" fillId="11" borderId="83" xfId="0" applyNumberFormat="1" applyFont="1" applyFill="1" applyBorder="1" applyAlignment="1">
      <alignment horizontal="left" vertical="center" wrapText="1" shrinkToFit="1"/>
    </xf>
    <xf numFmtId="179" fontId="18" fillId="11" borderId="84" xfId="0" applyNumberFormat="1" applyFont="1" applyFill="1" applyBorder="1" applyAlignment="1">
      <alignment horizontal="left" vertical="center" wrapText="1" shrinkToFit="1"/>
    </xf>
    <xf numFmtId="179" fontId="18" fillId="11" borderId="88" xfId="0" applyNumberFormat="1" applyFont="1" applyFill="1" applyBorder="1" applyAlignment="1">
      <alignment horizontal="left" vertical="center" wrapText="1" shrinkToFit="1"/>
    </xf>
    <xf numFmtId="0" fontId="18" fillId="0" borderId="22" xfId="0" applyFont="1" applyBorder="1" applyAlignment="1">
      <alignment horizontal="center" vertical="center" shrinkToFit="1"/>
    </xf>
    <xf numFmtId="0" fontId="18" fillId="11" borderId="40" xfId="0" applyFont="1" applyFill="1" applyBorder="1" applyAlignment="1">
      <alignment horizontal="left" vertical="center" wrapText="1" shrinkToFit="1"/>
    </xf>
    <xf numFmtId="0" fontId="18" fillId="11" borderId="22" xfId="0" applyFont="1" applyFill="1" applyBorder="1" applyAlignment="1">
      <alignment horizontal="left" vertical="center" wrapText="1" shrinkToFit="1"/>
    </xf>
    <xf numFmtId="0" fontId="18" fillId="11" borderId="27" xfId="0" applyFont="1" applyFill="1" applyBorder="1" applyAlignment="1">
      <alignment horizontal="left" vertical="center" wrapText="1" shrinkToFit="1"/>
    </xf>
    <xf numFmtId="0" fontId="18" fillId="0" borderId="30" xfId="0" applyFont="1" applyBorder="1" applyAlignment="1">
      <alignment horizontal="center" vertical="center"/>
    </xf>
    <xf numFmtId="0" fontId="18" fillId="11" borderId="64" xfId="0" applyFont="1" applyFill="1" applyBorder="1" applyAlignment="1">
      <alignment horizontal="left" vertical="center" wrapText="1" shrinkToFit="1"/>
    </xf>
    <xf numFmtId="0" fontId="18" fillId="11" borderId="30" xfId="0" applyFont="1" applyFill="1" applyBorder="1" applyAlignment="1">
      <alignment horizontal="left" vertical="center" wrapText="1" shrinkToFit="1"/>
    </xf>
    <xf numFmtId="0" fontId="18" fillId="11" borderId="31" xfId="0" applyFont="1" applyFill="1" applyBorder="1" applyAlignment="1">
      <alignment horizontal="left" vertical="center" wrapText="1" shrinkToFit="1"/>
    </xf>
    <xf numFmtId="0" fontId="18" fillId="0" borderId="37" xfId="0" applyFont="1" applyBorder="1" applyAlignment="1">
      <alignment horizontal="center" vertical="center"/>
    </xf>
    <xf numFmtId="0" fontId="18" fillId="0" borderId="46" xfId="0" applyFont="1" applyBorder="1" applyAlignment="1">
      <alignment horizontal="center" vertical="center" shrinkToFit="1"/>
    </xf>
    <xf numFmtId="0" fontId="18" fillId="0" borderId="39" xfId="0" applyFont="1" applyBorder="1" applyAlignment="1">
      <alignment horizontal="center" vertical="center" shrinkToFit="1"/>
    </xf>
    <xf numFmtId="0" fontId="18" fillId="11" borderId="81" xfId="0" applyFont="1" applyFill="1" applyBorder="1" applyAlignment="1">
      <alignment horizontal="left" vertical="center" wrapText="1" shrinkToFit="1"/>
    </xf>
    <xf numFmtId="0" fontId="18" fillId="11" borderId="87" xfId="0" applyFont="1" applyFill="1" applyBorder="1" applyAlignment="1">
      <alignment horizontal="left" vertical="center" wrapText="1" shrinkToFit="1"/>
    </xf>
    <xf numFmtId="0" fontId="18" fillId="0" borderId="64" xfId="0" applyFont="1" applyBorder="1" applyAlignment="1">
      <alignment horizontal="center" vertical="center" wrapText="1"/>
    </xf>
    <xf numFmtId="0" fontId="18" fillId="11" borderId="67" xfId="0" applyFont="1" applyFill="1" applyBorder="1" applyAlignment="1">
      <alignment horizontal="left" vertical="center" wrapText="1" shrinkToFit="1"/>
    </xf>
    <xf numFmtId="0" fontId="18" fillId="11" borderId="77" xfId="0" applyFont="1" applyFill="1" applyBorder="1" applyAlignment="1">
      <alignment horizontal="left" vertical="center" wrapText="1" shrinkToFit="1"/>
    </xf>
    <xf numFmtId="0" fontId="18" fillId="0" borderId="79" xfId="0" applyFont="1" applyBorder="1" applyAlignment="1">
      <alignment horizontal="center" vertical="center"/>
    </xf>
    <xf numFmtId="0" fontId="18" fillId="0" borderId="15" xfId="0" applyFont="1" applyBorder="1" applyAlignment="1">
      <alignment horizontal="center" vertical="center"/>
    </xf>
    <xf numFmtId="0" fontId="18" fillId="11" borderId="37" xfId="0" applyFont="1" applyFill="1" applyBorder="1" applyAlignment="1">
      <alignment horizontal="left" vertical="center" wrapText="1" shrinkToFit="1"/>
    </xf>
    <xf numFmtId="0" fontId="18" fillId="11" borderId="61" xfId="0" applyFont="1" applyFill="1" applyBorder="1" applyAlignment="1">
      <alignment horizontal="left" vertical="center" wrapText="1" shrinkToFit="1"/>
    </xf>
    <xf numFmtId="0" fontId="18" fillId="0" borderId="63" xfId="0" applyFont="1" applyBorder="1" applyAlignment="1">
      <alignment horizontal="center" vertical="center" wrapText="1"/>
    </xf>
    <xf numFmtId="179" fontId="18" fillId="11" borderId="80" xfId="0" applyNumberFormat="1" applyFont="1" applyFill="1" applyBorder="1" applyAlignment="1">
      <alignment horizontal="left" vertical="center" wrapText="1" shrinkToFit="1"/>
    </xf>
    <xf numFmtId="179" fontId="18" fillId="11" borderId="85" xfId="0" applyNumberFormat="1" applyFont="1" applyFill="1" applyBorder="1" applyAlignment="1">
      <alignment horizontal="left" vertical="center" wrapText="1" shrinkToFit="1"/>
    </xf>
    <xf numFmtId="0" fontId="18" fillId="11" borderId="39" xfId="0" applyFont="1" applyFill="1" applyBorder="1" applyAlignment="1">
      <alignment horizontal="left" vertical="center" wrapText="1" shrinkToFit="1"/>
    </xf>
    <xf numFmtId="0" fontId="18" fillId="11" borderId="86" xfId="0" applyFont="1" applyFill="1" applyBorder="1" applyAlignment="1">
      <alignment horizontal="left" vertical="center" wrapText="1" shrinkToFit="1"/>
    </xf>
    <xf numFmtId="0" fontId="18" fillId="0" borderId="36" xfId="0" applyFont="1" applyBorder="1" applyAlignment="1">
      <alignment horizontal="center" vertical="center"/>
    </xf>
    <xf numFmtId="0" fontId="18" fillId="0" borderId="38" xfId="0" applyFont="1" applyBorder="1" applyAlignment="1">
      <alignment horizontal="center" vertical="center" shrinkToFit="1"/>
    </xf>
    <xf numFmtId="0" fontId="18" fillId="11" borderId="41" xfId="0" applyFont="1" applyFill="1" applyBorder="1" applyAlignment="1">
      <alignment horizontal="left" vertical="center" wrapText="1" shrinkToFit="1"/>
    </xf>
    <xf numFmtId="0" fontId="18" fillId="11" borderId="35" xfId="0" applyFont="1" applyFill="1" applyBorder="1" applyAlignment="1">
      <alignment horizontal="left" vertical="center" wrapText="1" shrinkToFit="1"/>
    </xf>
    <xf numFmtId="0" fontId="18" fillId="11" borderId="48" xfId="0" applyFont="1" applyFill="1" applyBorder="1" applyAlignment="1">
      <alignment horizontal="left" vertical="center" wrapText="1" shrinkToFit="1"/>
    </xf>
    <xf numFmtId="179" fontId="18" fillId="11" borderId="39" xfId="0" applyNumberFormat="1" applyFont="1" applyFill="1" applyBorder="1" applyAlignment="1">
      <alignment horizontal="left" vertical="center" wrapText="1" shrinkToFit="1"/>
    </xf>
    <xf numFmtId="179" fontId="18" fillId="11" borderId="86" xfId="0" applyNumberFormat="1" applyFont="1" applyFill="1" applyBorder="1" applyAlignment="1">
      <alignment horizontal="left" vertical="center" wrapText="1" shrinkToFit="1"/>
    </xf>
    <xf numFmtId="179" fontId="18" fillId="11" borderId="40" xfId="0" applyNumberFormat="1" applyFont="1" applyFill="1" applyBorder="1" applyAlignment="1">
      <alignment horizontal="left" vertical="center" wrapText="1" shrinkToFit="1"/>
    </xf>
    <xf numFmtId="179" fontId="18" fillId="11" borderId="22" xfId="0" applyNumberFormat="1" applyFont="1" applyFill="1" applyBorder="1" applyAlignment="1">
      <alignment horizontal="left" vertical="center" wrapText="1" shrinkToFit="1"/>
    </xf>
    <xf numFmtId="179" fontId="18" fillId="11" borderId="27" xfId="0" applyNumberFormat="1" applyFont="1" applyFill="1" applyBorder="1" applyAlignment="1">
      <alignment horizontal="left" vertical="center" wrapText="1" shrinkToFit="1"/>
    </xf>
    <xf numFmtId="0" fontId="124" fillId="0" borderId="169" xfId="0" applyFont="1" applyBorder="1" applyAlignment="1">
      <alignment horizontal="center" vertical="center"/>
    </xf>
    <xf numFmtId="0" fontId="9" fillId="0" borderId="170" xfId="0" applyFont="1" applyBorder="1" applyAlignment="1">
      <alignment horizontal="center" vertical="center"/>
    </xf>
    <xf numFmtId="0" fontId="9" fillId="0" borderId="171" xfId="0" applyFont="1" applyBorder="1" applyAlignment="1">
      <alignment horizontal="center" vertical="center"/>
    </xf>
    <xf numFmtId="0" fontId="18" fillId="0" borderId="6" xfId="0" applyFont="1" applyBorder="1" applyAlignment="1">
      <alignment horizontal="left" vertical="center" indent="1"/>
    </xf>
    <xf numFmtId="0" fontId="18" fillId="0" borderId="16" xfId="0" applyFont="1" applyBorder="1" applyAlignment="1">
      <alignment horizontal="left" vertical="center" indent="1"/>
    </xf>
    <xf numFmtId="38" fontId="18" fillId="11" borderId="2" xfId="2" applyFont="1" applyFill="1" applyBorder="1" applyAlignment="1" applyProtection="1">
      <alignment horizontal="right" vertical="center"/>
    </xf>
    <xf numFmtId="38" fontId="18" fillId="11" borderId="3" xfId="2" applyFont="1" applyFill="1" applyBorder="1" applyAlignment="1" applyProtection="1">
      <alignment horizontal="right" vertical="center"/>
    </xf>
    <xf numFmtId="38" fontId="18" fillId="11" borderId="4" xfId="2" applyFont="1" applyFill="1" applyBorder="1" applyAlignment="1" applyProtection="1">
      <alignment horizontal="right" vertical="center"/>
    </xf>
    <xf numFmtId="0" fontId="18" fillId="0" borderId="2" xfId="0" applyFont="1" applyBorder="1" applyAlignment="1">
      <alignment horizontal="left" vertical="center" indent="1"/>
    </xf>
    <xf numFmtId="0" fontId="18" fillId="0" borderId="3" xfId="0" applyFont="1" applyBorder="1" applyAlignment="1">
      <alignment horizontal="left" vertical="center" indent="1"/>
    </xf>
    <xf numFmtId="0" fontId="18" fillId="0" borderId="29" xfId="0" applyFont="1" applyBorder="1" applyAlignment="1">
      <alignment horizontal="left" vertical="center" wrapText="1" indent="1"/>
    </xf>
    <xf numFmtId="0" fontId="18" fillId="0" borderId="30" xfId="0" applyFont="1" applyBorder="1" applyAlignment="1">
      <alignment horizontal="left" vertical="center" indent="1"/>
    </xf>
    <xf numFmtId="1" fontId="18" fillId="11" borderId="29" xfId="0" applyNumberFormat="1" applyFont="1" applyFill="1" applyBorder="1" applyAlignment="1">
      <alignment horizontal="left" vertical="center" wrapText="1"/>
    </xf>
    <xf numFmtId="1" fontId="18" fillId="11" borderId="30" xfId="0" applyNumberFormat="1" applyFont="1" applyFill="1" applyBorder="1" applyAlignment="1">
      <alignment horizontal="left" vertical="center" wrapText="1"/>
    </xf>
    <xf numFmtId="1" fontId="18" fillId="11" borderId="31" xfId="0" applyNumberFormat="1" applyFont="1" applyFill="1" applyBorder="1" applyAlignment="1">
      <alignment horizontal="left" vertical="center" wrapText="1"/>
    </xf>
    <xf numFmtId="0" fontId="18" fillId="0" borderId="74" xfId="0" applyFont="1" applyBorder="1" applyAlignment="1">
      <alignment horizontal="left" vertical="center" wrapText="1" indent="1"/>
    </xf>
    <xf numFmtId="0" fontId="18" fillId="0" borderId="75" xfId="0" applyFont="1" applyBorder="1" applyAlignment="1">
      <alignment horizontal="left" vertical="center" indent="1"/>
    </xf>
    <xf numFmtId="1" fontId="18" fillId="11" borderId="2" xfId="0" applyNumberFormat="1" applyFont="1" applyFill="1" applyBorder="1" applyAlignment="1">
      <alignment horizontal="left" vertical="center" wrapText="1"/>
    </xf>
    <xf numFmtId="1" fontId="18" fillId="11" borderId="3" xfId="0" applyNumberFormat="1" applyFont="1" applyFill="1" applyBorder="1" applyAlignment="1">
      <alignment horizontal="left" vertical="center" wrapText="1"/>
    </xf>
    <xf numFmtId="1" fontId="18" fillId="11" borderId="4" xfId="0" applyNumberFormat="1" applyFont="1" applyFill="1" applyBorder="1" applyAlignment="1">
      <alignment horizontal="left" vertical="center" wrapText="1"/>
    </xf>
    <xf numFmtId="0" fontId="18" fillId="0" borderId="17" xfId="0" applyFont="1" applyBorder="1" applyAlignment="1">
      <alignment horizontal="left" vertical="center" indent="1"/>
    </xf>
    <xf numFmtId="0" fontId="18" fillId="0" borderId="18" xfId="0" applyFont="1" applyBorder="1" applyAlignment="1">
      <alignment horizontal="left" vertical="center" indent="1"/>
    </xf>
    <xf numFmtId="0" fontId="18" fillId="11" borderId="76" xfId="0" applyFont="1" applyFill="1" applyBorder="1" applyAlignment="1">
      <alignment horizontal="left" vertical="center" shrinkToFit="1"/>
    </xf>
    <xf numFmtId="0" fontId="9" fillId="0" borderId="0" xfId="0" applyFont="1" applyAlignment="1">
      <alignment horizontal="left" vertical="center"/>
    </xf>
    <xf numFmtId="0" fontId="18" fillId="11" borderId="2" xfId="0" applyFont="1" applyFill="1" applyBorder="1" applyAlignment="1">
      <alignment horizontal="left" vertical="center"/>
    </xf>
    <xf numFmtId="0" fontId="18" fillId="11" borderId="3" xfId="0" applyFont="1" applyFill="1" applyBorder="1" applyAlignment="1">
      <alignment horizontal="left" vertical="center"/>
    </xf>
    <xf numFmtId="0" fontId="18" fillId="11" borderId="4" xfId="0" applyFont="1" applyFill="1" applyBorder="1" applyAlignment="1">
      <alignment horizontal="left" vertical="center"/>
    </xf>
    <xf numFmtId="0" fontId="18" fillId="11" borderId="32" xfId="7" applyNumberFormat="1" applyFont="1" applyFill="1" applyBorder="1" applyAlignment="1" applyProtection="1">
      <alignment horizontal="left" vertical="center" shrinkToFit="1"/>
    </xf>
    <xf numFmtId="0" fontId="18" fillId="0" borderId="29" xfId="0" applyFont="1" applyBorder="1" applyAlignment="1">
      <alignment horizontal="left" vertical="center" indent="1"/>
    </xf>
    <xf numFmtId="1" fontId="18" fillId="11" borderId="63" xfId="0" applyNumberFormat="1" applyFont="1" applyFill="1" applyBorder="1" applyAlignment="1">
      <alignment horizontal="left" vertical="center" wrapText="1"/>
    </xf>
    <xf numFmtId="1" fontId="18" fillId="11" borderId="67" xfId="0" applyNumberFormat="1" applyFont="1" applyFill="1" applyBorder="1" applyAlignment="1">
      <alignment horizontal="left" vertical="center" wrapText="1"/>
    </xf>
    <xf numFmtId="0" fontId="18" fillId="11" borderId="67" xfId="0" applyFont="1" applyFill="1" applyBorder="1" applyAlignment="1">
      <alignment horizontal="left" vertical="center" shrinkToFit="1"/>
    </xf>
    <xf numFmtId="0" fontId="18" fillId="11" borderId="77" xfId="0" applyFont="1" applyFill="1" applyBorder="1" applyAlignment="1">
      <alignment horizontal="left" vertical="center" shrinkToFit="1"/>
    </xf>
    <xf numFmtId="0" fontId="18" fillId="0" borderId="5" xfId="0" applyFont="1" applyBorder="1" applyAlignment="1">
      <alignment horizontal="left" vertical="center" wrapText="1" indent="1"/>
    </xf>
    <xf numFmtId="0" fontId="18" fillId="0" borderId="9" xfId="0" applyFont="1" applyBorder="1" applyAlignment="1">
      <alignment horizontal="left" vertical="center" wrapText="1" indent="1"/>
    </xf>
    <xf numFmtId="0" fontId="18" fillId="0" borderId="6" xfId="0" applyFont="1" applyBorder="1" applyAlignment="1">
      <alignment horizontal="left" vertical="center" wrapText="1" indent="1"/>
    </xf>
    <xf numFmtId="0" fontId="18" fillId="0" borderId="16" xfId="0" applyFont="1" applyBorder="1" applyAlignment="1">
      <alignment horizontal="left" vertical="center" wrapText="1" indent="1"/>
    </xf>
    <xf numFmtId="0" fontId="18" fillId="11" borderId="78" xfId="0" applyFont="1" applyFill="1" applyBorder="1" applyAlignment="1">
      <alignment horizontal="left" vertical="center"/>
    </xf>
    <xf numFmtId="0" fontId="18" fillId="11" borderId="34" xfId="0" applyFont="1" applyFill="1" applyBorder="1" applyAlignment="1">
      <alignment horizontal="left" vertical="center"/>
    </xf>
    <xf numFmtId="0" fontId="18" fillId="11" borderId="35" xfId="0" applyFont="1" applyFill="1" applyBorder="1" applyAlignment="1">
      <alignment horizontal="left" vertical="center"/>
    </xf>
    <xf numFmtId="0" fontId="18" fillId="11" borderId="31" xfId="0" applyFont="1" applyFill="1" applyBorder="1" applyAlignment="1">
      <alignment horizontal="left" vertical="center"/>
    </xf>
    <xf numFmtId="0" fontId="28" fillId="0" borderId="0" xfId="0" applyFont="1" applyAlignment="1">
      <alignment horizontal="center" vertical="center" wrapText="1"/>
    </xf>
    <xf numFmtId="0" fontId="57" fillId="0" borderId="169" xfId="25" applyFont="1" applyBorder="1" applyAlignment="1">
      <alignment horizontal="center" vertical="center"/>
    </xf>
    <xf numFmtId="0" fontId="9" fillId="0" borderId="170" xfId="25" applyFont="1" applyBorder="1" applyAlignment="1">
      <alignment horizontal="center" vertical="center"/>
    </xf>
    <xf numFmtId="0" fontId="9" fillId="0" borderId="171" xfId="25" applyFont="1" applyBorder="1" applyAlignment="1">
      <alignment horizontal="center" vertical="center"/>
    </xf>
    <xf numFmtId="0" fontId="18" fillId="0" borderId="2" xfId="25" applyFont="1" applyBorder="1" applyAlignment="1">
      <alignment horizontal="center" vertical="center" wrapText="1"/>
    </xf>
    <xf numFmtId="0" fontId="18" fillId="0" borderId="4" xfId="25" applyFont="1" applyBorder="1" applyAlignment="1">
      <alignment horizontal="center" vertical="center" wrapText="1"/>
    </xf>
    <xf numFmtId="0" fontId="18" fillId="0" borderId="1" xfId="25" applyFont="1" applyBorder="1" applyAlignment="1">
      <alignment horizontal="center" vertical="center"/>
    </xf>
    <xf numFmtId="0" fontId="18" fillId="0" borderId="3" xfId="25" applyFont="1" applyBorder="1" applyAlignment="1">
      <alignment horizontal="left" vertical="center"/>
    </xf>
    <xf numFmtId="0" fontId="18" fillId="0" borderId="4" xfId="25" applyFont="1" applyBorder="1" applyAlignment="1">
      <alignment horizontal="left" vertical="center"/>
    </xf>
    <xf numFmtId="0" fontId="18" fillId="0" borderId="32" xfId="25" applyFont="1" applyBorder="1" applyAlignment="1">
      <alignment horizontal="center" vertical="center" wrapText="1"/>
    </xf>
    <xf numFmtId="0" fontId="18" fillId="0" borderId="32" xfId="25" applyFont="1" applyBorder="1" applyAlignment="1">
      <alignment horizontal="center" vertical="center"/>
    </xf>
    <xf numFmtId="0" fontId="18" fillId="0" borderId="43" xfId="25" applyFont="1" applyBorder="1" applyAlignment="1">
      <alignment horizontal="center" vertical="center" wrapText="1"/>
    </xf>
    <xf numFmtId="0" fontId="18" fillId="0" borderId="44" xfId="25" applyFont="1" applyBorder="1" applyAlignment="1">
      <alignment horizontal="center" vertical="center"/>
    </xf>
    <xf numFmtId="0" fontId="18" fillId="0" borderId="8" xfId="25" applyFont="1" applyBorder="1" applyAlignment="1">
      <alignment horizontal="center" vertical="center"/>
    </xf>
    <xf numFmtId="0" fontId="18" fillId="0" borderId="49" xfId="25" applyFont="1" applyBorder="1" applyAlignment="1">
      <alignment horizontal="center" vertical="center"/>
    </xf>
    <xf numFmtId="0" fontId="9" fillId="0" borderId="68" xfId="25" applyFont="1" applyBorder="1" applyAlignment="1">
      <alignment horizontal="left" vertical="center"/>
    </xf>
    <xf numFmtId="0" fontId="9" fillId="0" borderId="71" xfId="25" applyFont="1" applyBorder="1" applyAlignment="1">
      <alignment horizontal="left" vertical="center"/>
    </xf>
    <xf numFmtId="0" fontId="9" fillId="11" borderId="2" xfId="25" applyFont="1" applyFill="1" applyBorder="1" applyAlignment="1">
      <alignment horizontal="center" vertical="center"/>
    </xf>
    <xf numFmtId="0" fontId="9" fillId="0" borderId="3" xfId="25" applyFont="1" applyBorder="1" applyAlignment="1">
      <alignment horizontal="left" vertical="center" wrapText="1"/>
    </xf>
    <xf numFmtId="0" fontId="9" fillId="0" borderId="72" xfId="25" applyFont="1" applyBorder="1" applyAlignment="1">
      <alignment horizontal="left" vertical="center" wrapText="1"/>
    </xf>
    <xf numFmtId="0" fontId="9" fillId="0" borderId="69" xfId="25" applyFont="1" applyBorder="1" applyAlignment="1">
      <alignment horizontal="left" vertical="center" wrapText="1"/>
    </xf>
    <xf numFmtId="0" fontId="9" fillId="0" borderId="73" xfId="25" applyFont="1" applyBorder="1" applyAlignment="1">
      <alignment horizontal="left" vertical="center" wrapText="1"/>
    </xf>
    <xf numFmtId="0" fontId="16" fillId="0" borderId="0" xfId="25" applyFont="1" applyAlignment="1">
      <alignment horizontal="left" vertical="top" wrapText="1"/>
    </xf>
    <xf numFmtId="0" fontId="18" fillId="11" borderId="5" xfId="25" applyFont="1" applyFill="1" applyBorder="1" applyAlignment="1">
      <alignment horizontal="left" vertical="center" wrapText="1"/>
    </xf>
    <xf numFmtId="0" fontId="18" fillId="11" borderId="9" xfId="25" applyFont="1" applyFill="1" applyBorder="1" applyAlignment="1">
      <alignment horizontal="left" vertical="center" wrapText="1"/>
    </xf>
    <xf numFmtId="0" fontId="18" fillId="11" borderId="23" xfId="25" applyFont="1" applyFill="1" applyBorder="1" applyAlignment="1">
      <alignment horizontal="left" vertical="center" wrapText="1"/>
    </xf>
    <xf numFmtId="0" fontId="18" fillId="11" borderId="7" xfId="25" applyFont="1" applyFill="1" applyBorder="1" applyAlignment="1">
      <alignment horizontal="left" vertical="center" wrapText="1"/>
    </xf>
    <xf numFmtId="0" fontId="18" fillId="11" borderId="0" xfId="25" applyFont="1" applyFill="1" applyAlignment="1">
      <alignment horizontal="left" vertical="center" wrapText="1"/>
    </xf>
    <xf numFmtId="0" fontId="18" fillId="11" borderId="24" xfId="25" applyFont="1" applyFill="1" applyBorder="1" applyAlignment="1">
      <alignment horizontal="left" vertical="center" wrapText="1"/>
    </xf>
    <xf numFmtId="0" fontId="18" fillId="11" borderId="6" xfId="25" applyFont="1" applyFill="1" applyBorder="1" applyAlignment="1">
      <alignment horizontal="left" vertical="center" wrapText="1"/>
    </xf>
    <xf numFmtId="0" fontId="18" fillId="11" borderId="16" xfId="25" applyFont="1" applyFill="1" applyBorder="1" applyAlignment="1">
      <alignment horizontal="left" vertical="center" wrapText="1"/>
    </xf>
    <xf numFmtId="0" fontId="18" fillId="11" borderId="26" xfId="25" applyFont="1" applyFill="1" applyBorder="1" applyAlignment="1">
      <alignment horizontal="left" vertical="center" wrapText="1"/>
    </xf>
    <xf numFmtId="176" fontId="9" fillId="11" borderId="42" xfId="25" applyNumberFormat="1" applyFont="1" applyFill="1" applyBorder="1" applyAlignment="1">
      <alignment horizontal="center" vertical="center"/>
    </xf>
    <xf numFmtId="176" fontId="9" fillId="11" borderId="3" xfId="25" applyNumberFormat="1" applyFont="1" applyFill="1" applyBorder="1" applyAlignment="1">
      <alignment horizontal="center" vertical="center"/>
    </xf>
    <xf numFmtId="176" fontId="9" fillId="11" borderId="4" xfId="25" applyNumberFormat="1" applyFont="1" applyFill="1" applyBorder="1" applyAlignment="1">
      <alignment horizontal="center" vertical="center"/>
    </xf>
    <xf numFmtId="0" fontId="18" fillId="0" borderId="2" xfId="25" applyFont="1" applyBorder="1" applyAlignment="1">
      <alignment horizontal="center" vertical="center"/>
    </xf>
    <xf numFmtId="0" fontId="18" fillId="0" borderId="37" xfId="25" applyFont="1" applyBorder="1" applyAlignment="1">
      <alignment horizontal="center" vertical="center" wrapText="1"/>
    </xf>
    <xf numFmtId="176" fontId="9" fillId="11" borderId="14" xfId="25" applyNumberFormat="1" applyFont="1" applyFill="1" applyBorder="1" applyAlignment="1">
      <alignment horizontal="center" vertical="center"/>
    </xf>
    <xf numFmtId="176" fontId="9" fillId="11" borderId="18" xfId="25" applyNumberFormat="1" applyFont="1" applyFill="1" applyBorder="1" applyAlignment="1">
      <alignment horizontal="center" vertical="center"/>
    </xf>
    <xf numFmtId="176" fontId="9" fillId="11" borderId="19" xfId="25" applyNumberFormat="1" applyFont="1" applyFill="1" applyBorder="1" applyAlignment="1">
      <alignment horizontal="center" vertical="center"/>
    </xf>
    <xf numFmtId="0" fontId="18" fillId="0" borderId="39" xfId="25" applyFont="1" applyBorder="1" applyAlignment="1">
      <alignment horizontal="center" vertical="center" wrapText="1"/>
    </xf>
    <xf numFmtId="176" fontId="9" fillId="11" borderId="41" xfId="25" applyNumberFormat="1" applyFont="1" applyFill="1" applyBorder="1" applyAlignment="1">
      <alignment horizontal="center" vertical="center"/>
    </xf>
    <xf numFmtId="176" fontId="9" fillId="11" borderId="35" xfId="25" applyNumberFormat="1" applyFont="1" applyFill="1" applyBorder="1" applyAlignment="1">
      <alignment horizontal="center" vertical="center"/>
    </xf>
    <xf numFmtId="176" fontId="9" fillId="11" borderId="48" xfId="25" applyNumberFormat="1" applyFont="1" applyFill="1" applyBorder="1" applyAlignment="1">
      <alignment horizontal="center" vertical="center"/>
    </xf>
    <xf numFmtId="0" fontId="18" fillId="0" borderId="67" xfId="25" applyFont="1" applyBorder="1" applyAlignment="1">
      <alignment horizontal="center" vertical="center" wrapText="1"/>
    </xf>
    <xf numFmtId="0" fontId="18" fillId="0" borderId="64" xfId="25" applyFont="1" applyBorder="1" applyAlignment="1">
      <alignment horizontal="center" vertical="center" wrapText="1"/>
    </xf>
    <xf numFmtId="176" fontId="9" fillId="12" borderId="64" xfId="25" applyNumberFormat="1" applyFont="1" applyFill="1" applyBorder="1" applyAlignment="1">
      <alignment horizontal="center" vertical="center"/>
    </xf>
    <xf numFmtId="176" fontId="9" fillId="12" borderId="30" xfId="25" applyNumberFormat="1" applyFont="1" applyFill="1" applyBorder="1" applyAlignment="1">
      <alignment horizontal="center" vertical="center"/>
    </xf>
    <xf numFmtId="176" fontId="9" fillId="12" borderId="31" xfId="25" applyNumberFormat="1" applyFont="1" applyFill="1" applyBorder="1" applyAlignment="1">
      <alignment horizontal="center" vertical="center"/>
    </xf>
    <xf numFmtId="0" fontId="18" fillId="0" borderId="33" xfId="25" applyFont="1" applyBorder="1" applyAlignment="1">
      <alignment horizontal="center" vertical="center"/>
    </xf>
    <xf numFmtId="0" fontId="18" fillId="0" borderId="43" xfId="25" applyFont="1" applyBorder="1" applyAlignment="1">
      <alignment horizontal="center" vertical="center"/>
    </xf>
    <xf numFmtId="0" fontId="18" fillId="0" borderId="70" xfId="25" applyFont="1" applyBorder="1" applyAlignment="1">
      <alignment horizontal="center" vertical="center"/>
    </xf>
    <xf numFmtId="0" fontId="18" fillId="0" borderId="5" xfId="25" applyFont="1" applyBorder="1" applyAlignment="1">
      <alignment horizontal="center" vertical="center"/>
    </xf>
    <xf numFmtId="0" fontId="18" fillId="0" borderId="7" xfId="25" applyFont="1" applyBorder="1" applyAlignment="1">
      <alignment horizontal="center" vertical="center"/>
    </xf>
    <xf numFmtId="0" fontId="18" fillId="0" borderId="6" xfId="25" applyFont="1" applyBorder="1" applyAlignment="1">
      <alignment horizontal="center" vertical="center"/>
    </xf>
    <xf numFmtId="0" fontId="18" fillId="11" borderId="14" xfId="25" applyFont="1" applyFill="1" applyBorder="1" applyAlignment="1">
      <alignment horizontal="left" vertical="center" wrapText="1"/>
    </xf>
    <xf numFmtId="0" fontId="18" fillId="11" borderId="18" xfId="0" applyFont="1" applyFill="1" applyBorder="1" applyAlignment="1">
      <alignment horizontal="left" vertical="center" wrapText="1"/>
    </xf>
    <xf numFmtId="0" fontId="18" fillId="11" borderId="19" xfId="0" applyFont="1" applyFill="1" applyBorder="1" applyAlignment="1">
      <alignment horizontal="left" vertical="center" wrapText="1"/>
    </xf>
    <xf numFmtId="0" fontId="18" fillId="0" borderId="59" xfId="25" applyFont="1" applyBorder="1" applyAlignment="1">
      <alignment horizontal="left" vertical="center" wrapText="1"/>
    </xf>
    <xf numFmtId="0" fontId="18" fillId="0" borderId="62" xfId="25" applyFont="1" applyBorder="1" applyAlignment="1">
      <alignment horizontal="left" vertical="center" wrapText="1"/>
    </xf>
    <xf numFmtId="0" fontId="18" fillId="0" borderId="14" xfId="25" applyFont="1" applyBorder="1" applyAlignment="1">
      <alignment horizontal="left" vertical="center"/>
    </xf>
    <xf numFmtId="0" fontId="18" fillId="0" borderId="18" xfId="25" applyFont="1" applyBorder="1" applyAlignment="1">
      <alignment horizontal="left" vertical="center"/>
    </xf>
    <xf numFmtId="0" fontId="18" fillId="11" borderId="18" xfId="25" applyFont="1" applyFill="1" applyBorder="1" applyAlignment="1">
      <alignment horizontal="left" vertical="center" wrapText="1"/>
    </xf>
    <xf numFmtId="0" fontId="18" fillId="11" borderId="19" xfId="25" applyFont="1" applyFill="1" applyBorder="1" applyAlignment="1">
      <alignment horizontal="left" vertical="center" wrapText="1"/>
    </xf>
    <xf numFmtId="0" fontId="18" fillId="11" borderId="40" xfId="25" applyFont="1" applyFill="1" applyBorder="1" applyAlignment="1">
      <alignment horizontal="left" vertical="center" wrapText="1"/>
    </xf>
    <xf numFmtId="0" fontId="18" fillId="11" borderId="22" xfId="0" applyFont="1" applyFill="1" applyBorder="1" applyAlignment="1">
      <alignment horizontal="left" vertical="center" wrapText="1"/>
    </xf>
    <xf numFmtId="0" fontId="18" fillId="11" borderId="27" xfId="0" applyFont="1" applyFill="1" applyBorder="1" applyAlignment="1">
      <alignment horizontal="left" vertical="center" wrapText="1"/>
    </xf>
    <xf numFmtId="0" fontId="18" fillId="0" borderId="40" xfId="25" applyFont="1" applyBorder="1" applyAlignment="1">
      <alignment horizontal="left" vertical="center"/>
    </xf>
    <xf numFmtId="0" fontId="18" fillId="0" borderId="46" xfId="25" applyFont="1" applyBorder="1" applyAlignment="1">
      <alignment horizontal="left" vertical="center"/>
    </xf>
    <xf numFmtId="185" fontId="18" fillId="11" borderId="40" xfId="25" applyNumberFormat="1" applyFont="1" applyFill="1" applyBorder="1" applyAlignment="1">
      <alignment horizontal="right" vertical="center" wrapText="1"/>
    </xf>
    <xf numFmtId="185" fontId="18" fillId="11" borderId="22" xfId="25" applyNumberFormat="1" applyFont="1" applyFill="1" applyBorder="1" applyAlignment="1">
      <alignment horizontal="right" vertical="center" wrapText="1"/>
    </xf>
    <xf numFmtId="0" fontId="18" fillId="0" borderId="21" xfId="25" applyFont="1" applyBorder="1" applyAlignment="1">
      <alignment horizontal="center" vertical="center"/>
    </xf>
    <xf numFmtId="0" fontId="18" fillId="0" borderId="29" xfId="25" applyFont="1" applyBorder="1" applyAlignment="1">
      <alignment horizontal="center" vertical="center"/>
    </xf>
    <xf numFmtId="0" fontId="20" fillId="11" borderId="41" xfId="25" applyFont="1" applyFill="1" applyBorder="1" applyAlignment="1">
      <alignment horizontal="left" vertical="center" wrapText="1"/>
    </xf>
    <xf numFmtId="0" fontId="20" fillId="11" borderId="35" xfId="25" applyFont="1" applyFill="1" applyBorder="1" applyAlignment="1">
      <alignment horizontal="left" vertical="center" wrapText="1"/>
    </xf>
    <xf numFmtId="0" fontId="20" fillId="11" borderId="48" xfId="25" applyFont="1" applyFill="1" applyBorder="1" applyAlignment="1">
      <alignment horizontal="left" vertical="center" wrapText="1"/>
    </xf>
    <xf numFmtId="0" fontId="20" fillId="11" borderId="65" xfId="25" applyFont="1" applyFill="1" applyBorder="1" applyAlignment="1">
      <alignment horizontal="left" vertical="center" wrapText="1"/>
    </xf>
    <xf numFmtId="0" fontId="20" fillId="11" borderId="0" xfId="25" applyFont="1" applyFill="1" applyAlignment="1">
      <alignment horizontal="left" vertical="center" wrapText="1"/>
    </xf>
    <xf numFmtId="0" fontId="20" fillId="11" borderId="24" xfId="25" applyFont="1" applyFill="1" applyBorder="1" applyAlignment="1">
      <alignment horizontal="left" vertical="center" wrapText="1"/>
    </xf>
    <xf numFmtId="0" fontId="20" fillId="11" borderId="66" xfId="25" applyFont="1" applyFill="1" applyBorder="1" applyAlignment="1">
      <alignment horizontal="left" vertical="center" wrapText="1"/>
    </xf>
    <xf numFmtId="0" fontId="20" fillId="11" borderId="16" xfId="25" applyFont="1" applyFill="1" applyBorder="1" applyAlignment="1">
      <alignment horizontal="left" vertical="center" wrapText="1"/>
    </xf>
    <xf numFmtId="0" fontId="20" fillId="11" borderId="26" xfId="25" applyFont="1" applyFill="1" applyBorder="1" applyAlignment="1">
      <alignment horizontal="left" vertical="center" wrapText="1"/>
    </xf>
    <xf numFmtId="0" fontId="18" fillId="0" borderId="30" xfId="25" applyFont="1" applyBorder="1" applyAlignment="1">
      <alignment horizontal="left" vertical="center" shrinkToFit="1"/>
    </xf>
    <xf numFmtId="0" fontId="18" fillId="0" borderId="30" xfId="0" applyFont="1" applyBorder="1" applyAlignment="1">
      <alignment horizontal="left" vertical="center" shrinkToFit="1"/>
    </xf>
    <xf numFmtId="0" fontId="18" fillId="0" borderId="31" xfId="0" applyFont="1" applyBorder="1" applyAlignment="1">
      <alignment horizontal="left" vertical="center" shrinkToFit="1"/>
    </xf>
    <xf numFmtId="0" fontId="18" fillId="0" borderId="30" xfId="25" applyFont="1" applyBorder="1" applyAlignment="1">
      <alignment horizontal="left" vertical="center" wrapText="1"/>
    </xf>
    <xf numFmtId="0" fontId="18" fillId="0" borderId="30" xfId="0" applyFont="1" applyBorder="1" applyAlignment="1">
      <alignment horizontal="left" vertical="center" wrapText="1"/>
    </xf>
    <xf numFmtId="0" fontId="18" fillId="0" borderId="31" xfId="0" applyFont="1" applyBorder="1" applyAlignment="1">
      <alignment horizontal="left" vertical="center" wrapText="1"/>
    </xf>
    <xf numFmtId="0" fontId="18" fillId="11" borderId="14" xfId="25" applyFont="1" applyFill="1" applyBorder="1" applyAlignment="1">
      <alignment horizontal="left" vertical="center" shrinkToFit="1"/>
    </xf>
    <xf numFmtId="0" fontId="18" fillId="11" borderId="18" xfId="0" applyFont="1" applyFill="1" applyBorder="1" applyAlignment="1">
      <alignment horizontal="left" vertical="center" shrinkToFit="1"/>
    </xf>
    <xf numFmtId="0" fontId="18" fillId="11" borderId="19" xfId="0" applyFont="1" applyFill="1" applyBorder="1" applyAlignment="1">
      <alignment horizontal="left" vertical="center" shrinkToFit="1"/>
    </xf>
    <xf numFmtId="0" fontId="18" fillId="0" borderId="45" xfId="25" applyFont="1" applyBorder="1" applyAlignment="1">
      <alignment horizontal="left" vertical="center"/>
    </xf>
    <xf numFmtId="0" fontId="16" fillId="0" borderId="5" xfId="25" applyFont="1" applyBorder="1" applyAlignment="1">
      <alignment horizontal="left" vertical="center" wrapText="1"/>
    </xf>
    <xf numFmtId="0" fontId="16" fillId="0" borderId="9" xfId="25" applyFont="1" applyBorder="1" applyAlignment="1">
      <alignment horizontal="left" vertical="center" wrapText="1"/>
    </xf>
    <xf numFmtId="0" fontId="16" fillId="0" borderId="6" xfId="25" applyFont="1" applyBorder="1" applyAlignment="1">
      <alignment horizontal="left" vertical="center" wrapText="1"/>
    </xf>
    <xf numFmtId="0" fontId="16" fillId="0" borderId="16" xfId="25" applyFont="1" applyBorder="1" applyAlignment="1">
      <alignment horizontal="left" vertical="center" wrapText="1"/>
    </xf>
    <xf numFmtId="185" fontId="9" fillId="12" borderId="60" xfId="25" applyNumberFormat="1" applyFont="1" applyFill="1" applyBorder="1" applyAlignment="1">
      <alignment horizontal="center" vertical="center"/>
    </xf>
    <xf numFmtId="185" fontId="9" fillId="12" borderId="43" xfId="25" applyNumberFormat="1" applyFont="1" applyFill="1" applyBorder="1" applyAlignment="1">
      <alignment horizontal="center" vertical="center"/>
    </xf>
    <xf numFmtId="0" fontId="9" fillId="0" borderId="23" xfId="25" applyFont="1" applyBorder="1" applyAlignment="1">
      <alignment horizontal="left" vertical="center" shrinkToFit="1"/>
    </xf>
    <xf numFmtId="0" fontId="9" fillId="0" borderId="26" xfId="25" applyFont="1" applyBorder="1" applyAlignment="1">
      <alignment horizontal="left" vertical="center" shrinkToFit="1"/>
    </xf>
    <xf numFmtId="0" fontId="18" fillId="0" borderId="38" xfId="25" applyFont="1" applyBorder="1" applyAlignment="1">
      <alignment horizontal="center" vertical="center"/>
    </xf>
    <xf numFmtId="0" fontId="18" fillId="0" borderId="63" xfId="25" applyFont="1" applyBorder="1" applyAlignment="1">
      <alignment horizontal="center" vertical="center"/>
    </xf>
    <xf numFmtId="0" fontId="124" fillId="0" borderId="169" xfId="72" applyFont="1" applyBorder="1" applyAlignment="1">
      <alignment horizontal="center" vertical="center"/>
    </xf>
    <xf numFmtId="0" fontId="9" fillId="0" borderId="170" xfId="72" applyFont="1" applyBorder="1" applyAlignment="1">
      <alignment horizontal="center" vertical="center"/>
    </xf>
    <xf numFmtId="0" fontId="9" fillId="0" borderId="171" xfId="72" applyFont="1" applyBorder="1" applyAlignment="1">
      <alignment horizontal="center" vertical="center"/>
    </xf>
    <xf numFmtId="0" fontId="9" fillId="0" borderId="20" xfId="72" applyFont="1" applyBorder="1" applyAlignment="1">
      <alignment horizontal="center" vertical="center"/>
    </xf>
    <xf numFmtId="0" fontId="9" fillId="0" borderId="38" xfId="72" applyFont="1" applyBorder="1" applyAlignment="1">
      <alignment horizontal="center" vertical="center"/>
    </xf>
    <xf numFmtId="0" fontId="53" fillId="14" borderId="22" xfId="72" applyFont="1" applyFill="1" applyBorder="1" applyAlignment="1">
      <alignment horizontal="left" vertical="center"/>
    </xf>
    <xf numFmtId="0" fontId="53" fillId="14" borderId="27" xfId="72" applyFont="1" applyFill="1" applyBorder="1" applyAlignment="1">
      <alignment horizontal="left" vertical="center"/>
    </xf>
    <xf numFmtId="49" fontId="53" fillId="14" borderId="22" xfId="72" applyNumberFormat="1" applyFont="1" applyFill="1" applyBorder="1" applyAlignment="1">
      <alignment horizontal="left" vertical="center"/>
    </xf>
    <xf numFmtId="49" fontId="53" fillId="14" borderId="27" xfId="72" applyNumberFormat="1" applyFont="1" applyFill="1" applyBorder="1" applyAlignment="1">
      <alignment horizontal="left" vertical="center"/>
    </xf>
    <xf numFmtId="0" fontId="9" fillId="0" borderId="28" xfId="72" applyFont="1" applyBorder="1" applyAlignment="1">
      <alignment horizontal="center" vertical="center"/>
    </xf>
    <xf numFmtId="0" fontId="9" fillId="0" borderId="63" xfId="72" applyFont="1" applyBorder="1" applyAlignment="1">
      <alignment horizontal="center" vertical="center"/>
    </xf>
    <xf numFmtId="0" fontId="76" fillId="14" borderId="30" xfId="8" applyFont="1" applyFill="1" applyBorder="1" applyAlignment="1" applyProtection="1">
      <alignment horizontal="left" vertical="center"/>
    </xf>
    <xf numFmtId="0" fontId="53" fillId="14" borderId="30" xfId="72" applyFont="1" applyFill="1" applyBorder="1" applyAlignment="1">
      <alignment horizontal="left" vertical="center"/>
    </xf>
    <xf numFmtId="0" fontId="53" fillId="14" borderId="31" xfId="72" applyFont="1" applyFill="1" applyBorder="1" applyAlignment="1">
      <alignment horizontal="left" vertical="center"/>
    </xf>
    <xf numFmtId="0" fontId="9" fillId="0" borderId="17" xfId="64" applyFont="1" applyBorder="1" applyAlignment="1">
      <alignment horizontal="center" vertical="center"/>
    </xf>
    <xf numFmtId="0" fontId="9" fillId="0" borderId="18" xfId="64" applyFont="1" applyBorder="1" applyAlignment="1">
      <alignment horizontal="center" vertical="center"/>
    </xf>
    <xf numFmtId="0" fontId="9" fillId="0" borderId="45" xfId="64" applyFont="1" applyBorder="1" applyAlignment="1">
      <alignment horizontal="center" vertical="center"/>
    </xf>
    <xf numFmtId="0" fontId="53" fillId="14" borderId="18" xfId="64" applyFont="1" applyFill="1" applyBorder="1" applyAlignment="1">
      <alignment horizontal="left" vertical="center"/>
    </xf>
    <xf numFmtId="0" fontId="53" fillId="14" borderId="19" xfId="64" applyFont="1" applyFill="1" applyBorder="1" applyAlignment="1">
      <alignment horizontal="left" vertical="center"/>
    </xf>
    <xf numFmtId="0" fontId="9" fillId="0" borderId="20" xfId="64" applyFont="1" applyBorder="1" applyAlignment="1">
      <alignment horizontal="center" vertical="center"/>
    </xf>
    <xf numFmtId="0" fontId="9" fillId="0" borderId="38" xfId="64" applyFont="1" applyBorder="1" applyAlignment="1">
      <alignment horizontal="center" vertical="center"/>
    </xf>
    <xf numFmtId="0" fontId="53" fillId="14" borderId="22" xfId="64" applyFont="1" applyFill="1" applyBorder="1" applyAlignment="1">
      <alignment horizontal="left" vertical="center"/>
    </xf>
    <xf numFmtId="0" fontId="53" fillId="14" borderId="27" xfId="64" applyFont="1" applyFill="1" applyBorder="1" applyAlignment="1">
      <alignment horizontal="left" vertical="center"/>
    </xf>
    <xf numFmtId="0" fontId="9" fillId="0" borderId="0" xfId="64" applyFont="1" applyAlignment="1">
      <alignment horizontal="left" vertical="center" wrapText="1"/>
    </xf>
    <xf numFmtId="0" fontId="11" fillId="9" borderId="59" xfId="72" applyFont="1" applyFill="1" applyBorder="1" applyAlignment="1">
      <alignment horizontal="center" vertical="center" wrapText="1"/>
    </xf>
    <xf numFmtId="0" fontId="11" fillId="9" borderId="60" xfId="72" applyFont="1" applyFill="1" applyBorder="1" applyAlignment="1">
      <alignment horizontal="center" vertical="center" wrapText="1"/>
    </xf>
    <xf numFmtId="0" fontId="11" fillId="9" borderId="33" xfId="72" applyFont="1" applyFill="1" applyBorder="1" applyAlignment="1">
      <alignment horizontal="center" vertical="center" wrapText="1"/>
    </xf>
    <xf numFmtId="0" fontId="11" fillId="9" borderId="43" xfId="72" applyFont="1" applyFill="1" applyBorder="1" applyAlignment="1">
      <alignment horizontal="center" vertical="center" wrapText="1"/>
    </xf>
    <xf numFmtId="0" fontId="9" fillId="0" borderId="60" xfId="72" applyFont="1" applyBorder="1" applyAlignment="1">
      <alignment horizontal="center" vertical="center" wrapText="1"/>
    </xf>
    <xf numFmtId="0" fontId="9" fillId="0" borderId="43" xfId="72" applyFont="1" applyBorder="1" applyAlignment="1">
      <alignment horizontal="center" vertical="center" wrapText="1"/>
    </xf>
    <xf numFmtId="0" fontId="17" fillId="0" borderId="37" xfId="72" applyFont="1" applyBorder="1" applyAlignment="1">
      <alignment horizontal="left" vertical="center" wrapText="1"/>
    </xf>
    <xf numFmtId="0" fontId="17" fillId="0" borderId="61" xfId="72" applyFont="1" applyBorder="1" applyAlignment="1">
      <alignment horizontal="left" vertical="center" wrapText="1"/>
    </xf>
    <xf numFmtId="0" fontId="9" fillId="14" borderId="43" xfId="72" applyFont="1" applyFill="1" applyBorder="1" applyAlignment="1">
      <alignment horizontal="left" vertical="center" wrapText="1"/>
    </xf>
    <xf numFmtId="0" fontId="9" fillId="14" borderId="44" xfId="72" applyFont="1" applyFill="1" applyBorder="1" applyAlignment="1">
      <alignment horizontal="left" vertical="center" wrapText="1"/>
    </xf>
    <xf numFmtId="0" fontId="128" fillId="9" borderId="8" xfId="72" applyFont="1" applyFill="1" applyBorder="1" applyAlignment="1">
      <alignment horizontal="center" vertical="center"/>
    </xf>
    <xf numFmtId="0" fontId="128" fillId="9" borderId="49" xfId="72" applyFont="1" applyFill="1" applyBorder="1" applyAlignment="1">
      <alignment horizontal="center" vertical="center"/>
    </xf>
    <xf numFmtId="0" fontId="9" fillId="0" borderId="49" xfId="72" applyFont="1" applyBorder="1" applyAlignment="1">
      <alignment horizontal="left" vertical="center" wrapText="1"/>
    </xf>
    <xf numFmtId="0" fontId="9" fillId="0" borderId="50" xfId="72" applyFont="1" applyBorder="1" applyAlignment="1">
      <alignment horizontal="left" vertical="center" wrapText="1"/>
    </xf>
    <xf numFmtId="0" fontId="128" fillId="9" borderId="1" xfId="72" applyFont="1" applyFill="1" applyBorder="1" applyAlignment="1">
      <alignment horizontal="center" vertical="center"/>
    </xf>
    <xf numFmtId="0" fontId="9" fillId="0" borderId="3" xfId="72" applyFont="1" applyBorder="1" applyAlignment="1">
      <alignment horizontal="left" vertical="center" wrapText="1"/>
    </xf>
    <xf numFmtId="0" fontId="9" fillId="0" borderId="4" xfId="72" applyFont="1" applyBorder="1" applyAlignment="1">
      <alignment horizontal="left" vertical="center" wrapText="1"/>
    </xf>
    <xf numFmtId="0" fontId="11" fillId="9" borderId="8" xfId="72" applyFont="1" applyFill="1" applyBorder="1" applyAlignment="1">
      <alignment horizontal="center" vertical="center" wrapText="1"/>
    </xf>
    <xf numFmtId="0" fontId="11" fillId="9" borderId="49" xfId="72" applyFont="1" applyFill="1" applyBorder="1" applyAlignment="1">
      <alignment horizontal="center" vertical="center" wrapText="1"/>
    </xf>
    <xf numFmtId="0" fontId="128" fillId="9" borderId="8" xfId="72" applyFont="1" applyFill="1" applyBorder="1" applyAlignment="1">
      <alignment horizontal="center" vertical="center" wrapText="1"/>
    </xf>
    <xf numFmtId="0" fontId="128" fillId="9" borderId="49" xfId="72" applyFont="1" applyFill="1" applyBorder="1" applyAlignment="1">
      <alignment horizontal="center" vertical="center" wrapText="1"/>
    </xf>
    <xf numFmtId="0" fontId="9" fillId="0" borderId="1" xfId="72" applyFont="1" applyBorder="1" applyAlignment="1">
      <alignment horizontal="center" vertical="center" wrapText="1"/>
    </xf>
    <xf numFmtId="0" fontId="17" fillId="0" borderId="1" xfId="72" applyFont="1" applyBorder="1" applyAlignment="1">
      <alignment horizontal="center" vertical="center" wrapText="1"/>
    </xf>
    <xf numFmtId="0" fontId="53" fillId="14" borderId="2" xfId="72" applyFont="1" applyFill="1" applyBorder="1" applyAlignment="1">
      <alignment horizontal="left" vertical="center" wrapText="1"/>
    </xf>
    <xf numFmtId="0" fontId="53" fillId="14" borderId="3" xfId="72" applyFont="1" applyFill="1" applyBorder="1" applyAlignment="1">
      <alignment horizontal="left" vertical="center" wrapText="1"/>
    </xf>
    <xf numFmtId="0" fontId="53" fillId="14" borderId="4" xfId="72" applyFont="1" applyFill="1" applyBorder="1" applyAlignment="1">
      <alignment horizontal="left" vertical="center" wrapText="1"/>
    </xf>
    <xf numFmtId="0" fontId="53" fillId="9" borderId="2" xfId="72" applyFont="1" applyFill="1" applyBorder="1" applyAlignment="1">
      <alignment horizontal="center" vertical="center" wrapText="1"/>
    </xf>
    <xf numFmtId="0" fontId="53" fillId="9" borderId="3" xfId="72" applyFont="1" applyFill="1" applyBorder="1" applyAlignment="1">
      <alignment horizontal="center" vertical="center" wrapText="1"/>
    </xf>
    <xf numFmtId="0" fontId="53" fillId="9" borderId="4" xfId="72" applyFont="1" applyFill="1" applyBorder="1" applyAlignment="1">
      <alignment horizontal="center" vertical="center" wrapText="1"/>
    </xf>
    <xf numFmtId="0" fontId="9" fillId="14" borderId="2" xfId="72" applyFont="1" applyFill="1" applyBorder="1" applyAlignment="1">
      <alignment horizontal="center" vertical="center" wrapText="1"/>
    </xf>
    <xf numFmtId="0" fontId="9" fillId="14" borderId="3" xfId="72" applyFont="1" applyFill="1" applyBorder="1" applyAlignment="1">
      <alignment horizontal="center" vertical="center" wrapText="1"/>
    </xf>
    <xf numFmtId="0" fontId="9" fillId="14" borderId="4" xfId="72" applyFont="1" applyFill="1" applyBorder="1" applyAlignment="1">
      <alignment horizontal="center" vertical="center" wrapText="1"/>
    </xf>
    <xf numFmtId="0" fontId="9" fillId="0" borderId="2" xfId="72" applyFont="1" applyBorder="1" applyAlignment="1">
      <alignment horizontal="center" vertical="center"/>
    </xf>
    <xf numFmtId="0" fontId="9" fillId="0" borderId="3" xfId="72" applyFont="1" applyBorder="1" applyAlignment="1">
      <alignment horizontal="center" vertical="center"/>
    </xf>
    <xf numFmtId="0" fontId="15" fillId="11" borderId="2" xfId="72" applyFont="1" applyFill="1" applyBorder="1" applyAlignment="1">
      <alignment horizontal="center" vertical="center" wrapText="1"/>
    </xf>
    <xf numFmtId="0" fontId="15" fillId="11" borderId="3" xfId="72" applyFont="1" applyFill="1" applyBorder="1" applyAlignment="1">
      <alignment horizontal="center" vertical="center" wrapText="1"/>
    </xf>
    <xf numFmtId="0" fontId="15" fillId="11" borderId="4" xfId="72" applyFont="1" applyFill="1" applyBorder="1" applyAlignment="1">
      <alignment horizontal="center" vertical="center" wrapText="1"/>
    </xf>
    <xf numFmtId="0" fontId="128" fillId="9" borderId="17" xfId="72" applyFont="1" applyFill="1" applyBorder="1" applyAlignment="1">
      <alignment horizontal="center" vertical="center"/>
    </xf>
    <xf numFmtId="0" fontId="128" fillId="9" borderId="45" xfId="72" applyFont="1" applyFill="1" applyBorder="1" applyAlignment="1">
      <alignment horizontal="center" vertical="center"/>
    </xf>
    <xf numFmtId="0" fontId="9" fillId="0" borderId="18" xfId="72" applyFont="1" applyBorder="1" applyAlignment="1">
      <alignment horizontal="left" vertical="center" wrapText="1"/>
    </xf>
    <xf numFmtId="0" fontId="9" fillId="0" borderId="19" xfId="72" applyFont="1" applyBorder="1" applyAlignment="1">
      <alignment horizontal="left" vertical="center" wrapText="1"/>
    </xf>
    <xf numFmtId="0" fontId="128" fillId="9" borderId="2" xfId="72" applyFont="1" applyFill="1" applyBorder="1" applyAlignment="1">
      <alignment horizontal="center" vertical="center"/>
    </xf>
    <xf numFmtId="0" fontId="128" fillId="9" borderId="12" xfId="72" applyFont="1" applyFill="1" applyBorder="1" applyAlignment="1">
      <alignment horizontal="center" vertical="center"/>
    </xf>
    <xf numFmtId="0" fontId="29" fillId="14" borderId="30" xfId="8" applyFill="1" applyBorder="1" applyAlignment="1" applyProtection="1">
      <alignment horizontal="left" vertical="center" wrapText="1"/>
      <protection locked="0"/>
    </xf>
    <xf numFmtId="0" fontId="9" fillId="14" borderId="30" xfId="72" applyFont="1" applyFill="1" applyBorder="1" applyAlignment="1" applyProtection="1">
      <alignment horizontal="left" vertical="center" wrapText="1"/>
      <protection locked="0"/>
    </xf>
    <xf numFmtId="0" fontId="9" fillId="14" borderId="31" xfId="72" applyFont="1" applyFill="1" applyBorder="1" applyAlignment="1" applyProtection="1">
      <alignment horizontal="left" vertical="center" wrapText="1"/>
      <protection locked="0"/>
    </xf>
    <xf numFmtId="0" fontId="11" fillId="9" borderId="8" xfId="72" applyFont="1" applyFill="1" applyBorder="1" applyAlignment="1" applyProtection="1">
      <alignment horizontal="center" vertical="center"/>
      <protection locked="0"/>
    </xf>
    <xf numFmtId="0" fontId="11" fillId="9" borderId="49" xfId="72" applyFont="1" applyFill="1" applyBorder="1" applyAlignment="1" applyProtection="1">
      <alignment horizontal="center" vertical="center"/>
      <protection locked="0"/>
    </xf>
    <xf numFmtId="0" fontId="11" fillId="9" borderId="59" xfId="72" applyFont="1" applyFill="1" applyBorder="1" applyAlignment="1" applyProtection="1">
      <alignment horizontal="center" vertical="center" wrapText="1"/>
      <protection locked="0"/>
    </xf>
    <xf numFmtId="0" fontId="11" fillId="9" borderId="60" xfId="72" applyFont="1" applyFill="1" applyBorder="1" applyAlignment="1" applyProtection="1">
      <alignment horizontal="center" vertical="center" wrapText="1"/>
      <protection locked="0"/>
    </xf>
    <xf numFmtId="0" fontId="11" fillId="9" borderId="33" xfId="72" applyFont="1" applyFill="1" applyBorder="1" applyAlignment="1" applyProtection="1">
      <alignment horizontal="center" vertical="center" wrapText="1"/>
      <protection locked="0"/>
    </xf>
    <xf numFmtId="0" fontId="11" fillId="9" borderId="43" xfId="72" applyFont="1" applyFill="1" applyBorder="1" applyAlignment="1" applyProtection="1">
      <alignment horizontal="center" vertical="center" wrapText="1"/>
      <protection locked="0"/>
    </xf>
    <xf numFmtId="0" fontId="9" fillId="14" borderId="22" xfId="64" applyFont="1" applyFill="1" applyBorder="1" applyAlignment="1" applyProtection="1">
      <alignment horizontal="left" vertical="center" wrapText="1"/>
      <protection locked="0"/>
    </xf>
    <xf numFmtId="0" fontId="9" fillId="14" borderId="27" xfId="64" applyFont="1" applyFill="1" applyBorder="1" applyAlignment="1" applyProtection="1">
      <alignment horizontal="left" vertical="center" wrapText="1"/>
      <protection locked="0"/>
    </xf>
    <xf numFmtId="0" fontId="9" fillId="14" borderId="22" xfId="72" applyFont="1" applyFill="1" applyBorder="1" applyAlignment="1" applyProtection="1">
      <alignment horizontal="left" vertical="center" wrapText="1"/>
      <protection locked="0"/>
    </xf>
    <xf numFmtId="0" fontId="9" fillId="14" borderId="27" xfId="72" applyFont="1" applyFill="1" applyBorder="1" applyAlignment="1" applyProtection="1">
      <alignment horizontal="left" vertical="center" wrapText="1"/>
      <protection locked="0"/>
    </xf>
    <xf numFmtId="49" fontId="9" fillId="14" borderId="22" xfId="72" applyNumberFormat="1" applyFont="1" applyFill="1" applyBorder="1" applyAlignment="1" applyProtection="1">
      <alignment horizontal="left" vertical="center" wrapText="1"/>
      <protection locked="0"/>
    </xf>
    <xf numFmtId="49" fontId="9" fillId="14" borderId="27" xfId="72" applyNumberFormat="1" applyFont="1" applyFill="1" applyBorder="1" applyAlignment="1" applyProtection="1">
      <alignment horizontal="left" vertical="center" wrapText="1"/>
      <protection locked="0"/>
    </xf>
    <xf numFmtId="0" fontId="9" fillId="14" borderId="18" xfId="64" applyFont="1" applyFill="1" applyBorder="1" applyAlignment="1" applyProtection="1">
      <alignment horizontal="left" vertical="center" wrapText="1"/>
      <protection locked="0"/>
    </xf>
    <xf numFmtId="0" fontId="9" fillId="14" borderId="19" xfId="64" applyFont="1" applyFill="1" applyBorder="1" applyAlignment="1" applyProtection="1">
      <alignment horizontal="left" vertical="center" wrapText="1"/>
      <protection locked="0"/>
    </xf>
    <xf numFmtId="0" fontId="9" fillId="14" borderId="43" xfId="72" applyFont="1" applyFill="1" applyBorder="1" applyAlignment="1" applyProtection="1">
      <alignment horizontal="left" vertical="center" wrapText="1"/>
      <protection locked="0"/>
    </xf>
    <xf numFmtId="0" fontId="9" fillId="14" borderId="44" xfId="72" applyFont="1" applyFill="1" applyBorder="1" applyAlignment="1" applyProtection="1">
      <alignment horizontal="left" vertical="center" wrapText="1"/>
      <protection locked="0"/>
    </xf>
    <xf numFmtId="0" fontId="11" fillId="9" borderId="1" xfId="72" applyFont="1" applyFill="1" applyBorder="1" applyAlignment="1" applyProtection="1">
      <alignment horizontal="center" vertical="center"/>
      <protection locked="0"/>
    </xf>
    <xf numFmtId="0" fontId="11" fillId="9" borderId="8" xfId="72" applyFont="1" applyFill="1" applyBorder="1" applyAlignment="1" applyProtection="1">
      <alignment horizontal="center" vertical="center" wrapText="1"/>
      <protection locked="0"/>
    </xf>
    <xf numFmtId="0" fontId="11" fillId="9" borderId="49" xfId="72" applyFont="1" applyFill="1" applyBorder="1" applyAlignment="1" applyProtection="1">
      <alignment horizontal="center" vertical="center" wrapText="1"/>
      <protection locked="0"/>
    </xf>
    <xf numFmtId="0" fontId="9" fillId="14" borderId="2" xfId="72" applyFont="1" applyFill="1" applyBorder="1" applyAlignment="1" applyProtection="1">
      <alignment horizontal="left" vertical="center" wrapText="1"/>
      <protection locked="0"/>
    </xf>
    <xf numFmtId="0" fontId="9" fillId="14" borderId="3" xfId="72" applyFont="1" applyFill="1" applyBorder="1" applyAlignment="1" applyProtection="1">
      <alignment horizontal="left" vertical="center" wrapText="1"/>
      <protection locked="0"/>
    </xf>
    <xf numFmtId="0" fontId="9" fillId="14" borderId="4" xfId="72" applyFont="1" applyFill="1" applyBorder="1" applyAlignment="1" applyProtection="1">
      <alignment horizontal="left" vertical="center" wrapText="1"/>
      <protection locked="0"/>
    </xf>
    <xf numFmtId="0" fontId="9" fillId="9" borderId="2" xfId="72" applyFont="1" applyFill="1" applyBorder="1" applyAlignment="1" applyProtection="1">
      <alignment horizontal="center" vertical="center" wrapText="1"/>
      <protection locked="0"/>
    </xf>
    <xf numFmtId="0" fontId="9" fillId="9" borderId="3" xfId="72" applyFont="1" applyFill="1" applyBorder="1" applyAlignment="1" applyProtection="1">
      <alignment horizontal="center" vertical="center" wrapText="1"/>
      <protection locked="0"/>
    </xf>
    <xf numFmtId="0" fontId="9" fillId="9" borderId="4" xfId="72" applyFont="1" applyFill="1" applyBorder="1" applyAlignment="1" applyProtection="1">
      <alignment horizontal="center" vertical="center" wrapText="1"/>
      <protection locked="0"/>
    </xf>
    <xf numFmtId="189" fontId="9" fillId="14" borderId="2" xfId="72" applyNumberFormat="1" applyFont="1" applyFill="1" applyBorder="1" applyAlignment="1" applyProtection="1">
      <alignment horizontal="center" vertical="center" wrapText="1"/>
      <protection locked="0"/>
    </xf>
    <xf numFmtId="189" fontId="9" fillId="14" borderId="3" xfId="72" applyNumberFormat="1" applyFont="1" applyFill="1" applyBorder="1" applyAlignment="1" applyProtection="1">
      <alignment horizontal="center" vertical="center" wrapText="1"/>
      <protection locked="0"/>
    </xf>
    <xf numFmtId="189" fontId="9" fillId="14" borderId="4" xfId="72" applyNumberFormat="1" applyFont="1" applyFill="1" applyBorder="1" applyAlignment="1" applyProtection="1">
      <alignment horizontal="center" vertical="center" wrapText="1"/>
      <protection locked="0"/>
    </xf>
    <xf numFmtId="188" fontId="9" fillId="14" borderId="2" xfId="72" applyNumberFormat="1" applyFont="1" applyFill="1" applyBorder="1" applyAlignment="1" applyProtection="1">
      <alignment horizontal="center" vertical="center" wrapText="1"/>
      <protection locked="0"/>
    </xf>
    <xf numFmtId="188" fontId="9" fillId="14" borderId="3" xfId="72" applyNumberFormat="1" applyFont="1" applyFill="1" applyBorder="1" applyAlignment="1" applyProtection="1">
      <alignment horizontal="center" vertical="center" wrapText="1"/>
      <protection locked="0"/>
    </xf>
    <xf numFmtId="188" fontId="9" fillId="14" borderId="4" xfId="72" applyNumberFormat="1" applyFont="1" applyFill="1" applyBorder="1" applyAlignment="1" applyProtection="1">
      <alignment horizontal="center" vertical="center" wrapText="1"/>
      <protection locked="0"/>
    </xf>
    <xf numFmtId="0" fontId="11" fillId="9" borderId="17" xfId="72" applyFont="1" applyFill="1" applyBorder="1" applyAlignment="1" applyProtection="1">
      <alignment horizontal="center" vertical="center"/>
      <protection locked="0"/>
    </xf>
    <xf numFmtId="0" fontId="11" fillId="9" borderId="45" xfId="72" applyFont="1" applyFill="1" applyBorder="1" applyAlignment="1" applyProtection="1">
      <alignment horizontal="center" vertical="center"/>
      <protection locked="0"/>
    </xf>
    <xf numFmtId="0" fontId="11" fillId="9" borderId="2" xfId="72" applyFont="1" applyFill="1" applyBorder="1" applyAlignment="1" applyProtection="1">
      <alignment horizontal="center" vertical="center"/>
      <protection locked="0"/>
    </xf>
    <xf numFmtId="0" fontId="11" fillId="9" borderId="12" xfId="72" applyFont="1" applyFill="1" applyBorder="1" applyAlignment="1" applyProtection="1">
      <alignment horizontal="center" vertical="center"/>
      <protection locked="0"/>
    </xf>
    <xf numFmtId="0" fontId="18" fillId="11" borderId="0" xfId="0" applyFont="1" applyFill="1" applyAlignment="1">
      <alignment horizontal="left" vertical="center" shrinkToFit="1"/>
    </xf>
    <xf numFmtId="0" fontId="18" fillId="0" borderId="0" xfId="0" applyFont="1" applyAlignment="1">
      <alignment horizontal="left" vertical="top" wrapText="1"/>
    </xf>
    <xf numFmtId="0" fontId="18" fillId="0" borderId="172" xfId="0" applyFont="1" applyBorder="1" applyAlignment="1">
      <alignment horizontal="left" vertical="top" wrapText="1"/>
    </xf>
    <xf numFmtId="0" fontId="129" fillId="9" borderId="0" xfId="0" applyFont="1" applyFill="1" applyAlignment="1">
      <alignment horizontal="center" vertical="center" wrapText="1"/>
    </xf>
    <xf numFmtId="0" fontId="18" fillId="0" borderId="0" xfId="0" applyFont="1" applyAlignment="1">
      <alignment horizontal="left" vertical="center"/>
    </xf>
    <xf numFmtId="178" fontId="12" fillId="11" borderId="0" xfId="0" applyNumberFormat="1" applyFont="1" applyFill="1" applyAlignment="1">
      <alignment horizontal="left" vertical="center"/>
    </xf>
    <xf numFmtId="0" fontId="18" fillId="0" borderId="0" xfId="0" applyFont="1">
      <alignment vertical="center"/>
    </xf>
    <xf numFmtId="0" fontId="21" fillId="0" borderId="172" xfId="0" applyFont="1" applyBorder="1" applyAlignment="1">
      <alignment horizontal="center" vertical="center" wrapText="1"/>
    </xf>
    <xf numFmtId="0" fontId="9" fillId="0" borderId="0" xfId="0" applyFont="1" applyAlignment="1">
      <alignment horizontal="center" vertical="center"/>
    </xf>
    <xf numFmtId="0" fontId="9" fillId="0" borderId="172" xfId="0" applyFont="1" applyBorder="1" applyAlignment="1">
      <alignment horizontal="center" vertical="center"/>
    </xf>
    <xf numFmtId="0" fontId="18" fillId="9" borderId="0" xfId="0" applyFont="1" applyFill="1" applyAlignment="1" applyProtection="1">
      <alignment horizontal="center" vertical="center" wrapText="1"/>
      <protection locked="0"/>
    </xf>
    <xf numFmtId="0" fontId="18" fillId="0" borderId="0" xfId="0" applyFont="1" applyAlignment="1">
      <alignment horizontal="left" vertical="center" wrapText="1"/>
    </xf>
    <xf numFmtId="0" fontId="18" fillId="0" borderId="2" xfId="57" applyFont="1" applyBorder="1" applyAlignment="1">
      <alignment horizontal="center" vertical="center" wrapText="1"/>
    </xf>
    <xf numFmtId="0" fontId="18" fillId="0" borderId="3" xfId="57" applyFont="1" applyBorder="1" applyAlignment="1">
      <alignment horizontal="center" vertical="center" wrapText="1"/>
    </xf>
    <xf numFmtId="0" fontId="18" fillId="0" borderId="4" xfId="57" applyFont="1" applyBorder="1" applyAlignment="1">
      <alignment horizontal="center" vertical="center" wrapText="1"/>
    </xf>
    <xf numFmtId="0" fontId="18" fillId="11" borderId="2" xfId="57" applyFont="1" applyFill="1" applyBorder="1" applyAlignment="1">
      <alignment horizontal="right" vertical="center" wrapText="1"/>
    </xf>
    <xf numFmtId="0" fontId="18" fillId="11" borderId="3" xfId="57" applyFont="1" applyFill="1" applyBorder="1" applyAlignment="1">
      <alignment horizontal="right" vertical="center" wrapText="1"/>
    </xf>
    <xf numFmtId="0" fontId="18" fillId="0" borderId="3" xfId="57" applyFont="1" applyBorder="1" applyAlignment="1">
      <alignment horizontal="left" vertical="center" wrapText="1"/>
    </xf>
    <xf numFmtId="0" fontId="18" fillId="0" borderId="4" xfId="57" applyFont="1" applyBorder="1" applyAlignment="1">
      <alignment horizontal="left" vertical="center" wrapText="1"/>
    </xf>
    <xf numFmtId="177" fontId="18" fillId="12" borderId="2" xfId="42" applyNumberFormat="1" applyFont="1" applyFill="1" applyBorder="1" applyAlignment="1">
      <alignment horizontal="right" vertical="center" wrapText="1"/>
    </xf>
    <xf numFmtId="177" fontId="18" fillId="12" borderId="3" xfId="42" applyNumberFormat="1" applyFont="1" applyFill="1" applyBorder="1" applyAlignment="1">
      <alignment horizontal="right" vertical="center" wrapText="1"/>
    </xf>
    <xf numFmtId="0" fontId="18" fillId="0" borderId="17" xfId="57" applyFont="1" applyBorder="1" applyAlignment="1">
      <alignment horizontal="center" vertical="center" wrapText="1"/>
    </xf>
    <xf numFmtId="0" fontId="18" fillId="0" borderId="18" xfId="57" applyFont="1" applyBorder="1" applyAlignment="1">
      <alignment horizontal="center" vertical="center" wrapText="1"/>
    </xf>
    <xf numFmtId="0" fontId="18" fillId="0" borderId="19" xfId="57" applyFont="1" applyBorder="1" applyAlignment="1">
      <alignment horizontal="center" vertical="center" wrapText="1"/>
    </xf>
    <xf numFmtId="0" fontId="20" fillId="0" borderId="33" xfId="57" applyFont="1" applyBorder="1" applyAlignment="1">
      <alignment horizontal="center" vertical="center" wrapText="1"/>
    </xf>
    <xf numFmtId="0" fontId="20" fillId="0" borderId="43" xfId="57" applyFont="1" applyBorder="1" applyAlignment="1">
      <alignment horizontal="center" vertical="center" wrapText="1"/>
    </xf>
    <xf numFmtId="0" fontId="18" fillId="0" borderId="6" xfId="30" applyFont="1" applyBorder="1" applyAlignment="1">
      <alignment horizontal="center" vertical="center" wrapText="1"/>
    </xf>
    <xf numFmtId="0" fontId="18" fillId="0" borderId="16" xfId="30" applyFont="1" applyBorder="1" applyAlignment="1">
      <alignment horizontal="center" vertical="center" wrapText="1"/>
    </xf>
    <xf numFmtId="0" fontId="18" fillId="0" borderId="26" xfId="30" applyFont="1" applyBorder="1" applyAlignment="1">
      <alignment horizontal="center" vertical="center" wrapText="1"/>
    </xf>
    <xf numFmtId="0" fontId="18" fillId="0" borderId="2" xfId="30" applyFont="1" applyBorder="1" applyAlignment="1">
      <alignment horizontal="center" vertical="center" wrapText="1"/>
    </xf>
    <xf numFmtId="0" fontId="18" fillId="0" borderId="3" xfId="30" applyFont="1" applyBorder="1" applyAlignment="1">
      <alignment horizontal="center" vertical="center" wrapText="1"/>
    </xf>
    <xf numFmtId="0" fontId="18" fillId="0" borderId="4" xfId="30" applyFont="1" applyBorder="1" applyAlignment="1">
      <alignment horizontal="center" vertical="center" wrapText="1"/>
    </xf>
    <xf numFmtId="0" fontId="18" fillId="11" borderId="29" xfId="30" applyFont="1" applyFill="1" applyBorder="1" applyAlignment="1">
      <alignment horizontal="left" vertical="center" shrinkToFit="1"/>
    </xf>
    <xf numFmtId="0" fontId="18" fillId="11" borderId="30" xfId="30" applyFont="1" applyFill="1" applyBorder="1" applyAlignment="1">
      <alignment horizontal="left" vertical="center" shrinkToFit="1"/>
    </xf>
    <xf numFmtId="0" fontId="18" fillId="11" borderId="31" xfId="30" applyFont="1" applyFill="1" applyBorder="1" applyAlignment="1">
      <alignment horizontal="left" vertical="center" shrinkToFit="1"/>
    </xf>
    <xf numFmtId="0" fontId="20" fillId="0" borderId="44" xfId="57" applyFont="1" applyBorder="1" applyAlignment="1">
      <alignment horizontal="center" vertical="center" wrapText="1"/>
    </xf>
    <xf numFmtId="184" fontId="18" fillId="0" borderId="21" xfId="11" applyNumberFormat="1" applyFont="1" applyFill="1" applyBorder="1" applyAlignment="1" applyProtection="1">
      <alignment horizontal="center" vertical="center" wrapText="1"/>
    </xf>
    <xf numFmtId="184" fontId="18" fillId="0" borderId="22" xfId="11" applyNumberFormat="1" applyFont="1" applyFill="1" applyBorder="1" applyAlignment="1" applyProtection="1">
      <alignment horizontal="center" vertical="center" wrapText="1"/>
    </xf>
    <xf numFmtId="184" fontId="18" fillId="11" borderId="22" xfId="11" applyNumberFormat="1" applyFont="1" applyFill="1" applyBorder="1" applyAlignment="1" applyProtection="1">
      <alignment horizontal="right" vertical="center" wrapText="1"/>
    </xf>
    <xf numFmtId="184" fontId="18" fillId="0" borderId="34" xfId="11" applyNumberFormat="1" applyFont="1" applyFill="1" applyBorder="1" applyAlignment="1" applyProtection="1">
      <alignment horizontal="center" vertical="center" wrapText="1"/>
    </xf>
    <xf numFmtId="184" fontId="18" fillId="0" borderId="35" xfId="11" applyNumberFormat="1" applyFont="1" applyFill="1" applyBorder="1" applyAlignment="1" applyProtection="1">
      <alignment horizontal="center" vertical="center" wrapText="1"/>
    </xf>
    <xf numFmtId="184" fontId="18" fillId="11" borderId="35" xfId="11" applyNumberFormat="1" applyFont="1" applyFill="1" applyBorder="1" applyAlignment="1" applyProtection="1">
      <alignment horizontal="right" vertical="center" wrapText="1"/>
    </xf>
    <xf numFmtId="184" fontId="18" fillId="0" borderId="7" xfId="11" applyNumberFormat="1" applyFont="1" applyFill="1" applyBorder="1" applyAlignment="1" applyProtection="1">
      <alignment horizontal="center" vertical="center" wrapText="1"/>
    </xf>
    <xf numFmtId="184" fontId="18" fillId="0" borderId="0" xfId="11" applyNumberFormat="1" applyFont="1" applyFill="1" applyBorder="1" applyAlignment="1" applyProtection="1">
      <alignment horizontal="center" vertical="center" wrapText="1"/>
    </xf>
    <xf numFmtId="184" fontId="18" fillId="11" borderId="0" xfId="11" applyNumberFormat="1" applyFont="1" applyFill="1" applyBorder="1" applyAlignment="1" applyProtection="1">
      <alignment horizontal="right" vertical="center" wrapText="1"/>
    </xf>
    <xf numFmtId="0" fontId="10" fillId="0" borderId="29" xfId="27" applyFont="1" applyBorder="1" applyAlignment="1">
      <alignment horizontal="left" vertical="center" wrapText="1"/>
    </xf>
    <xf numFmtId="0" fontId="10" fillId="0" borderId="30" xfId="27" applyFont="1" applyBorder="1" applyAlignment="1">
      <alignment horizontal="left" vertical="center" wrapText="1"/>
    </xf>
    <xf numFmtId="0" fontId="10" fillId="0" borderId="31" xfId="27" applyFont="1" applyBorder="1" applyAlignment="1">
      <alignment horizontal="left" vertical="center" wrapText="1"/>
    </xf>
    <xf numFmtId="0" fontId="23" fillId="0" borderId="51" xfId="38" applyFont="1" applyBorder="1" applyAlignment="1">
      <alignment horizontal="left" vertical="center" wrapText="1" indent="1"/>
    </xf>
    <xf numFmtId="0" fontId="23" fillId="0" borderId="52" xfId="38" applyFont="1" applyBorder="1" applyAlignment="1">
      <alignment horizontal="left" vertical="center" wrapText="1" indent="1"/>
    </xf>
    <xf numFmtId="0" fontId="23" fillId="0" borderId="56" xfId="38" applyFont="1" applyBorder="1" applyAlignment="1">
      <alignment horizontal="left" vertical="center" wrapText="1" indent="1"/>
    </xf>
    <xf numFmtId="0" fontId="23" fillId="0" borderId="53" xfId="38" applyFont="1" applyBorder="1" applyAlignment="1">
      <alignment horizontal="left" vertical="center" wrapText="1" indent="1"/>
    </xf>
    <xf numFmtId="0" fontId="23" fillId="0" borderId="0" xfId="38" applyFont="1" applyAlignment="1">
      <alignment horizontal="left" vertical="center" wrapText="1" indent="1"/>
    </xf>
    <xf numFmtId="0" fontId="23" fillId="0" borderId="57" xfId="38" applyFont="1" applyBorder="1" applyAlignment="1">
      <alignment horizontal="left" vertical="center" wrapText="1" indent="1"/>
    </xf>
    <xf numFmtId="0" fontId="23" fillId="0" borderId="54" xfId="38" applyFont="1" applyBorder="1" applyAlignment="1">
      <alignment horizontal="left" vertical="center" wrapText="1" indent="1"/>
    </xf>
    <xf numFmtId="0" fontId="23" fillId="0" borderId="55" xfId="38" applyFont="1" applyBorder="1" applyAlignment="1">
      <alignment horizontal="left" vertical="center" wrapText="1" indent="1"/>
    </xf>
    <xf numFmtId="0" fontId="23" fillId="0" borderId="58" xfId="38" applyFont="1" applyBorder="1" applyAlignment="1">
      <alignment horizontal="left" vertical="center" wrapText="1" indent="1"/>
    </xf>
    <xf numFmtId="0" fontId="57" fillId="0" borderId="169" xfId="57" applyFont="1" applyBorder="1" applyAlignment="1">
      <alignment horizontal="center" vertical="center"/>
    </xf>
    <xf numFmtId="0" fontId="18" fillId="0" borderId="170" xfId="57" applyFont="1" applyBorder="1" applyAlignment="1">
      <alignment horizontal="center" vertical="center"/>
    </xf>
    <xf numFmtId="0" fontId="18" fillId="0" borderId="171" xfId="57" applyFont="1" applyBorder="1" applyAlignment="1">
      <alignment horizontal="center" vertical="center"/>
    </xf>
    <xf numFmtId="0" fontId="18" fillId="0" borderId="2" xfId="30" applyFont="1" applyBorder="1" applyAlignment="1">
      <alignment horizontal="center" vertical="center"/>
    </xf>
    <xf numFmtId="0" fontId="18" fillId="0" borderId="3" xfId="30" applyFont="1" applyBorder="1" applyAlignment="1">
      <alignment horizontal="center" vertical="center"/>
    </xf>
    <xf numFmtId="0" fontId="18" fillId="0" borderId="4" xfId="30" applyFont="1" applyBorder="1" applyAlignment="1">
      <alignment horizontal="center" vertical="center"/>
    </xf>
    <xf numFmtId="0" fontId="18" fillId="0" borderId="12" xfId="30" applyFont="1" applyBorder="1" applyAlignment="1">
      <alignment horizontal="center" vertical="center"/>
    </xf>
    <xf numFmtId="0" fontId="20" fillId="0" borderId="2" xfId="30" applyFont="1" applyBorder="1" applyAlignment="1">
      <alignment horizontal="center" vertical="center" wrapText="1"/>
    </xf>
    <xf numFmtId="0" fontId="20" fillId="0" borderId="3" xfId="30" applyFont="1" applyBorder="1" applyAlignment="1">
      <alignment horizontal="center" vertical="center" wrapText="1"/>
    </xf>
    <xf numFmtId="0" fontId="20" fillId="0" borderId="4" xfId="30" applyFont="1" applyBorder="1" applyAlignment="1">
      <alignment horizontal="center" vertical="center" wrapText="1"/>
    </xf>
    <xf numFmtId="0" fontId="18" fillId="0" borderId="2" xfId="30" applyFont="1" applyBorder="1" applyAlignment="1">
      <alignment horizontal="center" vertical="center" shrinkToFit="1"/>
    </xf>
    <xf numFmtId="0" fontId="18" fillId="0" borderId="12" xfId="30" applyFont="1" applyBorder="1" applyAlignment="1">
      <alignment horizontal="center" vertical="center" shrinkToFit="1"/>
    </xf>
    <xf numFmtId="177" fontId="18" fillId="12" borderId="12" xfId="42" applyNumberFormat="1" applyFont="1" applyFill="1" applyBorder="1" applyAlignment="1">
      <alignment horizontal="right" vertical="center" wrapText="1"/>
    </xf>
    <xf numFmtId="0" fontId="18" fillId="11" borderId="5" xfId="27" applyFont="1" applyFill="1" applyBorder="1" applyAlignment="1">
      <alignment horizontal="left" vertical="center" indent="1"/>
    </xf>
    <xf numFmtId="0" fontId="18" fillId="11" borderId="9" xfId="27" applyFont="1" applyFill="1" applyBorder="1" applyAlignment="1">
      <alignment horizontal="left" vertical="center" indent="1"/>
    </xf>
    <xf numFmtId="0" fontId="18" fillId="11" borderId="23" xfId="27" applyFont="1" applyFill="1" applyBorder="1" applyAlignment="1">
      <alignment horizontal="left" vertical="center" indent="1"/>
    </xf>
    <xf numFmtId="0" fontId="18" fillId="11" borderId="7" xfId="27" applyFont="1" applyFill="1" applyBorder="1" applyAlignment="1">
      <alignment horizontal="left" vertical="center" indent="1"/>
    </xf>
    <xf numFmtId="0" fontId="18" fillId="11" borderId="0" xfId="27" applyFont="1" applyFill="1" applyAlignment="1">
      <alignment horizontal="left" vertical="center" indent="1"/>
    </xf>
    <xf numFmtId="0" fontId="18" fillId="11" borderId="24" xfId="27" applyFont="1" applyFill="1" applyBorder="1" applyAlignment="1">
      <alignment horizontal="left" vertical="center" indent="1"/>
    </xf>
    <xf numFmtId="0" fontId="18" fillId="11" borderId="6" xfId="27" applyFont="1" applyFill="1" applyBorder="1" applyAlignment="1">
      <alignment horizontal="left" vertical="center" indent="1"/>
    </xf>
    <xf numFmtId="0" fontId="18" fillId="11" borderId="16" xfId="27" applyFont="1" applyFill="1" applyBorder="1" applyAlignment="1">
      <alignment horizontal="left" vertical="center" indent="1"/>
    </xf>
    <xf numFmtId="0" fontId="18" fillId="11" borderId="26" xfId="27" applyFont="1" applyFill="1" applyBorder="1" applyAlignment="1">
      <alignment horizontal="left" vertical="center" indent="1"/>
    </xf>
    <xf numFmtId="0" fontId="18" fillId="0" borderId="2" xfId="38" applyFont="1" applyBorder="1" applyAlignment="1">
      <alignment horizontal="center" vertical="center" wrapText="1"/>
    </xf>
    <xf numFmtId="0" fontId="18" fillId="0" borderId="3" xfId="38" applyFont="1" applyBorder="1" applyAlignment="1">
      <alignment horizontal="center" vertical="center" wrapText="1"/>
    </xf>
    <xf numFmtId="0" fontId="18" fillId="0" borderId="4" xfId="38" applyFont="1" applyBorder="1" applyAlignment="1">
      <alignment horizontal="center" vertical="center" wrapText="1"/>
    </xf>
    <xf numFmtId="184" fontId="18" fillId="11" borderId="42" xfId="38" applyNumberFormat="1" applyFont="1" applyFill="1" applyBorder="1" applyAlignment="1">
      <alignment horizontal="right" vertical="center" shrinkToFit="1"/>
    </xf>
    <xf numFmtId="184" fontId="18" fillId="11" borderId="3" xfId="38" applyNumberFormat="1" applyFont="1" applyFill="1" applyBorder="1" applyAlignment="1">
      <alignment horizontal="right" vertical="center" shrinkToFit="1"/>
    </xf>
    <xf numFmtId="184" fontId="18" fillId="11" borderId="12" xfId="38" applyNumberFormat="1" applyFont="1" applyFill="1" applyBorder="1" applyAlignment="1">
      <alignment horizontal="right" vertical="center" shrinkToFit="1"/>
    </xf>
    <xf numFmtId="0" fontId="18" fillId="0" borderId="5" xfId="57" applyFont="1" applyBorder="1" applyAlignment="1">
      <alignment horizontal="center" vertical="center" wrapText="1"/>
    </xf>
    <xf numFmtId="0" fontId="18" fillId="0" borderId="9" xfId="57" applyFont="1" applyBorder="1" applyAlignment="1">
      <alignment horizontal="center" vertical="center" wrapText="1"/>
    </xf>
    <xf numFmtId="0" fontId="18" fillId="0" borderId="23" xfId="57" applyFont="1" applyBorder="1" applyAlignment="1">
      <alignment horizontal="center" vertical="center" wrapText="1"/>
    </xf>
    <xf numFmtId="0" fontId="18" fillId="0" borderId="7" xfId="57" applyFont="1" applyBorder="1" applyAlignment="1">
      <alignment horizontal="center" vertical="center" wrapText="1"/>
    </xf>
    <xf numFmtId="0" fontId="18" fillId="0" borderId="0" xfId="57" applyFont="1" applyAlignment="1">
      <alignment horizontal="center" vertical="center" wrapText="1"/>
    </xf>
    <xf numFmtId="0" fontId="18" fillId="0" borderId="24" xfId="57" applyFont="1" applyBorder="1" applyAlignment="1">
      <alignment horizontal="center" vertical="center" wrapText="1"/>
    </xf>
    <xf numFmtId="0" fontId="18" fillId="0" borderId="36" xfId="27" applyFont="1" applyBorder="1" applyAlignment="1">
      <alignment horizontal="center" vertical="center" wrapText="1"/>
    </xf>
    <xf numFmtId="0" fontId="18" fillId="0" borderId="37" xfId="27" applyFont="1" applyBorder="1" applyAlignment="1">
      <alignment horizontal="center" vertical="center" wrapText="1"/>
    </xf>
    <xf numFmtId="177" fontId="18" fillId="11" borderId="14" xfId="38" applyNumberFormat="1" applyFont="1" applyFill="1" applyBorder="1" applyAlignment="1">
      <alignment horizontal="left" vertical="center" wrapText="1"/>
    </xf>
    <xf numFmtId="177" fontId="18" fillId="11" borderId="18" xfId="38" applyNumberFormat="1" applyFont="1" applyFill="1" applyBorder="1" applyAlignment="1">
      <alignment horizontal="left" vertical="center" wrapText="1"/>
    </xf>
    <xf numFmtId="177" fontId="18" fillId="11" borderId="19" xfId="38" applyNumberFormat="1" applyFont="1" applyFill="1" applyBorder="1" applyAlignment="1">
      <alignment horizontal="left" vertical="center" wrapText="1"/>
    </xf>
    <xf numFmtId="0" fontId="18" fillId="0" borderId="38" xfId="27" applyFont="1" applyBorder="1" applyAlignment="1">
      <alignment horizontal="center" vertical="center" wrapText="1"/>
    </xf>
    <xf numFmtId="0" fontId="18" fillId="0" borderId="39" xfId="27" applyFont="1" applyBorder="1" applyAlignment="1">
      <alignment horizontal="center" vertical="center" wrapText="1"/>
    </xf>
    <xf numFmtId="177" fontId="18" fillId="11" borderId="40" xfId="38" applyNumberFormat="1" applyFont="1" applyFill="1" applyBorder="1" applyAlignment="1">
      <alignment horizontal="left" vertical="center" wrapText="1"/>
    </xf>
    <xf numFmtId="177" fontId="18" fillId="11" borderId="22" xfId="38" applyNumberFormat="1" applyFont="1" applyFill="1" applyBorder="1" applyAlignment="1">
      <alignment horizontal="left" vertical="center" wrapText="1"/>
    </xf>
    <xf numFmtId="177" fontId="18" fillId="11" borderId="27" xfId="38" applyNumberFormat="1" applyFont="1" applyFill="1" applyBorder="1" applyAlignment="1">
      <alignment horizontal="left" vertical="center" wrapText="1"/>
    </xf>
    <xf numFmtId="0" fontId="18" fillId="0" borderId="7" xfId="42" applyFont="1" applyBorder="1" applyAlignment="1">
      <alignment horizontal="center" vertical="center" wrapText="1"/>
    </xf>
    <xf numFmtId="0" fontId="18" fillId="0" borderId="0" xfId="42" applyFont="1" applyAlignment="1">
      <alignment horizontal="center" vertical="center" wrapText="1"/>
    </xf>
    <xf numFmtId="177" fontId="18" fillId="11" borderId="41" xfId="42" applyNumberFormat="1" applyFont="1" applyFill="1" applyBorder="1" applyAlignment="1">
      <alignment horizontal="right" vertical="center" wrapText="1"/>
    </xf>
    <xf numFmtId="177" fontId="18" fillId="11" borderId="35" xfId="42" applyNumberFormat="1" applyFont="1" applyFill="1" applyBorder="1" applyAlignment="1">
      <alignment horizontal="right" vertical="center" wrapText="1"/>
    </xf>
    <xf numFmtId="0" fontId="18" fillId="0" borderId="5" xfId="27" applyFont="1" applyBorder="1" applyAlignment="1">
      <alignment horizontal="center" vertical="center" wrapText="1"/>
    </xf>
    <xf numFmtId="0" fontId="18" fillId="0" borderId="9" xfId="27" applyFont="1" applyBorder="1" applyAlignment="1">
      <alignment horizontal="center" vertical="center" wrapText="1"/>
    </xf>
    <xf numFmtId="0" fontId="18" fillId="0" borderId="23" xfId="27" applyFont="1" applyBorder="1" applyAlignment="1">
      <alignment horizontal="center" vertical="center" wrapText="1"/>
    </xf>
    <xf numFmtId="0" fontId="18" fillId="0" borderId="7" xfId="27" applyFont="1" applyBorder="1" applyAlignment="1">
      <alignment horizontal="center" vertical="center" wrapText="1"/>
    </xf>
    <xf numFmtId="0" fontId="18" fillId="0" borderId="0" xfId="27" applyFont="1" applyAlignment="1">
      <alignment horizontal="center" vertical="center" wrapText="1"/>
    </xf>
    <xf numFmtId="0" fontId="18" fillId="0" borderId="24" xfId="27" applyFont="1" applyBorder="1" applyAlignment="1">
      <alignment horizontal="center" vertical="center" wrapText="1"/>
    </xf>
    <xf numFmtId="0" fontId="18" fillId="0" borderId="6" xfId="27" applyFont="1" applyBorder="1" applyAlignment="1">
      <alignment horizontal="center" vertical="center" wrapText="1"/>
    </xf>
    <xf numFmtId="0" fontId="18" fillId="0" borderId="16" xfId="27" applyFont="1" applyBorder="1" applyAlignment="1">
      <alignment horizontal="center" vertical="center" wrapText="1"/>
    </xf>
    <xf numFmtId="0" fontId="18" fillId="0" borderId="26" xfId="27" applyFont="1" applyBorder="1" applyAlignment="1">
      <alignment horizontal="center" vertical="center" wrapText="1"/>
    </xf>
    <xf numFmtId="184" fontId="18" fillId="0" borderId="17" xfId="11" applyNumberFormat="1" applyFont="1" applyFill="1" applyBorder="1" applyAlignment="1" applyProtection="1">
      <alignment horizontal="center" vertical="center" wrapText="1"/>
    </xf>
    <xf numFmtId="184" fontId="18" fillId="0" borderId="18" xfId="11" applyNumberFormat="1" applyFont="1" applyFill="1" applyBorder="1" applyAlignment="1" applyProtection="1">
      <alignment horizontal="center" vertical="center" wrapText="1"/>
    </xf>
    <xf numFmtId="184" fontId="18" fillId="11" borderId="18" xfId="11" applyNumberFormat="1" applyFont="1" applyFill="1" applyBorder="1" applyAlignment="1" applyProtection="1">
      <alignment horizontal="right" vertical="center" wrapText="1"/>
    </xf>
    <xf numFmtId="178" fontId="9" fillId="11" borderId="2" xfId="57" applyNumberFormat="1" applyFont="1" applyFill="1" applyBorder="1" applyAlignment="1">
      <alignment horizontal="left" vertical="center" wrapText="1"/>
    </xf>
    <xf numFmtId="178" fontId="9" fillId="11" borderId="3" xfId="57" applyNumberFormat="1" applyFont="1" applyFill="1" applyBorder="1" applyAlignment="1">
      <alignment horizontal="left" vertical="center" wrapText="1"/>
    </xf>
    <xf numFmtId="0" fontId="18" fillId="0" borderId="6" xfId="57" applyFont="1" applyBorder="1" applyAlignment="1">
      <alignment horizontal="center" vertical="center" wrapText="1"/>
    </xf>
    <xf numFmtId="0" fontId="18" fillId="0" borderId="16" xfId="57" applyFont="1" applyBorder="1" applyAlignment="1">
      <alignment horizontal="center" vertical="center" wrapText="1"/>
    </xf>
    <xf numFmtId="0" fontId="18" fillId="0" borderId="26" xfId="57" applyFont="1" applyBorder="1" applyAlignment="1">
      <alignment horizontal="center" vertical="center" wrapText="1"/>
    </xf>
    <xf numFmtId="0" fontId="18" fillId="0" borderId="32" xfId="57" applyFont="1" applyBorder="1" applyAlignment="1">
      <alignment horizontal="center" vertical="center" wrapText="1"/>
    </xf>
    <xf numFmtId="0" fontId="18" fillId="0" borderId="21" xfId="57" applyFont="1" applyBorder="1" applyAlignment="1">
      <alignment horizontal="center" vertical="center" wrapText="1"/>
    </xf>
    <xf numFmtId="0" fontId="18" fillId="0" borderId="22" xfId="57" applyFont="1" applyBorder="1" applyAlignment="1">
      <alignment horizontal="center" vertical="center" wrapText="1"/>
    </xf>
    <xf numFmtId="0" fontId="18" fillId="0" borderId="34" xfId="57" applyFont="1" applyBorder="1" applyAlignment="1">
      <alignment horizontal="center" vertical="center" wrapText="1"/>
    </xf>
    <xf numFmtId="0" fontId="18" fillId="0" borderId="35" xfId="57" applyFont="1" applyBorder="1" applyAlignment="1">
      <alignment horizontal="center" vertical="center" wrapText="1"/>
    </xf>
    <xf numFmtId="0" fontId="9" fillId="0" borderId="0" xfId="57" applyFont="1" applyAlignment="1">
      <alignment horizontal="center" vertical="top" wrapText="1"/>
    </xf>
    <xf numFmtId="0" fontId="18" fillId="11" borderId="2" xfId="57" applyFont="1" applyFill="1" applyBorder="1" applyAlignment="1">
      <alignment horizontal="left" vertical="center" wrapText="1"/>
    </xf>
    <xf numFmtId="0" fontId="18" fillId="11" borderId="3" xfId="57" applyFont="1" applyFill="1" applyBorder="1" applyAlignment="1">
      <alignment horizontal="left" vertical="center" wrapText="1"/>
    </xf>
    <xf numFmtId="0" fontId="18" fillId="11" borderId="9" xfId="57" applyFont="1" applyFill="1" applyBorder="1" applyAlignment="1">
      <alignment horizontal="left" vertical="center" wrapText="1"/>
    </xf>
    <xf numFmtId="0" fontId="18" fillId="11" borderId="23" xfId="57" applyFont="1" applyFill="1" applyBorder="1" applyAlignment="1">
      <alignment horizontal="left" vertical="center" wrapText="1"/>
    </xf>
    <xf numFmtId="0" fontId="9" fillId="0" borderId="0" xfId="57" applyFont="1" applyAlignment="1">
      <alignment horizontal="center" vertical="center" shrinkToFit="1"/>
    </xf>
    <xf numFmtId="0" fontId="9" fillId="11" borderId="0" xfId="57" applyFont="1" applyFill="1" applyAlignment="1">
      <alignment horizontal="center" vertical="center" shrinkToFit="1"/>
    </xf>
    <xf numFmtId="0" fontId="9" fillId="0" borderId="0" xfId="57" applyFont="1" applyAlignment="1">
      <alignment horizontal="left" vertical="top" wrapText="1"/>
    </xf>
    <xf numFmtId="0" fontId="21" fillId="0" borderId="0" xfId="57" applyFont="1" applyAlignment="1">
      <alignment horizontal="center" vertical="center" wrapText="1"/>
    </xf>
    <xf numFmtId="0" fontId="22" fillId="0" borderId="0" xfId="57" applyFont="1" applyAlignment="1">
      <alignment horizontal="center" vertical="center"/>
    </xf>
    <xf numFmtId="178" fontId="16" fillId="11" borderId="0" xfId="27" applyNumberFormat="1" applyFont="1" applyFill="1" applyAlignment="1">
      <alignment horizontal="right" vertical="center"/>
    </xf>
    <xf numFmtId="0" fontId="18" fillId="11" borderId="0" xfId="27" applyFont="1" applyFill="1" applyAlignment="1">
      <alignment horizontal="left" vertical="center" wrapText="1"/>
    </xf>
    <xf numFmtId="0" fontId="18" fillId="11" borderId="0" xfId="60" applyFont="1" applyFill="1" applyAlignment="1">
      <alignment horizontal="center" vertical="center" wrapText="1"/>
    </xf>
    <xf numFmtId="0" fontId="18" fillId="11" borderId="0" xfId="60" applyFont="1" applyFill="1" applyAlignment="1">
      <alignment horizontal="left" vertical="center" wrapText="1"/>
    </xf>
    <xf numFmtId="0" fontId="18" fillId="11" borderId="5" xfId="27" applyFont="1" applyFill="1" applyBorder="1" applyAlignment="1">
      <alignment horizontal="left" vertical="center" wrapText="1" indent="1"/>
    </xf>
    <xf numFmtId="0" fontId="18" fillId="11" borderId="9" xfId="27" applyFont="1" applyFill="1" applyBorder="1" applyAlignment="1">
      <alignment horizontal="left" vertical="center" wrapText="1" indent="1"/>
    </xf>
    <xf numFmtId="0" fontId="18" fillId="11" borderId="23" xfId="27" applyFont="1" applyFill="1" applyBorder="1" applyAlignment="1">
      <alignment horizontal="left" vertical="center" wrapText="1" indent="1"/>
    </xf>
    <xf numFmtId="0" fontId="18" fillId="11" borderId="7" xfId="27" applyFont="1" applyFill="1" applyBorder="1" applyAlignment="1">
      <alignment horizontal="left" vertical="center" wrapText="1" indent="1"/>
    </xf>
    <xf numFmtId="0" fontId="18" fillId="11" borderId="0" xfId="27" applyFont="1" applyFill="1" applyAlignment="1">
      <alignment horizontal="left" vertical="center" wrapText="1" indent="1"/>
    </xf>
    <xf numFmtId="0" fontId="18" fillId="11" borderId="24" xfId="27" applyFont="1" applyFill="1" applyBorder="1" applyAlignment="1">
      <alignment horizontal="left" vertical="center" wrapText="1" indent="1"/>
    </xf>
    <xf numFmtId="0" fontId="18" fillId="11" borderId="6" xfId="27" applyFont="1" applyFill="1" applyBorder="1" applyAlignment="1">
      <alignment horizontal="left" vertical="center" wrapText="1" indent="1"/>
    </xf>
    <xf numFmtId="0" fontId="18" fillId="11" borderId="16" xfId="27" applyFont="1" applyFill="1" applyBorder="1" applyAlignment="1">
      <alignment horizontal="left" vertical="center" wrapText="1" indent="1"/>
    </xf>
    <xf numFmtId="0" fontId="18" fillId="11" borderId="26" xfId="27" applyFont="1" applyFill="1" applyBorder="1" applyAlignment="1">
      <alignment horizontal="left" vertical="center" wrapText="1" indent="1"/>
    </xf>
    <xf numFmtId="0" fontId="9" fillId="0" borderId="20" xfId="27" applyFont="1" applyBorder="1" applyAlignment="1">
      <alignment horizontal="center" vertical="center"/>
    </xf>
    <xf numFmtId="0" fontId="9" fillId="10" borderId="21" xfId="27" applyFont="1" applyFill="1" applyBorder="1" applyAlignment="1">
      <alignment horizontal="left" vertical="center" wrapText="1"/>
    </xf>
    <xf numFmtId="0" fontId="9" fillId="10" borderId="22" xfId="27" applyFont="1" applyFill="1" applyBorder="1" applyAlignment="1">
      <alignment horizontal="left" vertical="center" wrapText="1"/>
    </xf>
    <xf numFmtId="0" fontId="9" fillId="10" borderId="27" xfId="27" applyFont="1" applyFill="1" applyBorder="1" applyAlignment="1">
      <alignment horizontal="left" vertical="center" wrapText="1"/>
    </xf>
    <xf numFmtId="0" fontId="9" fillId="0" borderId="28" xfId="27" applyFont="1" applyBorder="1" applyAlignment="1">
      <alignment horizontal="center" vertical="center"/>
    </xf>
    <xf numFmtId="0" fontId="9" fillId="10" borderId="29" xfId="27" applyFont="1" applyFill="1" applyBorder="1" applyAlignment="1">
      <alignment horizontal="left" vertical="center" wrapText="1"/>
    </xf>
    <xf numFmtId="0" fontId="9" fillId="10" borderId="30" xfId="27" applyFont="1" applyFill="1" applyBorder="1" applyAlignment="1">
      <alignment horizontal="left" vertical="center" wrapText="1"/>
    </xf>
    <xf numFmtId="0" fontId="9" fillId="10" borderId="31" xfId="27" applyFont="1" applyFill="1" applyBorder="1" applyAlignment="1">
      <alignment horizontal="left" vertical="center" wrapText="1"/>
    </xf>
    <xf numFmtId="0" fontId="57" fillId="0" borderId="169" xfId="27" applyFont="1" applyBorder="1" applyAlignment="1">
      <alignment horizontal="center" vertical="center"/>
    </xf>
    <xf numFmtId="0" fontId="10" fillId="0" borderId="170" xfId="27" applyFont="1" applyBorder="1" applyAlignment="1">
      <alignment horizontal="center" vertical="center"/>
    </xf>
    <xf numFmtId="0" fontId="10" fillId="0" borderId="171" xfId="27" applyFont="1" applyBorder="1" applyAlignment="1">
      <alignment horizontal="center" vertical="center"/>
    </xf>
    <xf numFmtId="0" fontId="9" fillId="0" borderId="20" xfId="60" applyFont="1" applyBorder="1" applyAlignment="1">
      <alignment horizontal="center" vertical="center"/>
    </xf>
    <xf numFmtId="0" fontId="9" fillId="10" borderId="21" xfId="60" applyFont="1" applyFill="1" applyBorder="1" applyAlignment="1">
      <alignment horizontal="left" vertical="center" wrapText="1"/>
    </xf>
    <xf numFmtId="0" fontId="9" fillId="10" borderId="22" xfId="60" applyFont="1" applyFill="1" applyBorder="1" applyAlignment="1">
      <alignment horizontal="left" vertical="center" wrapText="1"/>
    </xf>
    <xf numFmtId="0" fontId="9" fillId="10" borderId="27" xfId="60" applyFont="1" applyFill="1" applyBorder="1" applyAlignment="1">
      <alignment horizontal="left" vertical="center" wrapText="1"/>
    </xf>
    <xf numFmtId="0" fontId="11" fillId="9" borderId="5" xfId="27" applyFont="1" applyFill="1" applyBorder="1" applyAlignment="1">
      <alignment horizontal="center" vertical="center" wrapText="1"/>
    </xf>
    <xf numFmtId="0" fontId="11" fillId="9" borderId="13" xfId="27" applyFont="1" applyFill="1" applyBorder="1" applyAlignment="1">
      <alignment horizontal="center" vertical="center" wrapText="1"/>
    </xf>
    <xf numFmtId="0" fontId="11" fillId="9" borderId="6" xfId="27" applyFont="1" applyFill="1" applyBorder="1" applyAlignment="1">
      <alignment horizontal="center" vertical="center" wrapText="1"/>
    </xf>
    <xf numFmtId="0" fontId="11" fillId="9" borderId="15" xfId="27" applyFont="1" applyFill="1" applyBorder="1" applyAlignment="1">
      <alignment horizontal="center" vertical="center" wrapText="1"/>
    </xf>
    <xf numFmtId="0" fontId="9" fillId="0" borderId="9" xfId="27" applyFont="1" applyBorder="1" applyAlignment="1">
      <alignment horizontal="center" vertical="center" wrapText="1"/>
    </xf>
    <xf numFmtId="0" fontId="9" fillId="0" borderId="13" xfId="27" applyFont="1" applyBorder="1" applyAlignment="1">
      <alignment horizontal="center" vertical="center" wrapText="1"/>
    </xf>
    <xf numFmtId="0" fontId="9" fillId="0" borderId="16" xfId="27" applyFont="1" applyBorder="1" applyAlignment="1">
      <alignment horizontal="center" vertical="center" wrapText="1"/>
    </xf>
    <xf numFmtId="0" fontId="9" fillId="0" borderId="15" xfId="27" applyFont="1" applyBorder="1" applyAlignment="1">
      <alignment horizontal="center" vertical="center" wrapText="1"/>
    </xf>
    <xf numFmtId="0" fontId="17" fillId="0" borderId="14" xfId="27" applyFont="1" applyBorder="1" applyAlignment="1">
      <alignment horizontal="left" vertical="center" wrapText="1"/>
    </xf>
    <xf numFmtId="0" fontId="17" fillId="0" borderId="18" xfId="27" applyFont="1" applyBorder="1" applyAlignment="1">
      <alignment horizontal="left" vertical="center" wrapText="1"/>
    </xf>
    <xf numFmtId="0" fontId="17" fillId="0" borderId="19" xfId="27" applyFont="1" applyBorder="1" applyAlignment="1">
      <alignment horizontal="left" vertical="center" wrapText="1"/>
    </xf>
    <xf numFmtId="0" fontId="9" fillId="10" borderId="16" xfId="27" applyFont="1" applyFill="1" applyBorder="1" applyAlignment="1">
      <alignment horizontal="left" vertical="center" wrapText="1"/>
    </xf>
    <xf numFmtId="0" fontId="9" fillId="10" borderId="26" xfId="27" applyFont="1" applyFill="1" applyBorder="1" applyAlignment="1">
      <alignment horizontal="left" vertical="center" wrapText="1"/>
    </xf>
    <xf numFmtId="0" fontId="9" fillId="0" borderId="17" xfId="60" applyFont="1" applyBorder="1" applyAlignment="1">
      <alignment horizontal="center" vertical="center"/>
    </xf>
    <xf numFmtId="0" fontId="9" fillId="0" borderId="18" xfId="60" applyFont="1" applyBorder="1" applyAlignment="1">
      <alignment horizontal="center" vertical="center"/>
    </xf>
    <xf numFmtId="0" fontId="9" fillId="0" borderId="19" xfId="60" applyFont="1" applyBorder="1" applyAlignment="1">
      <alignment horizontal="center" vertical="center"/>
    </xf>
    <xf numFmtId="0" fontId="9" fillId="10" borderId="17" xfId="60" applyFont="1" applyFill="1" applyBorder="1" applyAlignment="1">
      <alignment horizontal="left" vertical="center" wrapText="1"/>
    </xf>
    <xf numFmtId="0" fontId="9" fillId="10" borderId="18" xfId="60" applyFont="1" applyFill="1" applyBorder="1" applyAlignment="1">
      <alignment horizontal="left" vertical="center" wrapText="1"/>
    </xf>
    <xf numFmtId="0" fontId="9" fillId="10" borderId="19" xfId="60" applyFont="1" applyFill="1" applyBorder="1" applyAlignment="1">
      <alignment horizontal="left" vertical="center" wrapText="1"/>
    </xf>
    <xf numFmtId="0" fontId="9" fillId="0" borderId="2" xfId="27" applyFont="1" applyBorder="1" applyAlignment="1">
      <alignment horizontal="center" vertical="center" wrapText="1"/>
    </xf>
    <xf numFmtId="0" fontId="9" fillId="0" borderId="3" xfId="27" applyFont="1" applyBorder="1" applyAlignment="1">
      <alignment horizontal="center" vertical="center" wrapText="1"/>
    </xf>
    <xf numFmtId="0" fontId="9" fillId="0" borderId="4" xfId="27" applyFont="1" applyBorder="1" applyAlignment="1">
      <alignment horizontal="center" vertical="center" wrapText="1"/>
    </xf>
    <xf numFmtId="0" fontId="53" fillId="10" borderId="2" xfId="27" applyFont="1" applyFill="1" applyBorder="1" applyAlignment="1">
      <alignment horizontal="left" vertical="center" wrapText="1"/>
    </xf>
    <xf numFmtId="0" fontId="53" fillId="10" borderId="3" xfId="27" applyFont="1" applyFill="1" applyBorder="1" applyAlignment="1">
      <alignment horizontal="left" vertical="center" wrapText="1"/>
    </xf>
    <xf numFmtId="0" fontId="53" fillId="10" borderId="4" xfId="27" applyFont="1" applyFill="1" applyBorder="1" applyAlignment="1">
      <alignment horizontal="left" vertical="center" wrapText="1"/>
    </xf>
    <xf numFmtId="0" fontId="11" fillId="9" borderId="2" xfId="27" applyFont="1" applyFill="1" applyBorder="1" applyAlignment="1">
      <alignment horizontal="center" vertical="center" wrapText="1"/>
    </xf>
    <xf numFmtId="0" fontId="11" fillId="9" borderId="12" xfId="27" applyFont="1" applyFill="1" applyBorder="1" applyAlignment="1">
      <alignment horizontal="center" vertical="center" wrapText="1"/>
    </xf>
    <xf numFmtId="0" fontId="9" fillId="0" borderId="4" xfId="27" applyFont="1" applyBorder="1" applyAlignment="1">
      <alignment horizontal="left" vertical="center" wrapText="1"/>
    </xf>
    <xf numFmtId="0" fontId="9" fillId="0" borderId="1" xfId="27" applyFont="1" applyBorder="1" applyAlignment="1">
      <alignment horizontal="left" vertical="center" wrapText="1"/>
    </xf>
    <xf numFmtId="0" fontId="17" fillId="0" borderId="2" xfId="27" applyFont="1" applyBorder="1" applyAlignment="1">
      <alignment horizontal="center" vertical="center" wrapText="1"/>
    </xf>
    <xf numFmtId="0" fontId="17" fillId="0" borderId="3" xfId="27" applyFont="1" applyBorder="1" applyAlignment="1">
      <alignment horizontal="center" vertical="center" wrapText="1"/>
    </xf>
    <xf numFmtId="0" fontId="17" fillId="0" borderId="4" xfId="27" applyFont="1" applyBorder="1" applyAlignment="1">
      <alignment horizontal="center" vertical="center" wrapText="1"/>
    </xf>
    <xf numFmtId="0" fontId="9" fillId="9" borderId="2" xfId="72" applyFont="1" applyFill="1" applyBorder="1" applyAlignment="1">
      <alignment horizontal="center" vertical="center" wrapText="1"/>
    </xf>
    <xf numFmtId="0" fontId="9" fillId="9" borderId="3" xfId="72" applyFont="1" applyFill="1" applyBorder="1" applyAlignment="1">
      <alignment horizontal="center" vertical="center" wrapText="1"/>
    </xf>
    <xf numFmtId="0" fontId="9" fillId="9" borderId="4" xfId="72" applyFont="1" applyFill="1" applyBorder="1" applyAlignment="1">
      <alignment horizontal="center" vertical="center" wrapText="1"/>
    </xf>
    <xf numFmtId="0" fontId="9" fillId="0" borderId="6" xfId="27" applyFont="1" applyBorder="1" applyAlignment="1">
      <alignment horizontal="center" vertical="center" wrapText="1"/>
    </xf>
    <xf numFmtId="0" fontId="9" fillId="0" borderId="0" xfId="60" applyFont="1" applyAlignment="1">
      <alignment horizontal="left" vertical="center" wrapText="1"/>
    </xf>
    <xf numFmtId="0" fontId="128" fillId="9" borderId="1" xfId="27" applyFont="1" applyFill="1" applyBorder="1" applyAlignment="1">
      <alignment horizontal="center" vertical="center"/>
    </xf>
    <xf numFmtId="0" fontId="128" fillId="9" borderId="8" xfId="27" applyFont="1" applyFill="1" applyBorder="1" applyAlignment="1">
      <alignment horizontal="center" vertical="center"/>
    </xf>
    <xf numFmtId="0" fontId="9" fillId="10" borderId="29" xfId="27" applyFont="1" applyFill="1" applyBorder="1" applyAlignment="1" applyProtection="1">
      <alignment horizontal="left" vertical="center" wrapText="1"/>
      <protection locked="0"/>
    </xf>
    <xf numFmtId="0" fontId="9" fillId="10" borderId="30" xfId="27" applyFont="1" applyFill="1" applyBorder="1" applyAlignment="1" applyProtection="1">
      <alignment horizontal="left" vertical="center" wrapText="1"/>
      <protection locked="0"/>
    </xf>
    <xf numFmtId="0" fontId="9" fillId="10" borderId="31" xfId="27" applyFont="1" applyFill="1" applyBorder="1" applyAlignment="1" applyProtection="1">
      <alignment horizontal="left" vertical="center" wrapText="1"/>
      <protection locked="0"/>
    </xf>
    <xf numFmtId="0" fontId="11" fillId="9" borderId="1" xfId="27" applyFont="1" applyFill="1" applyBorder="1" applyAlignment="1" applyProtection="1">
      <alignment horizontal="center" vertical="center"/>
      <protection locked="0"/>
    </xf>
    <xf numFmtId="0" fontId="11" fillId="9" borderId="8" xfId="27" applyFont="1" applyFill="1" applyBorder="1" applyAlignment="1" applyProtection="1">
      <alignment horizontal="center" vertical="center"/>
      <protection locked="0"/>
    </xf>
    <xf numFmtId="0" fontId="11" fillId="9" borderId="5" xfId="27" applyFont="1" applyFill="1" applyBorder="1" applyAlignment="1" applyProtection="1">
      <alignment horizontal="center" vertical="center" wrapText="1"/>
      <protection locked="0"/>
    </xf>
    <xf numFmtId="0" fontId="11" fillId="9" borderId="13" xfId="27" applyFont="1" applyFill="1" applyBorder="1" applyAlignment="1" applyProtection="1">
      <alignment horizontal="center" vertical="center" wrapText="1"/>
      <protection locked="0"/>
    </xf>
    <xf numFmtId="0" fontId="11" fillId="9" borderId="6" xfId="27" applyFont="1" applyFill="1" applyBorder="1" applyAlignment="1" applyProtection="1">
      <alignment horizontal="center" vertical="center" wrapText="1"/>
      <protection locked="0"/>
    </xf>
    <xf numFmtId="0" fontId="11" fillId="9" borderId="15" xfId="27" applyFont="1" applyFill="1" applyBorder="1" applyAlignment="1" applyProtection="1">
      <alignment horizontal="center" vertical="center" wrapText="1"/>
      <protection locked="0"/>
    </xf>
    <xf numFmtId="0" fontId="9" fillId="10" borderId="21" xfId="60" applyFont="1" applyFill="1" applyBorder="1" applyAlignment="1" applyProtection="1">
      <alignment horizontal="left" vertical="center" wrapText="1"/>
      <protection locked="0"/>
    </xf>
    <xf numFmtId="0" fontId="9" fillId="10" borderId="22" xfId="60" applyFont="1" applyFill="1" applyBorder="1" applyAlignment="1" applyProtection="1">
      <alignment horizontal="left" vertical="center" wrapText="1"/>
      <protection locked="0"/>
    </xf>
    <xf numFmtId="0" fontId="9" fillId="10" borderId="27" xfId="60" applyFont="1" applyFill="1" applyBorder="1" applyAlignment="1" applyProtection="1">
      <alignment horizontal="left" vertical="center" wrapText="1"/>
      <protection locked="0"/>
    </xf>
    <xf numFmtId="0" fontId="9" fillId="10" borderId="21" xfId="27" applyFont="1" applyFill="1" applyBorder="1" applyAlignment="1" applyProtection="1">
      <alignment horizontal="left" vertical="center" wrapText="1"/>
      <protection locked="0"/>
    </xf>
    <xf numFmtId="0" fontId="9" fillId="10" borderId="22" xfId="27" applyFont="1" applyFill="1" applyBorder="1" applyAlignment="1" applyProtection="1">
      <alignment horizontal="left" vertical="center" wrapText="1"/>
      <protection locked="0"/>
    </xf>
    <xf numFmtId="0" fontId="9" fillId="10" borderId="27" xfId="27" applyFont="1" applyFill="1" applyBorder="1" applyAlignment="1" applyProtection="1">
      <alignment horizontal="left" vertical="center" wrapText="1"/>
      <protection locked="0"/>
    </xf>
    <xf numFmtId="0" fontId="9" fillId="10" borderId="16" xfId="27" applyFont="1" applyFill="1" applyBorder="1" applyAlignment="1" applyProtection="1">
      <alignment horizontal="left" vertical="center" wrapText="1"/>
      <protection locked="0"/>
    </xf>
    <xf numFmtId="0" fontId="9" fillId="10" borderId="26" xfId="27" applyFont="1" applyFill="1" applyBorder="1" applyAlignment="1" applyProtection="1">
      <alignment horizontal="left" vertical="center" wrapText="1"/>
      <protection locked="0"/>
    </xf>
    <xf numFmtId="0" fontId="9" fillId="10" borderId="17" xfId="60" applyFont="1" applyFill="1" applyBorder="1" applyAlignment="1" applyProtection="1">
      <alignment horizontal="left" vertical="center" wrapText="1"/>
      <protection locked="0"/>
    </xf>
    <xf numFmtId="0" fontId="9" fillId="10" borderId="18" xfId="60" applyFont="1" applyFill="1" applyBorder="1" applyAlignment="1" applyProtection="1">
      <alignment horizontal="left" vertical="center" wrapText="1"/>
      <protection locked="0"/>
    </xf>
    <xf numFmtId="0" fontId="9" fillId="10" borderId="19" xfId="60" applyFont="1" applyFill="1" applyBorder="1" applyAlignment="1" applyProtection="1">
      <alignment horizontal="left" vertical="center" wrapText="1"/>
      <protection locked="0"/>
    </xf>
    <xf numFmtId="0" fontId="9" fillId="10" borderId="2" xfId="27" applyFont="1" applyFill="1" applyBorder="1" applyAlignment="1" applyProtection="1">
      <alignment horizontal="left" vertical="center" wrapText="1"/>
      <protection locked="0"/>
    </xf>
    <xf numFmtId="0" fontId="9" fillId="10" borderId="3" xfId="27" applyFont="1" applyFill="1" applyBorder="1" applyAlignment="1" applyProtection="1">
      <alignment horizontal="left" vertical="center" wrapText="1"/>
      <protection locked="0"/>
    </xf>
    <xf numFmtId="0" fontId="9" fillId="10" borderId="4" xfId="27" applyFont="1" applyFill="1" applyBorder="1" applyAlignment="1" applyProtection="1">
      <alignment horizontal="left" vertical="center" wrapText="1"/>
      <protection locked="0"/>
    </xf>
    <xf numFmtId="0" fontId="11" fillId="9" borderId="2" xfId="27" applyFont="1" applyFill="1" applyBorder="1" applyAlignment="1" applyProtection="1">
      <alignment horizontal="center" vertical="center" wrapText="1"/>
      <protection locked="0"/>
    </xf>
    <xf numFmtId="0" fontId="11" fillId="9" borderId="12" xfId="27" applyFont="1" applyFill="1" applyBorder="1" applyAlignment="1" applyProtection="1">
      <alignment horizontal="center" vertical="center" wrapText="1"/>
      <protection locked="0"/>
    </xf>
    <xf numFmtId="0" fontId="7" fillId="0" borderId="5" xfId="28" applyFont="1" applyBorder="1" applyAlignment="1">
      <alignment horizontal="left" vertical="top" wrapText="1"/>
    </xf>
    <xf numFmtId="0" fontId="7" fillId="0" borderId="6" xfId="28" applyFont="1" applyBorder="1" applyAlignment="1">
      <alignment horizontal="left" vertical="top" wrapText="1"/>
    </xf>
    <xf numFmtId="0" fontId="7" fillId="0" borderId="7" xfId="28" applyFont="1" applyBorder="1" applyAlignment="1">
      <alignment horizontal="left" vertical="top" wrapText="1"/>
    </xf>
    <xf numFmtId="0" fontId="0" fillId="2" borderId="2" xfId="0"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cellXfs>
  <cellStyles count="73">
    <cellStyle name="パーセント" xfId="7" builtinId="5"/>
    <cellStyle name="ハイパーリンク" xfId="8" builtinId="8"/>
    <cellStyle name="ハイパーリンク 2" xfId="16" xr:uid="{00000000-0005-0000-0000-00003D000000}"/>
    <cellStyle name="桁区切り" xfId="2" builtinId="6"/>
    <cellStyle name="桁区切り 2 3" xfId="14" xr:uid="{00000000-0005-0000-0000-000036000000}"/>
    <cellStyle name="桁区切り 2 3 2" xfId="1" xr:uid="{00000000-0005-0000-0000-000001000000}"/>
    <cellStyle name="桁区切り 2 3 2 2" xfId="18" xr:uid="{00000000-0005-0000-0000-00003F000000}"/>
    <cellStyle name="桁区切り 2 3 3" xfId="3" xr:uid="{00000000-0005-0000-0000-000003000000}"/>
    <cellStyle name="桁区切り 3" xfId="6" xr:uid="{00000000-0005-0000-0000-00000B000000}"/>
    <cellStyle name="桁区切り 3 2" xfId="19" xr:uid="{00000000-0005-0000-0000-000040000000}"/>
    <cellStyle name="桁区切り 3 2 2" xfId="15" xr:uid="{00000000-0005-0000-0000-00003B000000}"/>
    <cellStyle name="桁区切り 3 2 2 2" xfId="12" xr:uid="{00000000-0005-0000-0000-00002B000000}"/>
    <cellStyle name="桁区切り 3 2 2 2 2" xfId="20" xr:uid="{00000000-0005-0000-0000-000041000000}"/>
    <cellStyle name="桁区切り 3 2 2 3" xfId="13" xr:uid="{00000000-0005-0000-0000-000031000000}"/>
    <cellStyle name="桁区切り 3 2 3" xfId="21" xr:uid="{00000000-0005-0000-0000-000042000000}"/>
    <cellStyle name="桁区切り 3 2 3 2" xfId="22" xr:uid="{00000000-0005-0000-0000-000043000000}"/>
    <cellStyle name="桁区切り 3 2 4" xfId="17" xr:uid="{00000000-0005-0000-0000-00003E000000}"/>
    <cellStyle name="桁区切り 3 3" xfId="23" xr:uid="{00000000-0005-0000-0000-000044000000}"/>
    <cellStyle name="桁区切り 3 3 2" xfId="11" xr:uid="{00000000-0005-0000-0000-000027000000}"/>
    <cellStyle name="桁区切り 4" xfId="24" xr:uid="{00000000-0005-0000-0000-000045000000}"/>
    <cellStyle name="標準" xfId="0" builtinId="0"/>
    <cellStyle name="標準 2" xfId="25" xr:uid="{00000000-0005-0000-0000-000046000000}"/>
    <cellStyle name="標準 2 2" xfId="26" xr:uid="{00000000-0005-0000-0000-000047000000}"/>
    <cellStyle name="標準 2 2 2" xfId="27" xr:uid="{00000000-0005-0000-0000-000048000000}"/>
    <cellStyle name="標準 2 3" xfId="28" xr:uid="{00000000-0005-0000-0000-000049000000}"/>
    <cellStyle name="標準 2 4" xfId="29" xr:uid="{00000000-0005-0000-0000-00004A000000}"/>
    <cellStyle name="標準 2 4 2" xfId="30" xr:uid="{00000000-0005-0000-0000-00004B000000}"/>
    <cellStyle name="標準 3" xfId="32" xr:uid="{00000000-0005-0000-0000-00004D000000}"/>
    <cellStyle name="標準 3 3" xfId="33" xr:uid="{00000000-0005-0000-0000-00004E000000}"/>
    <cellStyle name="標準 3 3 2" xfId="34" xr:uid="{00000000-0005-0000-0000-00004F000000}"/>
    <cellStyle name="標準 3 3 2 2" xfId="35" xr:uid="{00000000-0005-0000-0000-000050000000}"/>
    <cellStyle name="標準 3 3 2 2 2" xfId="36" xr:uid="{00000000-0005-0000-0000-000051000000}"/>
    <cellStyle name="標準 3 3 2 3" xfId="10" xr:uid="{00000000-0005-0000-0000-000023000000}"/>
    <cellStyle name="標準 3 3 2 4" xfId="37" xr:uid="{00000000-0005-0000-0000-000052000000}"/>
    <cellStyle name="標準 3 3 2 4 2" xfId="38" xr:uid="{00000000-0005-0000-0000-000053000000}"/>
    <cellStyle name="標準 3 3 3" xfId="39" xr:uid="{00000000-0005-0000-0000-000054000000}"/>
    <cellStyle name="標準 3 3 3 2" xfId="31" xr:uid="{00000000-0005-0000-0000-00004C000000}"/>
    <cellStyle name="標準 3 3 4" xfId="40" xr:uid="{00000000-0005-0000-0000-000055000000}"/>
    <cellStyle name="標準 3 3 5" xfId="41" xr:uid="{00000000-0005-0000-0000-000056000000}"/>
    <cellStyle name="標準 3 3 5 2" xfId="42" xr:uid="{00000000-0005-0000-0000-000057000000}"/>
    <cellStyle name="標準 4" xfId="43" xr:uid="{00000000-0005-0000-0000-000058000000}"/>
    <cellStyle name="標準 4 3 2" xfId="44" xr:uid="{00000000-0005-0000-0000-000059000000}"/>
    <cellStyle name="標準 4 3 2 2" xfId="45" xr:uid="{00000000-0005-0000-0000-00005A000000}"/>
    <cellStyle name="標準 4 3 2 2 2" xfId="46" xr:uid="{00000000-0005-0000-0000-00005B000000}"/>
    <cellStyle name="標準 4 3 2 3" xfId="47" xr:uid="{00000000-0005-0000-0000-00005C000000}"/>
    <cellStyle name="標準 5" xfId="48" xr:uid="{00000000-0005-0000-0000-00005D000000}"/>
    <cellStyle name="標準 5 2" xfId="49" xr:uid="{00000000-0005-0000-0000-00005E000000}"/>
    <cellStyle name="標準 5 2 2" xfId="50" xr:uid="{00000000-0005-0000-0000-00005F000000}"/>
    <cellStyle name="標準 5 2 2 2" xfId="52" xr:uid="{00000000-0005-0000-0000-000061000000}"/>
    <cellStyle name="標準 5 2 2 2 2" xfId="53" xr:uid="{00000000-0005-0000-0000-000062000000}"/>
    <cellStyle name="標準 5 2 2 2 2 2" xfId="5" xr:uid="{00000000-0005-0000-0000-000008000000}"/>
    <cellStyle name="標準 5 2 2 2 3" xfId="54" xr:uid="{00000000-0005-0000-0000-000063000000}"/>
    <cellStyle name="標準 5 2 2 3" xfId="56" xr:uid="{00000000-0005-0000-0000-000065000000}"/>
    <cellStyle name="標準 5 2 2 3 2" xfId="58" xr:uid="{00000000-0005-0000-0000-000067000000}"/>
    <cellStyle name="標準 5 2 2 4" xfId="59" xr:uid="{00000000-0005-0000-0000-000068000000}"/>
    <cellStyle name="標準 5 2 2 5" xfId="9" xr:uid="{00000000-0005-0000-0000-000011000000}"/>
    <cellStyle name="標準 5 2 2 5 2" xfId="60" xr:uid="{00000000-0005-0000-0000-000069000000}"/>
    <cellStyle name="標準 5 2 3" xfId="61" xr:uid="{00000000-0005-0000-0000-00006A000000}"/>
    <cellStyle name="標準 5 2 3 2" xfId="62" xr:uid="{00000000-0005-0000-0000-00006B000000}"/>
    <cellStyle name="標準 5 2 4" xfId="63" xr:uid="{00000000-0005-0000-0000-00006C000000}"/>
    <cellStyle name="標準 5 3" xfId="64" xr:uid="{00000000-0005-0000-0000-00006D000000}"/>
    <cellStyle name="標準 6" xfId="65" xr:uid="{00000000-0005-0000-0000-00006E000000}"/>
    <cellStyle name="標準 7" xfId="4" xr:uid="{00000000-0005-0000-0000-000006000000}"/>
    <cellStyle name="標準 7 2" xfId="66" xr:uid="{00000000-0005-0000-0000-00006F000000}"/>
    <cellStyle name="標準 7 2 2" xfId="67" xr:uid="{00000000-0005-0000-0000-000070000000}"/>
    <cellStyle name="標準 7 2 2 2" xfId="68" xr:uid="{00000000-0005-0000-0000-000071000000}"/>
    <cellStyle name="標準 7 2 3" xfId="69" xr:uid="{00000000-0005-0000-0000-000072000000}"/>
    <cellStyle name="標準 7 3" xfId="70" xr:uid="{00000000-0005-0000-0000-000073000000}"/>
    <cellStyle name="標準 7 3 2" xfId="71" xr:uid="{00000000-0005-0000-0000-000074000000}"/>
    <cellStyle name="標準 7 4" xfId="51" xr:uid="{00000000-0005-0000-0000-000060000000}"/>
    <cellStyle name="標準 7 5" xfId="55" xr:uid="{00000000-0005-0000-0000-000064000000}"/>
    <cellStyle name="標準 7 5 2" xfId="57" xr:uid="{00000000-0005-0000-0000-000066000000}"/>
    <cellStyle name="標準 8" xfId="72" xr:uid="{00000000-0005-0000-0000-000075000000}"/>
  </cellStyles>
  <dxfs count="259">
    <dxf>
      <fill>
        <patternFill patternType="solid">
          <bgColor theme="8" tint="0.59999389629810485"/>
        </patternFill>
      </fill>
    </dxf>
    <dxf>
      <fill>
        <patternFill patternType="solid">
          <bgColor rgb="FFFFFFAA"/>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theme="8" tint="0.59999389629810485"/>
        </patternFill>
      </fill>
    </dxf>
    <dxf>
      <fill>
        <patternFill patternType="solid">
          <bgColor rgb="FFFFFFAA"/>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ont>
        <color auto="1"/>
      </font>
      <fill>
        <patternFill patternType="solid">
          <bgColor theme="8" tint="0.59999389629810485"/>
        </patternFill>
      </fill>
    </dxf>
    <dxf>
      <font>
        <color auto="1"/>
      </font>
      <fill>
        <patternFill patternType="solid">
          <bgColor theme="2" tint="-9.9734488967558821E-2"/>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0" tint="-0.1498458815271462"/>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ont>
        <color auto="1"/>
      </font>
      <fill>
        <patternFill patternType="solid">
          <bgColor rgb="FFFFCCCC"/>
        </patternFill>
      </fill>
    </dxf>
    <dxf>
      <font>
        <color auto="1"/>
      </font>
      <fill>
        <patternFill patternType="solid">
          <bgColor theme="8" tint="0.59999389629810485"/>
        </patternFill>
      </fill>
    </dxf>
    <dxf>
      <font>
        <color auto="1"/>
      </font>
      <fill>
        <patternFill patternType="solid">
          <bgColor theme="2" tint="-9.9734488967558821E-2"/>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0" tint="-0.1498458815271462"/>
        </patternFill>
      </fill>
    </dxf>
    <dxf>
      <font>
        <color auto="1"/>
      </font>
      <fill>
        <patternFill patternType="solid">
          <bgColor theme="8" tint="0.59999389629810485"/>
        </patternFill>
      </fill>
    </dxf>
    <dxf>
      <font>
        <color auto="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ont>
        <color auto="1"/>
      </font>
      <fill>
        <patternFill patternType="solid">
          <bgColor theme="1" tint="0.499984740745262"/>
        </patternFill>
      </fill>
    </dxf>
    <dxf>
      <fill>
        <patternFill patternType="solid">
          <bgColor theme="8" tint="0.59999389629810485"/>
        </patternFill>
      </fill>
    </dxf>
    <dxf>
      <fill>
        <patternFill patternType="solid">
          <bgColor rgb="FFFFCCCC"/>
        </patternFill>
      </fill>
    </dxf>
    <dxf>
      <font>
        <color auto="1"/>
      </font>
      <fill>
        <patternFill patternType="solid">
          <bgColor rgb="FFFFCCCC"/>
        </patternFill>
      </fill>
    </dxf>
    <dxf>
      <font>
        <color auto="1"/>
      </font>
      <fill>
        <patternFill patternType="solid">
          <bgColor theme="4" tint="0.79976805932798245"/>
        </patternFill>
      </fill>
    </dxf>
    <dxf>
      <font>
        <color auto="1"/>
      </font>
      <fill>
        <patternFill patternType="solid">
          <bgColor rgb="FFFFCCCC"/>
        </patternFill>
      </fill>
    </dxf>
    <dxf>
      <font>
        <color auto="1"/>
      </font>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ont>
        <color auto="1"/>
      </font>
      <fill>
        <patternFill patternType="solid">
          <bgColor theme="1" tint="0.499984740745262"/>
        </patternFill>
      </fill>
    </dxf>
    <dxf>
      <fill>
        <patternFill patternType="solid">
          <bgColor theme="8" tint="0.59999389629810485"/>
        </patternFill>
      </fill>
    </dxf>
    <dxf>
      <fill>
        <patternFill patternType="solid">
          <bgColor rgb="FFFFCCCC"/>
        </patternFill>
      </fill>
    </dxf>
    <dxf>
      <font>
        <color auto="1"/>
      </font>
      <fill>
        <patternFill patternType="solid">
          <bgColor rgb="FFFFCCCC"/>
        </patternFill>
      </fill>
    </dxf>
    <dxf>
      <font>
        <color auto="1"/>
      </font>
      <fill>
        <patternFill patternType="solid">
          <bgColor theme="4" tint="0.79976805932798245"/>
        </patternFill>
      </fill>
    </dxf>
    <dxf>
      <font>
        <color auto="1"/>
      </font>
      <fill>
        <patternFill patternType="solid">
          <bgColor rgb="FFFFCCCC"/>
        </patternFill>
      </fill>
    </dxf>
    <dxf>
      <font>
        <color auto="1"/>
      </font>
      <fill>
        <patternFill patternType="solid">
          <bgColor rgb="FFFFCCCC"/>
        </patternFill>
      </fill>
    </dxf>
    <dxf>
      <fill>
        <patternFill patternType="solid">
          <bgColor theme="0" tint="-0.14984588152714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tint="-0.14984588152714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tint="-0.14993743705557422"/>
        </patternFill>
      </fill>
    </dxf>
    <dxf>
      <fill>
        <patternFill patternType="solid">
          <bgColor theme="8" tint="0.59999389629810485"/>
        </patternFill>
      </fill>
    </dxf>
    <dxf>
      <fill>
        <patternFill patternType="solid">
          <bgColor theme="1" tint="0.499984740745262"/>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0" tint="-0.14993743705557422"/>
        </patternFill>
      </fill>
    </dxf>
    <dxf>
      <fill>
        <patternFill patternType="solid">
          <bgColor theme="8" tint="0.59999389629810485"/>
        </patternFill>
      </fill>
    </dxf>
    <dxf>
      <fill>
        <patternFill patternType="solid">
          <bgColor theme="1" tint="0.499984740745262"/>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tint="-0.1498458815271462"/>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0"/>
        </patternFill>
      </fill>
    </dxf>
    <dxf>
      <fill>
        <patternFill patternType="solid">
          <bgColor theme="0" tint="-0.1498458815271462"/>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CCCC"/>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CCCC"/>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theme="0" tint="-0.1498458815271462"/>
        </patternFill>
      </fill>
    </dxf>
    <dxf>
      <fill>
        <patternFill patternType="solid">
          <bgColor rgb="FFBDD7EE"/>
        </patternFill>
      </fill>
    </dxf>
    <dxf>
      <fill>
        <patternFill patternType="solid">
          <bgColor theme="0" tint="-0.1498458815271462"/>
        </patternFill>
      </fill>
    </dxf>
    <dxf>
      <fill>
        <patternFill patternType="solid">
          <bgColor theme="8" tint="0.59999389629810485"/>
        </patternFill>
      </fill>
    </dxf>
    <dxf>
      <fill>
        <patternFill patternType="solid">
          <bgColor rgb="FFFFFFAA"/>
        </patternFill>
      </fill>
    </dxf>
    <dxf>
      <fill>
        <patternFill patternType="solid">
          <bgColor rgb="FFFFCCCC"/>
        </patternFill>
      </fill>
    </dxf>
    <dxf>
      <fill>
        <patternFill patternType="solid">
          <bgColor theme="0" tint="-0.1498458815271462"/>
        </patternFill>
      </fill>
    </dxf>
    <dxf>
      <fill>
        <patternFill patternType="solid">
          <bgColor rgb="FFBDD7EE"/>
        </patternFill>
      </fill>
    </dxf>
    <dxf>
      <fill>
        <patternFill patternType="solid">
          <bgColor theme="0" tint="-0.1498458815271462"/>
        </patternFill>
      </fill>
    </dxf>
    <dxf>
      <fill>
        <patternFill patternType="solid">
          <bgColor theme="8" tint="0.59999389629810485"/>
        </patternFill>
      </fill>
    </dxf>
    <dxf>
      <fill>
        <patternFill patternType="solid">
          <bgColor rgb="FFFFFFAA"/>
        </patternFill>
      </fill>
    </dxf>
    <dxf>
      <fill>
        <patternFill patternType="solid">
          <bgColor rgb="FFFFCCCC"/>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CCCC"/>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CCCC"/>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ont>
        <color rgb="FF9C0006"/>
      </font>
      <fill>
        <patternFill patternType="solid">
          <bgColor rgb="FFFFC7CE"/>
        </patternFill>
      </fill>
    </dxf>
  </dxfs>
  <tableStyles count="0" defaultTableStyle="TableStyleMedium2" defaultPivotStyle="PivotStyleLight16"/>
  <colors>
    <mruColors>
      <color rgb="FF0000FF"/>
      <color rgb="FFFFFFCC"/>
      <color rgb="FF0000CC"/>
      <color rgb="FF000099"/>
      <color rgb="FF0033CC"/>
      <color rgb="FFFFCCFF"/>
      <color rgb="FFFB4BFF"/>
      <color rgb="FFFFF0F0"/>
      <color rgb="FFEAEAEA"/>
      <color rgb="FFF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hyperlink" Target="#&#12304;&#35352;&#20837;&#20363;&#12305;&#21161;&#25104;&#23550;&#35937;&#32076;&#36027;&#20869;&#35379;!A1"/><Relationship Id="rId2" Type="http://schemas.openxmlformats.org/officeDocument/2006/relationships/image" Target="../media/image1.png"/><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emf"/></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6.png"/><Relationship Id="rId1" Type="http://schemas.openxmlformats.org/officeDocument/2006/relationships/hyperlink" Target="https://www.nta.go.jp/taxes/shiraberu/taxanswer/shotoku/pdf/2100_01.pdf"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20837;&#21147;&#12471;&#12540;&#12488;&#10113;(&#27231;&#22120;)'!A1"/><Relationship Id="rId2" Type="http://schemas.openxmlformats.org/officeDocument/2006/relationships/image" Target="../media/image6.png"/><Relationship Id="rId1" Type="http://schemas.openxmlformats.org/officeDocument/2006/relationships/hyperlink" Target="https://www.nta.go.jp/taxes/shiraberu/taxanswer/shotoku/pdf/2100_01.pdf" TargetMode="Externa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8.emf"/><Relationship Id="rId1" Type="http://schemas.openxmlformats.org/officeDocument/2006/relationships/image" Target="../media/image7.emf"/></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10.emf"/><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absolute">
    <xdr:from>
      <xdr:col>1</xdr:col>
      <xdr:colOff>122769</xdr:colOff>
      <xdr:row>7</xdr:row>
      <xdr:rowOff>169906</xdr:rowOff>
    </xdr:from>
    <xdr:to>
      <xdr:col>6</xdr:col>
      <xdr:colOff>179918</xdr:colOff>
      <xdr:row>10</xdr:row>
      <xdr:rowOff>209550</xdr:rowOff>
    </xdr:to>
    <xdr:sp macro="" textlink="">
      <xdr:nvSpPr>
        <xdr:cNvPr id="6" name="フローチャート : 書類 6">
          <a:extLst>
            <a:ext uri="{FF2B5EF4-FFF2-40B4-BE49-F238E27FC236}">
              <a16:creationId xmlns:a16="http://schemas.microsoft.com/office/drawing/2014/main" id="{00000000-0008-0000-0300-000006000000}"/>
            </a:ext>
          </a:extLst>
        </xdr:cNvPr>
        <xdr:cNvSpPr/>
      </xdr:nvSpPr>
      <xdr:spPr>
        <a:xfrm>
          <a:off x="300355" y="2052320"/>
          <a:ext cx="1168400" cy="725805"/>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入力シート</a:t>
          </a:r>
        </a:p>
        <a:p>
          <a:pPr algn="ctr"/>
          <a:r>
            <a:rPr kumimoji="1" lang="ja-JP" altLang="en-US" sz="1000">
              <a:latin typeface="游ゴシック" panose="020B0400000000000000" pitchFamily="50" charset="-128"/>
              <a:ea typeface="游ゴシック" panose="020B0400000000000000" pitchFamily="50" charset="-128"/>
            </a:rPr>
            <a:t>①～④</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7</xdr:col>
      <xdr:colOff>94191</xdr:colOff>
      <xdr:row>7</xdr:row>
      <xdr:rowOff>181556</xdr:rowOff>
    </xdr:from>
    <xdr:to>
      <xdr:col>12</xdr:col>
      <xdr:colOff>140761</xdr:colOff>
      <xdr:row>11</xdr:row>
      <xdr:rowOff>103717</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1605491" y="2061156"/>
          <a:ext cx="1157820" cy="836561"/>
          <a:chOff x="581022" y="2694039"/>
          <a:chExt cx="1135595" cy="839736"/>
        </a:xfrm>
      </xdr:grpSpPr>
      <xdr:sp macro="" textlink="">
        <xdr:nvSpPr>
          <xdr:cNvPr id="7" name="フローチャート : 複数書類 8">
            <a:extLst>
              <a:ext uri="{FF2B5EF4-FFF2-40B4-BE49-F238E27FC236}">
                <a16:creationId xmlns:a16="http://schemas.microsoft.com/office/drawing/2014/main" id="{00000000-0008-0000-0300-000007000000}"/>
              </a:ext>
            </a:extLst>
          </xdr:cNvPr>
          <xdr:cNvSpPr/>
        </xdr:nvSpPr>
        <xdr:spPr>
          <a:xfrm>
            <a:off x="581022" y="2694039"/>
            <a:ext cx="1135595" cy="839736"/>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kumimoji="1" lang="ja-JP" altLang="en-US" sz="1100">
              <a:latin typeface="游ゴシック" panose="020B0400000000000000" pitchFamily="50" charset="-128"/>
              <a:ea typeface="游ゴシック" panose="020B0400000000000000" pitchFamily="50" charset="-128"/>
            </a:endParaRPr>
          </a:p>
        </xdr:txBody>
      </xdr:sp>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685800" y="2886077"/>
            <a:ext cx="749300" cy="542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000">
                <a:latin typeface="游ゴシック" panose="020B0400000000000000" pitchFamily="50" charset="-128"/>
                <a:ea typeface="游ゴシック" panose="020B0400000000000000" pitchFamily="50" charset="-128"/>
              </a:rPr>
              <a:t>第１号様式</a:t>
            </a:r>
            <a:endParaRPr kumimoji="1" lang="en-US" altLang="ja-JP" sz="1000">
              <a:latin typeface="游ゴシック" panose="020B0400000000000000" pitchFamily="50" charset="-128"/>
              <a:ea typeface="游ゴシック" panose="020B0400000000000000" pitchFamily="50" charset="-128"/>
            </a:endParaRPr>
          </a:p>
          <a:p>
            <a:pPr algn="ctr"/>
            <a:r>
              <a:rPr kumimoji="1" lang="ja-JP" altLang="en-US" sz="1000">
                <a:latin typeface="游ゴシック" panose="020B0400000000000000" pitchFamily="50" charset="-128"/>
                <a:ea typeface="游ゴシック" panose="020B0400000000000000" pitchFamily="50" charset="-128"/>
              </a:rPr>
              <a:t>第２号様式</a:t>
            </a:r>
          </a:p>
        </xdr:txBody>
      </xdr:sp>
    </xdr:grpSp>
    <xdr:clientData/>
  </xdr:twoCellAnchor>
  <xdr:twoCellAnchor editAs="absolute">
    <xdr:from>
      <xdr:col>1</xdr:col>
      <xdr:colOff>170393</xdr:colOff>
      <xdr:row>21</xdr:row>
      <xdr:rowOff>191072</xdr:rowOff>
    </xdr:from>
    <xdr:to>
      <xdr:col>6</xdr:col>
      <xdr:colOff>218017</xdr:colOff>
      <xdr:row>25</xdr:row>
      <xdr:rowOff>11641</xdr:rowOff>
    </xdr:to>
    <xdr:sp macro="" textlink="">
      <xdr:nvSpPr>
        <xdr:cNvPr id="2" name="フローチャート : 書類 6">
          <a:extLst>
            <a:ext uri="{FF2B5EF4-FFF2-40B4-BE49-F238E27FC236}">
              <a16:creationId xmlns:a16="http://schemas.microsoft.com/office/drawing/2014/main" id="{00000000-0008-0000-0300-000002000000}"/>
            </a:ext>
          </a:extLst>
        </xdr:cNvPr>
        <xdr:cNvSpPr/>
      </xdr:nvSpPr>
      <xdr:spPr>
        <a:xfrm>
          <a:off x="347980" y="5273675"/>
          <a:ext cx="1158875" cy="728980"/>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実績報告時</a:t>
          </a:r>
          <a:endParaRPr kumimoji="1" lang="en-US" altLang="ja-JP" sz="1000">
            <a:latin typeface="游ゴシック" panose="020B0400000000000000" pitchFamily="50" charset="-128"/>
            <a:ea typeface="游ゴシック" panose="020B0400000000000000" pitchFamily="50" charset="-128"/>
          </a:endParaRPr>
        </a:p>
        <a:p>
          <a:pPr algn="ctr"/>
          <a:r>
            <a:rPr kumimoji="1" lang="ja-JP" altLang="en-US" sz="1000">
              <a:latin typeface="游ゴシック" panose="020B0400000000000000" pitchFamily="50" charset="-128"/>
              <a:ea typeface="游ゴシック" panose="020B0400000000000000" pitchFamily="50" charset="-128"/>
            </a:rPr>
            <a:t>入力シート</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7</xdr:col>
      <xdr:colOff>65618</xdr:colOff>
      <xdr:row>21</xdr:row>
      <xdr:rowOff>191072</xdr:rowOff>
    </xdr:from>
    <xdr:to>
      <xdr:col>12</xdr:col>
      <xdr:colOff>122767</xdr:colOff>
      <xdr:row>25</xdr:row>
      <xdr:rowOff>11641</xdr:rowOff>
    </xdr:to>
    <xdr:sp macro="" textlink="">
      <xdr:nvSpPr>
        <xdr:cNvPr id="15" name="フローチャート : 書類 6">
          <a:extLst>
            <a:ext uri="{FF2B5EF4-FFF2-40B4-BE49-F238E27FC236}">
              <a16:creationId xmlns:a16="http://schemas.microsoft.com/office/drawing/2014/main" id="{00000000-0008-0000-0300-00000F000000}"/>
            </a:ext>
          </a:extLst>
        </xdr:cNvPr>
        <xdr:cNvSpPr/>
      </xdr:nvSpPr>
      <xdr:spPr>
        <a:xfrm>
          <a:off x="1583055" y="5273675"/>
          <a:ext cx="1162050" cy="728980"/>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第</a:t>
          </a:r>
          <a:r>
            <a:rPr kumimoji="1" lang="en-US" altLang="ja-JP" sz="1000">
              <a:latin typeface="游ゴシック" panose="020B0400000000000000" pitchFamily="50" charset="-128"/>
              <a:ea typeface="游ゴシック" panose="020B0400000000000000" pitchFamily="50" charset="-128"/>
            </a:rPr>
            <a:t>12</a:t>
          </a:r>
          <a:r>
            <a:rPr kumimoji="1" lang="ja-JP" altLang="en-US" sz="1000">
              <a:latin typeface="游ゴシック" panose="020B0400000000000000" pitchFamily="50" charset="-128"/>
              <a:ea typeface="游ゴシック" panose="020B0400000000000000" pitchFamily="50" charset="-128"/>
            </a:rPr>
            <a:t>号様式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12</xdr:col>
      <xdr:colOff>143929</xdr:colOff>
      <xdr:row>14</xdr:row>
      <xdr:rowOff>143455</xdr:rowOff>
    </xdr:from>
    <xdr:to>
      <xdr:col>17</xdr:col>
      <xdr:colOff>190499</xdr:colOff>
      <xdr:row>18</xdr:row>
      <xdr:rowOff>68791</xdr:rowOff>
    </xdr:to>
    <xdr:grpSp>
      <xdr:nvGrpSpPr>
        <xdr:cNvPr id="19" name="グループ化 18">
          <a:extLst>
            <a:ext uri="{FF2B5EF4-FFF2-40B4-BE49-F238E27FC236}">
              <a16:creationId xmlns:a16="http://schemas.microsoft.com/office/drawing/2014/main" id="{00000000-0008-0000-0300-000013000000}"/>
            </a:ext>
          </a:extLst>
        </xdr:cNvPr>
        <xdr:cNvGrpSpPr/>
      </xdr:nvGrpSpPr>
      <xdr:grpSpPr>
        <a:xfrm>
          <a:off x="2766479" y="3623255"/>
          <a:ext cx="1157820" cy="839736"/>
          <a:chOff x="3467097" y="3560814"/>
          <a:chExt cx="1135595" cy="839736"/>
        </a:xfrm>
      </xdr:grpSpPr>
      <xdr:sp macro="" textlink="">
        <xdr:nvSpPr>
          <xdr:cNvPr id="17" name="フローチャート : 複数書類 8">
            <a:extLst>
              <a:ext uri="{FF2B5EF4-FFF2-40B4-BE49-F238E27FC236}">
                <a16:creationId xmlns:a16="http://schemas.microsoft.com/office/drawing/2014/main" id="{00000000-0008-0000-0300-000011000000}"/>
              </a:ext>
            </a:extLst>
          </xdr:cNvPr>
          <xdr:cNvSpPr/>
        </xdr:nvSpPr>
        <xdr:spPr>
          <a:xfrm>
            <a:off x="3467097" y="3560814"/>
            <a:ext cx="1135595" cy="839736"/>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kumimoji="1" lang="ja-JP" altLang="en-US" sz="1100">
              <a:latin typeface="游ゴシック" panose="020B0400000000000000" pitchFamily="50" charset="-128"/>
              <a:ea typeface="游ゴシック" panose="020B0400000000000000" pitchFamily="50" charset="-128"/>
            </a:endParaRPr>
          </a:p>
        </xdr:txBody>
      </xdr:sp>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3476626" y="3714753"/>
            <a:ext cx="962024" cy="530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000">
                <a:latin typeface="+mn-ea"/>
                <a:ea typeface="+mn-ea"/>
              </a:rPr>
              <a:t>第</a:t>
            </a:r>
            <a:r>
              <a:rPr kumimoji="1" lang="en-US" altLang="ja-JP" sz="1000">
                <a:latin typeface="+mn-ea"/>
                <a:ea typeface="+mn-ea"/>
              </a:rPr>
              <a:t>5</a:t>
            </a:r>
            <a:r>
              <a:rPr kumimoji="1" lang="ja-JP" altLang="en-US" sz="1000">
                <a:latin typeface="+mn-ea"/>
                <a:ea typeface="+mn-ea"/>
              </a:rPr>
              <a:t>～</a:t>
            </a:r>
            <a:r>
              <a:rPr kumimoji="1" lang="en-US" altLang="ja-JP" sz="1000">
                <a:latin typeface="+mn-ea"/>
                <a:ea typeface="+mn-ea"/>
              </a:rPr>
              <a:t>17</a:t>
            </a:r>
            <a:r>
              <a:rPr kumimoji="1" lang="ja-JP" altLang="en-US" sz="1000">
                <a:latin typeface="+mn-ea"/>
                <a:ea typeface="+mn-ea"/>
              </a:rPr>
              <a:t>号様式</a:t>
            </a:r>
          </a:p>
        </xdr:txBody>
      </xdr:sp>
    </xdr:grpSp>
    <xdr:clientData/>
  </xdr:twoCellAnchor>
  <xdr:twoCellAnchor editAs="absolute">
    <xdr:from>
      <xdr:col>7</xdr:col>
      <xdr:colOff>16933</xdr:colOff>
      <xdr:row>14</xdr:row>
      <xdr:rowOff>162497</xdr:rowOff>
    </xdr:from>
    <xdr:to>
      <xdr:col>12</xdr:col>
      <xdr:colOff>67732</xdr:colOff>
      <xdr:row>17</xdr:row>
      <xdr:rowOff>208491</xdr:rowOff>
    </xdr:to>
    <xdr:sp macro="" textlink="">
      <xdr:nvSpPr>
        <xdr:cNvPr id="23" name="フローチャート : 書類 6">
          <a:extLst>
            <a:ext uri="{FF2B5EF4-FFF2-40B4-BE49-F238E27FC236}">
              <a16:creationId xmlns:a16="http://schemas.microsoft.com/office/drawing/2014/main" id="{00000000-0008-0000-0300-000017000000}"/>
            </a:ext>
          </a:extLst>
        </xdr:cNvPr>
        <xdr:cNvSpPr/>
      </xdr:nvSpPr>
      <xdr:spPr>
        <a:xfrm>
          <a:off x="1527810" y="3644900"/>
          <a:ext cx="1155700" cy="732155"/>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入力シート</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12</xdr:col>
      <xdr:colOff>198968</xdr:colOff>
      <xdr:row>21</xdr:row>
      <xdr:rowOff>187897</xdr:rowOff>
    </xdr:from>
    <xdr:to>
      <xdr:col>18</xdr:col>
      <xdr:colOff>17992</xdr:colOff>
      <xdr:row>25</xdr:row>
      <xdr:rowOff>11641</xdr:rowOff>
    </xdr:to>
    <xdr:sp macro="" textlink="">
      <xdr:nvSpPr>
        <xdr:cNvPr id="28" name="フローチャート : 書類 6">
          <a:extLst>
            <a:ext uri="{FF2B5EF4-FFF2-40B4-BE49-F238E27FC236}">
              <a16:creationId xmlns:a16="http://schemas.microsoft.com/office/drawing/2014/main" id="{00000000-0008-0000-0300-00001C000000}"/>
            </a:ext>
          </a:extLst>
        </xdr:cNvPr>
        <xdr:cNvSpPr/>
      </xdr:nvSpPr>
      <xdr:spPr>
        <a:xfrm>
          <a:off x="2821305" y="5270500"/>
          <a:ext cx="1152525" cy="732155"/>
        </a:xfrm>
        <a:prstGeom prst="flowChartDocument">
          <a:avLst/>
        </a:prstGeom>
        <a:ln>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公社書式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13</xdr:col>
      <xdr:colOff>64560</xdr:colOff>
      <xdr:row>7</xdr:row>
      <xdr:rowOff>198482</xdr:rowOff>
    </xdr:from>
    <xdr:to>
      <xdr:col>18</xdr:col>
      <xdr:colOff>102659</xdr:colOff>
      <xdr:row>11</xdr:row>
      <xdr:rowOff>15877</xdr:rowOff>
    </xdr:to>
    <xdr:sp macro="" textlink="">
      <xdr:nvSpPr>
        <xdr:cNvPr id="30" name="フローチャート : 書類 6">
          <a:extLst>
            <a:ext uri="{FF2B5EF4-FFF2-40B4-BE49-F238E27FC236}">
              <a16:creationId xmlns:a16="http://schemas.microsoft.com/office/drawing/2014/main" id="{00000000-0008-0000-0300-00001E000000}"/>
            </a:ext>
          </a:extLst>
        </xdr:cNvPr>
        <xdr:cNvSpPr/>
      </xdr:nvSpPr>
      <xdr:spPr>
        <a:xfrm>
          <a:off x="2908935" y="2080895"/>
          <a:ext cx="1149350" cy="732155"/>
        </a:xfrm>
        <a:prstGeom prst="flowChartDocument">
          <a:avLst/>
        </a:prstGeom>
        <a:ln>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公社書式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2</xdr:col>
      <xdr:colOff>38102</xdr:colOff>
      <xdr:row>12</xdr:row>
      <xdr:rowOff>116418</xdr:rowOff>
    </xdr:from>
    <xdr:to>
      <xdr:col>3</xdr:col>
      <xdr:colOff>10583</xdr:colOff>
      <xdr:row>19</xdr:row>
      <xdr:rowOff>144991</xdr:rowOff>
    </xdr:to>
    <xdr:sp macro="" textlink="">
      <xdr:nvSpPr>
        <xdr:cNvPr id="31" name="矢印: 下 30">
          <a:extLst>
            <a:ext uri="{FF2B5EF4-FFF2-40B4-BE49-F238E27FC236}">
              <a16:creationId xmlns:a16="http://schemas.microsoft.com/office/drawing/2014/main" id="{00000000-0008-0000-0300-00001F000000}"/>
            </a:ext>
          </a:extLst>
        </xdr:cNvPr>
        <xdr:cNvSpPr/>
      </xdr:nvSpPr>
      <xdr:spPr>
        <a:xfrm>
          <a:off x="438150" y="3141980"/>
          <a:ext cx="194310" cy="1628775"/>
        </a:xfrm>
        <a:prstGeom prst="downArrow">
          <a:avLst/>
        </a:prstGeom>
        <a:solidFill>
          <a:schemeClr val="tx1"/>
        </a:solidFill>
        <a:ln w="6350">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xdr:col>
      <xdr:colOff>74083</xdr:colOff>
      <xdr:row>12</xdr:row>
      <xdr:rowOff>123300</xdr:rowOff>
    </xdr:from>
    <xdr:to>
      <xdr:col>5</xdr:col>
      <xdr:colOff>116416</xdr:colOff>
      <xdr:row>16</xdr:row>
      <xdr:rowOff>95253</xdr:rowOff>
    </xdr:to>
    <xdr:sp macro="" textlink="">
      <xdr:nvSpPr>
        <xdr:cNvPr id="33" name="矢印: 上向き折線 32">
          <a:extLst>
            <a:ext uri="{FF2B5EF4-FFF2-40B4-BE49-F238E27FC236}">
              <a16:creationId xmlns:a16="http://schemas.microsoft.com/office/drawing/2014/main" id="{00000000-0008-0000-0300-000021000000}"/>
            </a:ext>
          </a:extLst>
        </xdr:cNvPr>
        <xdr:cNvSpPr/>
      </xdr:nvSpPr>
      <xdr:spPr>
        <a:xfrm rot="5400000">
          <a:off x="496570" y="3348355"/>
          <a:ext cx="885825" cy="487045"/>
        </a:xfrm>
        <a:prstGeom prst="bentUpArrow">
          <a:avLst>
            <a:gd name="adj1" fmla="val 19872"/>
            <a:gd name="adj2" fmla="val 22775"/>
            <a:gd name="adj3" fmla="val 31719"/>
          </a:avLst>
        </a:prstGeom>
        <a:pattFill prst="ltDnDiag">
          <a:fgClr>
            <a:schemeClr val="tx1"/>
          </a:fgClr>
          <a:bgClr>
            <a:schemeClr val="bg1"/>
          </a:bgClr>
        </a:patt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1</xdr:row>
      <xdr:rowOff>1</xdr:rowOff>
    </xdr:from>
    <xdr:to>
      <xdr:col>12</xdr:col>
      <xdr:colOff>411389</xdr:colOff>
      <xdr:row>4</xdr:row>
      <xdr:rowOff>1</xdr:rowOff>
    </xdr:to>
    <xdr:sp macro="" textlink="">
      <xdr:nvSpPr>
        <xdr:cNvPr id="4" name="矢印: 五方向 3">
          <a:extLst>
            <a:ext uri="{FF2B5EF4-FFF2-40B4-BE49-F238E27FC236}">
              <a16:creationId xmlns:a16="http://schemas.microsoft.com/office/drawing/2014/main" id="{1BC8ADF5-9050-4F0E-824F-886C90778B78}"/>
            </a:ext>
          </a:extLst>
        </xdr:cNvPr>
        <xdr:cNvSpPr/>
      </xdr:nvSpPr>
      <xdr:spPr>
        <a:xfrm>
          <a:off x="8477250" y="232834"/>
          <a:ext cx="1713139" cy="920750"/>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6</xdr:col>
      <xdr:colOff>1019989</xdr:colOff>
      <xdr:row>4</xdr:row>
      <xdr:rowOff>80787</xdr:rowOff>
    </xdr:to>
    <xdr:pic>
      <xdr:nvPicPr>
        <xdr:cNvPr id="2" name="図 1">
          <a:extLst>
            <a:ext uri="{FF2B5EF4-FFF2-40B4-BE49-F238E27FC236}">
              <a16:creationId xmlns:a16="http://schemas.microsoft.com/office/drawing/2014/main" id="{16DC57DA-5831-2DA3-3077-7F61B5A78611}"/>
            </a:ext>
          </a:extLst>
        </xdr:cNvPr>
        <xdr:cNvPicPr>
          <a:picLocks noChangeAspect="1"/>
        </xdr:cNvPicPr>
      </xdr:nvPicPr>
      <xdr:blipFill>
        <a:blip xmlns:r="http://schemas.openxmlformats.org/officeDocument/2006/relationships" r:embed="rId1"/>
        <a:stretch>
          <a:fillRect/>
        </a:stretch>
      </xdr:blipFill>
      <xdr:spPr>
        <a:xfrm>
          <a:off x="163286" y="226786"/>
          <a:ext cx="6998060" cy="99700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22</xdr:col>
      <xdr:colOff>0</xdr:colOff>
      <xdr:row>1</xdr:row>
      <xdr:rowOff>1</xdr:rowOff>
    </xdr:from>
    <xdr:to>
      <xdr:col>25</xdr:col>
      <xdr:colOff>411389</xdr:colOff>
      <xdr:row>4</xdr:row>
      <xdr:rowOff>1</xdr:rowOff>
    </xdr:to>
    <xdr:sp macro="" textlink="">
      <xdr:nvSpPr>
        <xdr:cNvPr id="6" name="矢印: 五方向 5">
          <a:extLst>
            <a:ext uri="{FF2B5EF4-FFF2-40B4-BE49-F238E27FC236}">
              <a16:creationId xmlns:a16="http://schemas.microsoft.com/office/drawing/2014/main" id="{657F3AF7-880E-45B1-B744-1B22815149C5}"/>
            </a:ext>
          </a:extLst>
        </xdr:cNvPr>
        <xdr:cNvSpPr/>
      </xdr:nvSpPr>
      <xdr:spPr>
        <a:xfrm>
          <a:off x="8456083" y="232834"/>
          <a:ext cx="1713139" cy="920750"/>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17</xdr:col>
      <xdr:colOff>203560</xdr:colOff>
      <xdr:row>4</xdr:row>
      <xdr:rowOff>60376</xdr:rowOff>
    </xdr:to>
    <xdr:pic>
      <xdr:nvPicPr>
        <xdr:cNvPr id="2" name="図 1">
          <a:extLst>
            <a:ext uri="{FF2B5EF4-FFF2-40B4-BE49-F238E27FC236}">
              <a16:creationId xmlns:a16="http://schemas.microsoft.com/office/drawing/2014/main" id="{D35237B2-2E0B-CBDD-9DB7-26C2B4D3D9C8}"/>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0</xdr:colOff>
      <xdr:row>1</xdr:row>
      <xdr:rowOff>1</xdr:rowOff>
    </xdr:from>
    <xdr:to>
      <xdr:col>18</xdr:col>
      <xdr:colOff>320</xdr:colOff>
      <xdr:row>4</xdr:row>
      <xdr:rowOff>1</xdr:rowOff>
    </xdr:to>
    <xdr:sp macro="" textlink="">
      <xdr:nvSpPr>
        <xdr:cNvPr id="11" name="矢印: 五方向 10">
          <a:extLst>
            <a:ext uri="{FF2B5EF4-FFF2-40B4-BE49-F238E27FC236}">
              <a16:creationId xmlns:a16="http://schemas.microsoft.com/office/drawing/2014/main" id="{8100B250-2ACF-4068-8AB0-032F91BF12D0}"/>
            </a:ext>
          </a:extLst>
        </xdr:cNvPr>
        <xdr:cNvSpPr>
          <a:spLocks noChangeAspect="1"/>
        </xdr:cNvSpPr>
      </xdr:nvSpPr>
      <xdr:spPr>
        <a:xfrm>
          <a:off x="8434917" y="232834"/>
          <a:ext cx="1735986" cy="920750"/>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11</xdr:col>
      <xdr:colOff>163872</xdr:colOff>
      <xdr:row>4</xdr:row>
      <xdr:rowOff>60376</xdr:rowOff>
    </xdr:to>
    <xdr:pic>
      <xdr:nvPicPr>
        <xdr:cNvPr id="3" name="図 2">
          <a:extLst>
            <a:ext uri="{FF2B5EF4-FFF2-40B4-BE49-F238E27FC236}">
              <a16:creationId xmlns:a16="http://schemas.microsoft.com/office/drawing/2014/main" id="{7E5DD9E0-2218-0262-8991-C348461A1887}"/>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2855</xdr:colOff>
      <xdr:row>1</xdr:row>
      <xdr:rowOff>0</xdr:rowOff>
    </xdr:from>
    <xdr:to>
      <xdr:col>27</xdr:col>
      <xdr:colOff>0</xdr:colOff>
      <xdr:row>4</xdr:row>
      <xdr:rowOff>0</xdr:rowOff>
    </xdr:to>
    <xdr:sp macro="" textlink="">
      <xdr:nvSpPr>
        <xdr:cNvPr id="8" name="矢印: 五方向 7">
          <a:extLst>
            <a:ext uri="{FF2B5EF4-FFF2-40B4-BE49-F238E27FC236}">
              <a16:creationId xmlns:a16="http://schemas.microsoft.com/office/drawing/2014/main" id="{E8FCD963-B6C9-4B82-81D3-8BA6B8D14F03}"/>
            </a:ext>
          </a:extLst>
        </xdr:cNvPr>
        <xdr:cNvSpPr>
          <a:spLocks noChangeAspect="1"/>
        </xdr:cNvSpPr>
      </xdr:nvSpPr>
      <xdr:spPr>
        <a:xfrm>
          <a:off x="8331938" y="232833"/>
          <a:ext cx="1732812" cy="920750"/>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2</xdr:col>
      <xdr:colOff>0</xdr:colOff>
      <xdr:row>1</xdr:row>
      <xdr:rowOff>0</xdr:rowOff>
    </xdr:from>
    <xdr:to>
      <xdr:col>19</xdr:col>
      <xdr:colOff>303345</xdr:colOff>
      <xdr:row>4</xdr:row>
      <xdr:rowOff>80787</xdr:rowOff>
    </xdr:to>
    <xdr:pic>
      <xdr:nvPicPr>
        <xdr:cNvPr id="2" name="図 1">
          <a:extLst>
            <a:ext uri="{FF2B5EF4-FFF2-40B4-BE49-F238E27FC236}">
              <a16:creationId xmlns:a16="http://schemas.microsoft.com/office/drawing/2014/main" id="{BE25D413-B226-BC4D-57DB-592E5041803A}"/>
            </a:ext>
          </a:extLst>
        </xdr:cNvPr>
        <xdr:cNvPicPr>
          <a:picLocks noChangeAspect="1"/>
        </xdr:cNvPicPr>
      </xdr:nvPicPr>
      <xdr:blipFill>
        <a:blip xmlns:r="http://schemas.openxmlformats.org/officeDocument/2006/relationships" r:embed="rId1"/>
        <a:stretch>
          <a:fillRect/>
        </a:stretch>
      </xdr:blipFill>
      <xdr:spPr>
        <a:xfrm>
          <a:off x="326571" y="226786"/>
          <a:ext cx="6998060" cy="99700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474</xdr:colOff>
      <xdr:row>1</xdr:row>
      <xdr:rowOff>0</xdr:rowOff>
    </xdr:from>
    <xdr:to>
      <xdr:col>21</xdr:col>
      <xdr:colOff>0</xdr:colOff>
      <xdr:row>4</xdr:row>
      <xdr:rowOff>0</xdr:rowOff>
    </xdr:to>
    <xdr:sp macro="" textlink="">
      <xdr:nvSpPr>
        <xdr:cNvPr id="5" name="矢印: 五方向 4">
          <a:extLst>
            <a:ext uri="{FF2B5EF4-FFF2-40B4-BE49-F238E27FC236}">
              <a16:creationId xmlns:a16="http://schemas.microsoft.com/office/drawing/2014/main" id="{230F153C-0DC2-438C-A30A-6B694D5CA9A4}"/>
            </a:ext>
          </a:extLst>
        </xdr:cNvPr>
        <xdr:cNvSpPr>
          <a:spLocks noChangeAspect="1"/>
        </xdr:cNvSpPr>
      </xdr:nvSpPr>
      <xdr:spPr>
        <a:xfrm>
          <a:off x="8163399" y="228600"/>
          <a:ext cx="1714026" cy="92392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14</xdr:col>
      <xdr:colOff>684346</xdr:colOff>
      <xdr:row>4</xdr:row>
      <xdr:rowOff>80787</xdr:rowOff>
    </xdr:to>
    <xdr:pic>
      <xdr:nvPicPr>
        <xdr:cNvPr id="4" name="図 3">
          <a:extLst>
            <a:ext uri="{FF2B5EF4-FFF2-40B4-BE49-F238E27FC236}">
              <a16:creationId xmlns:a16="http://schemas.microsoft.com/office/drawing/2014/main" id="{88C74C61-760B-5DFB-25C2-A6803B24E62D}"/>
            </a:ext>
          </a:extLst>
        </xdr:cNvPr>
        <xdr:cNvPicPr>
          <a:picLocks noChangeAspect="1"/>
        </xdr:cNvPicPr>
      </xdr:nvPicPr>
      <xdr:blipFill>
        <a:blip xmlns:r="http://schemas.openxmlformats.org/officeDocument/2006/relationships" r:embed="rId1"/>
        <a:stretch>
          <a:fillRect/>
        </a:stretch>
      </xdr:blipFill>
      <xdr:spPr>
        <a:xfrm>
          <a:off x="127000" y="226786"/>
          <a:ext cx="6998060" cy="99700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0</xdr:colOff>
      <xdr:row>1</xdr:row>
      <xdr:rowOff>1</xdr:rowOff>
    </xdr:from>
    <xdr:to>
      <xdr:col>21</xdr:col>
      <xdr:colOff>6670</xdr:colOff>
      <xdr:row>4</xdr:row>
      <xdr:rowOff>9526</xdr:rowOff>
    </xdr:to>
    <xdr:sp macro="" textlink="">
      <xdr:nvSpPr>
        <xdr:cNvPr id="5" name="矢印: 五方向 4">
          <a:extLst>
            <a:ext uri="{FF2B5EF4-FFF2-40B4-BE49-F238E27FC236}">
              <a16:creationId xmlns:a16="http://schemas.microsoft.com/office/drawing/2014/main" id="{7528F4DF-0E40-4974-94D7-E67F7F282600}"/>
            </a:ext>
          </a:extLst>
        </xdr:cNvPr>
        <xdr:cNvSpPr>
          <a:spLocks noChangeAspect="1"/>
        </xdr:cNvSpPr>
      </xdr:nvSpPr>
      <xdr:spPr>
        <a:xfrm>
          <a:off x="8162925" y="228601"/>
          <a:ext cx="1721170" cy="933450"/>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14</xdr:col>
      <xdr:colOff>663935</xdr:colOff>
      <xdr:row>4</xdr:row>
      <xdr:rowOff>60376</xdr:rowOff>
    </xdr:to>
    <xdr:pic>
      <xdr:nvPicPr>
        <xdr:cNvPr id="3" name="図 2">
          <a:extLst>
            <a:ext uri="{FF2B5EF4-FFF2-40B4-BE49-F238E27FC236}">
              <a16:creationId xmlns:a16="http://schemas.microsoft.com/office/drawing/2014/main" id="{6E53BF7A-CEC1-CE75-922A-EBBAFE3D7B85}"/>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0</xdr:colOff>
      <xdr:row>1</xdr:row>
      <xdr:rowOff>0</xdr:rowOff>
    </xdr:from>
    <xdr:to>
      <xdr:col>21</xdr:col>
      <xdr:colOff>320</xdr:colOff>
      <xdr:row>4</xdr:row>
      <xdr:rowOff>48210</xdr:rowOff>
    </xdr:to>
    <xdr:sp macro="" textlink="">
      <xdr:nvSpPr>
        <xdr:cNvPr id="5" name="矢印: 五方向 4">
          <a:extLst>
            <a:ext uri="{FF2B5EF4-FFF2-40B4-BE49-F238E27FC236}">
              <a16:creationId xmlns:a16="http://schemas.microsoft.com/office/drawing/2014/main" id="{B26CAC26-1AE9-4474-8B56-7C301DAB7F79}"/>
            </a:ext>
          </a:extLst>
        </xdr:cNvPr>
        <xdr:cNvSpPr>
          <a:spLocks noChangeAspect="1"/>
        </xdr:cNvSpPr>
      </xdr:nvSpPr>
      <xdr:spPr>
        <a:xfrm>
          <a:off x="8167688" y="226219"/>
          <a:ext cx="1714820" cy="643522"/>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14</xdr:col>
      <xdr:colOff>663935</xdr:colOff>
      <xdr:row>4</xdr:row>
      <xdr:rowOff>60376</xdr:rowOff>
    </xdr:to>
    <xdr:pic>
      <xdr:nvPicPr>
        <xdr:cNvPr id="3" name="図 2">
          <a:extLst>
            <a:ext uri="{FF2B5EF4-FFF2-40B4-BE49-F238E27FC236}">
              <a16:creationId xmlns:a16="http://schemas.microsoft.com/office/drawing/2014/main" id="{9FEE7F6C-CC2E-F7AD-F4EF-C18B12F6E3CB}"/>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24</xdr:col>
      <xdr:colOff>11906</xdr:colOff>
      <xdr:row>1</xdr:row>
      <xdr:rowOff>11907</xdr:rowOff>
    </xdr:from>
    <xdr:to>
      <xdr:col>28</xdr:col>
      <xdr:colOff>12226</xdr:colOff>
      <xdr:row>4</xdr:row>
      <xdr:rowOff>60117</xdr:rowOff>
    </xdr:to>
    <xdr:sp macro="" textlink="">
      <xdr:nvSpPr>
        <xdr:cNvPr id="5" name="矢印: 五方向 4">
          <a:extLst>
            <a:ext uri="{FF2B5EF4-FFF2-40B4-BE49-F238E27FC236}">
              <a16:creationId xmlns:a16="http://schemas.microsoft.com/office/drawing/2014/main" id="{0738BF45-24B6-4901-9CA4-316DB9E34FB6}"/>
            </a:ext>
          </a:extLst>
        </xdr:cNvPr>
        <xdr:cNvSpPr>
          <a:spLocks noChangeAspect="1"/>
        </xdr:cNvSpPr>
      </xdr:nvSpPr>
      <xdr:spPr>
        <a:xfrm>
          <a:off x="8441531" y="238126"/>
          <a:ext cx="1714820" cy="643522"/>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19</xdr:col>
      <xdr:colOff>276132</xdr:colOff>
      <xdr:row>4</xdr:row>
      <xdr:rowOff>80787</xdr:rowOff>
    </xdr:to>
    <xdr:pic>
      <xdr:nvPicPr>
        <xdr:cNvPr id="3" name="図 2">
          <a:extLst>
            <a:ext uri="{FF2B5EF4-FFF2-40B4-BE49-F238E27FC236}">
              <a16:creationId xmlns:a16="http://schemas.microsoft.com/office/drawing/2014/main" id="{A1D77D5F-09B7-71AA-C223-9724DDDD5245}"/>
            </a:ext>
          </a:extLst>
        </xdr:cNvPr>
        <xdr:cNvPicPr>
          <a:picLocks noChangeAspect="1"/>
        </xdr:cNvPicPr>
      </xdr:nvPicPr>
      <xdr:blipFill>
        <a:blip xmlns:r="http://schemas.openxmlformats.org/officeDocument/2006/relationships" r:embed="rId1"/>
        <a:stretch>
          <a:fillRect/>
        </a:stretch>
      </xdr:blipFill>
      <xdr:spPr>
        <a:xfrm>
          <a:off x="145143" y="226786"/>
          <a:ext cx="6998060" cy="99700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23</xdr:col>
      <xdr:colOff>11906</xdr:colOff>
      <xdr:row>0</xdr:row>
      <xdr:rowOff>223044</xdr:rowOff>
    </xdr:from>
    <xdr:to>
      <xdr:col>27</xdr:col>
      <xdr:colOff>12226</xdr:colOff>
      <xdr:row>4</xdr:row>
      <xdr:rowOff>48210</xdr:rowOff>
    </xdr:to>
    <xdr:sp macro="" textlink="">
      <xdr:nvSpPr>
        <xdr:cNvPr id="3" name="矢印: 五方向 2">
          <a:extLst>
            <a:ext uri="{FF2B5EF4-FFF2-40B4-BE49-F238E27FC236}">
              <a16:creationId xmlns:a16="http://schemas.microsoft.com/office/drawing/2014/main" id="{B52CACC5-16C1-4938-9B86-E9F0438CB5A2}"/>
            </a:ext>
          </a:extLst>
        </xdr:cNvPr>
        <xdr:cNvSpPr/>
      </xdr:nvSpPr>
      <xdr:spPr>
        <a:xfrm>
          <a:off x="8310562" y="223044"/>
          <a:ext cx="1714820" cy="646697"/>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19</xdr:col>
      <xdr:colOff>84497</xdr:colOff>
      <xdr:row>4</xdr:row>
      <xdr:rowOff>60376</xdr:rowOff>
    </xdr:to>
    <xdr:pic>
      <xdr:nvPicPr>
        <xdr:cNvPr id="4" name="図 3">
          <a:extLst>
            <a:ext uri="{FF2B5EF4-FFF2-40B4-BE49-F238E27FC236}">
              <a16:creationId xmlns:a16="http://schemas.microsoft.com/office/drawing/2014/main" id="{D72923D3-F799-C358-CD23-DC9A6CCA09C4}"/>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10160</xdr:colOff>
      <xdr:row>1</xdr:row>
      <xdr:rowOff>10160</xdr:rowOff>
    </xdr:from>
    <xdr:to>
      <xdr:col>14</xdr:col>
      <xdr:colOff>10161</xdr:colOff>
      <xdr:row>4</xdr:row>
      <xdr:rowOff>10160</xdr:rowOff>
    </xdr:to>
    <xdr:sp macro="" textlink="">
      <xdr:nvSpPr>
        <xdr:cNvPr id="2" name="矢印: 五方向 1">
          <a:extLst>
            <a:ext uri="{FF2B5EF4-FFF2-40B4-BE49-F238E27FC236}">
              <a16:creationId xmlns:a16="http://schemas.microsoft.com/office/drawing/2014/main" id="{00000000-0008-0000-0400-000002000000}"/>
            </a:ext>
          </a:extLst>
        </xdr:cNvPr>
        <xdr:cNvSpPr/>
      </xdr:nvSpPr>
      <xdr:spPr>
        <a:xfrm>
          <a:off x="8347710" y="189865"/>
          <a:ext cx="1701800" cy="58737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7</xdr:col>
      <xdr:colOff>1054460</xdr:colOff>
      <xdr:row>4</xdr:row>
      <xdr:rowOff>66726</xdr:rowOff>
    </xdr:to>
    <xdr:pic>
      <xdr:nvPicPr>
        <xdr:cNvPr id="4" name="図 3">
          <a:extLst>
            <a:ext uri="{FF2B5EF4-FFF2-40B4-BE49-F238E27FC236}">
              <a16:creationId xmlns:a16="http://schemas.microsoft.com/office/drawing/2014/main" id="{4DAF0E0F-C17C-3986-1430-20BE9DDB4769}"/>
            </a:ext>
          </a:extLst>
        </xdr:cNvPr>
        <xdr:cNvPicPr>
          <a:picLocks noChangeAspect="1"/>
        </xdr:cNvPicPr>
      </xdr:nvPicPr>
      <xdr:blipFill>
        <a:blip xmlns:r="http://schemas.openxmlformats.org/officeDocument/2006/relationships" r:embed="rId1"/>
        <a:stretch>
          <a:fillRect/>
        </a:stretch>
      </xdr:blipFill>
      <xdr:spPr>
        <a:xfrm>
          <a:off x="174625" y="174625"/>
          <a:ext cx="6998060" cy="9970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1270</xdr:colOff>
      <xdr:row>1</xdr:row>
      <xdr:rowOff>0</xdr:rowOff>
    </xdr:from>
    <xdr:to>
      <xdr:col>13</xdr:col>
      <xdr:colOff>1270</xdr:colOff>
      <xdr:row>4</xdr:row>
      <xdr:rowOff>12700</xdr:rowOff>
    </xdr:to>
    <xdr:sp macro="" textlink="">
      <xdr:nvSpPr>
        <xdr:cNvPr id="3" name="矢印: 五方向 1">
          <a:extLst>
            <a:ext uri="{FF2B5EF4-FFF2-40B4-BE49-F238E27FC236}">
              <a16:creationId xmlns:a16="http://schemas.microsoft.com/office/drawing/2014/main" id="{00000000-0008-0000-0500-000003000000}"/>
            </a:ext>
          </a:extLst>
        </xdr:cNvPr>
        <xdr:cNvSpPr/>
      </xdr:nvSpPr>
      <xdr:spPr>
        <a:xfrm>
          <a:off x="8522970" y="179705"/>
          <a:ext cx="1701800" cy="58737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1</xdr:colOff>
      <xdr:row>1</xdr:row>
      <xdr:rowOff>1</xdr:rowOff>
    </xdr:from>
    <xdr:to>
      <xdr:col>7</xdr:col>
      <xdr:colOff>580592</xdr:colOff>
      <xdr:row>4</xdr:row>
      <xdr:rowOff>86571</xdr:rowOff>
    </xdr:to>
    <xdr:pic>
      <xdr:nvPicPr>
        <xdr:cNvPr id="2" name="図 1">
          <a:extLst>
            <a:ext uri="{FF2B5EF4-FFF2-40B4-BE49-F238E27FC236}">
              <a16:creationId xmlns:a16="http://schemas.microsoft.com/office/drawing/2014/main" id="{AEC14912-4EEE-C89E-ADB6-BBBEA63F24E9}"/>
            </a:ext>
          </a:extLst>
        </xdr:cNvPr>
        <xdr:cNvPicPr>
          <a:picLocks noChangeAspect="1"/>
        </xdr:cNvPicPr>
      </xdr:nvPicPr>
      <xdr:blipFill>
        <a:blip xmlns:r="http://schemas.openxmlformats.org/officeDocument/2006/relationships" r:embed="rId1"/>
        <a:stretch>
          <a:fillRect/>
        </a:stretch>
      </xdr:blipFill>
      <xdr:spPr>
        <a:xfrm>
          <a:off x="178595" y="178595"/>
          <a:ext cx="6998060" cy="99700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1</xdr:row>
          <xdr:rowOff>0</xdr:rowOff>
        </xdr:from>
        <xdr:to>
          <xdr:col>16</xdr:col>
          <xdr:colOff>315118</xdr:colOff>
          <xdr:row>4</xdr:row>
          <xdr:rowOff>29369</xdr:rowOff>
        </xdr:to>
        <xdr:pic>
          <xdr:nvPicPr>
            <xdr:cNvPr id="6" name="図 5">
              <a:extLst>
                <a:ext uri="{FF2B5EF4-FFF2-40B4-BE49-F238E27FC236}">
                  <a16:creationId xmlns:a16="http://schemas.microsoft.com/office/drawing/2014/main" id="{C575AC42-E3B5-4FCB-826A-77EA7A73C6EA}"/>
                </a:ext>
              </a:extLst>
            </xdr:cNvPr>
            <xdr:cNvPicPr>
              <a:picLocks noChangeAspect="1" noChangeArrowheads="1"/>
              <a:extLst>
                <a:ext uri="{84589F7E-364E-4C9E-8A38-B11213B215E9}">
                  <a14:cameraTool cellRange="記載要領!$B$31:$AF$35" spid="_x0000_s150867"/>
                </a:ext>
              </a:extLst>
            </xdr:cNvPicPr>
          </xdr:nvPicPr>
          <xdr:blipFill>
            <a:blip xmlns:r="http://schemas.openxmlformats.org/officeDocument/2006/relationships" r:embed="rId1"/>
            <a:stretch>
              <a:fillRect/>
            </a:stretch>
          </xdr:blipFill>
          <xdr:spPr bwMode="auto">
            <a:xfrm>
              <a:off x="11870531" y="178594"/>
              <a:ext cx="6940550" cy="939800"/>
            </a:xfrm>
            <a:prstGeom prst="rect">
              <a:avLst/>
            </a:prstGeom>
            <a:solidFill>
              <a:srgbClr val="FFFFFF" mc:Ignorable="a14" a14:legacySpreadsheetColorIndex="9"/>
            </a:solidFill>
            <a:ln w="9525">
              <a:noFill/>
              <a:miter lim="800000"/>
              <a:headEnd/>
              <a:tailEnd/>
            </a:ln>
          </xdr:spPr>
        </xdr:pic>
        <xdr:clientData/>
      </xdr:twoCellAnchor>
    </mc:Choice>
    <mc:Fallback/>
  </mc:AlternateContent>
  <xdr:twoCellAnchor editAs="oneCell">
    <xdr:from>
      <xdr:col>1</xdr:col>
      <xdr:colOff>0</xdr:colOff>
      <xdr:row>1</xdr:row>
      <xdr:rowOff>0</xdr:rowOff>
    </xdr:from>
    <xdr:to>
      <xdr:col>5</xdr:col>
      <xdr:colOff>44810</xdr:colOff>
      <xdr:row>4</xdr:row>
      <xdr:rowOff>86570</xdr:rowOff>
    </xdr:to>
    <xdr:pic>
      <xdr:nvPicPr>
        <xdr:cNvPr id="4" name="図 3">
          <a:extLst>
            <a:ext uri="{FF2B5EF4-FFF2-40B4-BE49-F238E27FC236}">
              <a16:creationId xmlns:a16="http://schemas.microsoft.com/office/drawing/2014/main" id="{5E8E3354-8A4E-859D-EB65-679718DA22A5}"/>
            </a:ext>
          </a:extLst>
        </xdr:cNvPr>
        <xdr:cNvPicPr>
          <a:picLocks noChangeAspect="1"/>
        </xdr:cNvPicPr>
      </xdr:nvPicPr>
      <xdr:blipFill>
        <a:blip xmlns:r="http://schemas.openxmlformats.org/officeDocument/2006/relationships" r:embed="rId2"/>
        <a:stretch>
          <a:fillRect/>
        </a:stretch>
      </xdr:blipFill>
      <xdr:spPr>
        <a:xfrm>
          <a:off x="428625" y="178594"/>
          <a:ext cx="6998060" cy="997001"/>
        </a:xfrm>
        <a:prstGeom prst="rect">
          <a:avLst/>
        </a:prstGeom>
      </xdr:spPr>
    </xdr:pic>
    <xdr:clientData/>
  </xdr:twoCellAnchor>
  <xdr:twoCellAnchor>
    <xdr:from>
      <xdr:col>7</xdr:col>
      <xdr:colOff>0</xdr:colOff>
      <xdr:row>1</xdr:row>
      <xdr:rowOff>0</xdr:rowOff>
    </xdr:from>
    <xdr:to>
      <xdr:col>9</xdr:col>
      <xdr:colOff>0</xdr:colOff>
      <xdr:row>4</xdr:row>
      <xdr:rowOff>0</xdr:rowOff>
    </xdr:to>
    <xdr:sp macro="" textlink="">
      <xdr:nvSpPr>
        <xdr:cNvPr id="3" name="正方形/長方形 2">
          <a:hlinkClick xmlns:r="http://schemas.openxmlformats.org/officeDocument/2006/relationships" r:id="rId3"/>
          <a:extLst>
            <a:ext uri="{FF2B5EF4-FFF2-40B4-BE49-F238E27FC236}">
              <a16:creationId xmlns:a16="http://schemas.microsoft.com/office/drawing/2014/main" id="{E5FEEFCD-E4E5-0D96-E06E-0035E8168F80}"/>
            </a:ext>
          </a:extLst>
        </xdr:cNvPr>
        <xdr:cNvSpPr/>
      </xdr:nvSpPr>
      <xdr:spPr>
        <a:xfrm>
          <a:off x="8393906" y="178594"/>
          <a:ext cx="2536032" cy="916781"/>
        </a:xfrm>
        <a:prstGeom prst="rect">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r>
            <a:rPr kumimoji="1" lang="ja-JP" altLang="ja-JP" sz="1200" b="0">
              <a:solidFill>
                <a:srgbClr val="FF0000"/>
              </a:solidFill>
              <a:effectLst/>
              <a:latin typeface="+mn-lt"/>
              <a:ea typeface="+mn-ea"/>
              <a:cs typeface="+mn-cs"/>
            </a:rPr>
            <a:t>記入例は</a:t>
          </a:r>
          <a:r>
            <a:rPr kumimoji="1" lang="en-US" altLang="ja-JP" sz="1200" b="0">
              <a:solidFill>
                <a:srgbClr val="FF0000"/>
              </a:solidFill>
              <a:effectLst/>
              <a:latin typeface="+mn-lt"/>
              <a:ea typeface="+mn-ea"/>
              <a:cs typeface="+mn-cs"/>
            </a:rPr>
            <a:t>【</a:t>
          </a:r>
          <a:r>
            <a:rPr kumimoji="1" lang="ja-JP" altLang="ja-JP" sz="1200" b="0">
              <a:solidFill>
                <a:srgbClr val="FF0000"/>
              </a:solidFill>
              <a:effectLst/>
              <a:latin typeface="+mn-lt"/>
              <a:ea typeface="+mn-ea"/>
              <a:cs typeface="+mn-cs"/>
            </a:rPr>
            <a:t>記入例</a:t>
          </a:r>
          <a:r>
            <a:rPr kumimoji="1" lang="en-US" altLang="ja-JP" sz="1200" b="0">
              <a:solidFill>
                <a:srgbClr val="FF0000"/>
              </a:solidFill>
              <a:effectLst/>
              <a:latin typeface="+mn-lt"/>
              <a:ea typeface="+mn-ea"/>
              <a:cs typeface="+mn-cs"/>
            </a:rPr>
            <a:t>】</a:t>
          </a:r>
          <a:r>
            <a:rPr kumimoji="1" lang="ja-JP" altLang="ja-JP" sz="1200" b="0">
              <a:solidFill>
                <a:srgbClr val="FF0000"/>
              </a:solidFill>
              <a:effectLst/>
              <a:latin typeface="+mn-lt"/>
              <a:ea typeface="+mn-ea"/>
              <a:cs typeface="+mn-cs"/>
            </a:rPr>
            <a:t>助成対象内訳</a:t>
          </a:r>
          <a:endParaRPr lang="ja-JP" altLang="ja-JP" sz="1200">
            <a:solidFill>
              <a:srgbClr val="FF0000"/>
            </a:solidFill>
            <a:effectLst/>
          </a:endParaRPr>
        </a:p>
        <a:p>
          <a:r>
            <a:rPr kumimoji="1" lang="ja-JP" altLang="ja-JP" sz="1200" b="0">
              <a:solidFill>
                <a:srgbClr val="FF0000"/>
              </a:solidFill>
              <a:effectLst/>
              <a:latin typeface="+mn-lt"/>
              <a:ea typeface="+mn-ea"/>
              <a:cs typeface="+mn-cs"/>
            </a:rPr>
            <a:t>シートをご参照ください</a:t>
          </a:r>
          <a:endParaRPr lang="ja-JP" altLang="ja-JP" sz="1200">
            <a:solidFill>
              <a:srgbClr val="FF000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0</xdr:colOff>
          <xdr:row>1</xdr:row>
          <xdr:rowOff>0</xdr:rowOff>
        </xdr:from>
        <xdr:to>
          <xdr:col>25</xdr:col>
          <xdr:colOff>504577</xdr:colOff>
          <xdr:row>4</xdr:row>
          <xdr:rowOff>31563</xdr:rowOff>
        </xdr:to>
        <xdr:pic>
          <xdr:nvPicPr>
            <xdr:cNvPr id="3" name="図 2">
              <a:extLst>
                <a:ext uri="{FF2B5EF4-FFF2-40B4-BE49-F238E27FC236}">
                  <a16:creationId xmlns:a16="http://schemas.microsoft.com/office/drawing/2014/main" id="{799D0D31-46F4-44F9-A6C6-8B464F8CF26E}"/>
                </a:ext>
              </a:extLst>
            </xdr:cNvPr>
            <xdr:cNvPicPr>
              <a:picLocks noChangeAspect="1" noChangeArrowheads="1"/>
              <a:extLst>
                <a:ext uri="{84589F7E-364E-4C9E-8A38-B11213B215E9}">
                  <a14:cameraTool cellRange="記載要領!$B$31:$AF$35" spid="_x0000_s145224"/>
                </a:ext>
              </a:extLst>
            </xdr:cNvPicPr>
          </xdr:nvPicPr>
          <xdr:blipFill>
            <a:blip xmlns:r="http://schemas.openxmlformats.org/officeDocument/2006/relationships" r:embed="rId1"/>
            <a:stretch>
              <a:fillRect/>
            </a:stretch>
          </xdr:blipFill>
          <xdr:spPr bwMode="auto">
            <a:xfrm>
              <a:off x="14916150" y="180975"/>
              <a:ext cx="6921252" cy="949138"/>
            </a:xfrm>
            <a:prstGeom prst="rect">
              <a:avLst/>
            </a:prstGeom>
            <a:solidFill>
              <a:srgbClr val="FFFFFF" mc:Ignorable="a14" a14:legacySpreadsheetColorIndex="9"/>
            </a:solidFill>
            <a:ln w="9525">
              <a:noFill/>
              <a:miter lim="800000"/>
              <a:headEnd/>
              <a:tailEnd/>
            </a:ln>
          </xdr:spPr>
        </xdr:pic>
        <xdr:clientData/>
      </xdr:twoCellAnchor>
    </mc:Choice>
    <mc:Fallback/>
  </mc:AlternateContent>
  <xdr:twoCellAnchor editAs="oneCell">
    <xdr:from>
      <xdr:col>2</xdr:col>
      <xdr:colOff>0</xdr:colOff>
      <xdr:row>1</xdr:row>
      <xdr:rowOff>0</xdr:rowOff>
    </xdr:from>
    <xdr:to>
      <xdr:col>6</xdr:col>
      <xdr:colOff>563696</xdr:colOff>
      <xdr:row>4</xdr:row>
      <xdr:rowOff>87137</xdr:rowOff>
    </xdr:to>
    <xdr:pic>
      <xdr:nvPicPr>
        <xdr:cNvPr id="4" name="図 3">
          <a:extLst>
            <a:ext uri="{FF2B5EF4-FFF2-40B4-BE49-F238E27FC236}">
              <a16:creationId xmlns:a16="http://schemas.microsoft.com/office/drawing/2014/main" id="{B95DCCA7-1670-BE93-6D96-C5163DBDCE2B}"/>
            </a:ext>
          </a:extLst>
        </xdr:cNvPr>
        <xdr:cNvPicPr>
          <a:picLocks noChangeAspect="1"/>
        </xdr:cNvPicPr>
      </xdr:nvPicPr>
      <xdr:blipFill>
        <a:blip xmlns:r="http://schemas.openxmlformats.org/officeDocument/2006/relationships" r:embed="rId2"/>
        <a:stretch>
          <a:fillRect/>
        </a:stretch>
      </xdr:blipFill>
      <xdr:spPr>
        <a:xfrm>
          <a:off x="362857" y="181429"/>
          <a:ext cx="6998060" cy="99700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15</xdr:col>
      <xdr:colOff>0</xdr:colOff>
      <xdr:row>1</xdr:row>
      <xdr:rowOff>12066</xdr:rowOff>
    </xdr:from>
    <xdr:to>
      <xdr:col>19</xdr:col>
      <xdr:colOff>0</xdr:colOff>
      <xdr:row>4</xdr:row>
      <xdr:rowOff>11907</xdr:rowOff>
    </xdr:to>
    <xdr:sp macro="" textlink="">
      <xdr:nvSpPr>
        <xdr:cNvPr id="2" name="矢印: 五方向 1">
          <a:extLst>
            <a:ext uri="{FF2B5EF4-FFF2-40B4-BE49-F238E27FC236}">
              <a16:creationId xmlns:a16="http://schemas.microsoft.com/office/drawing/2014/main" id="{00000000-0008-0000-0700-000002000000}"/>
            </a:ext>
          </a:extLst>
        </xdr:cNvPr>
        <xdr:cNvSpPr/>
      </xdr:nvSpPr>
      <xdr:spPr>
        <a:xfrm>
          <a:off x="8477250" y="190660"/>
          <a:ext cx="1714500" cy="916622"/>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36</xdr:col>
      <xdr:colOff>123825</xdr:colOff>
      <xdr:row>15</xdr:row>
      <xdr:rowOff>832908</xdr:rowOff>
    </xdr:from>
    <xdr:to>
      <xdr:col>42</xdr:col>
      <xdr:colOff>333746</xdr:colOff>
      <xdr:row>15</xdr:row>
      <xdr:rowOff>1235279</xdr:rowOff>
    </xdr:to>
    <xdr:pic>
      <xdr:nvPicPr>
        <xdr:cNvPr id="9" name="図 8">
          <a:hlinkClick xmlns:r="http://schemas.openxmlformats.org/officeDocument/2006/relationships" r:id="rId1"/>
          <a:extLst>
            <a:ext uri="{FF2B5EF4-FFF2-40B4-BE49-F238E27FC236}">
              <a16:creationId xmlns:a16="http://schemas.microsoft.com/office/drawing/2014/main" id="{AB4770E3-939C-3AFF-4E14-48ACFA9B8A19}"/>
            </a:ext>
          </a:extLst>
        </xdr:cNvPr>
        <xdr:cNvPicPr>
          <a:picLocks noChangeAspect="1"/>
        </xdr:cNvPicPr>
      </xdr:nvPicPr>
      <xdr:blipFill>
        <a:blip xmlns:r="http://schemas.openxmlformats.org/officeDocument/2006/relationships" r:embed="rId2"/>
        <a:stretch>
          <a:fillRect/>
        </a:stretch>
      </xdr:blipFill>
      <xdr:spPr>
        <a:xfrm>
          <a:off x="19427825" y="5087408"/>
          <a:ext cx="2813421" cy="402371"/>
        </a:xfrm>
        <a:prstGeom prst="rect">
          <a:avLst/>
        </a:prstGeom>
      </xdr:spPr>
    </xdr:pic>
    <xdr:clientData/>
  </xdr:twoCellAnchor>
  <xdr:twoCellAnchor>
    <xdr:from>
      <xdr:col>36</xdr:col>
      <xdr:colOff>10583</xdr:colOff>
      <xdr:row>15</xdr:row>
      <xdr:rowOff>1257936</xdr:rowOff>
    </xdr:from>
    <xdr:to>
      <xdr:col>43</xdr:col>
      <xdr:colOff>0</xdr:colOff>
      <xdr:row>16</xdr:row>
      <xdr:rowOff>7568</xdr:rowOff>
    </xdr:to>
    <xdr:sp macro="" textlink="">
      <xdr:nvSpPr>
        <xdr:cNvPr id="10" name="テキスト ボックス 9">
          <a:extLst>
            <a:ext uri="{FF2B5EF4-FFF2-40B4-BE49-F238E27FC236}">
              <a16:creationId xmlns:a16="http://schemas.microsoft.com/office/drawing/2014/main" id="{708E8E29-57DD-846B-D028-92CCAE733757}"/>
            </a:ext>
          </a:extLst>
        </xdr:cNvPr>
        <xdr:cNvSpPr txBox="1"/>
      </xdr:nvSpPr>
      <xdr:spPr>
        <a:xfrm>
          <a:off x="19286802" y="5556092"/>
          <a:ext cx="2989792" cy="833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latin typeface="ＭＳ Ｐゴシック" panose="020B0600070205080204" pitchFamily="50" charset="-128"/>
              <a:ea typeface="ＭＳ Ｐゴシック" panose="020B0600070205080204" pitchFamily="50" charset="-128"/>
            </a:rPr>
            <a:t>引用：国税庁　</a:t>
          </a:r>
          <a:r>
            <a:rPr kumimoji="1" lang="en-US" altLang="ja-JP" sz="900">
              <a:latin typeface="ＭＳ Ｐゴシック" panose="020B0600070205080204" pitchFamily="50" charset="-128"/>
              <a:ea typeface="ＭＳ Ｐゴシック" panose="020B0600070205080204" pitchFamily="50" charset="-128"/>
            </a:rPr>
            <a:t>HP</a:t>
          </a:r>
          <a:r>
            <a:rPr kumimoji="1" lang="ja-JP" altLang="en-US" sz="900">
              <a:latin typeface="ＭＳ Ｐゴシック" panose="020B0600070205080204" pitchFamily="50" charset="-128"/>
              <a:ea typeface="ＭＳ Ｐゴシック" panose="020B0600070205080204" pitchFamily="50" charset="-128"/>
            </a:rPr>
            <a:t>　タックスアンサー　</a:t>
          </a:r>
          <a:r>
            <a:rPr kumimoji="1" lang="en-US" altLang="ja-JP" sz="900">
              <a:latin typeface="ＭＳ Ｐゴシック" panose="020B0600070205080204" pitchFamily="50" charset="-128"/>
              <a:ea typeface="ＭＳ Ｐゴシック" panose="020B0600070205080204" pitchFamily="50" charset="-128"/>
            </a:rPr>
            <a:t>No2100</a:t>
          </a:r>
          <a:r>
            <a:rPr kumimoji="1" lang="ja-JP" altLang="en-US" sz="900">
              <a:latin typeface="ＭＳ Ｐゴシック" panose="020B0600070205080204" pitchFamily="50" charset="-128"/>
              <a:ea typeface="ＭＳ Ｐゴシック" panose="020B0600070205080204" pitchFamily="50" charset="-128"/>
            </a:rPr>
            <a:t>　</a:t>
          </a:r>
        </a:p>
        <a:p>
          <a:pPr algn="ctr"/>
          <a:r>
            <a:rPr kumimoji="1" lang="ja-JP" altLang="en-US" sz="900">
              <a:latin typeface="ＭＳ Ｐゴシック" panose="020B0600070205080204" pitchFamily="50" charset="-128"/>
              <a:ea typeface="ＭＳ Ｐゴシック" panose="020B0600070205080204" pitchFamily="50" charset="-128"/>
            </a:rPr>
            <a:t>減価償却のあらまし</a:t>
          </a:r>
        </a:p>
        <a:p>
          <a:pPr algn="ctr"/>
          <a:r>
            <a:rPr kumimoji="1" lang="ja-JP" altLang="en-US" sz="900">
              <a:latin typeface="ＭＳ Ｐゴシック" panose="020B0600070205080204" pitchFamily="50" charset="-128"/>
              <a:ea typeface="ＭＳ Ｐゴシック" panose="020B0600070205080204" pitchFamily="50" charset="-128"/>
            </a:rPr>
            <a:t>　　　参考「主な減価償却資産耐用年数表」</a:t>
          </a:r>
        </a:p>
      </xdr:txBody>
    </xdr:sp>
    <xdr:clientData/>
  </xdr:twoCellAnchor>
  <xdr:twoCellAnchor editAs="oneCell">
    <xdr:from>
      <xdr:col>1</xdr:col>
      <xdr:colOff>0</xdr:colOff>
      <xdr:row>1</xdr:row>
      <xdr:rowOff>0</xdr:rowOff>
    </xdr:from>
    <xdr:to>
      <xdr:col>12</xdr:col>
      <xdr:colOff>101960</xdr:colOff>
      <xdr:row>4</xdr:row>
      <xdr:rowOff>66726</xdr:rowOff>
    </xdr:to>
    <xdr:pic>
      <xdr:nvPicPr>
        <xdr:cNvPr id="3" name="図 2">
          <a:extLst>
            <a:ext uri="{FF2B5EF4-FFF2-40B4-BE49-F238E27FC236}">
              <a16:creationId xmlns:a16="http://schemas.microsoft.com/office/drawing/2014/main" id="{4D16F295-88EF-4005-B396-055F4593E8BE}"/>
            </a:ext>
          </a:extLst>
        </xdr:cNvPr>
        <xdr:cNvPicPr>
          <a:picLocks noChangeAspect="1"/>
        </xdr:cNvPicPr>
      </xdr:nvPicPr>
      <xdr:blipFill>
        <a:blip xmlns:r="http://schemas.openxmlformats.org/officeDocument/2006/relationships" r:embed="rId3"/>
        <a:stretch>
          <a:fillRect/>
        </a:stretch>
      </xdr:blipFill>
      <xdr:spPr>
        <a:xfrm>
          <a:off x="174625" y="174625"/>
          <a:ext cx="6998060" cy="99700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54</xdr:col>
      <xdr:colOff>107203</xdr:colOff>
      <xdr:row>19</xdr:row>
      <xdr:rowOff>125256</xdr:rowOff>
    </xdr:from>
    <xdr:to>
      <xdr:col>60</xdr:col>
      <xdr:colOff>324408</xdr:colOff>
      <xdr:row>20</xdr:row>
      <xdr:rowOff>101804</xdr:rowOff>
    </xdr:to>
    <xdr:pic>
      <xdr:nvPicPr>
        <xdr:cNvPr id="2" name="図 1">
          <a:hlinkClick xmlns:r="http://schemas.openxmlformats.org/officeDocument/2006/relationships" r:id="rId1"/>
          <a:extLst>
            <a:ext uri="{FF2B5EF4-FFF2-40B4-BE49-F238E27FC236}">
              <a16:creationId xmlns:a16="http://schemas.microsoft.com/office/drawing/2014/main" id="{35D88B52-1777-40C5-AA24-57F1FFB975E9}"/>
            </a:ext>
          </a:extLst>
        </xdr:cNvPr>
        <xdr:cNvPicPr>
          <a:picLocks noChangeAspect="1"/>
        </xdr:cNvPicPr>
      </xdr:nvPicPr>
      <xdr:blipFill>
        <a:blip xmlns:r="http://schemas.openxmlformats.org/officeDocument/2006/relationships" r:embed="rId2"/>
        <a:stretch>
          <a:fillRect/>
        </a:stretch>
      </xdr:blipFill>
      <xdr:spPr>
        <a:xfrm>
          <a:off x="18501036" y="5501589"/>
          <a:ext cx="2820705" cy="410465"/>
        </a:xfrm>
        <a:prstGeom prst="rect">
          <a:avLst/>
        </a:prstGeom>
      </xdr:spPr>
    </xdr:pic>
    <xdr:clientData/>
  </xdr:twoCellAnchor>
  <xdr:twoCellAnchor>
    <xdr:from>
      <xdr:col>54</xdr:col>
      <xdr:colOff>1</xdr:colOff>
      <xdr:row>20</xdr:row>
      <xdr:rowOff>119530</xdr:rowOff>
    </xdr:from>
    <xdr:to>
      <xdr:col>61</xdr:col>
      <xdr:colOff>12203</xdr:colOff>
      <xdr:row>22</xdr:row>
      <xdr:rowOff>74084</xdr:rowOff>
    </xdr:to>
    <xdr:sp macro="" textlink="">
      <xdr:nvSpPr>
        <xdr:cNvPr id="3" name="テキスト ボックス 2">
          <a:extLst>
            <a:ext uri="{FF2B5EF4-FFF2-40B4-BE49-F238E27FC236}">
              <a16:creationId xmlns:a16="http://schemas.microsoft.com/office/drawing/2014/main" id="{D6EBB692-2E8D-4DB5-800C-56C96B5F3DF4}"/>
            </a:ext>
          </a:extLst>
        </xdr:cNvPr>
        <xdr:cNvSpPr txBox="1"/>
      </xdr:nvSpPr>
      <xdr:spPr>
        <a:xfrm>
          <a:off x="18393834" y="5929780"/>
          <a:ext cx="3049619" cy="568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latin typeface="ＭＳ Ｐゴシック" panose="020B0600070205080204" pitchFamily="50" charset="-128"/>
              <a:ea typeface="ＭＳ Ｐゴシック" panose="020B0600070205080204" pitchFamily="50" charset="-128"/>
            </a:rPr>
            <a:t>引用：国税庁　</a:t>
          </a:r>
          <a:r>
            <a:rPr kumimoji="1" lang="en-US" altLang="ja-JP" sz="900">
              <a:latin typeface="ＭＳ Ｐゴシック" panose="020B0600070205080204" pitchFamily="50" charset="-128"/>
              <a:ea typeface="ＭＳ Ｐゴシック" panose="020B0600070205080204" pitchFamily="50" charset="-128"/>
            </a:rPr>
            <a:t>HP</a:t>
          </a:r>
          <a:r>
            <a:rPr kumimoji="1" lang="ja-JP" altLang="en-US" sz="900">
              <a:latin typeface="ＭＳ Ｐゴシック" panose="020B0600070205080204" pitchFamily="50" charset="-128"/>
              <a:ea typeface="ＭＳ Ｐゴシック" panose="020B0600070205080204" pitchFamily="50" charset="-128"/>
            </a:rPr>
            <a:t>　タックスアンサー　</a:t>
          </a:r>
          <a:r>
            <a:rPr kumimoji="1" lang="en-US" altLang="ja-JP" sz="900">
              <a:latin typeface="ＭＳ Ｐゴシック" panose="020B0600070205080204" pitchFamily="50" charset="-128"/>
              <a:ea typeface="ＭＳ Ｐゴシック" panose="020B0600070205080204" pitchFamily="50" charset="-128"/>
            </a:rPr>
            <a:t>No2100</a:t>
          </a:r>
          <a:r>
            <a:rPr kumimoji="1" lang="ja-JP" altLang="en-US" sz="900">
              <a:latin typeface="ＭＳ Ｐゴシック" panose="020B0600070205080204" pitchFamily="50" charset="-128"/>
              <a:ea typeface="ＭＳ Ｐゴシック" panose="020B0600070205080204" pitchFamily="50" charset="-128"/>
            </a:rPr>
            <a:t>　</a:t>
          </a:r>
        </a:p>
        <a:p>
          <a:pPr algn="ctr"/>
          <a:r>
            <a:rPr kumimoji="1" lang="ja-JP" altLang="en-US" sz="900">
              <a:latin typeface="ＭＳ Ｐゴシック" panose="020B0600070205080204" pitchFamily="50" charset="-128"/>
              <a:ea typeface="ＭＳ Ｐゴシック" panose="020B0600070205080204" pitchFamily="50" charset="-128"/>
            </a:rPr>
            <a:t>減価償却のあらまし</a:t>
          </a:r>
        </a:p>
        <a:p>
          <a:pPr algn="ctr"/>
          <a:r>
            <a:rPr kumimoji="1" lang="ja-JP" altLang="en-US" sz="900">
              <a:latin typeface="ＭＳ Ｐゴシック" panose="020B0600070205080204" pitchFamily="50" charset="-128"/>
              <a:ea typeface="ＭＳ Ｐゴシック" panose="020B0600070205080204" pitchFamily="50" charset="-128"/>
            </a:rPr>
            <a:t>　　　参考「主な減価償却資産耐用年数表」</a:t>
          </a:r>
        </a:p>
      </xdr:txBody>
    </xdr:sp>
    <xdr:clientData/>
  </xdr:twoCellAnchor>
  <xdr:twoCellAnchor>
    <xdr:from>
      <xdr:col>24</xdr:col>
      <xdr:colOff>0</xdr:colOff>
      <xdr:row>1</xdr:row>
      <xdr:rowOff>0</xdr:rowOff>
    </xdr:from>
    <xdr:to>
      <xdr:col>28</xdr:col>
      <xdr:colOff>11206</xdr:colOff>
      <xdr:row>4</xdr:row>
      <xdr:rowOff>28481</xdr:rowOff>
    </xdr:to>
    <xdr:sp macro="" textlink="">
      <xdr:nvSpPr>
        <xdr:cNvPr id="4" name="矢印: 五方向 3">
          <a:extLst>
            <a:ext uri="{FF2B5EF4-FFF2-40B4-BE49-F238E27FC236}">
              <a16:creationId xmlns:a16="http://schemas.microsoft.com/office/drawing/2014/main" id="{9363C634-6504-4953-AF08-F69A0FC2FC06}"/>
            </a:ext>
          </a:extLst>
        </xdr:cNvPr>
        <xdr:cNvSpPr/>
      </xdr:nvSpPr>
      <xdr:spPr>
        <a:xfrm>
          <a:off x="7978588" y="179294"/>
          <a:ext cx="1714500" cy="611187"/>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xdr:from>
      <xdr:col>24</xdr:col>
      <xdr:colOff>1</xdr:colOff>
      <xdr:row>18</xdr:row>
      <xdr:rowOff>72153</xdr:rowOff>
    </xdr:from>
    <xdr:to>
      <xdr:col>27</xdr:col>
      <xdr:colOff>408268</xdr:colOff>
      <xdr:row>19</xdr:row>
      <xdr:rowOff>284993</xdr:rowOff>
    </xdr:to>
    <xdr:sp macro="" textlink="">
      <xdr:nvSpPr>
        <xdr:cNvPr id="12" name="四角形: 角度付き 11">
          <a:hlinkClick xmlns:r="http://schemas.openxmlformats.org/officeDocument/2006/relationships" r:id="rId3"/>
          <a:extLst>
            <a:ext uri="{FF2B5EF4-FFF2-40B4-BE49-F238E27FC236}">
              <a16:creationId xmlns:a16="http://schemas.microsoft.com/office/drawing/2014/main" id="{6E9D079F-BE28-4F84-8FB4-95837AAE1074}"/>
            </a:ext>
          </a:extLst>
        </xdr:cNvPr>
        <xdr:cNvSpPr/>
      </xdr:nvSpPr>
      <xdr:spPr>
        <a:xfrm>
          <a:off x="8022168" y="5215653"/>
          <a:ext cx="1710017" cy="445673"/>
        </a:xfrm>
        <a:prstGeom prst="bevel">
          <a:avLst/>
        </a:prstGeom>
        <a:solidFill>
          <a:schemeClr val="accent4">
            <a:lumMod val="20000"/>
            <a:lumOff val="80000"/>
          </a:schemeClr>
        </a:solidFill>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kumimoji="1" lang="ja-JP" altLang="en-US" sz="1100" b="1" u="sng">
              <a:solidFill>
                <a:srgbClr val="0070C0"/>
              </a:solidFill>
              <a:latin typeface="BIZ UDゴシック" panose="020B0400000000000000" pitchFamily="49" charset="-128"/>
              <a:ea typeface="BIZ UDゴシック" panose="020B0400000000000000" pitchFamily="49" charset="-128"/>
            </a:rPr>
            <a:t>入力シート➁</a:t>
          </a:r>
          <a:r>
            <a:rPr kumimoji="1" lang="en-US" altLang="ja-JP" sz="1100" b="1" u="sng">
              <a:solidFill>
                <a:srgbClr val="0070C0"/>
              </a:solidFill>
              <a:latin typeface="BIZ UDゴシック" panose="020B0400000000000000" pitchFamily="49" charset="-128"/>
              <a:ea typeface="BIZ UDゴシック" panose="020B0400000000000000" pitchFamily="49" charset="-128"/>
            </a:rPr>
            <a:t>(</a:t>
          </a:r>
          <a:r>
            <a:rPr kumimoji="1" lang="ja-JP" altLang="en-US" sz="1100" b="1" u="sng">
              <a:solidFill>
                <a:srgbClr val="0070C0"/>
              </a:solidFill>
              <a:latin typeface="BIZ UDゴシック" panose="020B0400000000000000" pitchFamily="49" charset="-128"/>
              <a:ea typeface="BIZ UDゴシック" panose="020B0400000000000000" pitchFamily="49" charset="-128"/>
            </a:rPr>
            <a:t>機器</a:t>
          </a:r>
          <a:r>
            <a:rPr kumimoji="1" lang="en-US" altLang="ja-JP" sz="1100" b="1" u="sng">
              <a:solidFill>
                <a:srgbClr val="0070C0"/>
              </a:solidFill>
              <a:latin typeface="BIZ UDゴシック" panose="020B0400000000000000" pitchFamily="49" charset="-128"/>
              <a:ea typeface="BIZ UDゴシック" panose="020B0400000000000000" pitchFamily="49" charset="-128"/>
            </a:rPr>
            <a:t>)</a:t>
          </a:r>
          <a:endParaRPr kumimoji="1" lang="ja-JP" altLang="en-US" sz="1100" b="1" u="sng">
            <a:solidFill>
              <a:srgbClr val="0070C0"/>
            </a:solidFill>
            <a:latin typeface="BIZ UDゴシック" panose="020B0400000000000000" pitchFamily="49" charset="-128"/>
            <a:ea typeface="BIZ UDゴシック" panose="020B0400000000000000" pitchFamily="49" charset="-128"/>
          </a:endParaRPr>
        </a:p>
      </xdr:txBody>
    </xdr:sp>
    <xdr:clientData/>
  </xdr:twoCellAnchor>
  <xdr:twoCellAnchor editAs="oneCell">
    <xdr:from>
      <xdr:col>1</xdr:col>
      <xdr:colOff>0</xdr:colOff>
      <xdr:row>1</xdr:row>
      <xdr:rowOff>0</xdr:rowOff>
    </xdr:from>
    <xdr:to>
      <xdr:col>20</xdr:col>
      <xdr:colOff>236897</xdr:colOff>
      <xdr:row>4</xdr:row>
      <xdr:rowOff>66726</xdr:rowOff>
    </xdr:to>
    <xdr:pic>
      <xdr:nvPicPr>
        <xdr:cNvPr id="6" name="図 5">
          <a:extLst>
            <a:ext uri="{FF2B5EF4-FFF2-40B4-BE49-F238E27FC236}">
              <a16:creationId xmlns:a16="http://schemas.microsoft.com/office/drawing/2014/main" id="{FB0D2048-0B89-86F4-D458-57A7FBAE2FA0}"/>
            </a:ext>
          </a:extLst>
        </xdr:cNvPr>
        <xdr:cNvPicPr>
          <a:picLocks noChangeAspect="1"/>
        </xdr:cNvPicPr>
      </xdr:nvPicPr>
      <xdr:blipFill>
        <a:blip xmlns:r="http://schemas.openxmlformats.org/officeDocument/2006/relationships" r:embed="rId4"/>
        <a:stretch>
          <a:fillRect/>
        </a:stretch>
      </xdr:blipFill>
      <xdr:spPr>
        <a:xfrm>
          <a:off x="174625" y="174625"/>
          <a:ext cx="6998060" cy="9970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8</xdr:col>
          <xdr:colOff>10703</xdr:colOff>
          <xdr:row>1</xdr:row>
          <xdr:rowOff>0</xdr:rowOff>
        </xdr:from>
        <xdr:to>
          <xdr:col>15</xdr:col>
          <xdr:colOff>125797</xdr:colOff>
          <xdr:row>2</xdr:row>
          <xdr:rowOff>6879</xdr:rowOff>
        </xdr:to>
        <xdr:pic>
          <xdr:nvPicPr>
            <xdr:cNvPr id="5" name="図形 4">
              <a:extLst>
                <a:ext uri="{FF2B5EF4-FFF2-40B4-BE49-F238E27FC236}">
                  <a16:creationId xmlns:a16="http://schemas.microsoft.com/office/drawing/2014/main" id="{00000000-0008-0000-0900-000005000000}"/>
                </a:ext>
              </a:extLst>
            </xdr:cNvPr>
            <xdr:cNvPicPr>
              <a:picLocks noChangeAspect="1"/>
              <a:extLst>
                <a:ext uri="{84589F7E-364E-4C9E-8A38-B11213B215E9}">
                  <a14:cameraTool cellRange="記載要領!C37:P37" spid="_x0000_s171059"/>
                </a:ext>
              </a:extLst>
            </xdr:cNvPicPr>
          </xdr:nvPicPr>
          <xdr:blipFill>
            <a:blip xmlns:r="http://schemas.openxmlformats.org/officeDocument/2006/relationships" r:embed="rId1"/>
            <a:stretch>
              <a:fillRect/>
            </a:stretch>
          </xdr:blipFill>
          <xdr:spPr>
            <a:xfrm>
              <a:off x="3985260" y="228600"/>
              <a:ext cx="3131820" cy="271145"/>
            </a:xfrm>
            <a:prstGeom prst="rect">
              <a:avLst/>
            </a:prstGeom>
            <a:noFill/>
            <a:ln w="9525">
              <a:noFill/>
            </a:ln>
          </xdr:spPr>
        </xdr:pic>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2540</xdr:colOff>
          <xdr:row>2</xdr:row>
          <xdr:rowOff>60212</xdr:rowOff>
        </xdr:from>
        <xdr:to>
          <xdr:col>13</xdr:col>
          <xdr:colOff>314327</xdr:colOff>
          <xdr:row>3</xdr:row>
          <xdr:rowOff>63644</xdr:rowOff>
        </xdr:to>
        <xdr:pic>
          <xdr:nvPicPr>
            <xdr:cNvPr id="6" name="図形 5">
              <a:extLst>
                <a:ext uri="{FF2B5EF4-FFF2-40B4-BE49-F238E27FC236}">
                  <a16:creationId xmlns:a16="http://schemas.microsoft.com/office/drawing/2014/main" id="{00000000-0008-0000-0900-000006000000}"/>
                </a:ext>
              </a:extLst>
            </xdr:cNvPr>
            <xdr:cNvPicPr>
              <a:extLst>
                <a:ext uri="{84589F7E-364E-4C9E-8A38-B11213B215E9}">
                  <a14:cameraTool cellRange="記載要領!$C$41:$AF$41" spid="_x0000_s171060"/>
                </a:ext>
              </a:extLst>
            </xdr:cNvPicPr>
          </xdr:nvPicPr>
          <xdr:blipFill>
            <a:blip xmlns:r="http://schemas.openxmlformats.org/officeDocument/2006/relationships" r:embed="rId2"/>
            <a:stretch>
              <a:fillRect/>
            </a:stretch>
          </xdr:blipFill>
          <xdr:spPr>
            <a:xfrm>
              <a:off x="161290" y="556260"/>
              <a:ext cx="6280785" cy="267970"/>
            </a:xfrm>
            <a:prstGeom prst="rect">
              <a:avLst/>
            </a:prstGeom>
            <a:noFill/>
            <a:ln w="9525">
              <a:noFill/>
            </a:ln>
          </xdr:spPr>
        </xdr:pic>
        <xdr:clientData/>
      </xdr:twoCellAnchor>
    </mc:Choice>
    <mc:Fallback/>
  </mc:AlternateContent>
  <xdr:twoCellAnchor>
    <xdr:from>
      <xdr:col>18</xdr:col>
      <xdr:colOff>0</xdr:colOff>
      <xdr:row>1</xdr:row>
      <xdr:rowOff>0</xdr:rowOff>
    </xdr:from>
    <xdr:to>
      <xdr:col>22</xdr:col>
      <xdr:colOff>0</xdr:colOff>
      <xdr:row>4</xdr:row>
      <xdr:rowOff>0</xdr:rowOff>
    </xdr:to>
    <xdr:sp macro="" textlink="">
      <xdr:nvSpPr>
        <xdr:cNvPr id="2" name="矢印: 五方向 1">
          <a:extLst>
            <a:ext uri="{FF2B5EF4-FFF2-40B4-BE49-F238E27FC236}">
              <a16:creationId xmlns:a16="http://schemas.microsoft.com/office/drawing/2014/main" id="{98C5B2FE-0D69-4D4D-8BBF-A03383591366}"/>
            </a:ext>
          </a:extLst>
        </xdr:cNvPr>
        <xdr:cNvSpPr/>
      </xdr:nvSpPr>
      <xdr:spPr>
        <a:xfrm>
          <a:off x="8001000" y="232833"/>
          <a:ext cx="1735667" cy="920750"/>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0</xdr:colOff>
      <xdr:row>1</xdr:row>
      <xdr:rowOff>0</xdr:rowOff>
    </xdr:from>
    <xdr:to>
      <xdr:col>15</xdr:col>
      <xdr:colOff>130989</xdr:colOff>
      <xdr:row>4</xdr:row>
      <xdr:rowOff>80787</xdr:rowOff>
    </xdr:to>
    <xdr:pic>
      <xdr:nvPicPr>
        <xdr:cNvPr id="4" name="図 3">
          <a:extLst>
            <a:ext uri="{FF2B5EF4-FFF2-40B4-BE49-F238E27FC236}">
              <a16:creationId xmlns:a16="http://schemas.microsoft.com/office/drawing/2014/main" id="{239C0F91-FAB0-7A58-69E1-586D9E9F3D2C}"/>
            </a:ext>
          </a:extLst>
        </xdr:cNvPr>
        <xdr:cNvPicPr>
          <a:picLocks noChangeAspect="1"/>
        </xdr:cNvPicPr>
      </xdr:nvPicPr>
      <xdr:blipFill>
        <a:blip xmlns:r="http://schemas.openxmlformats.org/officeDocument/2006/relationships" r:embed="rId3"/>
        <a:stretch>
          <a:fillRect/>
        </a:stretch>
      </xdr:blipFill>
      <xdr:spPr>
        <a:xfrm>
          <a:off x="163286" y="226786"/>
          <a:ext cx="6998060" cy="99700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15</xdr:col>
      <xdr:colOff>26988</xdr:colOff>
      <xdr:row>1</xdr:row>
      <xdr:rowOff>0</xdr:rowOff>
    </xdr:from>
    <xdr:to>
      <xdr:col>19</xdr:col>
      <xdr:colOff>20638</xdr:colOff>
      <xdr:row>4</xdr:row>
      <xdr:rowOff>0</xdr:rowOff>
    </xdr:to>
    <xdr:sp macro="" textlink="">
      <xdr:nvSpPr>
        <xdr:cNvPr id="2" name="矢印: 五方向 1">
          <a:extLst>
            <a:ext uri="{FF2B5EF4-FFF2-40B4-BE49-F238E27FC236}">
              <a16:creationId xmlns:a16="http://schemas.microsoft.com/office/drawing/2014/main" id="{E4E851FE-AAD8-41B6-8044-E62EF2375FAA}"/>
            </a:ext>
          </a:extLst>
        </xdr:cNvPr>
        <xdr:cNvSpPr/>
      </xdr:nvSpPr>
      <xdr:spPr>
        <a:xfrm>
          <a:off x="8349457" y="226219"/>
          <a:ext cx="1708150" cy="916781"/>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1200" b="0">
              <a:ln w="12700">
                <a:noFill/>
              </a:ln>
              <a:solidFill>
                <a:srgbClr val="FF0000"/>
              </a:solidFill>
            </a:rPr>
            <a:t>記入例は右側を</a:t>
          </a:r>
          <a:endParaRPr kumimoji="1" lang="en-US" altLang="ja-JP" sz="1200" b="0">
            <a:ln w="12700">
              <a:noFill/>
            </a:ln>
            <a:solidFill>
              <a:srgbClr val="FF0000"/>
            </a:solidFill>
          </a:endParaRPr>
        </a:p>
        <a:p>
          <a:pPr algn="l"/>
          <a:r>
            <a:rPr kumimoji="1" lang="ja-JP" altLang="en-US" sz="1200" b="0">
              <a:ln w="12700">
                <a:noFill/>
              </a:ln>
              <a:solidFill>
                <a:srgbClr val="FF0000"/>
              </a:solidFill>
            </a:rPr>
            <a:t>ご参照ください</a:t>
          </a:r>
        </a:p>
      </xdr:txBody>
    </xdr:sp>
    <xdr:clientData/>
  </xdr:twoCellAnchor>
  <xdr:twoCellAnchor editAs="oneCell">
    <xdr:from>
      <xdr:col>1</xdr:col>
      <xdr:colOff>36286</xdr:colOff>
      <xdr:row>1</xdr:row>
      <xdr:rowOff>27215</xdr:rowOff>
    </xdr:from>
    <xdr:to>
      <xdr:col>12</xdr:col>
      <xdr:colOff>351878</xdr:colOff>
      <xdr:row>4</xdr:row>
      <xdr:rowOff>104827</xdr:rowOff>
    </xdr:to>
    <xdr:pic>
      <xdr:nvPicPr>
        <xdr:cNvPr id="3" name="図 2">
          <a:extLst>
            <a:ext uri="{FF2B5EF4-FFF2-40B4-BE49-F238E27FC236}">
              <a16:creationId xmlns:a16="http://schemas.microsoft.com/office/drawing/2014/main" id="{AED46E08-3697-8033-60B1-B0D4DD72D59F}"/>
            </a:ext>
          </a:extLst>
        </xdr:cNvPr>
        <xdr:cNvPicPr>
          <a:picLocks noChangeAspect="1"/>
        </xdr:cNvPicPr>
      </xdr:nvPicPr>
      <xdr:blipFill>
        <a:blip xmlns:r="http://schemas.openxmlformats.org/officeDocument/2006/relationships" r:embed="rId1"/>
        <a:stretch>
          <a:fillRect/>
        </a:stretch>
      </xdr:blipFill>
      <xdr:spPr>
        <a:xfrm>
          <a:off x="199572" y="254001"/>
          <a:ext cx="6998060" cy="99700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2">
            <a:shade val="50000"/>
          </a:schemeClr>
        </a:lnRef>
        <a:fillRef idx="1">
          <a:schemeClr val="accent2"/>
        </a:fillRef>
        <a:effectRef idx="0">
          <a:schemeClr val="accent2"/>
        </a:effectRef>
        <a:fontRef idx="minor">
          <a:schemeClr val="lt1"/>
        </a:fontRef>
      </a:style>
    </a:sp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6.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kaizen-nonfuron@tokyokankyo.j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mailto:shinsei-taro@nre.jp" TargetMode="External"/><Relationship Id="rId7" Type="http://schemas.openxmlformats.org/officeDocument/2006/relationships/comments" Target="../comments1.xml"/><Relationship Id="rId2" Type="http://schemas.openxmlformats.org/officeDocument/2006/relationships/hyperlink" Target="mailto:shinsei-jiro@ja-nre.jp" TargetMode="External"/><Relationship Id="rId1" Type="http://schemas.openxmlformats.org/officeDocument/2006/relationships/hyperlink" Target="mailto:kyodoshinsei-jiro@ja-nre.jp" TargetMode="External"/><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B72FC-C146-4B72-A329-3192096E39B1}">
  <dimension ref="A1:E533"/>
  <sheetViews>
    <sheetView zoomScale="115" zoomScaleNormal="115" workbookViewId="0">
      <selection activeCell="H15" sqref="H15"/>
    </sheetView>
  </sheetViews>
  <sheetFormatPr defaultColWidth="9" defaultRowHeight="11"/>
  <cols>
    <col min="1" max="1" width="16.4140625" style="700" customWidth="1"/>
    <col min="2" max="2" width="14.5" style="700" customWidth="1"/>
    <col min="3" max="3" width="13.4140625" style="700" customWidth="1"/>
    <col min="4" max="4" width="24.6640625" style="845" customWidth="1"/>
    <col min="5" max="5" width="49.83203125" style="839" customWidth="1"/>
    <col min="6" max="16384" width="9" style="700"/>
  </cols>
  <sheetData>
    <row r="1" spans="1:5" ht="11.5" thickTop="1">
      <c r="A1" s="700" t="s">
        <v>0</v>
      </c>
      <c r="B1" s="701" t="s">
        <v>1</v>
      </c>
      <c r="C1" s="702"/>
      <c r="D1" s="840" t="s">
        <v>2</v>
      </c>
      <c r="E1" s="823" t="str">
        <f>IF('入力シート①(全体)'!$E$8="","",'入力シート①(全体)'!$E$8)</f>
        <v/>
      </c>
    </row>
    <row r="2" spans="1:5">
      <c r="B2" s="703" t="s">
        <v>1</v>
      </c>
      <c r="C2" s="704"/>
      <c r="D2" s="841" t="s">
        <v>3</v>
      </c>
      <c r="E2" s="824" t="str">
        <f>IF('入力シート①(全体)'!$E$9="","",'入力シート①(全体)'!$E$9)</f>
        <v/>
      </c>
    </row>
    <row r="3" spans="1:5">
      <c r="A3" s="705" t="s">
        <v>4</v>
      </c>
      <c r="B3" s="703" t="s">
        <v>1</v>
      </c>
      <c r="C3" s="704" t="s">
        <v>5</v>
      </c>
      <c r="D3" s="841" t="s">
        <v>6</v>
      </c>
      <c r="E3" s="824" t="str">
        <f>IF('入力シート①(全体)'!$E$11="","",'入力シート①(全体)'!$E$11)</f>
        <v/>
      </c>
    </row>
    <row r="4" spans="1:5">
      <c r="A4" s="705" t="s">
        <v>7</v>
      </c>
      <c r="B4" s="703" t="s">
        <v>1</v>
      </c>
      <c r="C4" s="704" t="s">
        <v>5</v>
      </c>
      <c r="D4" s="841" t="s">
        <v>8</v>
      </c>
      <c r="E4" s="824" t="str">
        <f>IF('入力シート①(全体)'!$E$12="","",'入力シート①(全体)'!$E$12)</f>
        <v/>
      </c>
    </row>
    <row r="5" spans="1:5">
      <c r="B5" s="703" t="s">
        <v>1</v>
      </c>
      <c r="C5" s="704" t="s">
        <v>5</v>
      </c>
      <c r="D5" s="841" t="s">
        <v>9</v>
      </c>
      <c r="E5" s="824" t="str">
        <f>IF('入力シート①(全体)'!$E$13="","",'入力シート①(全体)'!$E$13)</f>
        <v/>
      </c>
    </row>
    <row r="6" spans="1:5">
      <c r="B6" s="703" t="s">
        <v>1</v>
      </c>
      <c r="C6" s="704" t="s">
        <v>10</v>
      </c>
      <c r="D6" s="841" t="s">
        <v>11</v>
      </c>
      <c r="E6" s="825" t="str">
        <f>IF('入力シート①(全体)'!$E$14="","",'入力シート①(全体)'!$E$14)</f>
        <v/>
      </c>
    </row>
    <row r="7" spans="1:5">
      <c r="B7" s="703" t="s">
        <v>1</v>
      </c>
      <c r="C7" s="704" t="s">
        <v>10</v>
      </c>
      <c r="D7" s="841" t="s">
        <v>12</v>
      </c>
      <c r="E7" s="825" t="str">
        <f>IF('入力シート①(全体)'!$E$15="","",'入力シート①(全体)'!$E$15)</f>
        <v/>
      </c>
    </row>
    <row r="8" spans="1:5">
      <c r="B8" s="703" t="s">
        <v>1</v>
      </c>
      <c r="C8" s="704" t="s">
        <v>10</v>
      </c>
      <c r="D8" s="841" t="s">
        <v>13</v>
      </c>
      <c r="E8" s="825" t="str">
        <f>IF('入力シート①(全体)'!$E$16="","",'入力シート①(全体)'!$E$16)</f>
        <v/>
      </c>
    </row>
    <row r="9" spans="1:5">
      <c r="B9" s="703" t="s">
        <v>1</v>
      </c>
      <c r="C9" s="704" t="s">
        <v>10</v>
      </c>
      <c r="D9" s="841" t="s">
        <v>14</v>
      </c>
      <c r="E9" s="825" t="str">
        <f>IF('入力シート①(全体)'!$E$17="","",'入力シート①(全体)'!$E$17)</f>
        <v/>
      </c>
    </row>
    <row r="10" spans="1:5">
      <c r="B10" s="703" t="s">
        <v>1</v>
      </c>
      <c r="C10" s="704" t="s">
        <v>10</v>
      </c>
      <c r="D10" s="841" t="s">
        <v>15</v>
      </c>
      <c r="E10" s="825" t="str">
        <f>IF('入力シート①(全体)'!$I$18="","",'入力シート①(全体)'!$I$18)</f>
        <v/>
      </c>
    </row>
    <row r="11" spans="1:5">
      <c r="B11" s="703" t="s">
        <v>1</v>
      </c>
      <c r="C11" s="704" t="s">
        <v>10</v>
      </c>
      <c r="D11" s="842" t="s">
        <v>16</v>
      </c>
      <c r="E11" s="825" t="str">
        <f>IF('入力シート①(全体)'!$I$19="","",'入力シート①(全体)'!$I$19)</f>
        <v/>
      </c>
    </row>
    <row r="12" spans="1:5">
      <c r="B12" s="703" t="s">
        <v>1</v>
      </c>
      <c r="C12" s="704"/>
      <c r="D12" s="841" t="s">
        <v>17</v>
      </c>
      <c r="E12" s="825" t="str">
        <f>IF('入力シート①(全体)'!$E$21="","",'入力シート①(全体)'!$E$21)</f>
        <v/>
      </c>
    </row>
    <row r="13" spans="1:5">
      <c r="B13" s="703" t="s">
        <v>1</v>
      </c>
      <c r="C13" s="704"/>
      <c r="D13" s="841" t="s">
        <v>18</v>
      </c>
      <c r="E13" s="825" t="str">
        <f>IF('入力シート①(全体)'!$E$22="","",'入力シート①(全体)'!$E$22)</f>
        <v/>
      </c>
    </row>
    <row r="14" spans="1:5">
      <c r="B14" s="703" t="s">
        <v>1</v>
      </c>
      <c r="C14" s="704"/>
      <c r="D14" s="841" t="s">
        <v>19</v>
      </c>
      <c r="E14" s="825" t="str">
        <f>IF('入力シート①(全体)'!$E$23="","",'入力シート①(全体)'!$E$23)</f>
        <v/>
      </c>
    </row>
    <row r="15" spans="1:5">
      <c r="B15" s="703" t="s">
        <v>1</v>
      </c>
      <c r="C15" s="704" t="s">
        <v>20</v>
      </c>
      <c r="D15" s="841" t="s">
        <v>21</v>
      </c>
      <c r="E15" s="825" t="str">
        <f>IF('入力シート①(全体)'!$E$24="","",'入力シート①(全体)'!$E$24)</f>
        <v/>
      </c>
    </row>
    <row r="16" spans="1:5">
      <c r="B16" s="703" t="s">
        <v>1</v>
      </c>
      <c r="C16" s="704" t="s">
        <v>20</v>
      </c>
      <c r="D16" s="841" t="s">
        <v>22</v>
      </c>
      <c r="E16" s="825" t="str">
        <f>IF('入力シート①(全体)'!$E$25="","",'入力シート①(全体)'!$E$25)</f>
        <v/>
      </c>
    </row>
    <row r="17" spans="2:5">
      <c r="B17" s="703" t="s">
        <v>1</v>
      </c>
      <c r="C17" s="704" t="s">
        <v>20</v>
      </c>
      <c r="D17" s="842" t="s">
        <v>23</v>
      </c>
      <c r="E17" s="826" t="str">
        <f>IF('入力シート①(全体)'!$E$26="","",'入力シート①(全体)'!$E$26)</f>
        <v/>
      </c>
    </row>
    <row r="18" spans="2:5">
      <c r="B18" s="703" t="s">
        <v>1</v>
      </c>
      <c r="C18" s="704" t="s">
        <v>20</v>
      </c>
      <c r="D18" s="841" t="s">
        <v>24</v>
      </c>
      <c r="E18" s="825" t="str">
        <f>IF('入力シート①(全体)'!$E$27="","",'入力シート①(全体)'!$E$27)</f>
        <v/>
      </c>
    </row>
    <row r="19" spans="2:5">
      <c r="B19" s="703" t="s">
        <v>1</v>
      </c>
      <c r="C19" s="704" t="s">
        <v>20</v>
      </c>
      <c r="D19" s="841" t="s">
        <v>25</v>
      </c>
      <c r="E19" s="825" t="str">
        <f>IF('入力シート①(全体)'!$E$28="","",'入力シート①(全体)'!$E$28)</f>
        <v/>
      </c>
    </row>
    <row r="20" spans="2:5">
      <c r="B20" s="703" t="s">
        <v>1</v>
      </c>
      <c r="C20" s="704" t="s">
        <v>20</v>
      </c>
      <c r="D20" s="841" t="s">
        <v>26</v>
      </c>
      <c r="E20" s="825" t="str">
        <f>IF('入力シート①(全体)'!$E$29="","",'入力シート①(全体)'!$E$29)</f>
        <v/>
      </c>
    </row>
    <row r="21" spans="2:5">
      <c r="B21" s="703" t="s">
        <v>1</v>
      </c>
      <c r="C21" s="704" t="s">
        <v>20</v>
      </c>
      <c r="D21" s="841" t="s">
        <v>27</v>
      </c>
      <c r="E21" s="825" t="str">
        <f>IF('入力シート①(全体)'!$E$30="","",'入力シート①(全体)'!$E$30)</f>
        <v/>
      </c>
    </row>
    <row r="22" spans="2:5">
      <c r="B22" s="703" t="s">
        <v>1</v>
      </c>
      <c r="C22" s="704" t="s">
        <v>20</v>
      </c>
      <c r="D22" s="841" t="s">
        <v>28</v>
      </c>
      <c r="E22" s="825" t="str">
        <f>IF('入力シート①(全体)'!$E$31="","",'入力シート①(全体)'!$E$31)</f>
        <v/>
      </c>
    </row>
    <row r="23" spans="2:5">
      <c r="B23" s="703" t="s">
        <v>1</v>
      </c>
      <c r="C23" s="704" t="s">
        <v>20</v>
      </c>
      <c r="D23" s="841" t="s">
        <v>29</v>
      </c>
      <c r="E23" s="827" t="str">
        <f>IF('入力シート①(全体)'!$E$32="","",'入力シート①(全体)'!$E$32)</f>
        <v/>
      </c>
    </row>
    <row r="24" spans="2:5">
      <c r="B24" s="703" t="s">
        <v>1</v>
      </c>
      <c r="C24" s="704" t="s">
        <v>20</v>
      </c>
      <c r="D24" s="841" t="s">
        <v>30</v>
      </c>
      <c r="E24" s="828" t="str">
        <f>IF('入力シート①(全体)'!$E$33="","",'入力シート①(全体)'!$E$33)</f>
        <v/>
      </c>
    </row>
    <row r="25" spans="2:5">
      <c r="B25" s="703" t="s">
        <v>1</v>
      </c>
      <c r="C25" s="704" t="s">
        <v>20</v>
      </c>
      <c r="D25" s="842" t="s">
        <v>31</v>
      </c>
      <c r="E25" s="825" t="str">
        <f>IF('入力シート①(全体)'!$E$34="","",'入力シート①(全体)'!$E$34)</f>
        <v/>
      </c>
    </row>
    <row r="26" spans="2:5">
      <c r="B26" s="703" t="s">
        <v>1</v>
      </c>
      <c r="C26" s="704" t="s">
        <v>20</v>
      </c>
      <c r="D26" s="841" t="s">
        <v>32</v>
      </c>
      <c r="E26" s="825" t="str">
        <f>IF('入力シート①(全体)'!$E$35="","",'入力シート①(全体)'!$E$35)</f>
        <v/>
      </c>
    </row>
    <row r="27" spans="2:5">
      <c r="B27" s="703" t="s">
        <v>1</v>
      </c>
      <c r="C27" s="704" t="s">
        <v>20</v>
      </c>
      <c r="D27" s="841" t="s">
        <v>33</v>
      </c>
      <c r="E27" s="825" t="str">
        <f>IF('入力シート①(全体)'!$E$36="","",'入力シート①(全体)'!$E$36)</f>
        <v/>
      </c>
    </row>
    <row r="28" spans="2:5">
      <c r="B28" s="703" t="s">
        <v>1</v>
      </c>
      <c r="C28" s="704" t="s">
        <v>20</v>
      </c>
      <c r="D28" s="842" t="s">
        <v>34</v>
      </c>
      <c r="E28" s="826" t="str">
        <f>IF('入力シート①(全体)'!$E$37="","",'入力シート①(全体)'!$E$37)</f>
        <v/>
      </c>
    </row>
    <row r="29" spans="2:5">
      <c r="B29" s="703" t="s">
        <v>1</v>
      </c>
      <c r="C29" s="704" t="s">
        <v>20</v>
      </c>
      <c r="D29" s="841" t="s">
        <v>35</v>
      </c>
      <c r="E29" s="825" t="str">
        <f>IF('入力シート①(全体)'!$E$38="","",'入力シート①(全体)'!$E$38)</f>
        <v/>
      </c>
    </row>
    <row r="30" spans="2:5">
      <c r="B30" s="703" t="s">
        <v>1</v>
      </c>
      <c r="C30" s="704" t="s">
        <v>20</v>
      </c>
      <c r="D30" s="841" t="s">
        <v>36</v>
      </c>
      <c r="E30" s="825" t="str">
        <f>IF('入力シート①(全体)'!$E$39="","",'入力シート①(全体)'!$E$39)</f>
        <v/>
      </c>
    </row>
    <row r="31" spans="2:5">
      <c r="B31" s="703" t="s">
        <v>1</v>
      </c>
      <c r="C31" s="704" t="s">
        <v>20</v>
      </c>
      <c r="D31" s="841" t="s">
        <v>37</v>
      </c>
      <c r="E31" s="825" t="str">
        <f>IF('入力シート①(全体)'!$E$40="","",'入力シート①(全体)'!$E$40)</f>
        <v/>
      </c>
    </row>
    <row r="32" spans="2:5">
      <c r="B32" s="703" t="s">
        <v>1</v>
      </c>
      <c r="C32" s="704" t="s">
        <v>20</v>
      </c>
      <c r="D32" s="841" t="s">
        <v>38</v>
      </c>
      <c r="E32" s="825" t="str">
        <f>IF('入力シート①(全体)'!$E$41="","",'入力シート①(全体)'!$E$41)</f>
        <v/>
      </c>
    </row>
    <row r="33" spans="2:5">
      <c r="B33" s="703" t="s">
        <v>1</v>
      </c>
      <c r="C33" s="704" t="s">
        <v>20</v>
      </c>
      <c r="D33" s="841" t="s">
        <v>39</v>
      </c>
      <c r="E33" s="825" t="str">
        <f>IF('入力シート①(全体)'!$E$42="","",'入力シート①(全体)'!$E$42)</f>
        <v/>
      </c>
    </row>
    <row r="34" spans="2:5">
      <c r="B34" s="703" t="s">
        <v>1</v>
      </c>
      <c r="C34" s="704" t="s">
        <v>20</v>
      </c>
      <c r="D34" s="841" t="s">
        <v>40</v>
      </c>
      <c r="E34" s="825" t="str">
        <f>IF('入力シート①(全体)'!$E$43="","",'入力シート①(全体)'!$E$43)</f>
        <v/>
      </c>
    </row>
    <row r="35" spans="2:5">
      <c r="B35" s="703" t="s">
        <v>1</v>
      </c>
      <c r="C35" s="704" t="s">
        <v>20</v>
      </c>
      <c r="D35" s="841" t="s">
        <v>41</v>
      </c>
      <c r="E35" s="825" t="str">
        <f>IF('入力シート①(全体)'!$E$44="","",'入力シート①(全体)'!$E$44)</f>
        <v/>
      </c>
    </row>
    <row r="36" spans="2:5">
      <c r="B36" s="703" t="s">
        <v>1</v>
      </c>
      <c r="C36" s="704" t="s">
        <v>42</v>
      </c>
      <c r="D36" s="841" t="s">
        <v>43</v>
      </c>
      <c r="E36" s="825" t="str">
        <f>IF('入力シート①(全体)'!$E$45="","",'入力シート①(全体)'!$E$45)</f>
        <v/>
      </c>
    </row>
    <row r="37" spans="2:5">
      <c r="B37" s="703" t="s">
        <v>1</v>
      </c>
      <c r="C37" s="704" t="s">
        <v>42</v>
      </c>
      <c r="D37" s="841" t="s">
        <v>44</v>
      </c>
      <c r="E37" s="825" t="str">
        <f>IF('入力シート①(全体)'!$E$46="","",'入力シート①(全体)'!$E$46)</f>
        <v/>
      </c>
    </row>
    <row r="38" spans="2:5">
      <c r="B38" s="703" t="s">
        <v>1</v>
      </c>
      <c r="C38" s="704" t="s">
        <v>42</v>
      </c>
      <c r="D38" s="841" t="s">
        <v>45</v>
      </c>
      <c r="E38" s="826" t="str">
        <f>IF('入力シート①(全体)'!$E$47="","",'入力シート①(全体)'!$E$47)</f>
        <v/>
      </c>
    </row>
    <row r="39" spans="2:5">
      <c r="B39" s="703" t="s">
        <v>1</v>
      </c>
      <c r="C39" s="704" t="s">
        <v>42</v>
      </c>
      <c r="D39" s="841" t="s">
        <v>46</v>
      </c>
      <c r="E39" s="825" t="str">
        <f>IF('入力シート①(全体)'!$E$48="","",'入力シート①(全体)'!$E$48)</f>
        <v/>
      </c>
    </row>
    <row r="40" spans="2:5">
      <c r="B40" s="703" t="s">
        <v>1</v>
      </c>
      <c r="C40" s="704" t="s">
        <v>42</v>
      </c>
      <c r="D40" s="841" t="s">
        <v>47</v>
      </c>
      <c r="E40" s="825" t="str">
        <f>IF('入力シート①(全体)'!$E$49="","",'入力シート①(全体)'!$E$49)</f>
        <v/>
      </c>
    </row>
    <row r="41" spans="2:5">
      <c r="B41" s="703" t="s">
        <v>1</v>
      </c>
      <c r="C41" s="704" t="s">
        <v>42</v>
      </c>
      <c r="D41" s="841" t="s">
        <v>48</v>
      </c>
      <c r="E41" s="825" t="str">
        <f>IF('入力シート①(全体)'!$E$50="","",'入力シート①(全体)'!$E$50)</f>
        <v/>
      </c>
    </row>
    <row r="42" spans="2:5">
      <c r="B42" s="703" t="s">
        <v>1</v>
      </c>
      <c r="C42" s="704" t="s">
        <v>42</v>
      </c>
      <c r="D42" s="841" t="s">
        <v>49</v>
      </c>
      <c r="E42" s="825" t="str">
        <f>IF('入力シート①(全体)'!$E$51="","",'入力シート①(全体)'!$E$51)</f>
        <v/>
      </c>
    </row>
    <row r="43" spans="2:5">
      <c r="B43" s="703" t="s">
        <v>1</v>
      </c>
      <c r="C43" s="704" t="s">
        <v>42</v>
      </c>
      <c r="D43" s="841" t="s">
        <v>50</v>
      </c>
      <c r="E43" s="825" t="str">
        <f>IF('入力シート①(全体)'!$E$52="","",'入力シート①(全体)'!$E$52)</f>
        <v/>
      </c>
    </row>
    <row r="44" spans="2:5">
      <c r="B44" s="703" t="s">
        <v>1</v>
      </c>
      <c r="C44" s="704" t="s">
        <v>42</v>
      </c>
      <c r="D44" s="841" t="s">
        <v>51</v>
      </c>
      <c r="E44" s="829" t="str">
        <f>IF('入力シート①(全体)'!$E$53="","",'入力シート①(全体)'!$E$53)</f>
        <v/>
      </c>
    </row>
    <row r="45" spans="2:5">
      <c r="B45" s="703" t="s">
        <v>1</v>
      </c>
      <c r="C45" s="704" t="s">
        <v>42</v>
      </c>
      <c r="D45" s="841" t="s">
        <v>52</v>
      </c>
      <c r="E45" s="830" t="str">
        <f>IF('入力シート①(全体)'!$E$54="","",'入力シート①(全体)'!$E$54)</f>
        <v/>
      </c>
    </row>
    <row r="46" spans="2:5">
      <c r="B46" s="703" t="s">
        <v>1</v>
      </c>
      <c r="C46" s="704" t="s">
        <v>42</v>
      </c>
      <c r="D46" s="841" t="s">
        <v>53</v>
      </c>
      <c r="E46" s="825" t="str">
        <f>IF('入力シート①(全体)'!$E$55="","",'入力シート①(全体)'!$E$55)</f>
        <v/>
      </c>
    </row>
    <row r="47" spans="2:5">
      <c r="B47" s="703" t="s">
        <v>1</v>
      </c>
      <c r="C47" s="704" t="s">
        <v>42</v>
      </c>
      <c r="D47" s="841" t="s">
        <v>54</v>
      </c>
      <c r="E47" s="825" t="str">
        <f>IF('入力シート①(全体)'!$E$56="","",'入力シート①(全体)'!$E$56)</f>
        <v/>
      </c>
    </row>
    <row r="48" spans="2:5">
      <c r="B48" s="703" t="s">
        <v>1</v>
      </c>
      <c r="C48" s="704" t="s">
        <v>42</v>
      </c>
      <c r="D48" s="841" t="s">
        <v>55</v>
      </c>
      <c r="E48" s="825" t="str">
        <f>IF('入力シート①(全体)'!$E$57="","",'入力シート①(全体)'!$E$57)</f>
        <v/>
      </c>
    </row>
    <row r="49" spans="2:5">
      <c r="B49" s="703" t="s">
        <v>1</v>
      </c>
      <c r="C49" s="704" t="s">
        <v>42</v>
      </c>
      <c r="D49" s="841" t="s">
        <v>56</v>
      </c>
      <c r="E49" s="826" t="str">
        <f>IF('入力シート①(全体)'!$E$58="","",'入力シート①(全体)'!$E$58)</f>
        <v/>
      </c>
    </row>
    <row r="50" spans="2:5">
      <c r="B50" s="703" t="s">
        <v>1</v>
      </c>
      <c r="C50" s="704" t="s">
        <v>42</v>
      </c>
      <c r="D50" s="841" t="s">
        <v>57</v>
      </c>
      <c r="E50" s="825" t="str">
        <f>IF('入力シート①(全体)'!$E$59="","",'入力シート①(全体)'!$E$59)</f>
        <v/>
      </c>
    </row>
    <row r="51" spans="2:5">
      <c r="B51" s="703" t="s">
        <v>1</v>
      </c>
      <c r="C51" s="704" t="s">
        <v>42</v>
      </c>
      <c r="D51" s="841" t="s">
        <v>58</v>
      </c>
      <c r="E51" s="825" t="str">
        <f>IF('入力シート①(全体)'!$E$60="","",'入力シート①(全体)'!$E$60)</f>
        <v/>
      </c>
    </row>
    <row r="52" spans="2:5">
      <c r="B52" s="703" t="s">
        <v>1</v>
      </c>
      <c r="C52" s="704" t="s">
        <v>42</v>
      </c>
      <c r="D52" s="841" t="s">
        <v>59</v>
      </c>
      <c r="E52" s="825" t="str">
        <f>IF('入力シート①(全体)'!$E$61="","",'入力シート①(全体)'!$E$61)</f>
        <v/>
      </c>
    </row>
    <row r="53" spans="2:5">
      <c r="B53" s="703" t="s">
        <v>1</v>
      </c>
      <c r="C53" s="704" t="s">
        <v>42</v>
      </c>
      <c r="D53" s="841" t="s">
        <v>60</v>
      </c>
      <c r="E53" s="825" t="str">
        <f>IF('入力シート①(全体)'!$E$62="","",'入力シート①(全体)'!$E$62)</f>
        <v/>
      </c>
    </row>
    <row r="54" spans="2:5">
      <c r="B54" s="703" t="s">
        <v>1</v>
      </c>
      <c r="C54" s="704" t="s">
        <v>42</v>
      </c>
      <c r="D54" s="841" t="s">
        <v>61</v>
      </c>
      <c r="E54" s="825" t="str">
        <f>IF('入力シート①(全体)'!$E$63="","",'入力シート①(全体)'!$E$63)</f>
        <v/>
      </c>
    </row>
    <row r="55" spans="2:5">
      <c r="B55" s="703" t="s">
        <v>1</v>
      </c>
      <c r="C55" s="704" t="s">
        <v>42</v>
      </c>
      <c r="D55" s="841" t="s">
        <v>62</v>
      </c>
      <c r="E55" s="825" t="str">
        <f>IF('入力シート①(全体)'!$E$64="","",'入力シート①(全体)'!$E$64)</f>
        <v/>
      </c>
    </row>
    <row r="56" spans="2:5">
      <c r="B56" s="703" t="s">
        <v>1</v>
      </c>
      <c r="C56" s="704" t="s">
        <v>42</v>
      </c>
      <c r="D56" s="841" t="s">
        <v>63</v>
      </c>
      <c r="E56" s="825" t="str">
        <f>IF('入力シート①(全体)'!$E$65="","",'入力シート①(全体)'!$E$65)</f>
        <v/>
      </c>
    </row>
    <row r="57" spans="2:5">
      <c r="B57" s="703" t="s">
        <v>1</v>
      </c>
      <c r="C57" s="704" t="s">
        <v>64</v>
      </c>
      <c r="D57" s="841" t="s">
        <v>65</v>
      </c>
      <c r="E57" s="825" t="str">
        <f>IF('入力シート①(全体)'!$E$66="","",'入力シート①(全体)'!$E$66)</f>
        <v/>
      </c>
    </row>
    <row r="58" spans="2:5">
      <c r="B58" s="703" t="s">
        <v>1</v>
      </c>
      <c r="C58" s="704" t="s">
        <v>64</v>
      </c>
      <c r="D58" s="841" t="s">
        <v>66</v>
      </c>
      <c r="E58" s="825" t="str">
        <f>IF('入力シート①(全体)'!$E$67="","",'入力シート①(全体)'!$E$67)</f>
        <v/>
      </c>
    </row>
    <row r="59" spans="2:5">
      <c r="B59" s="703" t="s">
        <v>1</v>
      </c>
      <c r="C59" s="704" t="s">
        <v>64</v>
      </c>
      <c r="D59" s="841" t="s">
        <v>67</v>
      </c>
      <c r="E59" s="826" t="str">
        <f>IF('入力シート①(全体)'!$E$68="","",'入力シート①(全体)'!$E$68)</f>
        <v/>
      </c>
    </row>
    <row r="60" spans="2:5">
      <c r="B60" s="703" t="s">
        <v>1</v>
      </c>
      <c r="C60" s="704" t="s">
        <v>64</v>
      </c>
      <c r="D60" s="841" t="s">
        <v>68</v>
      </c>
      <c r="E60" s="825" t="str">
        <f>IF('入力シート①(全体)'!$E$69="","",'入力シート①(全体)'!$E$69)</f>
        <v/>
      </c>
    </row>
    <row r="61" spans="2:5">
      <c r="B61" s="703" t="s">
        <v>1</v>
      </c>
      <c r="C61" s="704" t="s">
        <v>64</v>
      </c>
      <c r="D61" s="841" t="s">
        <v>69</v>
      </c>
      <c r="E61" s="825" t="str">
        <f>IF('入力シート①(全体)'!$E$70="","",'入力シート①(全体)'!$E$70)</f>
        <v/>
      </c>
    </row>
    <row r="62" spans="2:5">
      <c r="B62" s="703" t="s">
        <v>1</v>
      </c>
      <c r="C62" s="704" t="s">
        <v>64</v>
      </c>
      <c r="D62" s="841" t="s">
        <v>70</v>
      </c>
      <c r="E62" s="825" t="str">
        <f>IF('入力シート①(全体)'!$E$71="","",'入力シート①(全体)'!$E$71)</f>
        <v/>
      </c>
    </row>
    <row r="63" spans="2:5">
      <c r="B63" s="703" t="s">
        <v>1</v>
      </c>
      <c r="C63" s="704" t="s">
        <v>64</v>
      </c>
      <c r="D63" s="841" t="s">
        <v>71</v>
      </c>
      <c r="E63" s="825" t="str">
        <f>IF('入力シート①(全体)'!$E$72="","",'入力シート①(全体)'!$E$72)</f>
        <v/>
      </c>
    </row>
    <row r="64" spans="2:5">
      <c r="B64" s="703" t="s">
        <v>1</v>
      </c>
      <c r="C64" s="704" t="s">
        <v>64</v>
      </c>
      <c r="D64" s="841" t="s">
        <v>72</v>
      </c>
      <c r="E64" s="825" t="str">
        <f>IF('入力シート①(全体)'!$E$73="","",'入力シート①(全体)'!$E$73)</f>
        <v/>
      </c>
    </row>
    <row r="65" spans="2:5">
      <c r="B65" s="703" t="s">
        <v>1</v>
      </c>
      <c r="C65" s="704" t="s">
        <v>64</v>
      </c>
      <c r="D65" s="841" t="s">
        <v>73</v>
      </c>
      <c r="E65" s="825" t="str">
        <f>IF('入力シート①(全体)'!$E$74="","",'入力シート①(全体)'!$E$74)</f>
        <v/>
      </c>
    </row>
    <row r="66" spans="2:5">
      <c r="B66" s="703" t="s">
        <v>1</v>
      </c>
      <c r="C66" s="704" t="s">
        <v>64</v>
      </c>
      <c r="D66" s="841" t="s">
        <v>74</v>
      </c>
      <c r="E66" s="826" t="str">
        <f>IF('入力シート①(全体)'!$E$75="","",'入力シート①(全体)'!$E$75)</f>
        <v/>
      </c>
    </row>
    <row r="67" spans="2:5">
      <c r="B67" s="703" t="s">
        <v>1</v>
      </c>
      <c r="C67" s="704" t="s">
        <v>64</v>
      </c>
      <c r="D67" s="841" t="s">
        <v>75</v>
      </c>
      <c r="E67" s="825" t="str">
        <f>IF('入力シート①(全体)'!$E$76="","",'入力シート①(全体)'!$E$76)</f>
        <v/>
      </c>
    </row>
    <row r="68" spans="2:5">
      <c r="B68" s="703" t="s">
        <v>1</v>
      </c>
      <c r="C68" s="704" t="s">
        <v>64</v>
      </c>
      <c r="D68" s="841" t="s">
        <v>76</v>
      </c>
      <c r="E68" s="825" t="str">
        <f>IF('入力シート①(全体)'!$E$77="","",'入力シート①(全体)'!$E$77)</f>
        <v/>
      </c>
    </row>
    <row r="69" spans="2:5">
      <c r="B69" s="703" t="s">
        <v>1</v>
      </c>
      <c r="C69" s="704" t="s">
        <v>64</v>
      </c>
      <c r="D69" s="841" t="s">
        <v>77</v>
      </c>
      <c r="E69" s="825" t="str">
        <f>IF('入力シート①(全体)'!$E$78="","",'入力シート①(全体)'!$E$78)</f>
        <v/>
      </c>
    </row>
    <row r="70" spans="2:5">
      <c r="B70" s="703" t="s">
        <v>1</v>
      </c>
      <c r="C70" s="704" t="s">
        <v>64</v>
      </c>
      <c r="D70" s="841" t="s">
        <v>78</v>
      </c>
      <c r="E70" s="825" t="str">
        <f>IF('入力シート①(全体)'!$E$79="","",'入力シート①(全体)'!$E$79)</f>
        <v/>
      </c>
    </row>
    <row r="71" spans="2:5">
      <c r="B71" s="703" t="s">
        <v>1</v>
      </c>
      <c r="C71" s="704" t="s">
        <v>64</v>
      </c>
      <c r="D71" s="841" t="s">
        <v>79</v>
      </c>
      <c r="E71" s="825" t="str">
        <f>IF('入力シート①(全体)'!$E$80="","",'入力シート①(全体)'!$E$80)</f>
        <v/>
      </c>
    </row>
    <row r="72" spans="2:5">
      <c r="B72" s="703" t="s">
        <v>1</v>
      </c>
      <c r="C72" s="704" t="s">
        <v>64</v>
      </c>
      <c r="D72" s="841" t="s">
        <v>80</v>
      </c>
      <c r="E72" s="825" t="str">
        <f>IF('入力シート①(全体)'!$E$81="","",'入力シート①(全体)'!$E$81)</f>
        <v/>
      </c>
    </row>
    <row r="73" spans="2:5">
      <c r="B73" s="703" t="s">
        <v>1</v>
      </c>
      <c r="C73" s="704" t="s">
        <v>64</v>
      </c>
      <c r="D73" s="841" t="s">
        <v>81</v>
      </c>
      <c r="E73" s="825" t="str">
        <f>IF('入力シート①(全体)'!$E$82="","",'入力シート①(全体)'!$E$82)</f>
        <v/>
      </c>
    </row>
    <row r="74" spans="2:5">
      <c r="B74" s="706" t="s">
        <v>82</v>
      </c>
      <c r="C74" s="702" t="s">
        <v>83</v>
      </c>
      <c r="D74" s="840" t="s">
        <v>84</v>
      </c>
      <c r="E74" s="831" t="str">
        <f>IF('入力シート➁(機器)'!$D$10="","",'入力シート➁(機器)'!$D$10)</f>
        <v/>
      </c>
    </row>
    <row r="75" spans="2:5">
      <c r="B75" s="707" t="s">
        <v>82</v>
      </c>
      <c r="C75" s="704" t="s">
        <v>83</v>
      </c>
      <c r="D75" s="841" t="s">
        <v>85</v>
      </c>
      <c r="E75" s="825" t="str">
        <f>IF('入力シート➁(機器)'!$D$11="","",'入力シート➁(機器)'!$D$11)</f>
        <v/>
      </c>
    </row>
    <row r="76" spans="2:5">
      <c r="B76" s="707" t="s">
        <v>82</v>
      </c>
      <c r="C76" s="704" t="s">
        <v>83</v>
      </c>
      <c r="D76" s="841" t="s">
        <v>86</v>
      </c>
      <c r="E76" s="825" t="str">
        <f>IF('入力シート➁(機器)'!$D$12="","",'入力シート➁(機器)'!$D$12)</f>
        <v/>
      </c>
    </row>
    <row r="77" spans="2:5">
      <c r="B77" s="707" t="s">
        <v>82</v>
      </c>
      <c r="C77" s="704" t="s">
        <v>83</v>
      </c>
      <c r="D77" s="841" t="s">
        <v>87</v>
      </c>
      <c r="E77" s="825" t="str">
        <f>IF('入力シート➁(機器)'!$D$13="","",'入力シート➁(機器)'!$D$13)</f>
        <v/>
      </c>
    </row>
    <row r="78" spans="2:5">
      <c r="B78" s="707" t="s">
        <v>82</v>
      </c>
      <c r="C78" s="704" t="s">
        <v>83</v>
      </c>
      <c r="D78" s="841" t="s">
        <v>88</v>
      </c>
      <c r="E78" s="825" t="str">
        <f>IF('入力シート➁(機器)'!$D$14="","",'入力シート➁(機器)'!$D$14)</f>
        <v/>
      </c>
    </row>
    <row r="79" spans="2:5">
      <c r="B79" s="707" t="s">
        <v>82</v>
      </c>
      <c r="C79" s="704" t="s">
        <v>83</v>
      </c>
      <c r="D79" s="841" t="s">
        <v>89</v>
      </c>
      <c r="E79" s="825" t="str">
        <f>IF('入力シート➁(機器)'!$F$15="","",'入力シート➁(機器)'!$F$15)</f>
        <v/>
      </c>
    </row>
    <row r="80" spans="2:5">
      <c r="B80" s="707" t="s">
        <v>82</v>
      </c>
      <c r="C80" s="704" t="s">
        <v>83</v>
      </c>
      <c r="D80" s="841" t="s">
        <v>90</v>
      </c>
      <c r="E80" s="832" t="str">
        <f>IF('入力シート➁(機器)'!$F$16="","",'入力シート➁(機器)'!$F$16)</f>
        <v/>
      </c>
    </row>
    <row r="81" spans="2:5">
      <c r="B81" s="707" t="s">
        <v>82</v>
      </c>
      <c r="C81" s="704" t="s">
        <v>83</v>
      </c>
      <c r="D81" s="841" t="s">
        <v>91</v>
      </c>
      <c r="E81" s="832" t="str">
        <f>IF('入力シート➁(機器)'!$F$17="","",'入力シート➁(機器)'!$F$17)</f>
        <v/>
      </c>
    </row>
    <row r="82" spans="2:5">
      <c r="B82" s="707" t="s">
        <v>82</v>
      </c>
      <c r="C82" s="704" t="s">
        <v>83</v>
      </c>
      <c r="D82" s="841" t="s">
        <v>92</v>
      </c>
      <c r="E82" s="832" t="str">
        <f>IF('入力シート➁(機器)'!$F$18="","",'入力シート➁(機器)'!$F$18)</f>
        <v/>
      </c>
    </row>
    <row r="83" spans="2:5">
      <c r="B83" s="707" t="s">
        <v>82</v>
      </c>
      <c r="C83" s="704" t="s">
        <v>83</v>
      </c>
      <c r="D83" s="841" t="s">
        <v>93</v>
      </c>
      <c r="E83" s="825" t="str">
        <f>IF('入力シート➁(機器)'!$D$19="","",'入力シート➁(機器)'!$D$19)</f>
        <v/>
      </c>
    </row>
    <row r="84" spans="2:5">
      <c r="B84" s="707" t="s">
        <v>82</v>
      </c>
      <c r="C84" s="704" t="s">
        <v>94</v>
      </c>
      <c r="D84" s="841" t="s">
        <v>95</v>
      </c>
      <c r="E84" s="825" t="str">
        <f>IF('入力シート➁(機器)'!$D$20="","",'入力シート➁(機器)'!$D$20)</f>
        <v/>
      </c>
    </row>
    <row r="85" spans="2:5">
      <c r="B85" s="707" t="s">
        <v>82</v>
      </c>
      <c r="C85" s="704" t="s">
        <v>94</v>
      </c>
      <c r="D85" s="841" t="s">
        <v>96</v>
      </c>
      <c r="E85" s="825" t="str">
        <f>IF('入力シート➁(機器)'!$D$21="","",'入力シート➁(機器)'!$D$21)</f>
        <v/>
      </c>
    </row>
    <row r="86" spans="2:5">
      <c r="B86" s="707" t="s">
        <v>82</v>
      </c>
      <c r="C86" s="704" t="s">
        <v>94</v>
      </c>
      <c r="D86" s="841" t="s">
        <v>97</v>
      </c>
      <c r="E86" s="825" t="str">
        <f>IF('入力シート➁(機器)'!$D$22="","",'入力シート➁(機器)'!$D$22)</f>
        <v/>
      </c>
    </row>
    <row r="87" spans="2:5">
      <c r="B87" s="707" t="s">
        <v>82</v>
      </c>
      <c r="C87" s="704" t="s">
        <v>94</v>
      </c>
      <c r="D87" s="841" t="s">
        <v>98</v>
      </c>
      <c r="E87" s="825" t="str">
        <f>IF('入力シート➁(機器)'!$D$23="","",'入力シート➁(機器)'!$D$23)</f>
        <v/>
      </c>
    </row>
    <row r="88" spans="2:5">
      <c r="B88" s="707" t="s">
        <v>82</v>
      </c>
      <c r="C88" s="704" t="s">
        <v>94</v>
      </c>
      <c r="D88" s="841" t="s">
        <v>99</v>
      </c>
      <c r="E88" s="825" t="str">
        <f>IF('入力シート➁(機器)'!$D$24="","",'入力シート➁(機器)'!$D$24)</f>
        <v/>
      </c>
    </row>
    <row r="89" spans="2:5">
      <c r="B89" s="707" t="s">
        <v>82</v>
      </c>
      <c r="C89" s="704" t="s">
        <v>94</v>
      </c>
      <c r="D89" s="841" t="s">
        <v>100</v>
      </c>
      <c r="E89" s="825" t="str">
        <f>IF('入力シート➁(機器)'!$F$25="","",'入力シート➁(機器)'!$F$25)</f>
        <v/>
      </c>
    </row>
    <row r="90" spans="2:5">
      <c r="B90" s="707" t="s">
        <v>82</v>
      </c>
      <c r="C90" s="704" t="s">
        <v>94</v>
      </c>
      <c r="D90" s="841" t="s">
        <v>101</v>
      </c>
      <c r="E90" s="832" t="str">
        <f>IF('入力シート➁(機器)'!$F$26="","",'入力シート➁(機器)'!$F$26)</f>
        <v/>
      </c>
    </row>
    <row r="91" spans="2:5">
      <c r="B91" s="707" t="s">
        <v>82</v>
      </c>
      <c r="C91" s="704" t="s">
        <v>94</v>
      </c>
      <c r="D91" s="841" t="s">
        <v>102</v>
      </c>
      <c r="E91" s="832" t="str">
        <f>IF('入力シート➁(機器)'!$F$27="","",'入力シート➁(機器)'!$F$27)</f>
        <v/>
      </c>
    </row>
    <row r="92" spans="2:5">
      <c r="B92" s="707" t="s">
        <v>82</v>
      </c>
      <c r="C92" s="704" t="s">
        <v>94</v>
      </c>
      <c r="D92" s="841" t="s">
        <v>103</v>
      </c>
      <c r="E92" s="832" t="str">
        <f>IF('入力シート➁(機器)'!$F$28="","",'入力シート➁(機器)'!$F$28)</f>
        <v/>
      </c>
    </row>
    <row r="93" spans="2:5">
      <c r="B93" s="707" t="s">
        <v>82</v>
      </c>
      <c r="C93" s="704" t="s">
        <v>94</v>
      </c>
      <c r="D93" s="841" t="s">
        <v>104</v>
      </c>
      <c r="E93" s="825" t="str">
        <f>IF('入力シート➁(機器)'!$D$29="","",'入力シート➁(機器)'!$D$29)</f>
        <v/>
      </c>
    </row>
    <row r="94" spans="2:5">
      <c r="B94" s="707" t="s">
        <v>82</v>
      </c>
      <c r="C94" s="704" t="s">
        <v>105</v>
      </c>
      <c r="D94" s="841" t="s">
        <v>106</v>
      </c>
      <c r="E94" s="825" t="str">
        <f>IF('入力シート➁(機器)'!$D$30="","",'入力シート➁(機器)'!$D$30)</f>
        <v/>
      </c>
    </row>
    <row r="95" spans="2:5">
      <c r="B95" s="707" t="s">
        <v>82</v>
      </c>
      <c r="C95" s="704" t="s">
        <v>105</v>
      </c>
      <c r="D95" s="841" t="s">
        <v>107</v>
      </c>
      <c r="E95" s="825" t="str">
        <f>IF('入力シート➁(機器)'!$D$31="","",'入力シート➁(機器)'!$D$31)</f>
        <v/>
      </c>
    </row>
    <row r="96" spans="2:5">
      <c r="B96" s="707" t="s">
        <v>82</v>
      </c>
      <c r="C96" s="704" t="s">
        <v>105</v>
      </c>
      <c r="D96" s="841" t="s">
        <v>108</v>
      </c>
      <c r="E96" s="825" t="str">
        <f>IF('入力シート➁(機器)'!$D$32="","",'入力シート➁(機器)'!$D$32)</f>
        <v/>
      </c>
    </row>
    <row r="97" spans="2:5">
      <c r="B97" s="707" t="s">
        <v>82</v>
      </c>
      <c r="C97" s="704" t="s">
        <v>105</v>
      </c>
      <c r="D97" s="841" t="s">
        <v>109</v>
      </c>
      <c r="E97" s="825" t="str">
        <f>IF('入力シート➁(機器)'!$D$33="","",'入力シート➁(機器)'!$D$33)</f>
        <v/>
      </c>
    </row>
    <row r="98" spans="2:5">
      <c r="B98" s="707" t="s">
        <v>82</v>
      </c>
      <c r="C98" s="704" t="s">
        <v>105</v>
      </c>
      <c r="D98" s="841" t="s">
        <v>110</v>
      </c>
      <c r="E98" s="825" t="str">
        <f>IF('入力シート➁(機器)'!$D$34="","",'入力シート➁(機器)'!$D$34)</f>
        <v/>
      </c>
    </row>
    <row r="99" spans="2:5">
      <c r="B99" s="707" t="s">
        <v>82</v>
      </c>
      <c r="C99" s="704" t="s">
        <v>105</v>
      </c>
      <c r="D99" s="841" t="s">
        <v>111</v>
      </c>
      <c r="E99" s="825" t="str">
        <f>IF('入力シート➁(機器)'!$F$35="","",'入力シート➁(機器)'!$F$35)</f>
        <v/>
      </c>
    </row>
    <row r="100" spans="2:5">
      <c r="B100" s="707" t="s">
        <v>82</v>
      </c>
      <c r="C100" s="704" t="s">
        <v>105</v>
      </c>
      <c r="D100" s="841" t="s">
        <v>112</v>
      </c>
      <c r="E100" s="832" t="str">
        <f>IF('入力シート➁(機器)'!$F$36="","",'入力シート➁(機器)'!$F$36)</f>
        <v/>
      </c>
    </row>
    <row r="101" spans="2:5">
      <c r="B101" s="707" t="s">
        <v>82</v>
      </c>
      <c r="C101" s="704" t="s">
        <v>105</v>
      </c>
      <c r="D101" s="841" t="s">
        <v>113</v>
      </c>
      <c r="E101" s="832" t="str">
        <f>IF('入力シート➁(機器)'!$F$37="","",'入力シート➁(機器)'!$F$37)</f>
        <v/>
      </c>
    </row>
    <row r="102" spans="2:5">
      <c r="B102" s="707" t="s">
        <v>82</v>
      </c>
      <c r="C102" s="704" t="s">
        <v>105</v>
      </c>
      <c r="D102" s="841" t="s">
        <v>114</v>
      </c>
      <c r="E102" s="832" t="str">
        <f>IF('入力シート➁(機器)'!$F$38="","",'入力シート➁(機器)'!$F$38)</f>
        <v/>
      </c>
    </row>
    <row r="103" spans="2:5">
      <c r="B103" s="707" t="s">
        <v>82</v>
      </c>
      <c r="C103" s="704" t="s">
        <v>105</v>
      </c>
      <c r="D103" s="841" t="s">
        <v>115</v>
      </c>
      <c r="E103" s="825" t="str">
        <f>IF('入力シート➁(機器)'!$D$39="","",'入力シート➁(機器)'!$D$39)</f>
        <v/>
      </c>
    </row>
    <row r="104" spans="2:5">
      <c r="B104" s="707" t="s">
        <v>82</v>
      </c>
      <c r="C104" s="704" t="s">
        <v>116</v>
      </c>
      <c r="D104" s="841" t="s">
        <v>117</v>
      </c>
      <c r="E104" s="825" t="str">
        <f>IF('入力シート➁(機器)'!$D$40="","",'入力シート➁(機器)'!$D$40)</f>
        <v/>
      </c>
    </row>
    <row r="105" spans="2:5">
      <c r="B105" s="707" t="s">
        <v>82</v>
      </c>
      <c r="C105" s="704" t="s">
        <v>116</v>
      </c>
      <c r="D105" s="841" t="s">
        <v>118</v>
      </c>
      <c r="E105" s="825" t="str">
        <f>IF('入力シート➁(機器)'!$D$41="","",'入力シート➁(機器)'!$D$41)</f>
        <v/>
      </c>
    </row>
    <row r="106" spans="2:5">
      <c r="B106" s="707" t="s">
        <v>82</v>
      </c>
      <c r="C106" s="704" t="s">
        <v>116</v>
      </c>
      <c r="D106" s="841" t="s">
        <v>119</v>
      </c>
      <c r="E106" s="825" t="str">
        <f>IF('入力シート➁(機器)'!$D$42="","",'入力シート➁(機器)'!$D$42)</f>
        <v/>
      </c>
    </row>
    <row r="107" spans="2:5">
      <c r="B107" s="707" t="s">
        <v>82</v>
      </c>
      <c r="C107" s="704" t="s">
        <v>116</v>
      </c>
      <c r="D107" s="841" t="s">
        <v>120</v>
      </c>
      <c r="E107" s="825" t="str">
        <f>IF('入力シート➁(機器)'!$D$43="","",'入力シート➁(機器)'!$D$43)</f>
        <v/>
      </c>
    </row>
    <row r="108" spans="2:5">
      <c r="B108" s="707" t="s">
        <v>82</v>
      </c>
      <c r="C108" s="704" t="s">
        <v>116</v>
      </c>
      <c r="D108" s="841" t="s">
        <v>121</v>
      </c>
      <c r="E108" s="825" t="str">
        <f>IF('入力シート➁(機器)'!$D$44="","",'入力シート➁(機器)'!$D$44)</f>
        <v/>
      </c>
    </row>
    <row r="109" spans="2:5">
      <c r="B109" s="707" t="s">
        <v>82</v>
      </c>
      <c r="C109" s="704" t="s">
        <v>116</v>
      </c>
      <c r="D109" s="841" t="s">
        <v>122</v>
      </c>
      <c r="E109" s="825" t="str">
        <f>IF('入力シート➁(機器)'!$F$45="","",'入力シート➁(機器)'!$F$45)</f>
        <v/>
      </c>
    </row>
    <row r="110" spans="2:5">
      <c r="B110" s="707" t="s">
        <v>82</v>
      </c>
      <c r="C110" s="704" t="s">
        <v>116</v>
      </c>
      <c r="D110" s="841" t="s">
        <v>123</v>
      </c>
      <c r="E110" s="832" t="str">
        <f>IF('入力シート➁(機器)'!$F$46="","",'入力シート➁(機器)'!$F$46)</f>
        <v/>
      </c>
    </row>
    <row r="111" spans="2:5">
      <c r="B111" s="707" t="s">
        <v>82</v>
      </c>
      <c r="C111" s="704" t="s">
        <v>116</v>
      </c>
      <c r="D111" s="841" t="s">
        <v>124</v>
      </c>
      <c r="E111" s="832" t="str">
        <f>IF('入力シート➁(機器)'!$F$47="","",'入力シート➁(機器)'!$F$47)</f>
        <v/>
      </c>
    </row>
    <row r="112" spans="2:5">
      <c r="B112" s="707" t="s">
        <v>82</v>
      </c>
      <c r="C112" s="704" t="s">
        <v>116</v>
      </c>
      <c r="D112" s="841" t="s">
        <v>125</v>
      </c>
      <c r="E112" s="832" t="str">
        <f>IF('入力シート➁(機器)'!$F$48="","",'入力シート➁(機器)'!$F$48)</f>
        <v/>
      </c>
    </row>
    <row r="113" spans="2:5">
      <c r="B113" s="707" t="s">
        <v>82</v>
      </c>
      <c r="C113" s="704" t="s">
        <v>116</v>
      </c>
      <c r="D113" s="841" t="s">
        <v>126</v>
      </c>
      <c r="E113" s="825" t="str">
        <f>IF('入力シート➁(機器)'!$D$49="","",'入力シート➁(機器)'!$D$49)</f>
        <v/>
      </c>
    </row>
    <row r="114" spans="2:5">
      <c r="B114" s="707" t="s">
        <v>82</v>
      </c>
      <c r="C114" s="704" t="s">
        <v>127</v>
      </c>
      <c r="D114" s="841" t="s">
        <v>128</v>
      </c>
      <c r="E114" s="825" t="str">
        <f>IF('入力シート➁(機器)'!$D$50="","",'入力シート➁(機器)'!$D$50)</f>
        <v/>
      </c>
    </row>
    <row r="115" spans="2:5">
      <c r="B115" s="707" t="s">
        <v>82</v>
      </c>
      <c r="C115" s="704" t="s">
        <v>127</v>
      </c>
      <c r="D115" s="841" t="s">
        <v>129</v>
      </c>
      <c r="E115" s="825" t="str">
        <f>IF('入力シート➁(機器)'!$D$51="","",'入力シート➁(機器)'!$D$51)</f>
        <v/>
      </c>
    </row>
    <row r="116" spans="2:5">
      <c r="B116" s="707" t="s">
        <v>82</v>
      </c>
      <c r="C116" s="704" t="s">
        <v>127</v>
      </c>
      <c r="D116" s="841" t="s">
        <v>130</v>
      </c>
      <c r="E116" s="825" t="str">
        <f>IF('入力シート➁(機器)'!$D$52="","",'入力シート➁(機器)'!$D$52)</f>
        <v/>
      </c>
    </row>
    <row r="117" spans="2:5">
      <c r="B117" s="707" t="s">
        <v>82</v>
      </c>
      <c r="C117" s="704" t="s">
        <v>127</v>
      </c>
      <c r="D117" s="841" t="s">
        <v>131</v>
      </c>
      <c r="E117" s="825" t="str">
        <f>IF('入力シート➁(機器)'!$D$53="","",'入力シート➁(機器)'!$D$53)</f>
        <v/>
      </c>
    </row>
    <row r="118" spans="2:5">
      <c r="B118" s="707" t="s">
        <v>82</v>
      </c>
      <c r="C118" s="704" t="s">
        <v>127</v>
      </c>
      <c r="D118" s="841" t="s">
        <v>132</v>
      </c>
      <c r="E118" s="825" t="str">
        <f>IF('入力シート➁(機器)'!$D$54="","",'入力シート➁(機器)'!$D$54)</f>
        <v/>
      </c>
    </row>
    <row r="119" spans="2:5">
      <c r="B119" s="707" t="s">
        <v>82</v>
      </c>
      <c r="C119" s="704" t="s">
        <v>127</v>
      </c>
      <c r="D119" s="841" t="s">
        <v>133</v>
      </c>
      <c r="E119" s="825" t="str">
        <f>IF('入力シート➁(機器)'!$F$55="","",'入力シート➁(機器)'!$F$55)</f>
        <v/>
      </c>
    </row>
    <row r="120" spans="2:5">
      <c r="B120" s="707" t="s">
        <v>82</v>
      </c>
      <c r="C120" s="704" t="s">
        <v>127</v>
      </c>
      <c r="D120" s="841" t="s">
        <v>134</v>
      </c>
      <c r="E120" s="832" t="str">
        <f>IF('入力シート➁(機器)'!$F$56="","",'入力シート➁(機器)'!$F$56)</f>
        <v/>
      </c>
    </row>
    <row r="121" spans="2:5">
      <c r="B121" s="707" t="s">
        <v>82</v>
      </c>
      <c r="C121" s="704" t="s">
        <v>127</v>
      </c>
      <c r="D121" s="841" t="s">
        <v>135</v>
      </c>
      <c r="E121" s="832" t="str">
        <f>IF('入力シート➁(機器)'!$F$57="","",'入力シート➁(機器)'!$F$57)</f>
        <v/>
      </c>
    </row>
    <row r="122" spans="2:5">
      <c r="B122" s="707" t="s">
        <v>82</v>
      </c>
      <c r="C122" s="704" t="s">
        <v>127</v>
      </c>
      <c r="D122" s="841" t="s">
        <v>136</v>
      </c>
      <c r="E122" s="832" t="str">
        <f>IF('入力シート➁(機器)'!$F$58="","",'入力シート➁(機器)'!$F$58)</f>
        <v/>
      </c>
    </row>
    <row r="123" spans="2:5">
      <c r="B123" s="707" t="s">
        <v>82</v>
      </c>
      <c r="C123" s="704" t="s">
        <v>127</v>
      </c>
      <c r="D123" s="841" t="s">
        <v>137</v>
      </c>
      <c r="E123" s="825" t="str">
        <f>IF('入力シート➁(機器)'!$D$59="","",'入力シート➁(機器)'!$D$59)</f>
        <v/>
      </c>
    </row>
    <row r="124" spans="2:5">
      <c r="B124" s="707" t="s">
        <v>82</v>
      </c>
      <c r="C124" s="704" t="s">
        <v>138</v>
      </c>
      <c r="D124" s="841" t="s">
        <v>139</v>
      </c>
      <c r="E124" s="825" t="str">
        <f>IF('入力シート➁(機器)'!$D$60="","",'入力シート➁(機器)'!$D$60)</f>
        <v/>
      </c>
    </row>
    <row r="125" spans="2:5">
      <c r="B125" s="707" t="s">
        <v>82</v>
      </c>
      <c r="C125" s="704" t="s">
        <v>138</v>
      </c>
      <c r="D125" s="841" t="s">
        <v>140</v>
      </c>
      <c r="E125" s="825" t="str">
        <f>IF('入力シート➁(機器)'!$D$61="","",'入力シート➁(機器)'!$D$61)</f>
        <v/>
      </c>
    </row>
    <row r="126" spans="2:5">
      <c r="B126" s="707" t="s">
        <v>82</v>
      </c>
      <c r="C126" s="704" t="s">
        <v>138</v>
      </c>
      <c r="D126" s="841" t="s">
        <v>141</v>
      </c>
      <c r="E126" s="825" t="str">
        <f>IF('入力シート➁(機器)'!$D$62="","",'入力シート➁(機器)'!$D$62)</f>
        <v/>
      </c>
    </row>
    <row r="127" spans="2:5">
      <c r="B127" s="707" t="s">
        <v>82</v>
      </c>
      <c r="C127" s="704" t="s">
        <v>138</v>
      </c>
      <c r="D127" s="841" t="s">
        <v>142</v>
      </c>
      <c r="E127" s="825" t="str">
        <f>IF('入力シート➁(機器)'!$D$63="","",'入力シート➁(機器)'!$D$63)</f>
        <v/>
      </c>
    </row>
    <row r="128" spans="2:5">
      <c r="B128" s="707" t="s">
        <v>82</v>
      </c>
      <c r="C128" s="704" t="s">
        <v>138</v>
      </c>
      <c r="D128" s="841" t="s">
        <v>143</v>
      </c>
      <c r="E128" s="825" t="str">
        <f>IF('入力シート➁(機器)'!$D$64="","",'入力シート➁(機器)'!$D$64)</f>
        <v/>
      </c>
    </row>
    <row r="129" spans="2:5">
      <c r="B129" s="707" t="s">
        <v>82</v>
      </c>
      <c r="C129" s="704" t="s">
        <v>138</v>
      </c>
      <c r="D129" s="841" t="s">
        <v>144</v>
      </c>
      <c r="E129" s="825" t="str">
        <f>IF('入力シート➁(機器)'!$F$65="","",'入力シート➁(機器)'!$F$65)</f>
        <v/>
      </c>
    </row>
    <row r="130" spans="2:5">
      <c r="B130" s="707" t="s">
        <v>82</v>
      </c>
      <c r="C130" s="704" t="s">
        <v>138</v>
      </c>
      <c r="D130" s="841" t="s">
        <v>145</v>
      </c>
      <c r="E130" s="832" t="str">
        <f>IF('入力シート➁(機器)'!$F$66="","",'入力シート➁(機器)'!$F$66)</f>
        <v/>
      </c>
    </row>
    <row r="131" spans="2:5">
      <c r="B131" s="707" t="s">
        <v>82</v>
      </c>
      <c r="C131" s="704" t="s">
        <v>138</v>
      </c>
      <c r="D131" s="841" t="s">
        <v>146</v>
      </c>
      <c r="E131" s="832" t="str">
        <f>IF('入力シート➁(機器)'!$F$67="","",'入力シート➁(機器)'!$F$67)</f>
        <v/>
      </c>
    </row>
    <row r="132" spans="2:5">
      <c r="B132" s="707" t="s">
        <v>82</v>
      </c>
      <c r="C132" s="704" t="s">
        <v>138</v>
      </c>
      <c r="D132" s="841" t="s">
        <v>147</v>
      </c>
      <c r="E132" s="832" t="str">
        <f>IF('入力シート➁(機器)'!$F$68="","",'入力シート➁(機器)'!$F$68)</f>
        <v/>
      </c>
    </row>
    <row r="133" spans="2:5">
      <c r="B133" s="707" t="s">
        <v>82</v>
      </c>
      <c r="C133" s="704" t="s">
        <v>138</v>
      </c>
      <c r="D133" s="841" t="s">
        <v>148</v>
      </c>
      <c r="E133" s="825" t="str">
        <f>IF('入力シート➁(機器)'!$D$69="","",'入力シート➁(機器)'!$D$69)</f>
        <v/>
      </c>
    </row>
    <row r="134" spans="2:5">
      <c r="B134" s="707" t="s">
        <v>82</v>
      </c>
      <c r="C134" s="704" t="s">
        <v>149</v>
      </c>
      <c r="D134" s="841" t="s">
        <v>150</v>
      </c>
      <c r="E134" s="825" t="str">
        <f>IF('入力シート➁(機器)'!$D$70="","",'入力シート➁(機器)'!$D$70)</f>
        <v/>
      </c>
    </row>
    <row r="135" spans="2:5">
      <c r="B135" s="707" t="s">
        <v>82</v>
      </c>
      <c r="C135" s="704" t="s">
        <v>149</v>
      </c>
      <c r="D135" s="841" t="s">
        <v>151</v>
      </c>
      <c r="E135" s="825" t="str">
        <f>IF('入力シート➁(機器)'!$D$71="","",'入力シート➁(機器)'!$D$71)</f>
        <v/>
      </c>
    </row>
    <row r="136" spans="2:5">
      <c r="B136" s="707" t="s">
        <v>82</v>
      </c>
      <c r="C136" s="704" t="s">
        <v>149</v>
      </c>
      <c r="D136" s="841" t="s">
        <v>152</v>
      </c>
      <c r="E136" s="825" t="str">
        <f>IF('入力シート➁(機器)'!$D$72="","",'入力シート➁(機器)'!$D$72)</f>
        <v/>
      </c>
    </row>
    <row r="137" spans="2:5">
      <c r="B137" s="707" t="s">
        <v>82</v>
      </c>
      <c r="C137" s="704" t="s">
        <v>149</v>
      </c>
      <c r="D137" s="841" t="s">
        <v>153</v>
      </c>
      <c r="E137" s="825" t="str">
        <f>IF('入力シート➁(機器)'!$D$73="","",'入力シート➁(機器)'!$D$73)</f>
        <v/>
      </c>
    </row>
    <row r="138" spans="2:5">
      <c r="B138" s="707" t="s">
        <v>82</v>
      </c>
      <c r="C138" s="704" t="s">
        <v>149</v>
      </c>
      <c r="D138" s="841" t="s">
        <v>154</v>
      </c>
      <c r="E138" s="825" t="str">
        <f>IF('入力シート➁(機器)'!$D$74="","",'入力シート➁(機器)'!$D$74)</f>
        <v/>
      </c>
    </row>
    <row r="139" spans="2:5">
      <c r="B139" s="707" t="s">
        <v>82</v>
      </c>
      <c r="C139" s="704" t="s">
        <v>149</v>
      </c>
      <c r="D139" s="841" t="s">
        <v>155</v>
      </c>
      <c r="E139" s="825" t="str">
        <f>IF('入力シート➁(機器)'!$F$75="","",'入力シート➁(機器)'!$F$75)</f>
        <v/>
      </c>
    </row>
    <row r="140" spans="2:5">
      <c r="B140" s="707" t="s">
        <v>82</v>
      </c>
      <c r="C140" s="704" t="s">
        <v>149</v>
      </c>
      <c r="D140" s="841" t="s">
        <v>156</v>
      </c>
      <c r="E140" s="832" t="str">
        <f>IF('入力シート➁(機器)'!$F$76="","",'入力シート➁(機器)'!$F$76)</f>
        <v/>
      </c>
    </row>
    <row r="141" spans="2:5">
      <c r="B141" s="707" t="s">
        <v>82</v>
      </c>
      <c r="C141" s="704" t="s">
        <v>149</v>
      </c>
      <c r="D141" s="841" t="s">
        <v>157</v>
      </c>
      <c r="E141" s="832" t="str">
        <f>IF('入力シート➁(機器)'!$F$77="","",'入力シート➁(機器)'!$F$77)</f>
        <v/>
      </c>
    </row>
    <row r="142" spans="2:5">
      <c r="B142" s="707" t="s">
        <v>82</v>
      </c>
      <c r="C142" s="704" t="s">
        <v>149</v>
      </c>
      <c r="D142" s="841" t="s">
        <v>158</v>
      </c>
      <c r="E142" s="832" t="str">
        <f>IF('入力シート➁(機器)'!$F$78="","",'入力シート➁(機器)'!$F$78)</f>
        <v/>
      </c>
    </row>
    <row r="143" spans="2:5">
      <c r="B143" s="707" t="s">
        <v>82</v>
      </c>
      <c r="C143" s="704" t="s">
        <v>149</v>
      </c>
      <c r="D143" s="841" t="s">
        <v>159</v>
      </c>
      <c r="E143" s="825" t="str">
        <f>IF('入力シート➁(機器)'!$D$79="","",'入力シート➁(機器)'!$D$79)</f>
        <v/>
      </c>
    </row>
    <row r="144" spans="2:5">
      <c r="B144" s="707" t="s">
        <v>82</v>
      </c>
      <c r="C144" s="704" t="s">
        <v>160</v>
      </c>
      <c r="D144" s="841" t="s">
        <v>161</v>
      </c>
      <c r="E144" s="825" t="str">
        <f>IF('入力シート➁(機器)'!$D$80="","",'入力シート➁(機器)'!$D$80)</f>
        <v/>
      </c>
    </row>
    <row r="145" spans="2:5">
      <c r="B145" s="707" t="s">
        <v>82</v>
      </c>
      <c r="C145" s="704" t="s">
        <v>160</v>
      </c>
      <c r="D145" s="841" t="s">
        <v>162</v>
      </c>
      <c r="E145" s="825" t="str">
        <f>IF('入力シート➁(機器)'!$D$81="","",'入力シート➁(機器)'!$D$81)</f>
        <v/>
      </c>
    </row>
    <row r="146" spans="2:5">
      <c r="B146" s="707" t="s">
        <v>82</v>
      </c>
      <c r="C146" s="704" t="s">
        <v>160</v>
      </c>
      <c r="D146" s="841" t="s">
        <v>163</v>
      </c>
      <c r="E146" s="825" t="str">
        <f>IF('入力シート➁(機器)'!$D$82="","",'入力シート➁(機器)'!$D$82)</f>
        <v/>
      </c>
    </row>
    <row r="147" spans="2:5">
      <c r="B147" s="707" t="s">
        <v>82</v>
      </c>
      <c r="C147" s="704" t="s">
        <v>160</v>
      </c>
      <c r="D147" s="841" t="s">
        <v>164</v>
      </c>
      <c r="E147" s="825" t="str">
        <f>IF('入力シート➁(機器)'!$D$83="","",'入力シート➁(機器)'!$D$83)</f>
        <v/>
      </c>
    </row>
    <row r="148" spans="2:5">
      <c r="B148" s="707" t="s">
        <v>82</v>
      </c>
      <c r="C148" s="704" t="s">
        <v>160</v>
      </c>
      <c r="D148" s="841" t="s">
        <v>165</v>
      </c>
      <c r="E148" s="825" t="str">
        <f>IF('入力シート➁(機器)'!$D$84="","",'入力シート➁(機器)'!$D$84)</f>
        <v/>
      </c>
    </row>
    <row r="149" spans="2:5">
      <c r="B149" s="707" t="s">
        <v>82</v>
      </c>
      <c r="C149" s="704" t="s">
        <v>160</v>
      </c>
      <c r="D149" s="841" t="s">
        <v>166</v>
      </c>
      <c r="E149" s="825" t="str">
        <f>IF('入力シート➁(機器)'!$F$85="","",'入力シート➁(機器)'!$F$85)</f>
        <v/>
      </c>
    </row>
    <row r="150" spans="2:5">
      <c r="B150" s="707" t="s">
        <v>82</v>
      </c>
      <c r="C150" s="704" t="s">
        <v>160</v>
      </c>
      <c r="D150" s="841" t="s">
        <v>167</v>
      </c>
      <c r="E150" s="832" t="str">
        <f>IF('入力シート➁(機器)'!$F$86="","",'入力シート➁(機器)'!$F$86)</f>
        <v/>
      </c>
    </row>
    <row r="151" spans="2:5">
      <c r="B151" s="707" t="s">
        <v>82</v>
      </c>
      <c r="C151" s="704" t="s">
        <v>160</v>
      </c>
      <c r="D151" s="841" t="s">
        <v>168</v>
      </c>
      <c r="E151" s="832" t="str">
        <f>IF('入力シート➁(機器)'!$F$87="","",'入力シート➁(機器)'!$F$87)</f>
        <v/>
      </c>
    </row>
    <row r="152" spans="2:5">
      <c r="B152" s="707" t="s">
        <v>82</v>
      </c>
      <c r="C152" s="704" t="s">
        <v>160</v>
      </c>
      <c r="D152" s="841" t="s">
        <v>169</v>
      </c>
      <c r="E152" s="832" t="str">
        <f>IF('入力シート➁(機器)'!$F$88="","",'入力シート➁(機器)'!$F$88)</f>
        <v/>
      </c>
    </row>
    <row r="153" spans="2:5">
      <c r="B153" s="707" t="s">
        <v>82</v>
      </c>
      <c r="C153" s="704" t="s">
        <v>160</v>
      </c>
      <c r="D153" s="841" t="s">
        <v>170</v>
      </c>
      <c r="E153" s="825" t="str">
        <f>IF('入力シート➁(機器)'!$D$89="","",'入力シート➁(機器)'!$D$89)</f>
        <v/>
      </c>
    </row>
    <row r="154" spans="2:5">
      <c r="B154" s="707" t="s">
        <v>82</v>
      </c>
      <c r="C154" s="704" t="s">
        <v>171</v>
      </c>
      <c r="D154" s="841" t="s">
        <v>172</v>
      </c>
      <c r="E154" s="825" t="str">
        <f>IF('入力シート➁(機器)'!$D$90="","",'入力シート➁(機器)'!$D$90)</f>
        <v/>
      </c>
    </row>
    <row r="155" spans="2:5">
      <c r="B155" s="707" t="s">
        <v>82</v>
      </c>
      <c r="C155" s="704" t="s">
        <v>171</v>
      </c>
      <c r="D155" s="841" t="s">
        <v>173</v>
      </c>
      <c r="E155" s="825" t="str">
        <f>IF('入力シート➁(機器)'!$D$91="","",'入力シート➁(機器)'!$D$91)</f>
        <v/>
      </c>
    </row>
    <row r="156" spans="2:5">
      <c r="B156" s="707" t="s">
        <v>82</v>
      </c>
      <c r="C156" s="704" t="s">
        <v>171</v>
      </c>
      <c r="D156" s="841" t="s">
        <v>174</v>
      </c>
      <c r="E156" s="825" t="str">
        <f>IF('入力シート➁(機器)'!$D$92="","",'入力シート➁(機器)'!$D$92)</f>
        <v/>
      </c>
    </row>
    <row r="157" spans="2:5">
      <c r="B157" s="707" t="s">
        <v>82</v>
      </c>
      <c r="C157" s="704" t="s">
        <v>171</v>
      </c>
      <c r="D157" s="841" t="s">
        <v>175</v>
      </c>
      <c r="E157" s="825" t="str">
        <f>IF('入力シート➁(機器)'!$D$93="","",'入力シート➁(機器)'!$D$93)</f>
        <v/>
      </c>
    </row>
    <row r="158" spans="2:5">
      <c r="B158" s="707" t="s">
        <v>82</v>
      </c>
      <c r="C158" s="704" t="s">
        <v>171</v>
      </c>
      <c r="D158" s="841" t="s">
        <v>176</v>
      </c>
      <c r="E158" s="825" t="str">
        <f>IF('入力シート➁(機器)'!$D$94="","",'入力シート➁(機器)'!$D$94)</f>
        <v/>
      </c>
    </row>
    <row r="159" spans="2:5">
      <c r="B159" s="707" t="s">
        <v>82</v>
      </c>
      <c r="C159" s="704" t="s">
        <v>171</v>
      </c>
      <c r="D159" s="841" t="s">
        <v>177</v>
      </c>
      <c r="E159" s="825" t="str">
        <f>IF('入力シート➁(機器)'!$F$95="","",'入力シート➁(機器)'!$F$95)</f>
        <v/>
      </c>
    </row>
    <row r="160" spans="2:5">
      <c r="B160" s="707" t="s">
        <v>82</v>
      </c>
      <c r="C160" s="704" t="s">
        <v>171</v>
      </c>
      <c r="D160" s="841" t="s">
        <v>178</v>
      </c>
      <c r="E160" s="832" t="str">
        <f>IF('入力シート➁(機器)'!$F$96="","",'入力シート➁(機器)'!$F$96)</f>
        <v/>
      </c>
    </row>
    <row r="161" spans="2:5">
      <c r="B161" s="707" t="s">
        <v>82</v>
      </c>
      <c r="C161" s="704" t="s">
        <v>171</v>
      </c>
      <c r="D161" s="841" t="s">
        <v>179</v>
      </c>
      <c r="E161" s="832" t="str">
        <f>IF('入力シート➁(機器)'!$F$97="","",'入力シート➁(機器)'!$F$97)</f>
        <v/>
      </c>
    </row>
    <row r="162" spans="2:5">
      <c r="B162" s="707" t="s">
        <v>82</v>
      </c>
      <c r="C162" s="704" t="s">
        <v>171</v>
      </c>
      <c r="D162" s="841" t="s">
        <v>180</v>
      </c>
      <c r="E162" s="832" t="str">
        <f>IF('入力シート➁(機器)'!$F$98="","",'入力シート➁(機器)'!$F$98)</f>
        <v/>
      </c>
    </row>
    <row r="163" spans="2:5">
      <c r="B163" s="707" t="s">
        <v>82</v>
      </c>
      <c r="C163" s="704" t="s">
        <v>171</v>
      </c>
      <c r="D163" s="841" t="s">
        <v>181</v>
      </c>
      <c r="E163" s="825" t="str">
        <f>IF('入力シート➁(機器)'!$D$99="","",'入力シート➁(機器)'!$D$99)</f>
        <v/>
      </c>
    </row>
    <row r="164" spans="2:5">
      <c r="B164" s="707" t="s">
        <v>82</v>
      </c>
      <c r="C164" s="704" t="s">
        <v>182</v>
      </c>
      <c r="D164" s="841" t="s">
        <v>183</v>
      </c>
      <c r="E164" s="825" t="str">
        <f>IF('入力シート➁(機器)'!$D$100="","",'入力シート➁(機器)'!$D$100)</f>
        <v/>
      </c>
    </row>
    <row r="165" spans="2:5">
      <c r="B165" s="707" t="s">
        <v>82</v>
      </c>
      <c r="C165" s="704" t="s">
        <v>182</v>
      </c>
      <c r="D165" s="841" t="s">
        <v>184</v>
      </c>
      <c r="E165" s="825" t="str">
        <f>IF('入力シート➁(機器)'!$D$101="","",'入力シート➁(機器)'!$D$101)</f>
        <v/>
      </c>
    </row>
    <row r="166" spans="2:5">
      <c r="B166" s="707" t="s">
        <v>82</v>
      </c>
      <c r="C166" s="704" t="s">
        <v>182</v>
      </c>
      <c r="D166" s="841" t="s">
        <v>185</v>
      </c>
      <c r="E166" s="825" t="str">
        <f>IF('入力シート➁(機器)'!$D$102="","",'入力シート➁(機器)'!$D$102)</f>
        <v/>
      </c>
    </row>
    <row r="167" spans="2:5">
      <c r="B167" s="707" t="s">
        <v>82</v>
      </c>
      <c r="C167" s="704" t="s">
        <v>182</v>
      </c>
      <c r="D167" s="841" t="s">
        <v>186</v>
      </c>
      <c r="E167" s="825" t="str">
        <f>IF('入力シート➁(機器)'!$D$103="","",'入力シート➁(機器)'!$D$103)</f>
        <v/>
      </c>
    </row>
    <row r="168" spans="2:5">
      <c r="B168" s="707" t="s">
        <v>82</v>
      </c>
      <c r="C168" s="704" t="s">
        <v>182</v>
      </c>
      <c r="D168" s="841" t="s">
        <v>187</v>
      </c>
      <c r="E168" s="825" t="str">
        <f>IF('入力シート➁(機器)'!$D$104="","",'入力シート➁(機器)'!$D$104)</f>
        <v/>
      </c>
    </row>
    <row r="169" spans="2:5">
      <c r="B169" s="707" t="s">
        <v>82</v>
      </c>
      <c r="C169" s="704" t="s">
        <v>182</v>
      </c>
      <c r="D169" s="841" t="s">
        <v>188</v>
      </c>
      <c r="E169" s="825" t="str">
        <f>IF('入力シート➁(機器)'!$F$105="","",'入力シート➁(機器)'!$F$105)</f>
        <v/>
      </c>
    </row>
    <row r="170" spans="2:5">
      <c r="B170" s="707" t="s">
        <v>82</v>
      </c>
      <c r="C170" s="704" t="s">
        <v>182</v>
      </c>
      <c r="D170" s="841" t="s">
        <v>189</v>
      </c>
      <c r="E170" s="833" t="str">
        <f>IF('入力シート➁(機器)'!$F$106="","",'入力シート➁(機器)'!$F$106)</f>
        <v/>
      </c>
    </row>
    <row r="171" spans="2:5">
      <c r="B171" s="707" t="s">
        <v>82</v>
      </c>
      <c r="C171" s="704" t="s">
        <v>182</v>
      </c>
      <c r="D171" s="841" t="s">
        <v>190</v>
      </c>
      <c r="E171" s="833" t="str">
        <f>IF('入力シート➁(機器)'!$F$107="","",'入力シート➁(機器)'!$F$107)</f>
        <v/>
      </c>
    </row>
    <row r="172" spans="2:5">
      <c r="B172" s="707" t="s">
        <v>82</v>
      </c>
      <c r="C172" s="704" t="s">
        <v>182</v>
      </c>
      <c r="D172" s="841" t="s">
        <v>191</v>
      </c>
      <c r="E172" s="833" t="str">
        <f>IF('入力シート➁(機器)'!$F$108="","",'入力シート➁(機器)'!$F$108)</f>
        <v/>
      </c>
    </row>
    <row r="173" spans="2:5">
      <c r="B173" s="707" t="s">
        <v>82</v>
      </c>
      <c r="C173" s="704" t="s">
        <v>182</v>
      </c>
      <c r="D173" s="841" t="s">
        <v>192</v>
      </c>
      <c r="E173" s="825" t="str">
        <f>IF('入力シート➁(機器)'!$D$109="","",'入力シート➁(機器)'!$D$109)</f>
        <v/>
      </c>
    </row>
    <row r="174" spans="2:5">
      <c r="B174" s="707" t="s">
        <v>82</v>
      </c>
      <c r="C174" s="704" t="s">
        <v>193</v>
      </c>
      <c r="D174" s="841" t="s">
        <v>194</v>
      </c>
      <c r="E174" s="825" t="str">
        <f>IF('入力シート➁(機器)'!$D$110="","",'入力シート➁(機器)'!$D$110)</f>
        <v/>
      </c>
    </row>
    <row r="175" spans="2:5">
      <c r="B175" s="707" t="s">
        <v>82</v>
      </c>
      <c r="C175" s="704" t="s">
        <v>193</v>
      </c>
      <c r="D175" s="841" t="s">
        <v>195</v>
      </c>
      <c r="E175" s="825" t="str">
        <f>IF('入力シート➁(機器)'!$D$111="","",'入力シート➁(機器)'!$D$111)</f>
        <v/>
      </c>
    </row>
    <row r="176" spans="2:5">
      <c r="B176" s="707" t="s">
        <v>82</v>
      </c>
      <c r="C176" s="704" t="s">
        <v>193</v>
      </c>
      <c r="D176" s="841" t="s">
        <v>196</v>
      </c>
      <c r="E176" s="825" t="str">
        <f>IF('入力シート➁(機器)'!$D$112="","",'入力シート➁(機器)'!$D$112)</f>
        <v/>
      </c>
    </row>
    <row r="177" spans="2:5">
      <c r="B177" s="707" t="s">
        <v>82</v>
      </c>
      <c r="C177" s="704" t="s">
        <v>193</v>
      </c>
      <c r="D177" s="841" t="s">
        <v>197</v>
      </c>
      <c r="E177" s="825" t="str">
        <f>IF('入力シート➁(機器)'!$D$113="","",'入力シート➁(機器)'!$D$113)</f>
        <v/>
      </c>
    </row>
    <row r="178" spans="2:5">
      <c r="B178" s="707" t="s">
        <v>82</v>
      </c>
      <c r="C178" s="704" t="s">
        <v>193</v>
      </c>
      <c r="D178" s="841" t="s">
        <v>198</v>
      </c>
      <c r="E178" s="825" t="str">
        <f>IF('入力シート➁(機器)'!$D$114="","",'入力シート➁(機器)'!$D$114)</f>
        <v/>
      </c>
    </row>
    <row r="179" spans="2:5">
      <c r="B179" s="707" t="s">
        <v>82</v>
      </c>
      <c r="C179" s="704" t="s">
        <v>193</v>
      </c>
      <c r="D179" s="841" t="s">
        <v>199</v>
      </c>
      <c r="E179" s="825" t="str">
        <f>IF('入力シート➁(機器)'!$F$115="","",'入力シート➁(機器)'!$F$115)</f>
        <v/>
      </c>
    </row>
    <row r="180" spans="2:5">
      <c r="B180" s="707" t="s">
        <v>82</v>
      </c>
      <c r="C180" s="704" t="s">
        <v>193</v>
      </c>
      <c r="D180" s="841" t="s">
        <v>200</v>
      </c>
      <c r="E180" s="833" t="str">
        <f>IF('入力シート➁(機器)'!$F$116="","",'入力シート➁(機器)'!$F$116)</f>
        <v/>
      </c>
    </row>
    <row r="181" spans="2:5">
      <c r="B181" s="707" t="s">
        <v>82</v>
      </c>
      <c r="C181" s="704" t="s">
        <v>193</v>
      </c>
      <c r="D181" s="841" t="s">
        <v>201</v>
      </c>
      <c r="E181" s="833" t="str">
        <f>IF('入力シート➁(機器)'!$F$117="","",'入力シート➁(機器)'!$F$117)</f>
        <v/>
      </c>
    </row>
    <row r="182" spans="2:5">
      <c r="B182" s="707" t="s">
        <v>82</v>
      </c>
      <c r="C182" s="704" t="s">
        <v>193</v>
      </c>
      <c r="D182" s="841" t="s">
        <v>202</v>
      </c>
      <c r="E182" s="833" t="str">
        <f>IF('入力シート➁(機器)'!$F$118="","",'入力シート➁(機器)'!$F$118)</f>
        <v/>
      </c>
    </row>
    <row r="183" spans="2:5">
      <c r="B183" s="707" t="s">
        <v>82</v>
      </c>
      <c r="C183" s="704" t="s">
        <v>193</v>
      </c>
      <c r="D183" s="841" t="s">
        <v>203</v>
      </c>
      <c r="E183" s="825" t="str">
        <f>IF('入力シート➁(機器)'!$D$119="","",'入力シート➁(機器)'!$D$119)</f>
        <v/>
      </c>
    </row>
    <row r="184" spans="2:5">
      <c r="B184" s="707" t="s">
        <v>82</v>
      </c>
      <c r="C184" s="704" t="s">
        <v>204</v>
      </c>
      <c r="D184" s="841" t="s">
        <v>205</v>
      </c>
      <c r="E184" s="825" t="str">
        <f>IF('入力シート➁(機器)'!$D$120="","",'入力シート➁(機器)'!$D$120)</f>
        <v/>
      </c>
    </row>
    <row r="185" spans="2:5">
      <c r="B185" s="707" t="s">
        <v>82</v>
      </c>
      <c r="C185" s="704" t="s">
        <v>204</v>
      </c>
      <c r="D185" s="841" t="s">
        <v>206</v>
      </c>
      <c r="E185" s="825" t="str">
        <f>IF('入力シート➁(機器)'!$D$121="","",'入力シート➁(機器)'!$D$121)</f>
        <v/>
      </c>
    </row>
    <row r="186" spans="2:5">
      <c r="B186" s="707" t="s">
        <v>82</v>
      </c>
      <c r="C186" s="704" t="s">
        <v>204</v>
      </c>
      <c r="D186" s="841" t="s">
        <v>207</v>
      </c>
      <c r="E186" s="825" t="str">
        <f>IF('入力シート➁(機器)'!$D$122="","",'入力シート➁(機器)'!$D$122)</f>
        <v/>
      </c>
    </row>
    <row r="187" spans="2:5">
      <c r="B187" s="707" t="s">
        <v>82</v>
      </c>
      <c r="C187" s="704" t="s">
        <v>204</v>
      </c>
      <c r="D187" s="841" t="s">
        <v>208</v>
      </c>
      <c r="E187" s="825" t="str">
        <f>IF('入力シート➁(機器)'!$D$123="","",'入力シート➁(機器)'!$D$123)</f>
        <v/>
      </c>
    </row>
    <row r="188" spans="2:5">
      <c r="B188" s="707" t="s">
        <v>82</v>
      </c>
      <c r="C188" s="704" t="s">
        <v>204</v>
      </c>
      <c r="D188" s="841" t="s">
        <v>209</v>
      </c>
      <c r="E188" s="825" t="str">
        <f>IF('入力シート➁(機器)'!$D$124="","",'入力シート➁(機器)'!$D$124)</f>
        <v/>
      </c>
    </row>
    <row r="189" spans="2:5">
      <c r="B189" s="707" t="s">
        <v>82</v>
      </c>
      <c r="C189" s="704" t="s">
        <v>204</v>
      </c>
      <c r="D189" s="841" t="s">
        <v>210</v>
      </c>
      <c r="E189" s="825" t="str">
        <f>IF('入力シート➁(機器)'!$F$125="","",'入力シート➁(機器)'!$F$125)</f>
        <v/>
      </c>
    </row>
    <row r="190" spans="2:5">
      <c r="B190" s="707" t="s">
        <v>82</v>
      </c>
      <c r="C190" s="704" t="s">
        <v>204</v>
      </c>
      <c r="D190" s="841" t="s">
        <v>211</v>
      </c>
      <c r="E190" s="833" t="str">
        <f>IF('入力シート➁(機器)'!$F$126="","",'入力シート➁(機器)'!$F$126)</f>
        <v/>
      </c>
    </row>
    <row r="191" spans="2:5">
      <c r="B191" s="707" t="s">
        <v>82</v>
      </c>
      <c r="C191" s="704" t="s">
        <v>204</v>
      </c>
      <c r="D191" s="841" t="s">
        <v>212</v>
      </c>
      <c r="E191" s="833" t="str">
        <f>IF('入力シート➁(機器)'!$F$127="","",'入力シート➁(機器)'!$F$127)</f>
        <v/>
      </c>
    </row>
    <row r="192" spans="2:5">
      <c r="B192" s="707" t="s">
        <v>82</v>
      </c>
      <c r="C192" s="704" t="s">
        <v>204</v>
      </c>
      <c r="D192" s="841" t="s">
        <v>213</v>
      </c>
      <c r="E192" s="833" t="str">
        <f>IF('入力シート➁(機器)'!$F$128="","",'入力シート➁(機器)'!$F$128)</f>
        <v/>
      </c>
    </row>
    <row r="193" spans="2:5">
      <c r="B193" s="707" t="s">
        <v>82</v>
      </c>
      <c r="C193" s="704" t="s">
        <v>204</v>
      </c>
      <c r="D193" s="841" t="s">
        <v>214</v>
      </c>
      <c r="E193" s="825" t="str">
        <f>IF('入力シート➁(機器)'!$D$129="","",'入力シート➁(機器)'!$D$129)</f>
        <v/>
      </c>
    </row>
    <row r="194" spans="2:5">
      <c r="B194" s="707" t="s">
        <v>82</v>
      </c>
      <c r="C194" s="704" t="s">
        <v>215</v>
      </c>
      <c r="D194" s="841" t="s">
        <v>216</v>
      </c>
      <c r="E194" s="825" t="str">
        <f>IF('入力シート➁(機器)'!$D$130="","",'入力シート➁(機器)'!$D$130)</f>
        <v/>
      </c>
    </row>
    <row r="195" spans="2:5">
      <c r="B195" s="707" t="s">
        <v>82</v>
      </c>
      <c r="C195" s="704" t="s">
        <v>215</v>
      </c>
      <c r="D195" s="841" t="s">
        <v>217</v>
      </c>
      <c r="E195" s="825" t="str">
        <f>IF('入力シート➁(機器)'!$D$131="","",'入力シート➁(機器)'!$D$131)</f>
        <v/>
      </c>
    </row>
    <row r="196" spans="2:5">
      <c r="B196" s="707" t="s">
        <v>82</v>
      </c>
      <c r="C196" s="704" t="s">
        <v>215</v>
      </c>
      <c r="D196" s="841" t="s">
        <v>218</v>
      </c>
      <c r="E196" s="825" t="str">
        <f>IF('入力シート➁(機器)'!$D$132="","",'入力シート➁(機器)'!$D$132)</f>
        <v/>
      </c>
    </row>
    <row r="197" spans="2:5">
      <c r="B197" s="707" t="s">
        <v>82</v>
      </c>
      <c r="C197" s="704" t="s">
        <v>215</v>
      </c>
      <c r="D197" s="841" t="s">
        <v>219</v>
      </c>
      <c r="E197" s="825" t="str">
        <f>IF('入力シート➁(機器)'!$D$133="","",'入力シート➁(機器)'!$D$133)</f>
        <v/>
      </c>
    </row>
    <row r="198" spans="2:5">
      <c r="B198" s="707" t="s">
        <v>82</v>
      </c>
      <c r="C198" s="704" t="s">
        <v>215</v>
      </c>
      <c r="D198" s="841" t="s">
        <v>220</v>
      </c>
      <c r="E198" s="825" t="str">
        <f>IF('入力シート➁(機器)'!$D$134="","",'入力シート➁(機器)'!$D$134)</f>
        <v/>
      </c>
    </row>
    <row r="199" spans="2:5">
      <c r="B199" s="707" t="s">
        <v>82</v>
      </c>
      <c r="C199" s="704" t="s">
        <v>215</v>
      </c>
      <c r="D199" s="841" t="s">
        <v>221</v>
      </c>
      <c r="E199" s="825" t="str">
        <f>IF('入力シート➁(機器)'!$F$135="","",'入力シート➁(機器)'!$F$135)</f>
        <v/>
      </c>
    </row>
    <row r="200" spans="2:5">
      <c r="B200" s="707" t="s">
        <v>82</v>
      </c>
      <c r="C200" s="704" t="s">
        <v>215</v>
      </c>
      <c r="D200" s="841" t="s">
        <v>222</v>
      </c>
      <c r="E200" s="833" t="str">
        <f>IF('入力シート➁(機器)'!$F$136="","",'入力シート➁(機器)'!$F$136)</f>
        <v/>
      </c>
    </row>
    <row r="201" spans="2:5">
      <c r="B201" s="707" t="s">
        <v>82</v>
      </c>
      <c r="C201" s="704" t="s">
        <v>215</v>
      </c>
      <c r="D201" s="841" t="s">
        <v>223</v>
      </c>
      <c r="E201" s="833" t="str">
        <f>IF('入力シート➁(機器)'!$F$137="","",'入力シート➁(機器)'!$F$137)</f>
        <v/>
      </c>
    </row>
    <row r="202" spans="2:5">
      <c r="B202" s="707" t="s">
        <v>82</v>
      </c>
      <c r="C202" s="704" t="s">
        <v>215</v>
      </c>
      <c r="D202" s="841" t="s">
        <v>224</v>
      </c>
      <c r="E202" s="833" t="str">
        <f>IF('入力シート➁(機器)'!$F$138="","",'入力シート➁(機器)'!$F$138)</f>
        <v/>
      </c>
    </row>
    <row r="203" spans="2:5">
      <c r="B203" s="707" t="s">
        <v>82</v>
      </c>
      <c r="C203" s="704" t="s">
        <v>215</v>
      </c>
      <c r="D203" s="841" t="s">
        <v>225</v>
      </c>
      <c r="E203" s="825" t="str">
        <f>IF('入力シート➁(機器)'!$D$139="","",'入力シート➁(機器)'!$D$139)</f>
        <v/>
      </c>
    </row>
    <row r="204" spans="2:5">
      <c r="B204" s="707" t="s">
        <v>82</v>
      </c>
      <c r="C204" s="704" t="s">
        <v>226</v>
      </c>
      <c r="D204" s="841" t="s">
        <v>227</v>
      </c>
      <c r="E204" s="825" t="str">
        <f>IF('入力シート➁(機器)'!$D$140="","",'入力シート➁(機器)'!$D$140)</f>
        <v/>
      </c>
    </row>
    <row r="205" spans="2:5">
      <c r="B205" s="707" t="s">
        <v>82</v>
      </c>
      <c r="C205" s="704" t="s">
        <v>226</v>
      </c>
      <c r="D205" s="841" t="s">
        <v>228</v>
      </c>
      <c r="E205" s="825" t="str">
        <f>IF('入力シート➁(機器)'!$D$141="","",'入力シート➁(機器)'!$D$141)</f>
        <v/>
      </c>
    </row>
    <row r="206" spans="2:5">
      <c r="B206" s="707" t="s">
        <v>82</v>
      </c>
      <c r="C206" s="704" t="s">
        <v>226</v>
      </c>
      <c r="D206" s="841" t="s">
        <v>229</v>
      </c>
      <c r="E206" s="825" t="str">
        <f>IF('入力シート➁(機器)'!$D$142="","",'入力シート➁(機器)'!$D$142)</f>
        <v/>
      </c>
    </row>
    <row r="207" spans="2:5">
      <c r="B207" s="707" t="s">
        <v>82</v>
      </c>
      <c r="C207" s="704" t="s">
        <v>226</v>
      </c>
      <c r="D207" s="841" t="s">
        <v>230</v>
      </c>
      <c r="E207" s="825" t="str">
        <f>IF('入力シート➁(機器)'!$D$143="","",'入力シート➁(機器)'!$D$143)</f>
        <v/>
      </c>
    </row>
    <row r="208" spans="2:5">
      <c r="B208" s="707" t="s">
        <v>82</v>
      </c>
      <c r="C208" s="704" t="s">
        <v>226</v>
      </c>
      <c r="D208" s="841" t="s">
        <v>231</v>
      </c>
      <c r="E208" s="825" t="str">
        <f>IF('入力シート➁(機器)'!$D$144="","",'入力シート➁(機器)'!$D$144)</f>
        <v/>
      </c>
    </row>
    <row r="209" spans="2:5">
      <c r="B209" s="707" t="s">
        <v>82</v>
      </c>
      <c r="C209" s="704" t="s">
        <v>226</v>
      </c>
      <c r="D209" s="841" t="s">
        <v>232</v>
      </c>
      <c r="E209" s="825" t="str">
        <f>IF('入力シート➁(機器)'!$F$145="","",'入力シート➁(機器)'!$F$145)</f>
        <v/>
      </c>
    </row>
    <row r="210" spans="2:5">
      <c r="B210" s="707" t="s">
        <v>82</v>
      </c>
      <c r="C210" s="704" t="s">
        <v>226</v>
      </c>
      <c r="D210" s="841" t="s">
        <v>233</v>
      </c>
      <c r="E210" s="833" t="str">
        <f>IF('入力シート➁(機器)'!$F$146="","",'入力シート➁(機器)'!$F$146)</f>
        <v/>
      </c>
    </row>
    <row r="211" spans="2:5">
      <c r="B211" s="707" t="s">
        <v>82</v>
      </c>
      <c r="C211" s="704" t="s">
        <v>226</v>
      </c>
      <c r="D211" s="841" t="s">
        <v>234</v>
      </c>
      <c r="E211" s="833" t="str">
        <f>IF('入力シート➁(機器)'!$F$147="","",'入力シート➁(機器)'!$F$147)</f>
        <v/>
      </c>
    </row>
    <row r="212" spans="2:5">
      <c r="B212" s="707" t="s">
        <v>82</v>
      </c>
      <c r="C212" s="704" t="s">
        <v>226</v>
      </c>
      <c r="D212" s="841" t="s">
        <v>235</v>
      </c>
      <c r="E212" s="833" t="str">
        <f>IF('入力シート➁(機器)'!$F$148="","",'入力シート➁(機器)'!$F$148)</f>
        <v/>
      </c>
    </row>
    <row r="213" spans="2:5">
      <c r="B213" s="707" t="s">
        <v>82</v>
      </c>
      <c r="C213" s="704" t="s">
        <v>226</v>
      </c>
      <c r="D213" s="841" t="s">
        <v>236</v>
      </c>
      <c r="E213" s="825" t="str">
        <f>IF('入力シート➁(機器)'!$D$149="","",'入力シート➁(機器)'!$D$149)</f>
        <v/>
      </c>
    </row>
    <row r="214" spans="2:5">
      <c r="B214" s="707" t="s">
        <v>82</v>
      </c>
      <c r="C214" s="704" t="s">
        <v>237</v>
      </c>
      <c r="D214" s="841" t="s">
        <v>238</v>
      </c>
      <c r="E214" s="825" t="str">
        <f>IF('入力シート➁(機器)'!$D$150="","",'入力シート➁(機器)'!$D$150)</f>
        <v/>
      </c>
    </row>
    <row r="215" spans="2:5">
      <c r="B215" s="707" t="s">
        <v>82</v>
      </c>
      <c r="C215" s="704" t="s">
        <v>237</v>
      </c>
      <c r="D215" s="841" t="s">
        <v>239</v>
      </c>
      <c r="E215" s="825" t="str">
        <f>IF('入力シート➁(機器)'!$D$151="","",'入力シート➁(機器)'!$D$151)</f>
        <v/>
      </c>
    </row>
    <row r="216" spans="2:5">
      <c r="B216" s="707" t="s">
        <v>82</v>
      </c>
      <c r="C216" s="704" t="s">
        <v>237</v>
      </c>
      <c r="D216" s="841" t="s">
        <v>240</v>
      </c>
      <c r="E216" s="825" t="str">
        <f>IF('入力シート➁(機器)'!$D$152="","",'入力シート➁(機器)'!$D$152)</f>
        <v/>
      </c>
    </row>
    <row r="217" spans="2:5">
      <c r="B217" s="707" t="s">
        <v>82</v>
      </c>
      <c r="C217" s="704" t="s">
        <v>237</v>
      </c>
      <c r="D217" s="841" t="s">
        <v>241</v>
      </c>
      <c r="E217" s="825" t="str">
        <f>IF('入力シート➁(機器)'!$D$153="","",'入力シート➁(機器)'!$D$153)</f>
        <v/>
      </c>
    </row>
    <row r="218" spans="2:5">
      <c r="B218" s="707" t="s">
        <v>82</v>
      </c>
      <c r="C218" s="704" t="s">
        <v>237</v>
      </c>
      <c r="D218" s="841" t="s">
        <v>242</v>
      </c>
      <c r="E218" s="825" t="str">
        <f>IF('入力シート➁(機器)'!$D$154="","",'入力シート➁(機器)'!$D$154)</f>
        <v/>
      </c>
    </row>
    <row r="219" spans="2:5">
      <c r="B219" s="707" t="s">
        <v>82</v>
      </c>
      <c r="C219" s="704" t="s">
        <v>237</v>
      </c>
      <c r="D219" s="841" t="s">
        <v>243</v>
      </c>
      <c r="E219" s="825" t="str">
        <f>IF('入力シート➁(機器)'!$F$155="","",'入力シート➁(機器)'!$F$155)</f>
        <v/>
      </c>
    </row>
    <row r="220" spans="2:5">
      <c r="B220" s="707" t="s">
        <v>82</v>
      </c>
      <c r="C220" s="704" t="s">
        <v>237</v>
      </c>
      <c r="D220" s="841" t="s">
        <v>244</v>
      </c>
      <c r="E220" s="833" t="str">
        <f>IF('入力シート➁(機器)'!$F$156="","",'入力シート➁(機器)'!$F$156)</f>
        <v/>
      </c>
    </row>
    <row r="221" spans="2:5">
      <c r="B221" s="707" t="s">
        <v>82</v>
      </c>
      <c r="C221" s="704" t="s">
        <v>237</v>
      </c>
      <c r="D221" s="841" t="s">
        <v>245</v>
      </c>
      <c r="E221" s="833" t="str">
        <f>IF('入力シート➁(機器)'!$F$157="","",'入力シート➁(機器)'!$F$157)</f>
        <v/>
      </c>
    </row>
    <row r="222" spans="2:5">
      <c r="B222" s="707" t="s">
        <v>82</v>
      </c>
      <c r="C222" s="704" t="s">
        <v>237</v>
      </c>
      <c r="D222" s="841" t="s">
        <v>246</v>
      </c>
      <c r="E222" s="833" t="str">
        <f>IF('入力シート➁(機器)'!$F$158="","",'入力シート➁(機器)'!$F$158)</f>
        <v/>
      </c>
    </row>
    <row r="223" spans="2:5">
      <c r="B223" s="707" t="s">
        <v>82</v>
      </c>
      <c r="C223" s="704" t="s">
        <v>237</v>
      </c>
      <c r="D223" s="841" t="s">
        <v>247</v>
      </c>
      <c r="E223" s="825" t="str">
        <f>IF('入力シート➁(機器)'!$D$159="","",'入力シート➁(機器)'!$D$159)</f>
        <v/>
      </c>
    </row>
    <row r="224" spans="2:5">
      <c r="B224" s="707" t="s">
        <v>82</v>
      </c>
      <c r="C224" s="704" t="s">
        <v>248</v>
      </c>
      <c r="D224" s="841" t="s">
        <v>249</v>
      </c>
      <c r="E224" s="825" t="str">
        <f>IF('入力シート➁(機器)'!$D$160="","",'入力シート➁(機器)'!$D$160)</f>
        <v/>
      </c>
    </row>
    <row r="225" spans="2:5">
      <c r="B225" s="707" t="s">
        <v>82</v>
      </c>
      <c r="C225" s="704" t="s">
        <v>248</v>
      </c>
      <c r="D225" s="841" t="s">
        <v>250</v>
      </c>
      <c r="E225" s="825" t="str">
        <f>IF('入力シート➁(機器)'!$D$161="","",'入力シート➁(機器)'!$D$161)</f>
        <v/>
      </c>
    </row>
    <row r="226" spans="2:5">
      <c r="B226" s="707" t="s">
        <v>82</v>
      </c>
      <c r="C226" s="704" t="s">
        <v>248</v>
      </c>
      <c r="D226" s="841" t="s">
        <v>251</v>
      </c>
      <c r="E226" s="825" t="str">
        <f>IF('入力シート➁(機器)'!$D$162="","",'入力シート➁(機器)'!$D$162)</f>
        <v/>
      </c>
    </row>
    <row r="227" spans="2:5">
      <c r="B227" s="707" t="s">
        <v>82</v>
      </c>
      <c r="C227" s="704" t="s">
        <v>248</v>
      </c>
      <c r="D227" s="841" t="s">
        <v>252</v>
      </c>
      <c r="E227" s="825" t="str">
        <f>IF('入力シート➁(機器)'!$D$163="","",'入力シート➁(機器)'!$D$163)</f>
        <v/>
      </c>
    </row>
    <row r="228" spans="2:5">
      <c r="B228" s="707" t="s">
        <v>82</v>
      </c>
      <c r="C228" s="704" t="s">
        <v>248</v>
      </c>
      <c r="D228" s="841" t="s">
        <v>253</v>
      </c>
      <c r="E228" s="825" t="str">
        <f>IF('入力シート➁(機器)'!$D$164="","",'入力シート➁(機器)'!$D$164)</f>
        <v/>
      </c>
    </row>
    <row r="229" spans="2:5">
      <c r="B229" s="707" t="s">
        <v>82</v>
      </c>
      <c r="C229" s="704" t="s">
        <v>248</v>
      </c>
      <c r="D229" s="841" t="s">
        <v>254</v>
      </c>
      <c r="E229" s="825" t="str">
        <f>IF('入力シート➁(機器)'!$F$165="","",'入力シート➁(機器)'!$F$165)</f>
        <v/>
      </c>
    </row>
    <row r="230" spans="2:5">
      <c r="B230" s="707" t="s">
        <v>82</v>
      </c>
      <c r="C230" s="704" t="s">
        <v>248</v>
      </c>
      <c r="D230" s="841" t="s">
        <v>255</v>
      </c>
      <c r="E230" s="833" t="str">
        <f>IF('入力シート➁(機器)'!$F$166="","",'入力シート➁(機器)'!$F$166)</f>
        <v/>
      </c>
    </row>
    <row r="231" spans="2:5">
      <c r="B231" s="707" t="s">
        <v>82</v>
      </c>
      <c r="C231" s="704" t="s">
        <v>248</v>
      </c>
      <c r="D231" s="841" t="s">
        <v>256</v>
      </c>
      <c r="E231" s="833" t="str">
        <f>IF('入力シート➁(機器)'!$F$167="","",'入力シート➁(機器)'!$F$167)</f>
        <v/>
      </c>
    </row>
    <row r="232" spans="2:5">
      <c r="B232" s="707" t="s">
        <v>82</v>
      </c>
      <c r="C232" s="704" t="s">
        <v>248</v>
      </c>
      <c r="D232" s="841" t="s">
        <v>257</v>
      </c>
      <c r="E232" s="833" t="str">
        <f>IF('入力シート➁(機器)'!$F$168="","",'入力シート➁(機器)'!$F$168)</f>
        <v/>
      </c>
    </row>
    <row r="233" spans="2:5">
      <c r="B233" s="707" t="s">
        <v>82</v>
      </c>
      <c r="C233" s="704" t="s">
        <v>248</v>
      </c>
      <c r="D233" s="841" t="s">
        <v>258</v>
      </c>
      <c r="E233" s="825" t="str">
        <f>IF('入力シート➁(機器)'!$D$169="","",'入力シート➁(機器)'!$D$169)</f>
        <v/>
      </c>
    </row>
    <row r="234" spans="2:5">
      <c r="B234" s="707" t="s">
        <v>82</v>
      </c>
      <c r="C234" s="704" t="s">
        <v>259</v>
      </c>
      <c r="D234" s="841" t="s">
        <v>260</v>
      </c>
      <c r="E234" s="825" t="str">
        <f>IF('入力シート➁(機器)'!$D$170="","",'入力シート➁(機器)'!$D$170)</f>
        <v/>
      </c>
    </row>
    <row r="235" spans="2:5">
      <c r="B235" s="707" t="s">
        <v>82</v>
      </c>
      <c r="C235" s="704" t="s">
        <v>259</v>
      </c>
      <c r="D235" s="841" t="s">
        <v>261</v>
      </c>
      <c r="E235" s="825" t="str">
        <f>IF('入力シート➁(機器)'!$D$171="","",'入力シート➁(機器)'!$D$171)</f>
        <v/>
      </c>
    </row>
    <row r="236" spans="2:5">
      <c r="B236" s="707" t="s">
        <v>82</v>
      </c>
      <c r="C236" s="704" t="s">
        <v>259</v>
      </c>
      <c r="D236" s="841" t="s">
        <v>262</v>
      </c>
      <c r="E236" s="825" t="str">
        <f>IF('入力シート➁(機器)'!$D$172="","",'入力シート➁(機器)'!$D$172)</f>
        <v/>
      </c>
    </row>
    <row r="237" spans="2:5">
      <c r="B237" s="707" t="s">
        <v>82</v>
      </c>
      <c r="C237" s="704" t="s">
        <v>259</v>
      </c>
      <c r="D237" s="841" t="s">
        <v>263</v>
      </c>
      <c r="E237" s="825" t="str">
        <f>IF('入力シート➁(機器)'!$D$173="","",'入力シート➁(機器)'!$D$173)</f>
        <v/>
      </c>
    </row>
    <row r="238" spans="2:5">
      <c r="B238" s="707" t="s">
        <v>82</v>
      </c>
      <c r="C238" s="704" t="s">
        <v>259</v>
      </c>
      <c r="D238" s="841" t="s">
        <v>264</v>
      </c>
      <c r="E238" s="825" t="str">
        <f>IF('入力シート➁(機器)'!$D$174="","",'入力シート➁(機器)'!$D$174)</f>
        <v/>
      </c>
    </row>
    <row r="239" spans="2:5">
      <c r="B239" s="707" t="s">
        <v>82</v>
      </c>
      <c r="C239" s="704" t="s">
        <v>259</v>
      </c>
      <c r="D239" s="841" t="s">
        <v>265</v>
      </c>
      <c r="E239" s="825" t="str">
        <f>IF('入力シート➁(機器)'!$F$175="","",'入力シート➁(機器)'!$F$175)</f>
        <v/>
      </c>
    </row>
    <row r="240" spans="2:5">
      <c r="B240" s="707" t="s">
        <v>82</v>
      </c>
      <c r="C240" s="704" t="s">
        <v>259</v>
      </c>
      <c r="D240" s="841" t="s">
        <v>266</v>
      </c>
      <c r="E240" s="833" t="str">
        <f>IF('入力シート➁(機器)'!$F$176="","",'入力シート➁(機器)'!$F$176)</f>
        <v/>
      </c>
    </row>
    <row r="241" spans="2:5">
      <c r="B241" s="707" t="s">
        <v>82</v>
      </c>
      <c r="C241" s="704" t="s">
        <v>259</v>
      </c>
      <c r="D241" s="841" t="s">
        <v>267</v>
      </c>
      <c r="E241" s="833" t="str">
        <f>IF('入力シート➁(機器)'!$F$177="","",'入力シート➁(機器)'!$F$177)</f>
        <v/>
      </c>
    </row>
    <row r="242" spans="2:5">
      <c r="B242" s="707" t="s">
        <v>82</v>
      </c>
      <c r="C242" s="704" t="s">
        <v>259</v>
      </c>
      <c r="D242" s="841" t="s">
        <v>268</v>
      </c>
      <c r="E242" s="833" t="str">
        <f>IF('入力シート➁(機器)'!$F$178="","",'入力シート➁(機器)'!$F$178)</f>
        <v/>
      </c>
    </row>
    <row r="243" spans="2:5">
      <c r="B243" s="707" t="s">
        <v>82</v>
      </c>
      <c r="C243" s="704" t="s">
        <v>259</v>
      </c>
      <c r="D243" s="841" t="s">
        <v>269</v>
      </c>
      <c r="E243" s="825" t="str">
        <f>IF('入力シート➁(機器)'!$D$179="","",'入力シート➁(機器)'!$D$179)</f>
        <v/>
      </c>
    </row>
    <row r="244" spans="2:5">
      <c r="B244" s="707" t="s">
        <v>82</v>
      </c>
      <c r="C244" s="704" t="s">
        <v>270</v>
      </c>
      <c r="D244" s="841" t="s">
        <v>271</v>
      </c>
      <c r="E244" s="825" t="str">
        <f>IF('入力シート➁(機器)'!$D$180="","",'入力シート➁(機器)'!$D$180)</f>
        <v/>
      </c>
    </row>
    <row r="245" spans="2:5">
      <c r="B245" s="707" t="s">
        <v>82</v>
      </c>
      <c r="C245" s="704" t="s">
        <v>270</v>
      </c>
      <c r="D245" s="841" t="s">
        <v>272</v>
      </c>
      <c r="E245" s="825" t="str">
        <f>IF('入力シート➁(機器)'!$D$181="","",'入力シート➁(機器)'!$D$181)</f>
        <v/>
      </c>
    </row>
    <row r="246" spans="2:5">
      <c r="B246" s="707" t="s">
        <v>82</v>
      </c>
      <c r="C246" s="704" t="s">
        <v>270</v>
      </c>
      <c r="D246" s="841" t="s">
        <v>273</v>
      </c>
      <c r="E246" s="825" t="str">
        <f>IF('入力シート➁(機器)'!$D$182="","",'入力シート➁(機器)'!$D$182)</f>
        <v/>
      </c>
    </row>
    <row r="247" spans="2:5">
      <c r="B247" s="707" t="s">
        <v>82</v>
      </c>
      <c r="C247" s="704" t="s">
        <v>270</v>
      </c>
      <c r="D247" s="841" t="s">
        <v>274</v>
      </c>
      <c r="E247" s="825" t="str">
        <f>IF('入力シート➁(機器)'!$D$183="","",'入力シート➁(機器)'!$D$183)</f>
        <v/>
      </c>
    </row>
    <row r="248" spans="2:5">
      <c r="B248" s="707" t="s">
        <v>82</v>
      </c>
      <c r="C248" s="704" t="s">
        <v>270</v>
      </c>
      <c r="D248" s="841" t="s">
        <v>275</v>
      </c>
      <c r="E248" s="825" t="str">
        <f>IF('入力シート➁(機器)'!$D$184="","",'入力シート➁(機器)'!$D$184)</f>
        <v/>
      </c>
    </row>
    <row r="249" spans="2:5">
      <c r="B249" s="707" t="s">
        <v>82</v>
      </c>
      <c r="C249" s="704" t="s">
        <v>270</v>
      </c>
      <c r="D249" s="841" t="s">
        <v>276</v>
      </c>
      <c r="E249" s="825" t="str">
        <f>IF('入力シート➁(機器)'!$F$185="","",'入力シート➁(機器)'!$F$185)</f>
        <v/>
      </c>
    </row>
    <row r="250" spans="2:5">
      <c r="B250" s="707" t="s">
        <v>82</v>
      </c>
      <c r="C250" s="704" t="s">
        <v>270</v>
      </c>
      <c r="D250" s="841" t="s">
        <v>277</v>
      </c>
      <c r="E250" s="833" t="str">
        <f>IF('入力シート➁(機器)'!$F$186="","",'入力シート➁(機器)'!$F$186)</f>
        <v/>
      </c>
    </row>
    <row r="251" spans="2:5">
      <c r="B251" s="707" t="s">
        <v>82</v>
      </c>
      <c r="C251" s="704" t="s">
        <v>270</v>
      </c>
      <c r="D251" s="841" t="s">
        <v>278</v>
      </c>
      <c r="E251" s="833" t="str">
        <f>IF('入力シート➁(機器)'!$F$187="","",'入力シート➁(機器)'!$F$187)</f>
        <v/>
      </c>
    </row>
    <row r="252" spans="2:5">
      <c r="B252" s="707" t="s">
        <v>82</v>
      </c>
      <c r="C252" s="704" t="s">
        <v>270</v>
      </c>
      <c r="D252" s="841" t="s">
        <v>279</v>
      </c>
      <c r="E252" s="833" t="str">
        <f>IF('入力シート➁(機器)'!$F$188="","",'入力シート➁(機器)'!$F$188)</f>
        <v/>
      </c>
    </row>
    <row r="253" spans="2:5">
      <c r="B253" s="707" t="s">
        <v>82</v>
      </c>
      <c r="C253" s="704" t="s">
        <v>270</v>
      </c>
      <c r="D253" s="841" t="s">
        <v>280</v>
      </c>
      <c r="E253" s="825" t="str">
        <f>IF('入力シート➁(機器)'!$D$189="","",'入力シート➁(機器)'!$D$189)</f>
        <v/>
      </c>
    </row>
    <row r="254" spans="2:5">
      <c r="B254" s="707" t="s">
        <v>82</v>
      </c>
      <c r="C254" s="704" t="s">
        <v>281</v>
      </c>
      <c r="D254" s="841" t="s">
        <v>282</v>
      </c>
      <c r="E254" s="825" t="str">
        <f>IF('入力シート➁(機器)'!$D$190="","",'入力シート➁(機器)'!$D$190)</f>
        <v/>
      </c>
    </row>
    <row r="255" spans="2:5">
      <c r="B255" s="707" t="s">
        <v>82</v>
      </c>
      <c r="C255" s="704" t="s">
        <v>281</v>
      </c>
      <c r="D255" s="841" t="s">
        <v>283</v>
      </c>
      <c r="E255" s="825" t="str">
        <f>IF('入力シート➁(機器)'!$D$191="","",'入力シート➁(機器)'!$D$191)</f>
        <v/>
      </c>
    </row>
    <row r="256" spans="2:5">
      <c r="B256" s="707" t="s">
        <v>82</v>
      </c>
      <c r="C256" s="704" t="s">
        <v>281</v>
      </c>
      <c r="D256" s="841" t="s">
        <v>284</v>
      </c>
      <c r="E256" s="825" t="str">
        <f>IF('入力シート➁(機器)'!$D$192="","",'入力シート➁(機器)'!$D$192)</f>
        <v/>
      </c>
    </row>
    <row r="257" spans="2:5">
      <c r="B257" s="707" t="s">
        <v>82</v>
      </c>
      <c r="C257" s="704" t="s">
        <v>281</v>
      </c>
      <c r="D257" s="841" t="s">
        <v>285</v>
      </c>
      <c r="E257" s="825" t="str">
        <f>IF('入力シート➁(機器)'!$D$193="","",'入力シート➁(機器)'!$D$193)</f>
        <v/>
      </c>
    </row>
    <row r="258" spans="2:5">
      <c r="B258" s="707" t="s">
        <v>82</v>
      </c>
      <c r="C258" s="704" t="s">
        <v>281</v>
      </c>
      <c r="D258" s="841" t="s">
        <v>286</v>
      </c>
      <c r="E258" s="825" t="str">
        <f>IF('入力シート➁(機器)'!$D$194="","",'入力シート➁(機器)'!$D$194)</f>
        <v/>
      </c>
    </row>
    <row r="259" spans="2:5">
      <c r="B259" s="707" t="s">
        <v>82</v>
      </c>
      <c r="C259" s="704" t="s">
        <v>281</v>
      </c>
      <c r="D259" s="841" t="s">
        <v>287</v>
      </c>
      <c r="E259" s="825" t="str">
        <f>IF('入力シート➁(機器)'!$F$195="","",'入力シート➁(機器)'!$F$195)</f>
        <v/>
      </c>
    </row>
    <row r="260" spans="2:5">
      <c r="B260" s="707" t="s">
        <v>82</v>
      </c>
      <c r="C260" s="704" t="s">
        <v>281</v>
      </c>
      <c r="D260" s="841" t="s">
        <v>288</v>
      </c>
      <c r="E260" s="833" t="str">
        <f>IF('入力シート➁(機器)'!$F$196="","",'入力シート➁(機器)'!$F$196)</f>
        <v/>
      </c>
    </row>
    <row r="261" spans="2:5">
      <c r="B261" s="707" t="s">
        <v>82</v>
      </c>
      <c r="C261" s="704" t="s">
        <v>281</v>
      </c>
      <c r="D261" s="841" t="s">
        <v>289</v>
      </c>
      <c r="E261" s="833" t="str">
        <f>IF('入力シート➁(機器)'!$F$197="","",'入力シート➁(機器)'!$F$197)</f>
        <v/>
      </c>
    </row>
    <row r="262" spans="2:5">
      <c r="B262" s="707" t="s">
        <v>82</v>
      </c>
      <c r="C262" s="704" t="s">
        <v>281</v>
      </c>
      <c r="D262" s="841" t="s">
        <v>290</v>
      </c>
      <c r="E262" s="833" t="str">
        <f>IF('入力シート➁(機器)'!$F$198="","",'入力シート➁(機器)'!$F$198)</f>
        <v/>
      </c>
    </row>
    <row r="263" spans="2:5">
      <c r="B263" s="707" t="s">
        <v>82</v>
      </c>
      <c r="C263" s="704" t="s">
        <v>281</v>
      </c>
      <c r="D263" s="841" t="s">
        <v>291</v>
      </c>
      <c r="E263" s="825" t="str">
        <f>IF('入力シート➁(機器)'!$D$199="","",'入力シート➁(機器)'!$D$199)</f>
        <v/>
      </c>
    </row>
    <row r="264" spans="2:5">
      <c r="B264" s="707" t="s">
        <v>82</v>
      </c>
      <c r="C264" s="704" t="s">
        <v>292</v>
      </c>
      <c r="D264" s="841" t="s">
        <v>293</v>
      </c>
      <c r="E264" s="825" t="str">
        <f>IF('入力シート➁(機器)'!$D$200="","",'入力シート➁(機器)'!$D$200)</f>
        <v/>
      </c>
    </row>
    <row r="265" spans="2:5">
      <c r="B265" s="707" t="s">
        <v>82</v>
      </c>
      <c r="C265" s="704" t="s">
        <v>292</v>
      </c>
      <c r="D265" s="841" t="s">
        <v>294</v>
      </c>
      <c r="E265" s="825" t="str">
        <f>IF('入力シート➁(機器)'!$D$201="","",'入力シート➁(機器)'!$D$201)</f>
        <v/>
      </c>
    </row>
    <row r="266" spans="2:5">
      <c r="B266" s="707" t="s">
        <v>82</v>
      </c>
      <c r="C266" s="704" t="s">
        <v>292</v>
      </c>
      <c r="D266" s="841" t="s">
        <v>295</v>
      </c>
      <c r="E266" s="825" t="str">
        <f>IF('入力シート➁(機器)'!$D$202="","",'入力シート➁(機器)'!$D$202)</f>
        <v/>
      </c>
    </row>
    <row r="267" spans="2:5">
      <c r="B267" s="707" t="s">
        <v>82</v>
      </c>
      <c r="C267" s="704" t="s">
        <v>292</v>
      </c>
      <c r="D267" s="841" t="s">
        <v>296</v>
      </c>
      <c r="E267" s="825" t="str">
        <f>IF('入力シート➁(機器)'!$D$203="","",'入力シート➁(機器)'!$D$203)</f>
        <v/>
      </c>
    </row>
    <row r="268" spans="2:5">
      <c r="B268" s="707" t="s">
        <v>82</v>
      </c>
      <c r="C268" s="704" t="s">
        <v>292</v>
      </c>
      <c r="D268" s="841" t="s">
        <v>297</v>
      </c>
      <c r="E268" s="825" t="str">
        <f>IF('入力シート➁(機器)'!$D$204="","",'入力シート➁(機器)'!$D$204)</f>
        <v/>
      </c>
    </row>
    <row r="269" spans="2:5">
      <c r="B269" s="707" t="s">
        <v>82</v>
      </c>
      <c r="C269" s="704" t="s">
        <v>292</v>
      </c>
      <c r="D269" s="841" t="s">
        <v>298</v>
      </c>
      <c r="E269" s="825" t="str">
        <f>IF('入力シート➁(機器)'!$F$205="","",'入力シート➁(機器)'!$F$205)</f>
        <v/>
      </c>
    </row>
    <row r="270" spans="2:5">
      <c r="B270" s="707" t="s">
        <v>82</v>
      </c>
      <c r="C270" s="704" t="s">
        <v>292</v>
      </c>
      <c r="D270" s="841" t="s">
        <v>299</v>
      </c>
      <c r="E270" s="833" t="str">
        <f>IF('入力シート➁(機器)'!$F$206="","",'入力シート➁(機器)'!$F$206)</f>
        <v/>
      </c>
    </row>
    <row r="271" spans="2:5">
      <c r="B271" s="707" t="s">
        <v>82</v>
      </c>
      <c r="C271" s="704" t="s">
        <v>292</v>
      </c>
      <c r="D271" s="841" t="s">
        <v>300</v>
      </c>
      <c r="E271" s="833" t="str">
        <f>IF('入力シート➁(機器)'!$F$207="","",'入力シート➁(機器)'!$F$207)</f>
        <v/>
      </c>
    </row>
    <row r="272" spans="2:5">
      <c r="B272" s="707" t="s">
        <v>82</v>
      </c>
      <c r="C272" s="704" t="s">
        <v>292</v>
      </c>
      <c r="D272" s="841" t="s">
        <v>301</v>
      </c>
      <c r="E272" s="833" t="str">
        <f>IF('入力シート➁(機器)'!$F$208="","",'入力シート➁(機器)'!$F$208)</f>
        <v/>
      </c>
    </row>
    <row r="273" spans="2:5">
      <c r="B273" s="707" t="s">
        <v>82</v>
      </c>
      <c r="C273" s="704" t="s">
        <v>292</v>
      </c>
      <c r="D273" s="841" t="s">
        <v>302</v>
      </c>
      <c r="E273" s="825" t="str">
        <f>IF('入力シート➁(機器)'!$D$209="","",'入力シート➁(機器)'!$D$209)</f>
        <v/>
      </c>
    </row>
    <row r="274" spans="2:5">
      <c r="B274" s="708" t="s">
        <v>303</v>
      </c>
      <c r="C274" s="702" t="s">
        <v>304</v>
      </c>
      <c r="D274" s="840" t="s">
        <v>305</v>
      </c>
      <c r="E274" s="834" t="str">
        <f>IF('入力シート③(助成対象経費内訳)'!$N$30="","",'入力シート③(助成対象経費内訳)'!$N$30)</f>
        <v/>
      </c>
    </row>
    <row r="275" spans="2:5">
      <c r="B275" s="709" t="s">
        <v>303</v>
      </c>
      <c r="C275" s="704" t="s">
        <v>306</v>
      </c>
      <c r="D275" s="841" t="s">
        <v>307</v>
      </c>
      <c r="E275" s="827" t="str">
        <f>IF('入力シート③(助成対象経費内訳)'!$O$10="","",'入力シート③(助成対象経費内訳)'!$O$10)</f>
        <v/>
      </c>
    </row>
    <row r="276" spans="2:5">
      <c r="B276" s="709" t="s">
        <v>303</v>
      </c>
      <c r="C276" s="704" t="s">
        <v>306</v>
      </c>
      <c r="D276" s="841" t="s">
        <v>308</v>
      </c>
      <c r="E276" s="827" t="str">
        <f>IF('入力シート③(助成対象経費内訳)'!$O$11="","",'入力シート③(助成対象経費内訳)'!$O$11)</f>
        <v/>
      </c>
    </row>
    <row r="277" spans="2:5">
      <c r="B277" s="709" t="s">
        <v>303</v>
      </c>
      <c r="C277" s="704" t="s">
        <v>306</v>
      </c>
      <c r="D277" s="841" t="s">
        <v>309</v>
      </c>
      <c r="E277" s="827" t="str">
        <f>IF('入力シート③(助成対象経費内訳)'!$O$12="","",'入力シート③(助成対象経費内訳)'!$O$12)</f>
        <v/>
      </c>
    </row>
    <row r="278" spans="2:5">
      <c r="B278" s="709" t="s">
        <v>303</v>
      </c>
      <c r="C278" s="704" t="s">
        <v>306</v>
      </c>
      <c r="D278" s="841" t="s">
        <v>310</v>
      </c>
      <c r="E278" s="827" t="str">
        <f>IF('入力シート③(助成対象経費内訳)'!$O$13="","",'入力シート③(助成対象経費内訳)'!$O$13)</f>
        <v/>
      </c>
    </row>
    <row r="279" spans="2:5">
      <c r="B279" s="709" t="s">
        <v>303</v>
      </c>
      <c r="C279" s="704" t="s">
        <v>306</v>
      </c>
      <c r="D279" s="841" t="s">
        <v>311</v>
      </c>
      <c r="E279" s="827" t="str">
        <f>IF('入力シート③(助成対象経費内訳)'!$O$14="","",'入力シート③(助成対象経費内訳)'!$O$14)</f>
        <v/>
      </c>
    </row>
    <row r="280" spans="2:5">
      <c r="B280" s="709" t="s">
        <v>303</v>
      </c>
      <c r="C280" s="704" t="s">
        <v>306</v>
      </c>
      <c r="D280" s="841" t="s">
        <v>312</v>
      </c>
      <c r="E280" s="827" t="str">
        <f>IF('入力シート③(助成対象経費内訳)'!$O$15="","",'入力シート③(助成対象経費内訳)'!$O$15)</f>
        <v/>
      </c>
    </row>
    <row r="281" spans="2:5">
      <c r="B281" s="709" t="s">
        <v>303</v>
      </c>
      <c r="C281" s="704" t="s">
        <v>306</v>
      </c>
      <c r="D281" s="841" t="s">
        <v>313</v>
      </c>
      <c r="E281" s="827" t="str">
        <f>IF('入力シート③(助成対象経費内訳)'!$O$16="","",'入力シート③(助成対象経費内訳)'!$O$16)</f>
        <v/>
      </c>
    </row>
    <row r="282" spans="2:5">
      <c r="B282" s="709" t="s">
        <v>303</v>
      </c>
      <c r="C282" s="704" t="s">
        <v>306</v>
      </c>
      <c r="D282" s="841" t="s">
        <v>314</v>
      </c>
      <c r="E282" s="827" t="str">
        <f>IF('入力シート③(助成対象経費内訳)'!$O$17="","",'入力シート③(助成対象経費内訳)'!$O$17)</f>
        <v/>
      </c>
    </row>
    <row r="283" spans="2:5">
      <c r="B283" s="709" t="s">
        <v>303</v>
      </c>
      <c r="C283" s="704" t="s">
        <v>306</v>
      </c>
      <c r="D283" s="841" t="s">
        <v>315</v>
      </c>
      <c r="E283" s="827" t="str">
        <f>IF('入力シート③(助成対象経費内訳)'!$O$18="","",'入力シート③(助成対象経費内訳)'!$O$18)</f>
        <v/>
      </c>
    </row>
    <row r="284" spans="2:5">
      <c r="B284" s="709" t="s">
        <v>303</v>
      </c>
      <c r="C284" s="704" t="s">
        <v>306</v>
      </c>
      <c r="D284" s="841" t="s">
        <v>316</v>
      </c>
      <c r="E284" s="827" t="str">
        <f>IF('入力シート③(助成対象経費内訳)'!$O$19="","",'入力シート③(助成対象経費内訳)'!$O$19)</f>
        <v/>
      </c>
    </row>
    <row r="285" spans="2:5">
      <c r="B285" s="709" t="s">
        <v>303</v>
      </c>
      <c r="C285" s="704" t="s">
        <v>306</v>
      </c>
      <c r="D285" s="841" t="s">
        <v>317</v>
      </c>
      <c r="E285" s="827" t="str">
        <f>IF('入力シート③(助成対象経費内訳)'!$O$20="","",'入力シート③(助成対象経費内訳)'!$O$20)</f>
        <v/>
      </c>
    </row>
    <row r="286" spans="2:5">
      <c r="B286" s="709" t="s">
        <v>303</v>
      </c>
      <c r="C286" s="704" t="s">
        <v>306</v>
      </c>
      <c r="D286" s="841" t="s">
        <v>318</v>
      </c>
      <c r="E286" s="827" t="str">
        <f>IF('入力シート③(助成対象経費内訳)'!$O$21="","",'入力シート③(助成対象経費内訳)'!$O$21)</f>
        <v/>
      </c>
    </row>
    <row r="287" spans="2:5">
      <c r="B287" s="709" t="s">
        <v>303</v>
      </c>
      <c r="C287" s="704" t="s">
        <v>306</v>
      </c>
      <c r="D287" s="841" t="s">
        <v>319</v>
      </c>
      <c r="E287" s="827" t="str">
        <f>IF('入力シート③(助成対象経費内訳)'!$O$22="","",'入力シート③(助成対象経費内訳)'!$O$22)</f>
        <v/>
      </c>
    </row>
    <row r="288" spans="2:5">
      <c r="B288" s="709" t="s">
        <v>303</v>
      </c>
      <c r="C288" s="704" t="s">
        <v>306</v>
      </c>
      <c r="D288" s="841" t="s">
        <v>320</v>
      </c>
      <c r="E288" s="827" t="str">
        <f>IF('入力シート③(助成対象経費内訳)'!$O$23="","",'入力シート③(助成対象経費内訳)'!$O$23)</f>
        <v/>
      </c>
    </row>
    <row r="289" spans="2:5">
      <c r="B289" s="709" t="s">
        <v>303</v>
      </c>
      <c r="C289" s="704" t="s">
        <v>306</v>
      </c>
      <c r="D289" s="841" t="s">
        <v>321</v>
      </c>
      <c r="E289" s="827" t="str">
        <f>IF('入力シート③(助成対象経費内訳)'!$O$24="","",'入力シート③(助成対象経費内訳)'!$O$24)</f>
        <v/>
      </c>
    </row>
    <row r="290" spans="2:5">
      <c r="B290" s="709" t="s">
        <v>303</v>
      </c>
      <c r="C290" s="704" t="s">
        <v>306</v>
      </c>
      <c r="D290" s="841" t="s">
        <v>322</v>
      </c>
      <c r="E290" s="827" t="str">
        <f>IF('入力シート③(助成対象経費内訳)'!$O$25="","",'入力シート③(助成対象経費内訳)'!$O$25)</f>
        <v/>
      </c>
    </row>
    <row r="291" spans="2:5">
      <c r="B291" s="709" t="s">
        <v>303</v>
      </c>
      <c r="C291" s="704" t="s">
        <v>306</v>
      </c>
      <c r="D291" s="841" t="s">
        <v>323</v>
      </c>
      <c r="E291" s="827" t="str">
        <f>IF('入力シート③(助成対象経費内訳)'!$O$26="","",'入力シート③(助成対象経費内訳)'!$O$26)</f>
        <v/>
      </c>
    </row>
    <row r="292" spans="2:5">
      <c r="B292" s="709" t="s">
        <v>303</v>
      </c>
      <c r="C292" s="704" t="s">
        <v>306</v>
      </c>
      <c r="D292" s="841" t="s">
        <v>324</v>
      </c>
      <c r="E292" s="827" t="str">
        <f>IF('入力シート③(助成対象経費内訳)'!$O$27="","",'入力シート③(助成対象経費内訳)'!$O$27)</f>
        <v/>
      </c>
    </row>
    <row r="293" spans="2:5">
      <c r="B293" s="709" t="s">
        <v>303</v>
      </c>
      <c r="C293" s="704" t="s">
        <v>306</v>
      </c>
      <c r="D293" s="841" t="s">
        <v>325</v>
      </c>
      <c r="E293" s="827" t="str">
        <f>IF('入力シート③(助成対象経費内訳)'!$O$28="","",'入力シート③(助成対象経費内訳)'!$O$28)</f>
        <v/>
      </c>
    </row>
    <row r="294" spans="2:5">
      <c r="B294" s="709" t="s">
        <v>303</v>
      </c>
      <c r="C294" s="704" t="s">
        <v>306</v>
      </c>
      <c r="D294" s="841" t="s">
        <v>326</v>
      </c>
      <c r="E294" s="827" t="str">
        <f>IF('入力シート③(助成対象経費内訳)'!$O$29="","",'入力シート③(助成対象経費内訳)'!$O$29)</f>
        <v/>
      </c>
    </row>
    <row r="295" spans="2:5">
      <c r="B295" s="709" t="s">
        <v>303</v>
      </c>
      <c r="C295" s="704" t="s">
        <v>306</v>
      </c>
      <c r="D295" s="841" t="s">
        <v>327</v>
      </c>
      <c r="E295" s="827" t="str">
        <f>IF('入力シート③(助成対象経費内訳)'!$O$30="","",'入力シート③(助成対象経費内訳)'!$O$30)</f>
        <v/>
      </c>
    </row>
    <row r="296" spans="2:5">
      <c r="B296" s="709" t="s">
        <v>303</v>
      </c>
      <c r="C296" s="704" t="s">
        <v>328</v>
      </c>
      <c r="D296" s="841" t="s">
        <v>329</v>
      </c>
      <c r="E296" s="827" t="str">
        <f>IF('入力シート③(助成対象経費内訳)'!$P$10="","",'入力シート③(助成対象経費内訳)'!$P$10)</f>
        <v/>
      </c>
    </row>
    <row r="297" spans="2:5">
      <c r="B297" s="709" t="s">
        <v>303</v>
      </c>
      <c r="C297" s="704" t="s">
        <v>328</v>
      </c>
      <c r="D297" s="841" t="s">
        <v>330</v>
      </c>
      <c r="E297" s="827" t="str">
        <f>IF('入力シート③(助成対象経費内訳)'!$P$11="","",'入力シート③(助成対象経費内訳)'!$P$11)</f>
        <v/>
      </c>
    </row>
    <row r="298" spans="2:5">
      <c r="B298" s="709" t="s">
        <v>303</v>
      </c>
      <c r="C298" s="704" t="s">
        <v>328</v>
      </c>
      <c r="D298" s="841" t="s">
        <v>331</v>
      </c>
      <c r="E298" s="827" t="str">
        <f>IF('入力シート③(助成対象経費内訳)'!$P$12="","",'入力シート③(助成対象経費内訳)'!$P$12)</f>
        <v/>
      </c>
    </row>
    <row r="299" spans="2:5">
      <c r="B299" s="709" t="s">
        <v>303</v>
      </c>
      <c r="C299" s="704" t="s">
        <v>328</v>
      </c>
      <c r="D299" s="841" t="s">
        <v>332</v>
      </c>
      <c r="E299" s="827" t="str">
        <f>IF('入力シート③(助成対象経費内訳)'!$P$13="","",'入力シート③(助成対象経費内訳)'!$P$13)</f>
        <v/>
      </c>
    </row>
    <row r="300" spans="2:5">
      <c r="B300" s="709" t="s">
        <v>303</v>
      </c>
      <c r="C300" s="704" t="s">
        <v>328</v>
      </c>
      <c r="D300" s="841" t="s">
        <v>333</v>
      </c>
      <c r="E300" s="827" t="str">
        <f>IF('入力シート③(助成対象経費内訳)'!$P$14="","",'入力シート③(助成対象経費内訳)'!$P$14)</f>
        <v/>
      </c>
    </row>
    <row r="301" spans="2:5">
      <c r="B301" s="709" t="s">
        <v>303</v>
      </c>
      <c r="C301" s="704" t="s">
        <v>328</v>
      </c>
      <c r="D301" s="841" t="s">
        <v>334</v>
      </c>
      <c r="E301" s="827" t="str">
        <f>IF('入力シート③(助成対象経費内訳)'!$P$15="","",'入力シート③(助成対象経費内訳)'!$P$15)</f>
        <v/>
      </c>
    </row>
    <row r="302" spans="2:5">
      <c r="B302" s="709" t="s">
        <v>303</v>
      </c>
      <c r="C302" s="704" t="s">
        <v>328</v>
      </c>
      <c r="D302" s="841" t="s">
        <v>335</v>
      </c>
      <c r="E302" s="827" t="str">
        <f>IF('入力シート③(助成対象経費内訳)'!$P$16="","",'入力シート③(助成対象経費内訳)'!$P$16)</f>
        <v/>
      </c>
    </row>
    <row r="303" spans="2:5">
      <c r="B303" s="709" t="s">
        <v>303</v>
      </c>
      <c r="C303" s="704" t="s">
        <v>328</v>
      </c>
      <c r="D303" s="841" t="s">
        <v>336</v>
      </c>
      <c r="E303" s="827" t="str">
        <f>IF('入力シート③(助成対象経費内訳)'!$P$17="","",'入力シート③(助成対象経費内訳)'!$P$17)</f>
        <v/>
      </c>
    </row>
    <row r="304" spans="2:5">
      <c r="B304" s="709" t="s">
        <v>303</v>
      </c>
      <c r="C304" s="704" t="s">
        <v>328</v>
      </c>
      <c r="D304" s="841" t="s">
        <v>337</v>
      </c>
      <c r="E304" s="827" t="str">
        <f>IF('入力シート③(助成対象経費内訳)'!$P$18="","",'入力シート③(助成対象経費内訳)'!$P$18)</f>
        <v/>
      </c>
    </row>
    <row r="305" spans="2:5">
      <c r="B305" s="709" t="s">
        <v>303</v>
      </c>
      <c r="C305" s="704" t="s">
        <v>328</v>
      </c>
      <c r="D305" s="841" t="s">
        <v>338</v>
      </c>
      <c r="E305" s="827" t="str">
        <f>IF('入力シート③(助成対象経費内訳)'!$P$19="","",'入力シート③(助成対象経費内訳)'!$P$19)</f>
        <v/>
      </c>
    </row>
    <row r="306" spans="2:5">
      <c r="B306" s="709" t="s">
        <v>303</v>
      </c>
      <c r="C306" s="704" t="s">
        <v>328</v>
      </c>
      <c r="D306" s="841" t="s">
        <v>339</v>
      </c>
      <c r="E306" s="827" t="str">
        <f>IF('入力シート③(助成対象経費内訳)'!$P$20="","",'入力シート③(助成対象経費内訳)'!$P$20)</f>
        <v/>
      </c>
    </row>
    <row r="307" spans="2:5">
      <c r="B307" s="709" t="s">
        <v>303</v>
      </c>
      <c r="C307" s="704" t="s">
        <v>328</v>
      </c>
      <c r="D307" s="841" t="s">
        <v>340</v>
      </c>
      <c r="E307" s="827" t="str">
        <f>IF('入力シート③(助成対象経費内訳)'!$P$21="","",'入力シート③(助成対象経費内訳)'!$P$21)</f>
        <v/>
      </c>
    </row>
    <row r="308" spans="2:5">
      <c r="B308" s="709" t="s">
        <v>303</v>
      </c>
      <c r="C308" s="704" t="s">
        <v>328</v>
      </c>
      <c r="D308" s="841" t="s">
        <v>341</v>
      </c>
      <c r="E308" s="827" t="str">
        <f>IF('入力シート③(助成対象経費内訳)'!$P$22="","",'入力シート③(助成対象経費内訳)'!$P$22)</f>
        <v/>
      </c>
    </row>
    <row r="309" spans="2:5">
      <c r="B309" s="709" t="s">
        <v>303</v>
      </c>
      <c r="C309" s="704" t="s">
        <v>328</v>
      </c>
      <c r="D309" s="841" t="s">
        <v>342</v>
      </c>
      <c r="E309" s="827" t="str">
        <f>IF('入力シート③(助成対象経費内訳)'!$P$23="","",'入力シート③(助成対象経費内訳)'!$P$23)</f>
        <v/>
      </c>
    </row>
    <row r="310" spans="2:5">
      <c r="B310" s="709" t="s">
        <v>303</v>
      </c>
      <c r="C310" s="704" t="s">
        <v>328</v>
      </c>
      <c r="D310" s="841" t="s">
        <v>343</v>
      </c>
      <c r="E310" s="827" t="str">
        <f>IF('入力シート③(助成対象経費内訳)'!$P$24="","",'入力シート③(助成対象経費内訳)'!$P$24)</f>
        <v/>
      </c>
    </row>
    <row r="311" spans="2:5">
      <c r="B311" s="709" t="s">
        <v>303</v>
      </c>
      <c r="C311" s="704" t="s">
        <v>328</v>
      </c>
      <c r="D311" s="841" t="s">
        <v>344</v>
      </c>
      <c r="E311" s="827" t="str">
        <f>IF('入力シート③(助成対象経費内訳)'!$P$25="","",'入力シート③(助成対象経費内訳)'!$P$25)</f>
        <v/>
      </c>
    </row>
    <row r="312" spans="2:5">
      <c r="B312" s="709" t="s">
        <v>303</v>
      </c>
      <c r="C312" s="704" t="s">
        <v>328</v>
      </c>
      <c r="D312" s="841" t="s">
        <v>345</v>
      </c>
      <c r="E312" s="827" t="str">
        <f>IF('入力シート③(助成対象経費内訳)'!$P$26="","",'入力シート③(助成対象経費内訳)'!$P$26)</f>
        <v/>
      </c>
    </row>
    <row r="313" spans="2:5">
      <c r="B313" s="709" t="s">
        <v>303</v>
      </c>
      <c r="C313" s="704" t="s">
        <v>328</v>
      </c>
      <c r="D313" s="841" t="s">
        <v>346</v>
      </c>
      <c r="E313" s="827" t="str">
        <f>IF('入力シート③(助成対象経費内訳)'!$P$27="","",'入力シート③(助成対象経費内訳)'!$P$27)</f>
        <v/>
      </c>
    </row>
    <row r="314" spans="2:5">
      <c r="B314" s="709" t="s">
        <v>303</v>
      </c>
      <c r="C314" s="704" t="s">
        <v>328</v>
      </c>
      <c r="D314" s="841" t="s">
        <v>347</v>
      </c>
      <c r="E314" s="827" t="str">
        <f>IF('入力シート③(助成対象経費内訳)'!$P$28="","",'入力シート③(助成対象経費内訳)'!$P$28)</f>
        <v/>
      </c>
    </row>
    <row r="315" spans="2:5">
      <c r="B315" s="709" t="s">
        <v>303</v>
      </c>
      <c r="C315" s="704" t="s">
        <v>328</v>
      </c>
      <c r="D315" s="841" t="s">
        <v>348</v>
      </c>
      <c r="E315" s="827" t="str">
        <f>IF('入力シート③(助成対象経費内訳)'!$P$29="","",'入力シート③(助成対象経費内訳)'!$P$29)</f>
        <v/>
      </c>
    </row>
    <row r="316" spans="2:5">
      <c r="B316" s="709" t="s">
        <v>303</v>
      </c>
      <c r="C316" s="704" t="s">
        <v>328</v>
      </c>
      <c r="D316" s="841" t="s">
        <v>349</v>
      </c>
      <c r="E316" s="827" t="str">
        <f>IF('入力シート③(助成対象経費内訳)'!$P$30="","",'入力シート③(助成対象経費内訳)'!$P$30)</f>
        <v/>
      </c>
    </row>
    <row r="317" spans="2:5">
      <c r="B317" s="709" t="s">
        <v>303</v>
      </c>
      <c r="C317" s="704" t="s">
        <v>350</v>
      </c>
      <c r="D317" s="841" t="s">
        <v>351</v>
      </c>
      <c r="E317" s="827" t="str">
        <f>IF('入力シート③(助成対象経費内訳)'!$Q$10="","",'入力シート③(助成対象経費内訳)'!$Q$10)</f>
        <v/>
      </c>
    </row>
    <row r="318" spans="2:5">
      <c r="B318" s="709" t="s">
        <v>303</v>
      </c>
      <c r="C318" s="704" t="s">
        <v>350</v>
      </c>
      <c r="D318" s="841" t="s">
        <v>352</v>
      </c>
      <c r="E318" s="827" t="str">
        <f>IF('入力シート③(助成対象経費内訳)'!$Q$11="","",'入力シート③(助成対象経費内訳)'!$Q$11)</f>
        <v/>
      </c>
    </row>
    <row r="319" spans="2:5">
      <c r="B319" s="709" t="s">
        <v>303</v>
      </c>
      <c r="C319" s="704" t="s">
        <v>350</v>
      </c>
      <c r="D319" s="841" t="s">
        <v>353</v>
      </c>
      <c r="E319" s="827" t="str">
        <f>IF('入力シート③(助成対象経費内訳)'!$Q$12="","",'入力シート③(助成対象経費内訳)'!$Q$12)</f>
        <v/>
      </c>
    </row>
    <row r="320" spans="2:5">
      <c r="B320" s="709" t="s">
        <v>303</v>
      </c>
      <c r="C320" s="704" t="s">
        <v>350</v>
      </c>
      <c r="D320" s="841" t="s">
        <v>354</v>
      </c>
      <c r="E320" s="827" t="str">
        <f>IF('入力シート③(助成対象経費内訳)'!$Q$13="","",'入力シート③(助成対象経費内訳)'!$Q$13)</f>
        <v/>
      </c>
    </row>
    <row r="321" spans="2:5">
      <c r="B321" s="709" t="s">
        <v>303</v>
      </c>
      <c r="C321" s="704" t="s">
        <v>350</v>
      </c>
      <c r="D321" s="841" t="s">
        <v>355</v>
      </c>
      <c r="E321" s="827" t="str">
        <f>IF('入力シート③(助成対象経費内訳)'!$Q$14="","",'入力シート③(助成対象経費内訳)'!$Q$14)</f>
        <v/>
      </c>
    </row>
    <row r="322" spans="2:5">
      <c r="B322" s="709" t="s">
        <v>303</v>
      </c>
      <c r="C322" s="704" t="s">
        <v>350</v>
      </c>
      <c r="D322" s="841" t="s">
        <v>356</v>
      </c>
      <c r="E322" s="827" t="str">
        <f>IF('入力シート③(助成対象経費内訳)'!$Q$15="","",'入力シート③(助成対象経費内訳)'!$Q$15)</f>
        <v/>
      </c>
    </row>
    <row r="323" spans="2:5">
      <c r="B323" s="709" t="s">
        <v>303</v>
      </c>
      <c r="C323" s="704" t="s">
        <v>350</v>
      </c>
      <c r="D323" s="841" t="s">
        <v>357</v>
      </c>
      <c r="E323" s="827" t="str">
        <f>IF('入力シート③(助成対象経費内訳)'!$Q$16="","",'入力シート③(助成対象経費内訳)'!$Q$16)</f>
        <v/>
      </c>
    </row>
    <row r="324" spans="2:5">
      <c r="B324" s="709" t="s">
        <v>303</v>
      </c>
      <c r="C324" s="704" t="s">
        <v>350</v>
      </c>
      <c r="D324" s="841" t="s">
        <v>358</v>
      </c>
      <c r="E324" s="827" t="str">
        <f>IF('入力シート③(助成対象経費内訳)'!$Q$17="","",'入力シート③(助成対象経費内訳)'!$Q$17)</f>
        <v/>
      </c>
    </row>
    <row r="325" spans="2:5">
      <c r="B325" s="709" t="s">
        <v>303</v>
      </c>
      <c r="C325" s="704" t="s">
        <v>350</v>
      </c>
      <c r="D325" s="841" t="s">
        <v>359</v>
      </c>
      <c r="E325" s="827" t="str">
        <f>IF('入力シート③(助成対象経費内訳)'!$Q$18="","",'入力シート③(助成対象経費内訳)'!$Q$18)</f>
        <v/>
      </c>
    </row>
    <row r="326" spans="2:5">
      <c r="B326" s="709" t="s">
        <v>303</v>
      </c>
      <c r="C326" s="704" t="s">
        <v>350</v>
      </c>
      <c r="D326" s="841" t="s">
        <v>360</v>
      </c>
      <c r="E326" s="827" t="str">
        <f>IF('入力シート③(助成対象経費内訳)'!$Q$19="","",'入力シート③(助成対象経費内訳)'!$Q$19)</f>
        <v/>
      </c>
    </row>
    <row r="327" spans="2:5">
      <c r="B327" s="709" t="s">
        <v>303</v>
      </c>
      <c r="C327" s="704" t="s">
        <v>350</v>
      </c>
      <c r="D327" s="841" t="s">
        <v>361</v>
      </c>
      <c r="E327" s="827" t="str">
        <f>IF('入力シート③(助成対象経費内訳)'!$Q$20="","",'入力シート③(助成対象経費内訳)'!$Q$20)</f>
        <v/>
      </c>
    </row>
    <row r="328" spans="2:5">
      <c r="B328" s="709" t="s">
        <v>303</v>
      </c>
      <c r="C328" s="704" t="s">
        <v>350</v>
      </c>
      <c r="D328" s="841" t="s">
        <v>362</v>
      </c>
      <c r="E328" s="827" t="str">
        <f>IF('入力シート③(助成対象経費内訳)'!$Q$21="","",'入力シート③(助成対象経費内訳)'!$Q$21)</f>
        <v/>
      </c>
    </row>
    <row r="329" spans="2:5">
      <c r="B329" s="709" t="s">
        <v>303</v>
      </c>
      <c r="C329" s="704" t="s">
        <v>350</v>
      </c>
      <c r="D329" s="841" t="s">
        <v>363</v>
      </c>
      <c r="E329" s="827" t="str">
        <f>IF('入力シート③(助成対象経費内訳)'!$Q$22="","",'入力シート③(助成対象経費内訳)'!$Q$22)</f>
        <v/>
      </c>
    </row>
    <row r="330" spans="2:5">
      <c r="B330" s="709" t="s">
        <v>303</v>
      </c>
      <c r="C330" s="704" t="s">
        <v>350</v>
      </c>
      <c r="D330" s="841" t="s">
        <v>364</v>
      </c>
      <c r="E330" s="827" t="str">
        <f>IF('入力シート③(助成対象経費内訳)'!$Q$23="","",'入力シート③(助成対象経費内訳)'!$Q$23)</f>
        <v/>
      </c>
    </row>
    <row r="331" spans="2:5">
      <c r="B331" s="709" t="s">
        <v>303</v>
      </c>
      <c r="C331" s="704" t="s">
        <v>350</v>
      </c>
      <c r="D331" s="841" t="s">
        <v>365</v>
      </c>
      <c r="E331" s="827" t="str">
        <f>IF('入力シート③(助成対象経費内訳)'!$Q$24="","",'入力シート③(助成対象経費内訳)'!$Q$24)</f>
        <v/>
      </c>
    </row>
    <row r="332" spans="2:5">
      <c r="B332" s="709" t="s">
        <v>303</v>
      </c>
      <c r="C332" s="704" t="s">
        <v>350</v>
      </c>
      <c r="D332" s="841" t="s">
        <v>366</v>
      </c>
      <c r="E332" s="827" t="str">
        <f>IF('入力シート③(助成対象経費内訳)'!$Q$25="","",'入力シート③(助成対象経費内訳)'!$Q$25)</f>
        <v/>
      </c>
    </row>
    <row r="333" spans="2:5">
      <c r="B333" s="709" t="s">
        <v>303</v>
      </c>
      <c r="C333" s="704" t="s">
        <v>350</v>
      </c>
      <c r="D333" s="841" t="s">
        <v>367</v>
      </c>
      <c r="E333" s="827" t="str">
        <f>IF('入力シート③(助成対象経費内訳)'!$Q$26="","",'入力シート③(助成対象経費内訳)'!$Q$26)</f>
        <v/>
      </c>
    </row>
    <row r="334" spans="2:5">
      <c r="B334" s="709" t="s">
        <v>303</v>
      </c>
      <c r="C334" s="704" t="s">
        <v>350</v>
      </c>
      <c r="D334" s="841" t="s">
        <v>368</v>
      </c>
      <c r="E334" s="827" t="str">
        <f>IF('入力シート③(助成対象経費内訳)'!$Q$27="","",'入力シート③(助成対象経費内訳)'!$Q$27)</f>
        <v/>
      </c>
    </row>
    <row r="335" spans="2:5">
      <c r="B335" s="709" t="s">
        <v>303</v>
      </c>
      <c r="C335" s="704" t="s">
        <v>350</v>
      </c>
      <c r="D335" s="841" t="s">
        <v>369</v>
      </c>
      <c r="E335" s="827" t="str">
        <f>IF('入力シート③(助成対象経費内訳)'!$Q$28="","",'入力シート③(助成対象経費内訳)'!$Q$28)</f>
        <v/>
      </c>
    </row>
    <row r="336" spans="2:5">
      <c r="B336" s="709" t="s">
        <v>303</v>
      </c>
      <c r="C336" s="704" t="s">
        <v>350</v>
      </c>
      <c r="D336" s="841" t="s">
        <v>370</v>
      </c>
      <c r="E336" s="827" t="str">
        <f>IF('入力シート③(助成対象経費内訳)'!$Q$29="","",'入力シート③(助成対象経費内訳)'!$Q$29)</f>
        <v/>
      </c>
    </row>
    <row r="337" spans="2:5">
      <c r="B337" s="709" t="s">
        <v>303</v>
      </c>
      <c r="C337" s="704" t="s">
        <v>350</v>
      </c>
      <c r="D337" s="841" t="s">
        <v>371</v>
      </c>
      <c r="E337" s="827" t="str">
        <f>IF('入力シート③(助成対象経費内訳)'!$Q$30="","",'入力シート③(助成対象経費内訳)'!$Q$30)</f>
        <v/>
      </c>
    </row>
    <row r="338" spans="2:5">
      <c r="B338" s="709" t="s">
        <v>303</v>
      </c>
      <c r="C338" s="704" t="s">
        <v>372</v>
      </c>
      <c r="D338" s="841" t="s">
        <v>373</v>
      </c>
      <c r="E338" s="827" t="str">
        <f>IF('入力シート③(助成対象経費内訳)'!$R$10="","",'入力シート③(助成対象経費内訳)'!$R$10)</f>
        <v/>
      </c>
    </row>
    <row r="339" spans="2:5">
      <c r="B339" s="709" t="s">
        <v>303</v>
      </c>
      <c r="C339" s="704" t="s">
        <v>372</v>
      </c>
      <c r="D339" s="841" t="s">
        <v>374</v>
      </c>
      <c r="E339" s="827" t="str">
        <f>IF('入力シート③(助成対象経費内訳)'!$R$11="","",'入力シート③(助成対象経費内訳)'!$R$11)</f>
        <v/>
      </c>
    </row>
    <row r="340" spans="2:5">
      <c r="B340" s="709" t="s">
        <v>303</v>
      </c>
      <c r="C340" s="704" t="s">
        <v>372</v>
      </c>
      <c r="D340" s="841" t="s">
        <v>375</v>
      </c>
      <c r="E340" s="827" t="str">
        <f>IF('入力シート③(助成対象経費内訳)'!$R$12="","",'入力シート③(助成対象経費内訳)'!$R$12)</f>
        <v/>
      </c>
    </row>
    <row r="341" spans="2:5">
      <c r="B341" s="709" t="s">
        <v>303</v>
      </c>
      <c r="C341" s="704" t="s">
        <v>372</v>
      </c>
      <c r="D341" s="841" t="s">
        <v>376</v>
      </c>
      <c r="E341" s="827" t="str">
        <f>IF('入力シート③(助成対象経費内訳)'!$R$13="","",'入力シート③(助成対象経費内訳)'!$R$13)</f>
        <v/>
      </c>
    </row>
    <row r="342" spans="2:5">
      <c r="B342" s="709" t="s">
        <v>303</v>
      </c>
      <c r="C342" s="704" t="s">
        <v>372</v>
      </c>
      <c r="D342" s="841" t="s">
        <v>377</v>
      </c>
      <c r="E342" s="827" t="str">
        <f>IF('入力シート③(助成対象経費内訳)'!$R$14="","",'入力シート③(助成対象経費内訳)'!$R$14)</f>
        <v/>
      </c>
    </row>
    <row r="343" spans="2:5">
      <c r="B343" s="709" t="s">
        <v>303</v>
      </c>
      <c r="C343" s="704" t="s">
        <v>372</v>
      </c>
      <c r="D343" s="841" t="s">
        <v>378</v>
      </c>
      <c r="E343" s="827" t="str">
        <f>IF('入力シート③(助成対象経費内訳)'!$R$15="","",'入力シート③(助成対象経費内訳)'!$R$15)</f>
        <v/>
      </c>
    </row>
    <row r="344" spans="2:5">
      <c r="B344" s="709" t="s">
        <v>303</v>
      </c>
      <c r="C344" s="704" t="s">
        <v>372</v>
      </c>
      <c r="D344" s="841" t="s">
        <v>379</v>
      </c>
      <c r="E344" s="827" t="str">
        <f>IF('入力シート③(助成対象経費内訳)'!$R$16="","",'入力シート③(助成対象経費内訳)'!$R$16)</f>
        <v/>
      </c>
    </row>
    <row r="345" spans="2:5">
      <c r="B345" s="709" t="s">
        <v>303</v>
      </c>
      <c r="C345" s="704" t="s">
        <v>372</v>
      </c>
      <c r="D345" s="841" t="s">
        <v>380</v>
      </c>
      <c r="E345" s="827" t="str">
        <f>IF('入力シート③(助成対象経費内訳)'!$R$17="","",'入力シート③(助成対象経費内訳)'!$R$17)</f>
        <v/>
      </c>
    </row>
    <row r="346" spans="2:5">
      <c r="B346" s="709" t="s">
        <v>303</v>
      </c>
      <c r="C346" s="704" t="s">
        <v>372</v>
      </c>
      <c r="D346" s="841" t="s">
        <v>381</v>
      </c>
      <c r="E346" s="827" t="str">
        <f>IF('入力シート③(助成対象経費内訳)'!$R$18="","",'入力シート③(助成対象経費内訳)'!$R$18)</f>
        <v/>
      </c>
    </row>
    <row r="347" spans="2:5">
      <c r="B347" s="709" t="s">
        <v>303</v>
      </c>
      <c r="C347" s="704" t="s">
        <v>372</v>
      </c>
      <c r="D347" s="841" t="s">
        <v>382</v>
      </c>
      <c r="E347" s="827" t="str">
        <f>IF('入力シート③(助成対象経費内訳)'!$R$19="","",'入力シート③(助成対象経費内訳)'!$R$19)</f>
        <v/>
      </c>
    </row>
    <row r="348" spans="2:5">
      <c r="B348" s="709" t="s">
        <v>303</v>
      </c>
      <c r="C348" s="704" t="s">
        <v>372</v>
      </c>
      <c r="D348" s="841" t="s">
        <v>383</v>
      </c>
      <c r="E348" s="827" t="str">
        <f>IF('入力シート③(助成対象経費内訳)'!$R$20="","",'入力シート③(助成対象経費内訳)'!$R$20)</f>
        <v/>
      </c>
    </row>
    <row r="349" spans="2:5">
      <c r="B349" s="709" t="s">
        <v>303</v>
      </c>
      <c r="C349" s="704" t="s">
        <v>372</v>
      </c>
      <c r="D349" s="841" t="s">
        <v>384</v>
      </c>
      <c r="E349" s="827" t="str">
        <f>IF('入力シート③(助成対象経費内訳)'!$R$21="","",'入力シート③(助成対象経費内訳)'!$R$21)</f>
        <v/>
      </c>
    </row>
    <row r="350" spans="2:5">
      <c r="B350" s="709" t="s">
        <v>303</v>
      </c>
      <c r="C350" s="704" t="s">
        <v>372</v>
      </c>
      <c r="D350" s="841" t="s">
        <v>385</v>
      </c>
      <c r="E350" s="827" t="str">
        <f>IF('入力シート③(助成対象経費内訳)'!$R$22="","",'入力シート③(助成対象経費内訳)'!$R$22)</f>
        <v/>
      </c>
    </row>
    <row r="351" spans="2:5">
      <c r="B351" s="709" t="s">
        <v>303</v>
      </c>
      <c r="C351" s="704" t="s">
        <v>372</v>
      </c>
      <c r="D351" s="841" t="s">
        <v>386</v>
      </c>
      <c r="E351" s="827" t="str">
        <f>IF('入力シート③(助成対象経費内訳)'!$R$23="","",'入力シート③(助成対象経費内訳)'!$R$23)</f>
        <v/>
      </c>
    </row>
    <row r="352" spans="2:5">
      <c r="B352" s="709" t="s">
        <v>303</v>
      </c>
      <c r="C352" s="704" t="s">
        <v>372</v>
      </c>
      <c r="D352" s="841" t="s">
        <v>387</v>
      </c>
      <c r="E352" s="827" t="str">
        <f>IF('入力シート③(助成対象経費内訳)'!$R$24="","",'入力シート③(助成対象経費内訳)'!$R$24)</f>
        <v/>
      </c>
    </row>
    <row r="353" spans="2:5">
      <c r="B353" s="709" t="s">
        <v>303</v>
      </c>
      <c r="C353" s="704" t="s">
        <v>372</v>
      </c>
      <c r="D353" s="841" t="s">
        <v>388</v>
      </c>
      <c r="E353" s="827" t="str">
        <f>IF('入力シート③(助成対象経費内訳)'!$R$25="","",'入力シート③(助成対象経費内訳)'!$R$25)</f>
        <v/>
      </c>
    </row>
    <row r="354" spans="2:5">
      <c r="B354" s="709" t="s">
        <v>303</v>
      </c>
      <c r="C354" s="704" t="s">
        <v>372</v>
      </c>
      <c r="D354" s="841" t="s">
        <v>389</v>
      </c>
      <c r="E354" s="827" t="str">
        <f>IF('入力シート③(助成対象経費内訳)'!$R$26="","",'入力シート③(助成対象経費内訳)'!$R$26)</f>
        <v/>
      </c>
    </row>
    <row r="355" spans="2:5">
      <c r="B355" s="709" t="s">
        <v>303</v>
      </c>
      <c r="C355" s="704" t="s">
        <v>372</v>
      </c>
      <c r="D355" s="841" t="s">
        <v>390</v>
      </c>
      <c r="E355" s="827" t="str">
        <f>IF('入力シート③(助成対象経費内訳)'!$R$27="","",'入力シート③(助成対象経費内訳)'!$R$27)</f>
        <v/>
      </c>
    </row>
    <row r="356" spans="2:5">
      <c r="B356" s="709" t="s">
        <v>303</v>
      </c>
      <c r="C356" s="704" t="s">
        <v>372</v>
      </c>
      <c r="D356" s="841" t="s">
        <v>391</v>
      </c>
      <c r="E356" s="827" t="str">
        <f>IF('入力シート③(助成対象経費内訳)'!$R$28="","",'入力シート③(助成対象経費内訳)'!$R$28)</f>
        <v/>
      </c>
    </row>
    <row r="357" spans="2:5">
      <c r="B357" s="709" t="s">
        <v>303</v>
      </c>
      <c r="C357" s="704" t="s">
        <v>372</v>
      </c>
      <c r="D357" s="841" t="s">
        <v>392</v>
      </c>
      <c r="E357" s="827" t="str">
        <f>IF('入力シート③(助成対象経費内訳)'!$R$29="","",'入力シート③(助成対象経費内訳)'!$R$29)</f>
        <v/>
      </c>
    </row>
    <row r="358" spans="2:5">
      <c r="B358" s="709" t="s">
        <v>303</v>
      </c>
      <c r="C358" s="704" t="s">
        <v>372</v>
      </c>
      <c r="D358" s="841" t="s">
        <v>393</v>
      </c>
      <c r="E358" s="827" t="str">
        <f>IF('入力シート③(助成対象経費内訳)'!$R$30="","",'入力シート③(助成対象経費内訳)'!$R$30)</f>
        <v/>
      </c>
    </row>
    <row r="359" spans="2:5">
      <c r="B359" s="709" t="s">
        <v>303</v>
      </c>
      <c r="C359" s="704" t="s">
        <v>394</v>
      </c>
      <c r="D359" s="841" t="s">
        <v>395</v>
      </c>
      <c r="E359" s="827" t="str">
        <f>IF('入力シート③(助成対象経費内訳)'!$S$10="","",'入力シート③(助成対象経費内訳)'!$S$10)</f>
        <v/>
      </c>
    </row>
    <row r="360" spans="2:5">
      <c r="B360" s="709" t="s">
        <v>303</v>
      </c>
      <c r="C360" s="704" t="s">
        <v>394</v>
      </c>
      <c r="D360" s="841" t="s">
        <v>396</v>
      </c>
      <c r="E360" s="827" t="str">
        <f>IF('入力シート③(助成対象経費内訳)'!$S$11="","",'入力シート③(助成対象経費内訳)'!$S$11)</f>
        <v/>
      </c>
    </row>
    <row r="361" spans="2:5">
      <c r="B361" s="709" t="s">
        <v>303</v>
      </c>
      <c r="C361" s="704" t="s">
        <v>394</v>
      </c>
      <c r="D361" s="841" t="s">
        <v>397</v>
      </c>
      <c r="E361" s="827" t="str">
        <f>IF('入力シート③(助成対象経費内訳)'!$S$12="","",'入力シート③(助成対象経費内訳)'!$S$12)</f>
        <v/>
      </c>
    </row>
    <row r="362" spans="2:5">
      <c r="B362" s="709" t="s">
        <v>303</v>
      </c>
      <c r="C362" s="704" t="s">
        <v>394</v>
      </c>
      <c r="D362" s="841" t="s">
        <v>398</v>
      </c>
      <c r="E362" s="827" t="str">
        <f>IF('入力シート③(助成対象経費内訳)'!$S$13="","",'入力シート③(助成対象経費内訳)'!$S$13)</f>
        <v/>
      </c>
    </row>
    <row r="363" spans="2:5">
      <c r="B363" s="709" t="s">
        <v>303</v>
      </c>
      <c r="C363" s="704" t="s">
        <v>394</v>
      </c>
      <c r="D363" s="841" t="s">
        <v>399</v>
      </c>
      <c r="E363" s="827" t="str">
        <f>IF('入力シート③(助成対象経費内訳)'!$S$14="","",'入力シート③(助成対象経費内訳)'!$S$14)</f>
        <v/>
      </c>
    </row>
    <row r="364" spans="2:5">
      <c r="B364" s="709" t="s">
        <v>303</v>
      </c>
      <c r="C364" s="704" t="s">
        <v>394</v>
      </c>
      <c r="D364" s="841" t="s">
        <v>400</v>
      </c>
      <c r="E364" s="827" t="str">
        <f>IF('入力シート③(助成対象経費内訳)'!$S$15="","",'入力シート③(助成対象経費内訳)'!$S$15)</f>
        <v/>
      </c>
    </row>
    <row r="365" spans="2:5">
      <c r="B365" s="709" t="s">
        <v>303</v>
      </c>
      <c r="C365" s="704" t="s">
        <v>394</v>
      </c>
      <c r="D365" s="841" t="s">
        <v>401</v>
      </c>
      <c r="E365" s="827" t="str">
        <f>IF('入力シート③(助成対象経費内訳)'!$S$16="","",'入力シート③(助成対象経費内訳)'!$S$16)</f>
        <v/>
      </c>
    </row>
    <row r="366" spans="2:5">
      <c r="B366" s="709" t="s">
        <v>303</v>
      </c>
      <c r="C366" s="704" t="s">
        <v>394</v>
      </c>
      <c r="D366" s="841" t="s">
        <v>402</v>
      </c>
      <c r="E366" s="827" t="str">
        <f>IF('入力シート③(助成対象経費内訳)'!$S$17="","",'入力シート③(助成対象経費内訳)'!$S$17)</f>
        <v/>
      </c>
    </row>
    <row r="367" spans="2:5">
      <c r="B367" s="709" t="s">
        <v>303</v>
      </c>
      <c r="C367" s="704" t="s">
        <v>394</v>
      </c>
      <c r="D367" s="841" t="s">
        <v>403</v>
      </c>
      <c r="E367" s="827" t="str">
        <f>IF('入力シート③(助成対象経費内訳)'!$S$18="","",'入力シート③(助成対象経費内訳)'!$S$18)</f>
        <v/>
      </c>
    </row>
    <row r="368" spans="2:5">
      <c r="B368" s="709" t="s">
        <v>303</v>
      </c>
      <c r="C368" s="704" t="s">
        <v>394</v>
      </c>
      <c r="D368" s="841" t="s">
        <v>404</v>
      </c>
      <c r="E368" s="827" t="str">
        <f>IF('入力シート③(助成対象経費内訳)'!$S$19="","",'入力シート③(助成対象経費内訳)'!$S$19)</f>
        <v/>
      </c>
    </row>
    <row r="369" spans="2:5">
      <c r="B369" s="709" t="s">
        <v>303</v>
      </c>
      <c r="C369" s="704" t="s">
        <v>394</v>
      </c>
      <c r="D369" s="841" t="s">
        <v>405</v>
      </c>
      <c r="E369" s="827" t="str">
        <f>IF('入力シート③(助成対象経費内訳)'!$S$20="","",'入力シート③(助成対象経費内訳)'!$S$20)</f>
        <v/>
      </c>
    </row>
    <row r="370" spans="2:5">
      <c r="B370" s="709" t="s">
        <v>303</v>
      </c>
      <c r="C370" s="704" t="s">
        <v>394</v>
      </c>
      <c r="D370" s="841" t="s">
        <v>406</v>
      </c>
      <c r="E370" s="827" t="str">
        <f>IF('入力シート③(助成対象経費内訳)'!$S$21="","",'入力シート③(助成対象経費内訳)'!$S$21)</f>
        <v/>
      </c>
    </row>
    <row r="371" spans="2:5">
      <c r="B371" s="709" t="s">
        <v>303</v>
      </c>
      <c r="C371" s="704" t="s">
        <v>394</v>
      </c>
      <c r="D371" s="841" t="s">
        <v>407</v>
      </c>
      <c r="E371" s="827" t="str">
        <f>IF('入力シート③(助成対象経費内訳)'!$S$22="","",'入力シート③(助成対象経費内訳)'!$S$22)</f>
        <v/>
      </c>
    </row>
    <row r="372" spans="2:5">
      <c r="B372" s="709" t="s">
        <v>303</v>
      </c>
      <c r="C372" s="704" t="s">
        <v>394</v>
      </c>
      <c r="D372" s="841" t="s">
        <v>408</v>
      </c>
      <c r="E372" s="827" t="str">
        <f>IF('入力シート③(助成対象経費内訳)'!$S$23="","",'入力シート③(助成対象経費内訳)'!$S$23)</f>
        <v/>
      </c>
    </row>
    <row r="373" spans="2:5">
      <c r="B373" s="709" t="s">
        <v>303</v>
      </c>
      <c r="C373" s="704" t="s">
        <v>394</v>
      </c>
      <c r="D373" s="841" t="s">
        <v>409</v>
      </c>
      <c r="E373" s="827" t="str">
        <f>IF('入力シート③(助成対象経費内訳)'!$S$24="","",'入力シート③(助成対象経費内訳)'!$S$24)</f>
        <v/>
      </c>
    </row>
    <row r="374" spans="2:5">
      <c r="B374" s="709" t="s">
        <v>303</v>
      </c>
      <c r="C374" s="704" t="s">
        <v>394</v>
      </c>
      <c r="D374" s="841" t="s">
        <v>410</v>
      </c>
      <c r="E374" s="827" t="str">
        <f>IF('入力シート③(助成対象経費内訳)'!$S$25="","",'入力シート③(助成対象経費内訳)'!$S$25)</f>
        <v/>
      </c>
    </row>
    <row r="375" spans="2:5">
      <c r="B375" s="709" t="s">
        <v>303</v>
      </c>
      <c r="C375" s="704" t="s">
        <v>394</v>
      </c>
      <c r="D375" s="841" t="s">
        <v>411</v>
      </c>
      <c r="E375" s="827" t="str">
        <f>IF('入力シート③(助成対象経費内訳)'!$S$26="","",'入力シート③(助成対象経費内訳)'!$S$26)</f>
        <v/>
      </c>
    </row>
    <row r="376" spans="2:5">
      <c r="B376" s="709" t="s">
        <v>303</v>
      </c>
      <c r="C376" s="704" t="s">
        <v>394</v>
      </c>
      <c r="D376" s="841" t="s">
        <v>412</v>
      </c>
      <c r="E376" s="827" t="str">
        <f>IF('入力シート③(助成対象経費内訳)'!$S$27="","",'入力シート③(助成対象経費内訳)'!$S$27)</f>
        <v/>
      </c>
    </row>
    <row r="377" spans="2:5">
      <c r="B377" s="709" t="s">
        <v>303</v>
      </c>
      <c r="C377" s="704" t="s">
        <v>394</v>
      </c>
      <c r="D377" s="841" t="s">
        <v>413</v>
      </c>
      <c r="E377" s="827" t="str">
        <f>IF('入力シート③(助成対象経費内訳)'!$S$28="","",'入力シート③(助成対象経費内訳)'!$S$28)</f>
        <v/>
      </c>
    </row>
    <row r="378" spans="2:5">
      <c r="B378" s="709" t="s">
        <v>303</v>
      </c>
      <c r="C378" s="704" t="s">
        <v>394</v>
      </c>
      <c r="D378" s="841" t="s">
        <v>414</v>
      </c>
      <c r="E378" s="827" t="str">
        <f>IF('入力シート③(助成対象経費内訳)'!$S$29="","",'入力シート③(助成対象経費内訳)'!$S$29)</f>
        <v/>
      </c>
    </row>
    <row r="379" spans="2:5">
      <c r="B379" s="709" t="s">
        <v>303</v>
      </c>
      <c r="C379" s="704" t="s">
        <v>394</v>
      </c>
      <c r="D379" s="841" t="s">
        <v>415</v>
      </c>
      <c r="E379" s="827" t="str">
        <f>IF('入力シート③(助成対象経費内訳)'!$S$30="","",'入力シート③(助成対象経費内訳)'!$S$30)</f>
        <v/>
      </c>
    </row>
    <row r="380" spans="2:5">
      <c r="B380" s="709" t="s">
        <v>303</v>
      </c>
      <c r="C380" s="704" t="s">
        <v>416</v>
      </c>
      <c r="D380" s="841" t="s">
        <v>417</v>
      </c>
      <c r="E380" s="827" t="str">
        <f>IF('入力シート③(助成対象経費内訳)'!$T$10="","",'入力シート③(助成対象経費内訳)'!$T$10)</f>
        <v/>
      </c>
    </row>
    <row r="381" spans="2:5">
      <c r="B381" s="709" t="s">
        <v>303</v>
      </c>
      <c r="C381" s="704" t="s">
        <v>416</v>
      </c>
      <c r="D381" s="841" t="s">
        <v>418</v>
      </c>
      <c r="E381" s="827" t="str">
        <f>IF('入力シート③(助成対象経費内訳)'!$T$11="","",'入力シート③(助成対象経費内訳)'!$T$11)</f>
        <v/>
      </c>
    </row>
    <row r="382" spans="2:5">
      <c r="B382" s="709" t="s">
        <v>303</v>
      </c>
      <c r="C382" s="704" t="s">
        <v>416</v>
      </c>
      <c r="D382" s="841" t="s">
        <v>419</v>
      </c>
      <c r="E382" s="827" t="str">
        <f>IF('入力シート③(助成対象経費内訳)'!$T$12="","",'入力シート③(助成対象経費内訳)'!$T$12)</f>
        <v/>
      </c>
    </row>
    <row r="383" spans="2:5">
      <c r="B383" s="709" t="s">
        <v>303</v>
      </c>
      <c r="C383" s="704" t="s">
        <v>416</v>
      </c>
      <c r="D383" s="841" t="s">
        <v>420</v>
      </c>
      <c r="E383" s="827" t="str">
        <f>IF('入力シート③(助成対象経費内訳)'!$T$13="","",'入力シート③(助成対象経費内訳)'!$T$13)</f>
        <v/>
      </c>
    </row>
    <row r="384" spans="2:5">
      <c r="B384" s="709" t="s">
        <v>303</v>
      </c>
      <c r="C384" s="704" t="s">
        <v>416</v>
      </c>
      <c r="D384" s="841" t="s">
        <v>421</v>
      </c>
      <c r="E384" s="827" t="str">
        <f>IF('入力シート③(助成対象経費内訳)'!$T$14="","",'入力シート③(助成対象経費内訳)'!$T$14)</f>
        <v/>
      </c>
    </row>
    <row r="385" spans="2:5">
      <c r="B385" s="709" t="s">
        <v>303</v>
      </c>
      <c r="C385" s="704" t="s">
        <v>416</v>
      </c>
      <c r="D385" s="841" t="s">
        <v>422</v>
      </c>
      <c r="E385" s="827" t="str">
        <f>IF('入力シート③(助成対象経費内訳)'!$T$15="","",'入力シート③(助成対象経費内訳)'!$T$15)</f>
        <v/>
      </c>
    </row>
    <row r="386" spans="2:5">
      <c r="B386" s="709" t="s">
        <v>303</v>
      </c>
      <c r="C386" s="704" t="s">
        <v>416</v>
      </c>
      <c r="D386" s="841" t="s">
        <v>423</v>
      </c>
      <c r="E386" s="827" t="str">
        <f>IF('入力シート③(助成対象経費内訳)'!$T$16="","",'入力シート③(助成対象経費内訳)'!$T$16)</f>
        <v/>
      </c>
    </row>
    <row r="387" spans="2:5">
      <c r="B387" s="709" t="s">
        <v>303</v>
      </c>
      <c r="C387" s="704" t="s">
        <v>416</v>
      </c>
      <c r="D387" s="841" t="s">
        <v>424</v>
      </c>
      <c r="E387" s="827" t="str">
        <f>IF('入力シート③(助成対象経費内訳)'!$T$17="","",'入力シート③(助成対象経費内訳)'!$T$17)</f>
        <v/>
      </c>
    </row>
    <row r="388" spans="2:5">
      <c r="B388" s="709" t="s">
        <v>303</v>
      </c>
      <c r="C388" s="704" t="s">
        <v>416</v>
      </c>
      <c r="D388" s="841" t="s">
        <v>425</v>
      </c>
      <c r="E388" s="827" t="str">
        <f>IF('入力シート③(助成対象経費内訳)'!$T$18="","",'入力シート③(助成対象経費内訳)'!$T$18)</f>
        <v/>
      </c>
    </row>
    <row r="389" spans="2:5">
      <c r="B389" s="709" t="s">
        <v>303</v>
      </c>
      <c r="C389" s="704" t="s">
        <v>416</v>
      </c>
      <c r="D389" s="841" t="s">
        <v>426</v>
      </c>
      <c r="E389" s="827" t="str">
        <f>IF('入力シート③(助成対象経費内訳)'!$T$19="","",'入力シート③(助成対象経費内訳)'!$T$19)</f>
        <v/>
      </c>
    </row>
    <row r="390" spans="2:5">
      <c r="B390" s="709" t="s">
        <v>303</v>
      </c>
      <c r="C390" s="704" t="s">
        <v>416</v>
      </c>
      <c r="D390" s="841" t="s">
        <v>427</v>
      </c>
      <c r="E390" s="827" t="str">
        <f>IF('入力シート③(助成対象経費内訳)'!$T$20="","",'入力シート③(助成対象経費内訳)'!$T$20)</f>
        <v/>
      </c>
    </row>
    <row r="391" spans="2:5">
      <c r="B391" s="709" t="s">
        <v>303</v>
      </c>
      <c r="C391" s="704" t="s">
        <v>416</v>
      </c>
      <c r="D391" s="841" t="s">
        <v>428</v>
      </c>
      <c r="E391" s="827" t="str">
        <f>IF('入力シート③(助成対象経費内訳)'!$T$21="","",'入力シート③(助成対象経費内訳)'!$T$21)</f>
        <v/>
      </c>
    </row>
    <row r="392" spans="2:5">
      <c r="B392" s="709" t="s">
        <v>303</v>
      </c>
      <c r="C392" s="704" t="s">
        <v>416</v>
      </c>
      <c r="D392" s="841" t="s">
        <v>429</v>
      </c>
      <c r="E392" s="827" t="str">
        <f>IF('入力シート③(助成対象経費内訳)'!$T$22="","",'入力シート③(助成対象経費内訳)'!$T$22)</f>
        <v/>
      </c>
    </row>
    <row r="393" spans="2:5">
      <c r="B393" s="709" t="s">
        <v>303</v>
      </c>
      <c r="C393" s="704" t="s">
        <v>416</v>
      </c>
      <c r="D393" s="841" t="s">
        <v>430</v>
      </c>
      <c r="E393" s="827" t="str">
        <f>IF('入力シート③(助成対象経費内訳)'!$T$23="","",'入力シート③(助成対象経費内訳)'!$T$23)</f>
        <v/>
      </c>
    </row>
    <row r="394" spans="2:5">
      <c r="B394" s="709" t="s">
        <v>303</v>
      </c>
      <c r="C394" s="704" t="s">
        <v>416</v>
      </c>
      <c r="D394" s="841" t="s">
        <v>431</v>
      </c>
      <c r="E394" s="827" t="str">
        <f>IF('入力シート③(助成対象経費内訳)'!$T$24="","",'入力シート③(助成対象経費内訳)'!$T$24)</f>
        <v/>
      </c>
    </row>
    <row r="395" spans="2:5">
      <c r="B395" s="709" t="s">
        <v>303</v>
      </c>
      <c r="C395" s="704" t="s">
        <v>416</v>
      </c>
      <c r="D395" s="841" t="s">
        <v>432</v>
      </c>
      <c r="E395" s="827" t="str">
        <f>IF('入力シート③(助成対象経費内訳)'!$T$25="","",'入力シート③(助成対象経費内訳)'!$T$25)</f>
        <v/>
      </c>
    </row>
    <row r="396" spans="2:5">
      <c r="B396" s="709" t="s">
        <v>303</v>
      </c>
      <c r="C396" s="704" t="s">
        <v>416</v>
      </c>
      <c r="D396" s="841" t="s">
        <v>433</v>
      </c>
      <c r="E396" s="827" t="str">
        <f>IF('入力シート③(助成対象経費内訳)'!$T$26="","",'入力シート③(助成対象経費内訳)'!$T$26)</f>
        <v/>
      </c>
    </row>
    <row r="397" spans="2:5">
      <c r="B397" s="709" t="s">
        <v>303</v>
      </c>
      <c r="C397" s="704" t="s">
        <v>416</v>
      </c>
      <c r="D397" s="841" t="s">
        <v>434</v>
      </c>
      <c r="E397" s="827" t="str">
        <f>IF('入力シート③(助成対象経費内訳)'!$T$27="","",'入力シート③(助成対象経費内訳)'!$T$27)</f>
        <v/>
      </c>
    </row>
    <row r="398" spans="2:5">
      <c r="B398" s="709" t="s">
        <v>303</v>
      </c>
      <c r="C398" s="704" t="s">
        <v>416</v>
      </c>
      <c r="D398" s="841" t="s">
        <v>435</v>
      </c>
      <c r="E398" s="827" t="str">
        <f>IF('入力シート③(助成対象経費内訳)'!$T$28="","",'入力シート③(助成対象経費内訳)'!$T$28)</f>
        <v/>
      </c>
    </row>
    <row r="399" spans="2:5">
      <c r="B399" s="709" t="s">
        <v>303</v>
      </c>
      <c r="C399" s="704" t="s">
        <v>416</v>
      </c>
      <c r="D399" s="841" t="s">
        <v>436</v>
      </c>
      <c r="E399" s="827" t="str">
        <f>IF('入力シート③(助成対象経費内訳)'!$T$29="","",'入力シート③(助成対象経費内訳)'!$T$29)</f>
        <v/>
      </c>
    </row>
    <row r="400" spans="2:5">
      <c r="B400" s="709" t="s">
        <v>303</v>
      </c>
      <c r="C400" s="704" t="s">
        <v>416</v>
      </c>
      <c r="D400" s="841" t="s">
        <v>437</v>
      </c>
      <c r="E400" s="827" t="str">
        <f>IF('入力シート③(助成対象経費内訳)'!$T$30="","",'入力シート③(助成対象経費内訳)'!$T$30)</f>
        <v/>
      </c>
    </row>
    <row r="401" spans="2:5">
      <c r="B401" s="709" t="s">
        <v>303</v>
      </c>
      <c r="C401" s="704" t="s">
        <v>438</v>
      </c>
      <c r="D401" s="841" t="s">
        <v>439</v>
      </c>
      <c r="E401" s="827" t="str">
        <f>IF('入力シート③(助成対象経費内訳)'!$U$10="","",'入力シート③(助成対象経費内訳)'!$U$10)</f>
        <v/>
      </c>
    </row>
    <row r="402" spans="2:5">
      <c r="B402" s="709" t="s">
        <v>303</v>
      </c>
      <c r="C402" s="704" t="s">
        <v>438</v>
      </c>
      <c r="D402" s="841" t="s">
        <v>440</v>
      </c>
      <c r="E402" s="827" t="str">
        <f>IF('入力シート③(助成対象経費内訳)'!$U$11="","",'入力シート③(助成対象経費内訳)'!$U$11)</f>
        <v/>
      </c>
    </row>
    <row r="403" spans="2:5">
      <c r="B403" s="709" t="s">
        <v>303</v>
      </c>
      <c r="C403" s="704" t="s">
        <v>438</v>
      </c>
      <c r="D403" s="841" t="s">
        <v>441</v>
      </c>
      <c r="E403" s="827" t="str">
        <f>IF('入力シート③(助成対象経費内訳)'!$U$12="","",'入力シート③(助成対象経費内訳)'!$U$12)</f>
        <v/>
      </c>
    </row>
    <row r="404" spans="2:5">
      <c r="B404" s="709" t="s">
        <v>303</v>
      </c>
      <c r="C404" s="704" t="s">
        <v>438</v>
      </c>
      <c r="D404" s="841" t="s">
        <v>442</v>
      </c>
      <c r="E404" s="827" t="str">
        <f>IF('入力シート③(助成対象経費内訳)'!$U$13="","",'入力シート③(助成対象経費内訳)'!$U$13)</f>
        <v/>
      </c>
    </row>
    <row r="405" spans="2:5">
      <c r="B405" s="709" t="s">
        <v>303</v>
      </c>
      <c r="C405" s="704" t="s">
        <v>438</v>
      </c>
      <c r="D405" s="841" t="s">
        <v>443</v>
      </c>
      <c r="E405" s="827" t="str">
        <f>IF('入力シート③(助成対象経費内訳)'!$U$14="","",'入力シート③(助成対象経費内訳)'!$U$14)</f>
        <v/>
      </c>
    </row>
    <row r="406" spans="2:5">
      <c r="B406" s="709" t="s">
        <v>303</v>
      </c>
      <c r="C406" s="704" t="s">
        <v>438</v>
      </c>
      <c r="D406" s="841" t="s">
        <v>444</v>
      </c>
      <c r="E406" s="827" t="str">
        <f>IF('入力シート③(助成対象経費内訳)'!$U$15="","",'入力シート③(助成対象経費内訳)'!$U$15)</f>
        <v/>
      </c>
    </row>
    <row r="407" spans="2:5">
      <c r="B407" s="709" t="s">
        <v>303</v>
      </c>
      <c r="C407" s="704" t="s">
        <v>438</v>
      </c>
      <c r="D407" s="841" t="s">
        <v>445</v>
      </c>
      <c r="E407" s="827" t="str">
        <f>IF('入力シート③(助成対象経費内訳)'!$U$16="","",'入力シート③(助成対象経費内訳)'!$U$16)</f>
        <v/>
      </c>
    </row>
    <row r="408" spans="2:5">
      <c r="B408" s="709" t="s">
        <v>303</v>
      </c>
      <c r="C408" s="704" t="s">
        <v>438</v>
      </c>
      <c r="D408" s="841" t="s">
        <v>446</v>
      </c>
      <c r="E408" s="827" t="str">
        <f>IF('入力シート③(助成対象経費内訳)'!$U$17="","",'入力シート③(助成対象経費内訳)'!$U$17)</f>
        <v/>
      </c>
    </row>
    <row r="409" spans="2:5">
      <c r="B409" s="709" t="s">
        <v>303</v>
      </c>
      <c r="C409" s="704" t="s">
        <v>438</v>
      </c>
      <c r="D409" s="841" t="s">
        <v>447</v>
      </c>
      <c r="E409" s="827" t="str">
        <f>IF('入力シート③(助成対象経費内訳)'!$U$18="","",'入力シート③(助成対象経費内訳)'!$U$18)</f>
        <v/>
      </c>
    </row>
    <row r="410" spans="2:5">
      <c r="B410" s="709" t="s">
        <v>303</v>
      </c>
      <c r="C410" s="704" t="s">
        <v>438</v>
      </c>
      <c r="D410" s="841" t="s">
        <v>448</v>
      </c>
      <c r="E410" s="827" t="str">
        <f>IF('入力シート③(助成対象経費内訳)'!$U$19="","",'入力シート③(助成対象経費内訳)'!$U$19)</f>
        <v/>
      </c>
    </row>
    <row r="411" spans="2:5">
      <c r="B411" s="709" t="s">
        <v>303</v>
      </c>
      <c r="C411" s="704" t="s">
        <v>438</v>
      </c>
      <c r="D411" s="841" t="s">
        <v>449</v>
      </c>
      <c r="E411" s="827" t="str">
        <f>IF('入力シート③(助成対象経費内訳)'!$U$20="","",'入力シート③(助成対象経費内訳)'!$U$20)</f>
        <v/>
      </c>
    </row>
    <row r="412" spans="2:5">
      <c r="B412" s="709" t="s">
        <v>303</v>
      </c>
      <c r="C412" s="704" t="s">
        <v>438</v>
      </c>
      <c r="D412" s="841" t="s">
        <v>450</v>
      </c>
      <c r="E412" s="827" t="str">
        <f>IF('入力シート③(助成対象経費内訳)'!$U$21="","",'入力シート③(助成対象経費内訳)'!$U$21)</f>
        <v/>
      </c>
    </row>
    <row r="413" spans="2:5">
      <c r="B413" s="709" t="s">
        <v>303</v>
      </c>
      <c r="C413" s="704" t="s">
        <v>438</v>
      </c>
      <c r="D413" s="841" t="s">
        <v>451</v>
      </c>
      <c r="E413" s="827" t="str">
        <f>IF('入力シート③(助成対象経費内訳)'!$U$22="","",'入力シート③(助成対象経費内訳)'!$U$22)</f>
        <v/>
      </c>
    </row>
    <row r="414" spans="2:5">
      <c r="B414" s="709" t="s">
        <v>303</v>
      </c>
      <c r="C414" s="704" t="s">
        <v>438</v>
      </c>
      <c r="D414" s="841" t="s">
        <v>452</v>
      </c>
      <c r="E414" s="827" t="str">
        <f>IF('入力シート③(助成対象経費内訳)'!$U$23="","",'入力シート③(助成対象経費内訳)'!$U$23)</f>
        <v/>
      </c>
    </row>
    <row r="415" spans="2:5">
      <c r="B415" s="709" t="s">
        <v>303</v>
      </c>
      <c r="C415" s="704" t="s">
        <v>438</v>
      </c>
      <c r="D415" s="841" t="s">
        <v>453</v>
      </c>
      <c r="E415" s="827" t="str">
        <f>IF('入力シート③(助成対象経費内訳)'!$U$24="","",'入力シート③(助成対象経費内訳)'!$U$24)</f>
        <v/>
      </c>
    </row>
    <row r="416" spans="2:5">
      <c r="B416" s="709" t="s">
        <v>303</v>
      </c>
      <c r="C416" s="704" t="s">
        <v>438</v>
      </c>
      <c r="D416" s="841" t="s">
        <v>454</v>
      </c>
      <c r="E416" s="827" t="str">
        <f>IF('入力シート③(助成対象経費内訳)'!$U$25="","",'入力シート③(助成対象経費内訳)'!$U$25)</f>
        <v/>
      </c>
    </row>
    <row r="417" spans="2:5">
      <c r="B417" s="709" t="s">
        <v>303</v>
      </c>
      <c r="C417" s="704" t="s">
        <v>438</v>
      </c>
      <c r="D417" s="841" t="s">
        <v>455</v>
      </c>
      <c r="E417" s="827" t="str">
        <f>IF('入力シート③(助成対象経費内訳)'!$U$26="","",'入力シート③(助成対象経費内訳)'!$U$26)</f>
        <v/>
      </c>
    </row>
    <row r="418" spans="2:5">
      <c r="B418" s="709" t="s">
        <v>303</v>
      </c>
      <c r="C418" s="704" t="s">
        <v>438</v>
      </c>
      <c r="D418" s="841" t="s">
        <v>456</v>
      </c>
      <c r="E418" s="827" t="str">
        <f>IF('入力シート③(助成対象経費内訳)'!$U$27="","",'入力シート③(助成対象経費内訳)'!$U$27)</f>
        <v/>
      </c>
    </row>
    <row r="419" spans="2:5">
      <c r="B419" s="709" t="s">
        <v>303</v>
      </c>
      <c r="C419" s="704" t="s">
        <v>438</v>
      </c>
      <c r="D419" s="841" t="s">
        <v>457</v>
      </c>
      <c r="E419" s="827" t="str">
        <f>IF('入力シート③(助成対象経費内訳)'!$U$28="","",'入力シート③(助成対象経費内訳)'!$U$28)</f>
        <v/>
      </c>
    </row>
    <row r="420" spans="2:5">
      <c r="B420" s="709" t="s">
        <v>303</v>
      </c>
      <c r="C420" s="704" t="s">
        <v>438</v>
      </c>
      <c r="D420" s="841" t="s">
        <v>458</v>
      </c>
      <c r="E420" s="827" t="str">
        <f>IF('入力シート③(助成対象経費内訳)'!$U$29="","",'入力シート③(助成対象経費内訳)'!$U$29)</f>
        <v/>
      </c>
    </row>
    <row r="421" spans="2:5">
      <c r="B421" s="709" t="s">
        <v>303</v>
      </c>
      <c r="C421" s="704" t="s">
        <v>438</v>
      </c>
      <c r="D421" s="841" t="s">
        <v>459</v>
      </c>
      <c r="E421" s="827" t="str">
        <f>IF('入力シート③(助成対象経費内訳)'!$U$30="","",'入力シート③(助成対象経費内訳)'!$U$30)</f>
        <v/>
      </c>
    </row>
    <row r="422" spans="2:5">
      <c r="B422" s="709" t="s">
        <v>303</v>
      </c>
      <c r="C422" s="704" t="s">
        <v>460</v>
      </c>
      <c r="D422" s="841" t="s">
        <v>461</v>
      </c>
      <c r="E422" s="827" t="str">
        <f>IF('入力シート③(助成対象経費内訳)'!$V$10="","",'入力シート③(助成対象経費内訳)'!$V$10)</f>
        <v/>
      </c>
    </row>
    <row r="423" spans="2:5">
      <c r="B423" s="709" t="s">
        <v>303</v>
      </c>
      <c r="C423" s="704" t="s">
        <v>460</v>
      </c>
      <c r="D423" s="841" t="s">
        <v>462</v>
      </c>
      <c r="E423" s="827" t="str">
        <f>IF('入力シート③(助成対象経費内訳)'!$V$11="","",'入力シート③(助成対象経費内訳)'!$V$11)</f>
        <v/>
      </c>
    </row>
    <row r="424" spans="2:5">
      <c r="B424" s="709" t="s">
        <v>303</v>
      </c>
      <c r="C424" s="704" t="s">
        <v>460</v>
      </c>
      <c r="D424" s="841" t="s">
        <v>463</v>
      </c>
      <c r="E424" s="827" t="str">
        <f>IF('入力シート③(助成対象経費内訳)'!$V$12="","",'入力シート③(助成対象経費内訳)'!$V$12)</f>
        <v/>
      </c>
    </row>
    <row r="425" spans="2:5">
      <c r="B425" s="709" t="s">
        <v>303</v>
      </c>
      <c r="C425" s="704" t="s">
        <v>460</v>
      </c>
      <c r="D425" s="841" t="s">
        <v>464</v>
      </c>
      <c r="E425" s="827" t="str">
        <f>IF('入力シート③(助成対象経費内訳)'!$V$13="","",'入力シート③(助成対象経費内訳)'!$V$13)</f>
        <v/>
      </c>
    </row>
    <row r="426" spans="2:5">
      <c r="B426" s="709" t="s">
        <v>303</v>
      </c>
      <c r="C426" s="704" t="s">
        <v>460</v>
      </c>
      <c r="D426" s="841" t="s">
        <v>465</v>
      </c>
      <c r="E426" s="827" t="str">
        <f>IF('入力シート③(助成対象経費内訳)'!$V$14="","",'入力シート③(助成対象経費内訳)'!$V$14)</f>
        <v/>
      </c>
    </row>
    <row r="427" spans="2:5">
      <c r="B427" s="709" t="s">
        <v>303</v>
      </c>
      <c r="C427" s="704" t="s">
        <v>460</v>
      </c>
      <c r="D427" s="841" t="s">
        <v>466</v>
      </c>
      <c r="E427" s="827" t="str">
        <f>IF('入力シート③(助成対象経費内訳)'!$V$15="","",'入力シート③(助成対象経費内訳)'!$V$15)</f>
        <v/>
      </c>
    </row>
    <row r="428" spans="2:5">
      <c r="B428" s="709" t="s">
        <v>303</v>
      </c>
      <c r="C428" s="704" t="s">
        <v>460</v>
      </c>
      <c r="D428" s="841" t="s">
        <v>467</v>
      </c>
      <c r="E428" s="827" t="str">
        <f>IF('入力シート③(助成対象経費内訳)'!$V$16="","",'入力シート③(助成対象経費内訳)'!$V$16)</f>
        <v/>
      </c>
    </row>
    <row r="429" spans="2:5">
      <c r="B429" s="709" t="s">
        <v>303</v>
      </c>
      <c r="C429" s="704" t="s">
        <v>460</v>
      </c>
      <c r="D429" s="841" t="s">
        <v>468</v>
      </c>
      <c r="E429" s="827" t="str">
        <f>IF('入力シート③(助成対象経費内訳)'!$V$17="","",'入力シート③(助成対象経費内訳)'!$V$17)</f>
        <v/>
      </c>
    </row>
    <row r="430" spans="2:5">
      <c r="B430" s="709" t="s">
        <v>303</v>
      </c>
      <c r="C430" s="704" t="s">
        <v>460</v>
      </c>
      <c r="D430" s="841" t="s">
        <v>469</v>
      </c>
      <c r="E430" s="827" t="str">
        <f>IF('入力シート③(助成対象経費内訳)'!$V$18="","",'入力シート③(助成対象経費内訳)'!$V$18)</f>
        <v/>
      </c>
    </row>
    <row r="431" spans="2:5">
      <c r="B431" s="709" t="s">
        <v>303</v>
      </c>
      <c r="C431" s="704" t="s">
        <v>460</v>
      </c>
      <c r="D431" s="841" t="s">
        <v>470</v>
      </c>
      <c r="E431" s="827" t="str">
        <f>IF('入力シート③(助成対象経費内訳)'!$V$19="","",'入力シート③(助成対象経費内訳)'!$V$19)</f>
        <v/>
      </c>
    </row>
    <row r="432" spans="2:5">
      <c r="B432" s="709" t="s">
        <v>303</v>
      </c>
      <c r="C432" s="704" t="s">
        <v>460</v>
      </c>
      <c r="D432" s="841" t="s">
        <v>471</v>
      </c>
      <c r="E432" s="827" t="str">
        <f>IF('入力シート③(助成対象経費内訳)'!$V$20="","",'入力シート③(助成対象経費内訳)'!$V$20)</f>
        <v/>
      </c>
    </row>
    <row r="433" spans="2:5">
      <c r="B433" s="709" t="s">
        <v>303</v>
      </c>
      <c r="C433" s="704" t="s">
        <v>460</v>
      </c>
      <c r="D433" s="841" t="s">
        <v>472</v>
      </c>
      <c r="E433" s="827" t="str">
        <f>IF('入力シート③(助成対象経費内訳)'!$V$21="","",'入力シート③(助成対象経費内訳)'!$V$21)</f>
        <v/>
      </c>
    </row>
    <row r="434" spans="2:5">
      <c r="B434" s="709" t="s">
        <v>303</v>
      </c>
      <c r="C434" s="704" t="s">
        <v>460</v>
      </c>
      <c r="D434" s="841" t="s">
        <v>473</v>
      </c>
      <c r="E434" s="827" t="str">
        <f>IF('入力シート③(助成対象経費内訳)'!$V$22="","",'入力シート③(助成対象経費内訳)'!$V$22)</f>
        <v/>
      </c>
    </row>
    <row r="435" spans="2:5">
      <c r="B435" s="709" t="s">
        <v>303</v>
      </c>
      <c r="C435" s="704" t="s">
        <v>460</v>
      </c>
      <c r="D435" s="841" t="s">
        <v>474</v>
      </c>
      <c r="E435" s="827" t="str">
        <f>IF('入力シート③(助成対象経費内訳)'!$V$23="","",'入力シート③(助成対象経費内訳)'!$V$23)</f>
        <v/>
      </c>
    </row>
    <row r="436" spans="2:5">
      <c r="B436" s="709" t="s">
        <v>303</v>
      </c>
      <c r="C436" s="704" t="s">
        <v>460</v>
      </c>
      <c r="D436" s="841" t="s">
        <v>475</v>
      </c>
      <c r="E436" s="827" t="str">
        <f>IF('入力シート③(助成対象経費内訳)'!$V$24="","",'入力シート③(助成対象経費内訳)'!$V$24)</f>
        <v/>
      </c>
    </row>
    <row r="437" spans="2:5">
      <c r="B437" s="709" t="s">
        <v>303</v>
      </c>
      <c r="C437" s="704" t="s">
        <v>460</v>
      </c>
      <c r="D437" s="841" t="s">
        <v>476</v>
      </c>
      <c r="E437" s="827" t="str">
        <f>IF('入力シート③(助成対象経費内訳)'!$V$25="","",'入力シート③(助成対象経費内訳)'!$V$25)</f>
        <v/>
      </c>
    </row>
    <row r="438" spans="2:5">
      <c r="B438" s="709" t="s">
        <v>303</v>
      </c>
      <c r="C438" s="704" t="s">
        <v>460</v>
      </c>
      <c r="D438" s="841" t="s">
        <v>477</v>
      </c>
      <c r="E438" s="827" t="str">
        <f>IF('入力シート③(助成対象経費内訳)'!$V$26="","",'入力シート③(助成対象経費内訳)'!$V$26)</f>
        <v/>
      </c>
    </row>
    <row r="439" spans="2:5">
      <c r="B439" s="709" t="s">
        <v>303</v>
      </c>
      <c r="C439" s="704" t="s">
        <v>460</v>
      </c>
      <c r="D439" s="841" t="s">
        <v>478</v>
      </c>
      <c r="E439" s="827" t="str">
        <f>IF('入力シート③(助成対象経費内訳)'!$V$27="","",'入力シート③(助成対象経費内訳)'!$V$27)</f>
        <v/>
      </c>
    </row>
    <row r="440" spans="2:5">
      <c r="B440" s="709" t="s">
        <v>303</v>
      </c>
      <c r="C440" s="704" t="s">
        <v>460</v>
      </c>
      <c r="D440" s="841" t="s">
        <v>479</v>
      </c>
      <c r="E440" s="827" t="str">
        <f>IF('入力シート③(助成対象経費内訳)'!$V$28="","",'入力シート③(助成対象経費内訳)'!$V$28)</f>
        <v/>
      </c>
    </row>
    <row r="441" spans="2:5">
      <c r="B441" s="709" t="s">
        <v>303</v>
      </c>
      <c r="C441" s="704" t="s">
        <v>460</v>
      </c>
      <c r="D441" s="841" t="s">
        <v>480</v>
      </c>
      <c r="E441" s="827" t="str">
        <f>IF('入力シート③(助成対象経費内訳)'!$V$29="","",'入力シート③(助成対象経費内訳)'!$V$29)</f>
        <v/>
      </c>
    </row>
    <row r="442" spans="2:5">
      <c r="B442" s="709" t="s">
        <v>303</v>
      </c>
      <c r="C442" s="704" t="s">
        <v>460</v>
      </c>
      <c r="D442" s="841" t="s">
        <v>481</v>
      </c>
      <c r="E442" s="827" t="str">
        <f>IF('入力シート③(助成対象経費内訳)'!$V$30="","",'入力シート③(助成対象経費内訳)'!$V$30)</f>
        <v/>
      </c>
    </row>
    <row r="443" spans="2:5">
      <c r="B443" s="709" t="s">
        <v>303</v>
      </c>
      <c r="C443" s="704" t="s">
        <v>482</v>
      </c>
      <c r="D443" s="841" t="s">
        <v>483</v>
      </c>
      <c r="E443" s="827" t="str">
        <f>IF('入力シート③(助成対象経費内訳)'!$W$10="","",'入力シート③(助成対象経費内訳)'!$W$10)</f>
        <v/>
      </c>
    </row>
    <row r="444" spans="2:5">
      <c r="B444" s="709" t="s">
        <v>303</v>
      </c>
      <c r="C444" s="704" t="s">
        <v>482</v>
      </c>
      <c r="D444" s="841" t="s">
        <v>484</v>
      </c>
      <c r="E444" s="827" t="str">
        <f>IF('入力シート③(助成対象経費内訳)'!$W$11="","",'入力シート③(助成対象経費内訳)'!$W$11)</f>
        <v/>
      </c>
    </row>
    <row r="445" spans="2:5">
      <c r="B445" s="709" t="s">
        <v>303</v>
      </c>
      <c r="C445" s="704" t="s">
        <v>482</v>
      </c>
      <c r="D445" s="841" t="s">
        <v>485</v>
      </c>
      <c r="E445" s="827" t="str">
        <f>IF('入力シート③(助成対象経費内訳)'!$W$12="","",'入力シート③(助成対象経費内訳)'!$W$12)</f>
        <v/>
      </c>
    </row>
    <row r="446" spans="2:5">
      <c r="B446" s="709" t="s">
        <v>303</v>
      </c>
      <c r="C446" s="704" t="s">
        <v>482</v>
      </c>
      <c r="D446" s="841" t="s">
        <v>486</v>
      </c>
      <c r="E446" s="827" t="str">
        <f>IF('入力シート③(助成対象経費内訳)'!$W$13="","",'入力シート③(助成対象経費内訳)'!$W$13)</f>
        <v/>
      </c>
    </row>
    <row r="447" spans="2:5">
      <c r="B447" s="709" t="s">
        <v>303</v>
      </c>
      <c r="C447" s="704" t="s">
        <v>482</v>
      </c>
      <c r="D447" s="841" t="s">
        <v>487</v>
      </c>
      <c r="E447" s="827" t="str">
        <f>IF('入力シート③(助成対象経費内訳)'!$W$14="","",'入力シート③(助成対象経費内訳)'!$W$14)</f>
        <v/>
      </c>
    </row>
    <row r="448" spans="2:5">
      <c r="B448" s="709" t="s">
        <v>303</v>
      </c>
      <c r="C448" s="704" t="s">
        <v>482</v>
      </c>
      <c r="D448" s="841" t="s">
        <v>488</v>
      </c>
      <c r="E448" s="827" t="str">
        <f>IF('入力シート③(助成対象経費内訳)'!$W$15="","",'入力シート③(助成対象経費内訳)'!$W$15)</f>
        <v/>
      </c>
    </row>
    <row r="449" spans="2:5">
      <c r="B449" s="709" t="s">
        <v>303</v>
      </c>
      <c r="C449" s="704" t="s">
        <v>482</v>
      </c>
      <c r="D449" s="841" t="s">
        <v>489</v>
      </c>
      <c r="E449" s="827" t="str">
        <f>IF('入力シート③(助成対象経費内訳)'!$W$16="","",'入力シート③(助成対象経費内訳)'!$W$16)</f>
        <v/>
      </c>
    </row>
    <row r="450" spans="2:5">
      <c r="B450" s="709" t="s">
        <v>303</v>
      </c>
      <c r="C450" s="704" t="s">
        <v>482</v>
      </c>
      <c r="D450" s="841" t="s">
        <v>490</v>
      </c>
      <c r="E450" s="827" t="str">
        <f>IF('入力シート③(助成対象経費内訳)'!$W$17="","",'入力シート③(助成対象経費内訳)'!$W$17)</f>
        <v/>
      </c>
    </row>
    <row r="451" spans="2:5">
      <c r="B451" s="709" t="s">
        <v>303</v>
      </c>
      <c r="C451" s="704" t="s">
        <v>482</v>
      </c>
      <c r="D451" s="841" t="s">
        <v>491</v>
      </c>
      <c r="E451" s="827" t="str">
        <f>IF('入力シート③(助成対象経費内訳)'!$W$18="","",'入力シート③(助成対象経費内訳)'!$W$18)</f>
        <v/>
      </c>
    </row>
    <row r="452" spans="2:5">
      <c r="B452" s="709" t="s">
        <v>303</v>
      </c>
      <c r="C452" s="704" t="s">
        <v>482</v>
      </c>
      <c r="D452" s="841" t="s">
        <v>492</v>
      </c>
      <c r="E452" s="827" t="str">
        <f>IF('入力シート③(助成対象経費内訳)'!$W$19="","",'入力シート③(助成対象経費内訳)'!$W$19)</f>
        <v/>
      </c>
    </row>
    <row r="453" spans="2:5">
      <c r="B453" s="709" t="s">
        <v>303</v>
      </c>
      <c r="C453" s="704" t="s">
        <v>482</v>
      </c>
      <c r="D453" s="841" t="s">
        <v>493</v>
      </c>
      <c r="E453" s="827" t="str">
        <f>IF('入力シート③(助成対象経費内訳)'!$W$20="","",'入力シート③(助成対象経費内訳)'!$W$20)</f>
        <v/>
      </c>
    </row>
    <row r="454" spans="2:5">
      <c r="B454" s="709" t="s">
        <v>303</v>
      </c>
      <c r="C454" s="704" t="s">
        <v>482</v>
      </c>
      <c r="D454" s="841" t="s">
        <v>494</v>
      </c>
      <c r="E454" s="827" t="str">
        <f>IF('入力シート③(助成対象経費内訳)'!$W$21="","",'入力シート③(助成対象経費内訳)'!$W$21)</f>
        <v/>
      </c>
    </row>
    <row r="455" spans="2:5">
      <c r="B455" s="709" t="s">
        <v>303</v>
      </c>
      <c r="C455" s="704" t="s">
        <v>482</v>
      </c>
      <c r="D455" s="841" t="s">
        <v>495</v>
      </c>
      <c r="E455" s="827" t="str">
        <f>IF('入力シート③(助成対象経費内訳)'!$W$22="","",'入力シート③(助成対象経費内訳)'!$W$22)</f>
        <v/>
      </c>
    </row>
    <row r="456" spans="2:5">
      <c r="B456" s="709" t="s">
        <v>303</v>
      </c>
      <c r="C456" s="704" t="s">
        <v>482</v>
      </c>
      <c r="D456" s="841" t="s">
        <v>496</v>
      </c>
      <c r="E456" s="827" t="str">
        <f>IF('入力シート③(助成対象経費内訳)'!$W$23="","",'入力シート③(助成対象経費内訳)'!$W$23)</f>
        <v/>
      </c>
    </row>
    <row r="457" spans="2:5">
      <c r="B457" s="709" t="s">
        <v>303</v>
      </c>
      <c r="C457" s="704" t="s">
        <v>482</v>
      </c>
      <c r="D457" s="841" t="s">
        <v>497</v>
      </c>
      <c r="E457" s="827" t="str">
        <f>IF('入力シート③(助成対象経費内訳)'!$W$24="","",'入力シート③(助成対象経費内訳)'!$W$24)</f>
        <v/>
      </c>
    </row>
    <row r="458" spans="2:5">
      <c r="B458" s="709" t="s">
        <v>303</v>
      </c>
      <c r="C458" s="704" t="s">
        <v>482</v>
      </c>
      <c r="D458" s="841" t="s">
        <v>498</v>
      </c>
      <c r="E458" s="827" t="str">
        <f>IF('入力シート③(助成対象経費内訳)'!$W$25="","",'入力シート③(助成対象経費内訳)'!$W$25)</f>
        <v/>
      </c>
    </row>
    <row r="459" spans="2:5">
      <c r="B459" s="709" t="s">
        <v>303</v>
      </c>
      <c r="C459" s="704" t="s">
        <v>482</v>
      </c>
      <c r="D459" s="841" t="s">
        <v>499</v>
      </c>
      <c r="E459" s="827" t="str">
        <f>IF('入力シート③(助成対象経費内訳)'!$W$26="","",'入力シート③(助成対象経費内訳)'!$W$26)</f>
        <v/>
      </c>
    </row>
    <row r="460" spans="2:5">
      <c r="B460" s="709" t="s">
        <v>303</v>
      </c>
      <c r="C460" s="704" t="s">
        <v>482</v>
      </c>
      <c r="D460" s="841" t="s">
        <v>500</v>
      </c>
      <c r="E460" s="827" t="str">
        <f>IF('入力シート③(助成対象経費内訳)'!$W$27="","",'入力シート③(助成対象経費内訳)'!$W$27)</f>
        <v/>
      </c>
    </row>
    <row r="461" spans="2:5">
      <c r="B461" s="709" t="s">
        <v>303</v>
      </c>
      <c r="C461" s="704" t="s">
        <v>482</v>
      </c>
      <c r="D461" s="841" t="s">
        <v>501</v>
      </c>
      <c r="E461" s="827" t="str">
        <f>IF('入力シート③(助成対象経費内訳)'!$W$28="","",'入力シート③(助成対象経費内訳)'!$W$28)</f>
        <v/>
      </c>
    </row>
    <row r="462" spans="2:5">
      <c r="B462" s="709" t="s">
        <v>303</v>
      </c>
      <c r="C462" s="704" t="s">
        <v>482</v>
      </c>
      <c r="D462" s="841" t="s">
        <v>502</v>
      </c>
      <c r="E462" s="827" t="str">
        <f>IF('入力シート③(助成対象経費内訳)'!$W$29="","",'入力シート③(助成対象経費内訳)'!$W$29)</f>
        <v/>
      </c>
    </row>
    <row r="463" spans="2:5">
      <c r="B463" s="709" t="s">
        <v>303</v>
      </c>
      <c r="C463" s="704" t="s">
        <v>482</v>
      </c>
      <c r="D463" s="841" t="s">
        <v>503</v>
      </c>
      <c r="E463" s="827" t="str">
        <f>IF('入力シート③(助成対象経費内訳)'!$W$30="","",'入力シート③(助成対象経費内訳)'!$W$30)</f>
        <v/>
      </c>
    </row>
    <row r="464" spans="2:5">
      <c r="B464" s="709" t="s">
        <v>303</v>
      </c>
      <c r="C464" s="704"/>
      <c r="D464" s="841" t="s">
        <v>504</v>
      </c>
      <c r="E464" s="827" t="str">
        <f>IF('入力シート③(助成対象経費内訳)'!$W$32="","",'入力シート③(助成対象経費内訳)'!$W$32)</f>
        <v/>
      </c>
    </row>
    <row r="465" spans="2:5">
      <c r="B465" s="710" t="s">
        <v>505</v>
      </c>
      <c r="C465" s="702"/>
      <c r="D465" s="840" t="s">
        <v>506</v>
      </c>
      <c r="E465" s="831" t="str" cm="1">
        <f t="array" ref="E465">_xlfn.IFS(LEFT('入力シート④(その他)'!$E$8,1)="1","新規",LEFT('入力シート④(その他)'!$E$8,1)="2","更新",TRUE,"")</f>
        <v/>
      </c>
    </row>
    <row r="466" spans="2:5">
      <c r="B466" s="711" t="s">
        <v>505</v>
      </c>
      <c r="C466" s="704"/>
      <c r="D466" s="841" t="s">
        <v>507</v>
      </c>
      <c r="E466" s="825" t="str">
        <f>IF('入力シート④(その他)'!$G$10="","",'入力シート④(その他)'!$G$10)</f>
        <v/>
      </c>
    </row>
    <row r="467" spans="2:5">
      <c r="B467" s="711" t="s">
        <v>505</v>
      </c>
      <c r="C467" s="704"/>
      <c r="D467" s="841" t="s">
        <v>508</v>
      </c>
      <c r="E467" s="825" t="str">
        <f>IF('入力シート④(その他)'!$K$10="","",'入力シート④(その他)'!$K$10)</f>
        <v/>
      </c>
    </row>
    <row r="468" spans="2:5">
      <c r="B468" s="711" t="s">
        <v>505</v>
      </c>
      <c r="C468" s="704" t="s">
        <v>509</v>
      </c>
      <c r="D468" s="841" t="s">
        <v>510</v>
      </c>
      <c r="E468" s="828" t="str">
        <f>IF('入力シート④(その他)'!$G$13="","",'入力シート④(その他)'!$G$13)</f>
        <v/>
      </c>
    </row>
    <row r="469" spans="2:5">
      <c r="B469" s="711" t="s">
        <v>505</v>
      </c>
      <c r="C469" s="704" t="s">
        <v>509</v>
      </c>
      <c r="D469" s="841" t="s">
        <v>511</v>
      </c>
      <c r="E469" s="828" t="str">
        <f>IF('入力シート④(その他)'!$G$14="","",'入力シート④(その他)'!$G$14)</f>
        <v/>
      </c>
    </row>
    <row r="470" spans="2:5">
      <c r="B470" s="711" t="s">
        <v>505</v>
      </c>
      <c r="C470" s="704" t="s">
        <v>509</v>
      </c>
      <c r="D470" s="841" t="s">
        <v>512</v>
      </c>
      <c r="E470" s="828" t="str">
        <f>IF('入力シート④(その他)'!$G$15="","",'入力シート④(その他)'!$G$15)</f>
        <v/>
      </c>
    </row>
    <row r="471" spans="2:5">
      <c r="B471" s="711" t="s">
        <v>505</v>
      </c>
      <c r="C471" s="704" t="s">
        <v>509</v>
      </c>
      <c r="D471" s="841" t="s">
        <v>513</v>
      </c>
      <c r="E471" s="828" t="str">
        <f>IF('入力シート④(その他)'!$I$13="","",'入力シート④(その他)'!$I$13)</f>
        <v/>
      </c>
    </row>
    <row r="472" spans="2:5">
      <c r="B472" s="711" t="s">
        <v>505</v>
      </c>
      <c r="C472" s="704" t="s">
        <v>509</v>
      </c>
      <c r="D472" s="841" t="s">
        <v>514</v>
      </c>
      <c r="E472" s="828" t="str">
        <f>IF('入力シート④(その他)'!$I$14="","",'入力シート④(その他)'!$I$14)</f>
        <v/>
      </c>
    </row>
    <row r="473" spans="2:5">
      <c r="B473" s="711" t="s">
        <v>505</v>
      </c>
      <c r="C473" s="704" t="s">
        <v>509</v>
      </c>
      <c r="D473" s="841" t="s">
        <v>515</v>
      </c>
      <c r="E473" s="828" t="str">
        <f>IF('入力シート④(その他)'!$I$15="","",'入力シート④(その他)'!$I$15)</f>
        <v/>
      </c>
    </row>
    <row r="474" spans="2:5">
      <c r="B474" s="711" t="s">
        <v>505</v>
      </c>
      <c r="C474" s="704" t="s">
        <v>516</v>
      </c>
      <c r="D474" s="841" t="s">
        <v>1472</v>
      </c>
      <c r="E474" s="828" t="str">
        <f>IF('入力シート④(その他)'!$K$13="","",'入力シート④(その他)'!$K$13)</f>
        <v/>
      </c>
    </row>
    <row r="475" spans="2:5">
      <c r="B475" s="711" t="s">
        <v>505</v>
      </c>
      <c r="C475" s="704" t="s">
        <v>516</v>
      </c>
      <c r="D475" s="841" t="s">
        <v>1473</v>
      </c>
      <c r="E475" s="828" t="str">
        <f>IF('入力シート④(その他)'!$K$14="","",'入力シート④(その他)'!$K$14)</f>
        <v/>
      </c>
    </row>
    <row r="476" spans="2:5">
      <c r="B476" s="711" t="s">
        <v>505</v>
      </c>
      <c r="C476" s="704" t="s">
        <v>516</v>
      </c>
      <c r="D476" s="841" t="s">
        <v>1474</v>
      </c>
      <c r="E476" s="828" t="str">
        <f>IF('入力シート④(その他)'!$K$15="","",'入力シート④(その他)'!$K$15)</f>
        <v/>
      </c>
    </row>
    <row r="477" spans="2:5">
      <c r="B477" s="711" t="s">
        <v>505</v>
      </c>
      <c r="C477" s="704" t="s">
        <v>516</v>
      </c>
      <c r="D477" s="841" t="s">
        <v>517</v>
      </c>
      <c r="E477" s="828" t="str">
        <f>IF('入力シート④(その他)'!$M$13="","",'入力シート④(その他)'!$M$13)</f>
        <v/>
      </c>
    </row>
    <row r="478" spans="2:5">
      <c r="B478" s="711" t="s">
        <v>505</v>
      </c>
      <c r="C478" s="704" t="s">
        <v>516</v>
      </c>
      <c r="D478" s="841" t="s">
        <v>518</v>
      </c>
      <c r="E478" s="828" t="str">
        <f>IF('入力シート④(その他)'!$M$14="","",'入力シート④(その他)'!$M$14)</f>
        <v/>
      </c>
    </row>
    <row r="479" spans="2:5">
      <c r="B479" s="711" t="s">
        <v>505</v>
      </c>
      <c r="C479" s="704" t="s">
        <v>516</v>
      </c>
      <c r="D479" s="841" t="s">
        <v>519</v>
      </c>
      <c r="E479" s="828" t="str">
        <f>IF('入力シート④(その他)'!$M$15="","",'入力シート④(その他)'!$M$15)</f>
        <v/>
      </c>
    </row>
    <row r="480" spans="2:5">
      <c r="B480" s="711" t="s">
        <v>505</v>
      </c>
      <c r="C480" s="704"/>
      <c r="D480" s="841" t="s">
        <v>520</v>
      </c>
      <c r="E480" s="825" t="str">
        <f>IF('入力シート④(その他)'!$E$16="","",'入力シート④(その他)'!$E$16)</f>
        <v/>
      </c>
    </row>
    <row r="481" spans="2:5">
      <c r="B481" s="711" t="s">
        <v>505</v>
      </c>
      <c r="C481" s="704" t="s">
        <v>521</v>
      </c>
      <c r="D481" s="841" t="s">
        <v>522</v>
      </c>
      <c r="E481" s="825" t="str">
        <f>IF('入力シート④(その他)'!$I$17="","",'入力シート④(その他)'!$I$17)</f>
        <v/>
      </c>
    </row>
    <row r="482" spans="2:5">
      <c r="B482" s="711" t="s">
        <v>505</v>
      </c>
      <c r="C482" s="704" t="s">
        <v>521</v>
      </c>
      <c r="D482" s="841" t="s">
        <v>523</v>
      </c>
      <c r="E482" s="825" t="str">
        <f>IF('入力シート④(その他)'!$I$18="","",'入力シート④(その他)'!$I$18)</f>
        <v/>
      </c>
    </row>
    <row r="483" spans="2:5">
      <c r="B483" s="711" t="s">
        <v>505</v>
      </c>
      <c r="C483" s="704" t="s">
        <v>521</v>
      </c>
      <c r="D483" s="841" t="s">
        <v>524</v>
      </c>
      <c r="E483" s="825" t="str">
        <f>IF('入力シート④(その他)'!$I$19="","",'入力シート④(その他)'!$I$19)</f>
        <v/>
      </c>
    </row>
    <row r="484" spans="2:5">
      <c r="B484" s="711" t="s">
        <v>505</v>
      </c>
      <c r="C484" s="704"/>
      <c r="D484" s="841" t="s">
        <v>525</v>
      </c>
      <c r="E484" s="825" t="str">
        <f>IF('入力シート④(その他)'!$E$20="","",'入力シート④(その他)'!$E$20)</f>
        <v/>
      </c>
    </row>
    <row r="485" spans="2:5" ht="21" customHeight="1">
      <c r="B485" s="711" t="s">
        <v>505</v>
      </c>
      <c r="C485" s="704" t="s">
        <v>526</v>
      </c>
      <c r="D485" s="841" t="s">
        <v>527</v>
      </c>
      <c r="E485" s="825" t="str">
        <f>IF('入力シート④(その他)'!$N$22="","",'入力シート④(その他)'!$N$22)</f>
        <v/>
      </c>
    </row>
    <row r="486" spans="2:5">
      <c r="B486" s="711" t="s">
        <v>505</v>
      </c>
      <c r="C486" s="704"/>
      <c r="D486" s="841" t="s">
        <v>528</v>
      </c>
      <c r="E486" s="825" t="str">
        <f>IF('入力シート④(その他)'!$N$25="","",'入力シート④(その他)'!$N$25)</f>
        <v/>
      </c>
    </row>
    <row r="487" spans="2:5">
      <c r="B487" s="835" t="s">
        <v>529</v>
      </c>
      <c r="C487" s="835"/>
      <c r="D487" s="843" t="s">
        <v>530</v>
      </c>
      <c r="E487" s="836" t="str">
        <f>IF('第1号様式_交付申請書(5)'!$L$8="","",'第1号様式_交付申請書(5)'!$L$8)</f>
        <v/>
      </c>
    </row>
    <row r="488" spans="2:5">
      <c r="B488" s="712" t="s">
        <v>531</v>
      </c>
      <c r="C488" s="704"/>
      <c r="D488" s="841" t="s">
        <v>532</v>
      </c>
      <c r="E488" s="837" t="str">
        <f>IF(実績報告時入力シート!$H$8="","",実績報告時入力シート!$H$8)</f>
        <v/>
      </c>
    </row>
    <row r="489" spans="2:5">
      <c r="B489" s="712" t="s">
        <v>531</v>
      </c>
      <c r="C489" s="704" t="s">
        <v>533</v>
      </c>
      <c r="D489" s="841" t="s">
        <v>534</v>
      </c>
      <c r="E489" s="830" t="str">
        <f>IF(実績報告時入力シート!$M$10="","",実績報告時入力シート!$M$10)</f>
        <v/>
      </c>
    </row>
    <row r="490" spans="2:5">
      <c r="B490" s="712" t="s">
        <v>531</v>
      </c>
      <c r="C490" s="704" t="s">
        <v>533</v>
      </c>
      <c r="D490" s="841" t="s">
        <v>535</v>
      </c>
      <c r="E490" s="830" t="str">
        <f>IF(実績報告時入力シート!$S$10="","",実績報告時入力シート!$S$10)</f>
        <v/>
      </c>
    </row>
    <row r="491" spans="2:5">
      <c r="B491" s="712" t="s">
        <v>531</v>
      </c>
      <c r="C491" s="704" t="s">
        <v>533</v>
      </c>
      <c r="D491" s="841" t="s">
        <v>536</v>
      </c>
      <c r="E491" s="830" t="str">
        <f>IF(実績報告時入力シート!$O$11="","",実績報告時入力シート!$O$11)</f>
        <v/>
      </c>
    </row>
    <row r="492" spans="2:5">
      <c r="B492" s="712" t="s">
        <v>531</v>
      </c>
      <c r="C492" s="704" t="s">
        <v>533</v>
      </c>
      <c r="D492" s="841" t="s">
        <v>537</v>
      </c>
      <c r="E492" s="830" t="str">
        <f>IF(実績報告時入力シート!$R$11="","",実績報告時入力シート!$R$11)</f>
        <v/>
      </c>
    </row>
    <row r="493" spans="2:5">
      <c r="B493" s="712" t="s">
        <v>531</v>
      </c>
      <c r="C493" s="704" t="s">
        <v>533</v>
      </c>
      <c r="D493" s="841" t="s">
        <v>538</v>
      </c>
      <c r="E493" s="830" t="str">
        <f>IF(実績報告時入力シート!$U$11="","",実績報告時入力シート!$U$11)</f>
        <v/>
      </c>
    </row>
    <row r="494" spans="2:5">
      <c r="B494" s="712" t="s">
        <v>531</v>
      </c>
      <c r="C494" s="704" t="s">
        <v>533</v>
      </c>
      <c r="D494" s="841" t="s">
        <v>539</v>
      </c>
      <c r="E494" s="825" t="str">
        <f>IF(実績報告時入力シート!$M$12="","",実績報告時入力シート!$M$12)</f>
        <v/>
      </c>
    </row>
    <row r="495" spans="2:5">
      <c r="B495" s="712" t="s">
        <v>531</v>
      </c>
      <c r="C495" s="704" t="s">
        <v>533</v>
      </c>
      <c r="D495" s="841" t="s">
        <v>540</v>
      </c>
      <c r="E495" s="827" t="str">
        <f>IF(実績報告時入力シート!$M$13="","",実績報告時入力シート!$M$13)</f>
        <v/>
      </c>
    </row>
    <row r="496" spans="2:5">
      <c r="B496" s="712" t="s">
        <v>531</v>
      </c>
      <c r="C496" s="704"/>
      <c r="D496" s="841" t="s">
        <v>541</v>
      </c>
      <c r="E496" s="824" t="str">
        <f>IF(実績報告時入力シート!$P$16="","",実績報告時入力シート!$P$16)</f>
        <v/>
      </c>
    </row>
    <row r="497" spans="2:5">
      <c r="B497" s="712" t="s">
        <v>531</v>
      </c>
      <c r="C497" s="704"/>
      <c r="D497" s="841" t="s">
        <v>542</v>
      </c>
      <c r="E497" s="824" t="str">
        <f>IF(実績報告時入力シート!$P$17="","",実績報告時入力シート!$P$17)</f>
        <v/>
      </c>
    </row>
    <row r="498" spans="2:5">
      <c r="B498" s="712" t="s">
        <v>531</v>
      </c>
      <c r="C498" s="704"/>
      <c r="D498" s="841" t="s">
        <v>543</v>
      </c>
      <c r="E498" s="824" t="str">
        <f>IF(実績報告時入力シート!$P$18="","",実績報告時入力シート!$P$18)</f>
        <v/>
      </c>
    </row>
    <row r="499" spans="2:5">
      <c r="B499" s="712" t="s">
        <v>531</v>
      </c>
      <c r="C499" s="704" t="s">
        <v>509</v>
      </c>
      <c r="D499" s="841" t="s">
        <v>544</v>
      </c>
      <c r="E499" s="830" t="str">
        <f>IF(実績報告時入力シート!$P$21="","",実績報告時入力シート!$P$21)</f>
        <v/>
      </c>
    </row>
    <row r="500" spans="2:5">
      <c r="B500" s="712" t="s">
        <v>531</v>
      </c>
      <c r="C500" s="704" t="s">
        <v>509</v>
      </c>
      <c r="D500" s="841" t="s">
        <v>545</v>
      </c>
      <c r="E500" s="830" t="str">
        <f>IF(実績報告時入力シート!$P$22="","",実績報告時入力シート!$P$22)</f>
        <v/>
      </c>
    </row>
    <row r="501" spans="2:5">
      <c r="B501" s="712" t="s">
        <v>531</v>
      </c>
      <c r="C501" s="704" t="s">
        <v>509</v>
      </c>
      <c r="D501" s="841" t="s">
        <v>546</v>
      </c>
      <c r="E501" s="830" t="str">
        <f>IF(実績報告時入力シート!$P$23="","",実績報告時入力シート!$P$23)</f>
        <v/>
      </c>
    </row>
    <row r="502" spans="2:5">
      <c r="B502" s="712" t="s">
        <v>531</v>
      </c>
      <c r="C502" s="704" t="s">
        <v>509</v>
      </c>
      <c r="D502" s="841" t="s">
        <v>547</v>
      </c>
      <c r="E502" s="830" t="str">
        <f>IF(実績報告時入力シート!$R$21="","",実績報告時入力シート!$R$21)</f>
        <v/>
      </c>
    </row>
    <row r="503" spans="2:5">
      <c r="B503" s="712" t="s">
        <v>531</v>
      </c>
      <c r="C503" s="704" t="s">
        <v>509</v>
      </c>
      <c r="D503" s="841" t="s">
        <v>548</v>
      </c>
      <c r="E503" s="830" t="str">
        <f>IF(実績報告時入力シート!$R$22="","",実績報告時入力シート!$R$22)</f>
        <v/>
      </c>
    </row>
    <row r="504" spans="2:5">
      <c r="B504" s="712" t="s">
        <v>531</v>
      </c>
      <c r="C504" s="704" t="s">
        <v>509</v>
      </c>
      <c r="D504" s="841" t="s">
        <v>1475</v>
      </c>
      <c r="E504" s="830" t="str">
        <f>IF(実績報告時入力シート!$R$23="","",実績報告時入力シート!$R$23)</f>
        <v/>
      </c>
    </row>
    <row r="505" spans="2:5">
      <c r="B505" s="712" t="s">
        <v>531</v>
      </c>
      <c r="C505" s="704" t="s">
        <v>549</v>
      </c>
      <c r="D505" s="841" t="s">
        <v>1476</v>
      </c>
      <c r="E505" s="830" t="str">
        <f>IF(実績報告時入力シート!$T$21="","",実績報告時入力シート!$T$21)</f>
        <v/>
      </c>
    </row>
    <row r="506" spans="2:5">
      <c r="B506" s="712" t="s">
        <v>531</v>
      </c>
      <c r="C506" s="704" t="s">
        <v>549</v>
      </c>
      <c r="D506" s="841" t="s">
        <v>1477</v>
      </c>
      <c r="E506" s="830" t="str">
        <f>IF(実績報告時入力シート!$T$22="","",実績報告時入力シート!$T$22)</f>
        <v/>
      </c>
    </row>
    <row r="507" spans="2:5">
      <c r="B507" s="712" t="s">
        <v>531</v>
      </c>
      <c r="C507" s="704" t="s">
        <v>549</v>
      </c>
      <c r="D507" s="841" t="s">
        <v>1478</v>
      </c>
      <c r="E507" s="830" t="str">
        <f>IF(実績報告時入力シート!$T$23="","",実績報告時入力シート!$T$23)</f>
        <v/>
      </c>
    </row>
    <row r="508" spans="2:5">
      <c r="B508" s="712" t="s">
        <v>531</v>
      </c>
      <c r="C508" s="704" t="s">
        <v>549</v>
      </c>
      <c r="D508" s="841" t="s">
        <v>1479</v>
      </c>
      <c r="E508" s="830" t="str">
        <f>IF(実績報告時入力シート!$V$21="","",実績報告時入力シート!$V$21)</f>
        <v/>
      </c>
    </row>
    <row r="509" spans="2:5">
      <c r="B509" s="712" t="s">
        <v>531</v>
      </c>
      <c r="C509" s="704" t="s">
        <v>549</v>
      </c>
      <c r="D509" s="841" t="s">
        <v>550</v>
      </c>
      <c r="E509" s="830" t="str">
        <f>IF(実績報告時入力シート!$V$22="","",実績報告時入力シート!$V$22)</f>
        <v/>
      </c>
    </row>
    <row r="510" spans="2:5">
      <c r="B510" s="712" t="s">
        <v>531</v>
      </c>
      <c r="C510" s="704" t="s">
        <v>549</v>
      </c>
      <c r="D510" s="841" t="s">
        <v>551</v>
      </c>
      <c r="E510" s="830" t="str">
        <f>IF(実績報告時入力シート!$V$23="","",実績報告時入力シート!$V$23)</f>
        <v/>
      </c>
    </row>
    <row r="511" spans="2:5">
      <c r="B511" s="712" t="s">
        <v>531</v>
      </c>
      <c r="C511" s="704" t="s">
        <v>521</v>
      </c>
      <c r="D511" s="841" t="s">
        <v>552</v>
      </c>
      <c r="E511" s="825" t="str">
        <f>IF(実績報告時入力シート!$P$24="","",実績報告時入力シート!$P$24)</f>
        <v/>
      </c>
    </row>
    <row r="512" spans="2:5">
      <c r="B512" s="712" t="s">
        <v>531</v>
      </c>
      <c r="C512" s="704" t="s">
        <v>521</v>
      </c>
      <c r="D512" s="841" t="s">
        <v>553</v>
      </c>
      <c r="E512" s="825" t="str">
        <f>IF(実績報告時入力シート!$P$25="","",実績報告時入力シート!$P$25)</f>
        <v/>
      </c>
    </row>
    <row r="513" spans="2:5">
      <c r="B513" s="712" t="s">
        <v>531</v>
      </c>
      <c r="C513" s="704" t="s">
        <v>521</v>
      </c>
      <c r="D513" s="841" t="s">
        <v>554</v>
      </c>
      <c r="E513" s="827" t="str">
        <f>IF(実績報告時入力シート!$P$26="","",実績報告時入力シート!$P$26)</f>
        <v/>
      </c>
    </row>
    <row r="514" spans="2:5">
      <c r="B514" s="712" t="s">
        <v>531</v>
      </c>
      <c r="C514" s="704"/>
      <c r="D514" s="841" t="s">
        <v>555</v>
      </c>
      <c r="E514" s="825" t="str">
        <f>IF(実績報告時入力シート!$H$27="","",実績報告時入力シート!$H$27)</f>
        <v/>
      </c>
    </row>
    <row r="515" spans="2:5">
      <c r="B515" s="712" t="s">
        <v>531</v>
      </c>
      <c r="C515" s="704"/>
      <c r="D515" s="841" t="s">
        <v>556</v>
      </c>
      <c r="E515" s="825" t="str">
        <f>IF(実績報告時入力シート!$C$28="","",実績報告時入力シート!$C$28)</f>
        <v/>
      </c>
    </row>
    <row r="516" spans="2:5">
      <c r="B516" s="712" t="s">
        <v>531</v>
      </c>
      <c r="C516" s="704" t="s">
        <v>557</v>
      </c>
      <c r="D516" s="841" t="s">
        <v>558</v>
      </c>
      <c r="E516" s="825" t="str">
        <f>IF(実績報告時入力シート!$E$32="","",実績報告時入力シート!$E$32)</f>
        <v/>
      </c>
    </row>
    <row r="517" spans="2:5">
      <c r="B517" s="712" t="s">
        <v>531</v>
      </c>
      <c r="C517" s="704" t="s">
        <v>557</v>
      </c>
      <c r="D517" s="841" t="s">
        <v>559</v>
      </c>
      <c r="E517" s="825" t="str">
        <f>IF(実績報告時入力シート!$F$32="","",実績報告時入力シート!$F$32)</f>
        <v/>
      </c>
    </row>
    <row r="518" spans="2:5">
      <c r="B518" s="712" t="s">
        <v>531</v>
      </c>
      <c r="C518" s="704" t="s">
        <v>557</v>
      </c>
      <c r="D518" s="841" t="s">
        <v>560</v>
      </c>
      <c r="E518" s="825" t="str">
        <f>IF(実績報告時入力シート!$G$32="","",実績報告時入力シート!$G$32)</f>
        <v/>
      </c>
    </row>
    <row r="519" spans="2:5">
      <c r="B519" s="712" t="s">
        <v>531</v>
      </c>
      <c r="C519" s="704" t="s">
        <v>557</v>
      </c>
      <c r="D519" s="841" t="s">
        <v>561</v>
      </c>
      <c r="E519" s="825" t="str">
        <f>IF(実績報告時入力シート!$H$32="","",実績報告時入力シート!$H$32)</f>
        <v/>
      </c>
    </row>
    <row r="520" spans="2:5">
      <c r="B520" s="712" t="s">
        <v>531</v>
      </c>
      <c r="C520" s="704" t="s">
        <v>557</v>
      </c>
      <c r="D520" s="841" t="s">
        <v>562</v>
      </c>
      <c r="E520" s="825" t="str">
        <f>IF(実績報告時入力シート!$L$32="","",実績報告時入力シート!$L$32)</f>
        <v/>
      </c>
    </row>
    <row r="521" spans="2:5">
      <c r="B521" s="712" t="s">
        <v>531</v>
      </c>
      <c r="C521" s="704" t="s">
        <v>557</v>
      </c>
      <c r="D521" s="841" t="s">
        <v>563</v>
      </c>
      <c r="E521" s="825" t="str">
        <f>IF(実績報告時入力シート!$M$32="","",実績報告時入力シート!$M$32)</f>
        <v/>
      </c>
    </row>
    <row r="522" spans="2:5">
      <c r="B522" s="712" t="s">
        <v>531</v>
      </c>
      <c r="C522" s="704" t="s">
        <v>557</v>
      </c>
      <c r="D522" s="841" t="s">
        <v>564</v>
      </c>
      <c r="E522" s="825" t="str">
        <f>IF(実績報告時入力シート!$N$32="","",実績報告時入力シート!$N$32)</f>
        <v/>
      </c>
    </row>
    <row r="523" spans="2:5">
      <c r="B523" s="712" t="s">
        <v>531</v>
      </c>
      <c r="C523" s="704" t="s">
        <v>557</v>
      </c>
      <c r="D523" s="841" t="s">
        <v>565</v>
      </c>
      <c r="E523" s="825" t="str">
        <f>IF(実績報告時入力シート!$T$32="","",IF(実績報告時入力シート!$T$32="✓","普通",""))</f>
        <v/>
      </c>
    </row>
    <row r="524" spans="2:5">
      <c r="B524" s="712" t="s">
        <v>531</v>
      </c>
      <c r="C524" s="704" t="s">
        <v>557</v>
      </c>
      <c r="D524" s="841" t="s">
        <v>566</v>
      </c>
      <c r="E524" s="825" t="str">
        <f>IF(実績報告時入力シート!$W$32="","",IF(実績報告時入力シート!$W$32="✓","当座",""))</f>
        <v/>
      </c>
    </row>
    <row r="525" spans="2:5">
      <c r="B525" s="712" t="s">
        <v>531</v>
      </c>
      <c r="C525" s="704" t="s">
        <v>557</v>
      </c>
      <c r="D525" s="841" t="s">
        <v>567</v>
      </c>
      <c r="E525" s="825" t="str">
        <f>IF(実績報告時入力シート!$E$34="","",実績報告時入力シート!$E$34)</f>
        <v/>
      </c>
    </row>
    <row r="526" spans="2:5">
      <c r="B526" s="712" t="s">
        <v>531</v>
      </c>
      <c r="C526" s="704" t="s">
        <v>557</v>
      </c>
      <c r="D526" s="841" t="s">
        <v>568</v>
      </c>
      <c r="E526" s="830" t="str">
        <f>IF(実績報告時入力シート!$E$35="","",実績報告時入力シート!$E$35)</f>
        <v/>
      </c>
    </row>
    <row r="527" spans="2:5">
      <c r="B527" s="712" t="s">
        <v>531</v>
      </c>
      <c r="C527" s="704" t="s">
        <v>557</v>
      </c>
      <c r="D527" s="841" t="s">
        <v>569</v>
      </c>
      <c r="E527" s="830" t="str">
        <f>IF(実績報告時入力シート!$F$35="","",実績報告時入力シート!$F$35)</f>
        <v/>
      </c>
    </row>
    <row r="528" spans="2:5">
      <c r="B528" s="712" t="s">
        <v>531</v>
      </c>
      <c r="C528" s="704" t="s">
        <v>557</v>
      </c>
      <c r="D528" s="841" t="s">
        <v>570</v>
      </c>
      <c r="E528" s="830" t="str">
        <f>IF(実績報告時入力シート!$G$35="","",実績報告時入力シート!$G$35)</f>
        <v/>
      </c>
    </row>
    <row r="529" spans="2:5">
      <c r="B529" s="712" t="s">
        <v>531</v>
      </c>
      <c r="C529" s="704" t="s">
        <v>557</v>
      </c>
      <c r="D529" s="841" t="s">
        <v>571</v>
      </c>
      <c r="E529" s="830" t="str">
        <f>IF(実績報告時入力シート!$H$35="","",実績報告時入力シート!$H$35)</f>
        <v/>
      </c>
    </row>
    <row r="530" spans="2:5">
      <c r="B530" s="712" t="s">
        <v>531</v>
      </c>
      <c r="C530" s="704" t="s">
        <v>557</v>
      </c>
      <c r="D530" s="841" t="s">
        <v>572</v>
      </c>
      <c r="E530" s="830" t="str">
        <f>IF(実績報告時入力シート!$I$35="","",実績報告時入力シート!$I$35)</f>
        <v/>
      </c>
    </row>
    <row r="531" spans="2:5">
      <c r="B531" s="712" t="s">
        <v>531</v>
      </c>
      <c r="C531" s="704" t="s">
        <v>557</v>
      </c>
      <c r="D531" s="841" t="s">
        <v>573</v>
      </c>
      <c r="E531" s="830" t="str">
        <f>IF(実績報告時入力シート!$J$35="","",実績報告時入力シート!$J$35)</f>
        <v/>
      </c>
    </row>
    <row r="532" spans="2:5" ht="11.5" thickBot="1">
      <c r="B532" s="713" t="s">
        <v>531</v>
      </c>
      <c r="C532" s="714" t="s">
        <v>557</v>
      </c>
      <c r="D532" s="844" t="s">
        <v>574</v>
      </c>
      <c r="E532" s="838" t="str">
        <f>IF(実績報告時入力シート!$K$35="","",実績報告時入力シート!$K$35)</f>
        <v/>
      </c>
    </row>
    <row r="533" spans="2:5" ht="11.5" thickTop="1"/>
  </sheetData>
  <phoneticPr fontId="111"/>
  <conditionalFormatting sqref="D1:D1048576">
    <cfRule type="duplicateValues" dxfId="258" priority="1"/>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BA48"/>
  <sheetViews>
    <sheetView showGridLines="0" zoomScale="80" zoomScaleNormal="80" workbookViewId="0">
      <selection activeCell="P25" sqref="P25:W25"/>
    </sheetView>
  </sheetViews>
  <sheetFormatPr defaultColWidth="9" defaultRowHeight="18"/>
  <cols>
    <col min="1" max="1" width="2.33203125" style="357" customWidth="1"/>
    <col min="2" max="2" width="4.25" style="357" customWidth="1"/>
    <col min="3" max="18" width="4.6640625" style="357" customWidth="1"/>
    <col min="19" max="23" width="4.6640625" style="358" customWidth="1"/>
    <col min="24" max="24" width="2.33203125" style="358" customWidth="1"/>
    <col min="25" max="29" width="5.58203125" style="905" customWidth="1"/>
    <col min="30" max="30" width="2.33203125" style="905" customWidth="1"/>
    <col min="31" max="31" width="4.25" style="905" customWidth="1"/>
    <col min="32" max="37" width="4.6640625" style="905" customWidth="1"/>
    <col min="38" max="52" width="4.6640625" style="357" customWidth="1"/>
    <col min="53" max="54" width="2.33203125" style="357" customWidth="1"/>
    <col min="55" max="61" width="5.58203125" style="357" customWidth="1"/>
    <col min="62" max="237" width="9" style="357"/>
    <col min="238" max="238" width="2.1640625" style="357" customWidth="1"/>
    <col min="239" max="239" width="2.08203125" style="357" customWidth="1"/>
    <col min="240" max="240" width="1" style="357" customWidth="1"/>
    <col min="241" max="241" width="20.4140625" style="357" customWidth="1"/>
    <col min="242" max="242" width="1.08203125" style="357" customWidth="1"/>
    <col min="243" max="244" width="10.58203125" style="357" customWidth="1"/>
    <col min="245" max="245" width="1.58203125" style="357" customWidth="1"/>
    <col min="246" max="246" width="6.1640625" style="357" customWidth="1"/>
    <col min="247" max="247" width="4" style="357" customWidth="1"/>
    <col min="248" max="248" width="3.1640625" style="357" customWidth="1"/>
    <col min="249" max="249" width="0.6640625" style="357" customWidth="1"/>
    <col min="250" max="250" width="3" style="357" customWidth="1"/>
    <col min="251" max="251" width="3.1640625" style="357" customWidth="1"/>
    <col min="252" max="252" width="2.6640625" style="357" customWidth="1"/>
    <col min="253" max="253" width="3.1640625" style="357" customWidth="1"/>
    <col min="254" max="254" width="2.6640625" style="357" customWidth="1"/>
    <col min="255" max="255" width="1.6640625" style="357" customWidth="1"/>
    <col min="256" max="257" width="2" style="357" customWidth="1"/>
    <col min="258" max="258" width="6.5" style="357" customWidth="1"/>
    <col min="259" max="493" width="9" style="357"/>
    <col min="494" max="494" width="2.1640625" style="357" customWidth="1"/>
    <col min="495" max="495" width="2.08203125" style="357" customWidth="1"/>
    <col min="496" max="496" width="1" style="357" customWidth="1"/>
    <col min="497" max="497" width="20.4140625" style="357" customWidth="1"/>
    <col min="498" max="498" width="1.08203125" style="357" customWidth="1"/>
    <col min="499" max="500" width="10.58203125" style="357" customWidth="1"/>
    <col min="501" max="501" width="1.58203125" style="357" customWidth="1"/>
    <col min="502" max="502" width="6.1640625" style="357" customWidth="1"/>
    <col min="503" max="503" width="4" style="357" customWidth="1"/>
    <col min="504" max="504" width="3.1640625" style="357" customWidth="1"/>
    <col min="505" max="505" width="0.6640625" style="357" customWidth="1"/>
    <col min="506" max="506" width="3" style="357" customWidth="1"/>
    <col min="507" max="507" width="3.1640625" style="357" customWidth="1"/>
    <col min="508" max="508" width="2.6640625" style="357" customWidth="1"/>
    <col min="509" max="509" width="3.1640625" style="357" customWidth="1"/>
    <col min="510" max="510" width="2.6640625" style="357" customWidth="1"/>
    <col min="511" max="511" width="1.6640625" style="357" customWidth="1"/>
    <col min="512" max="513" width="2" style="357" customWidth="1"/>
    <col min="514" max="514" width="6.5" style="357" customWidth="1"/>
    <col min="515" max="749" width="9" style="357"/>
    <col min="750" max="750" width="2.1640625" style="357" customWidth="1"/>
    <col min="751" max="751" width="2.08203125" style="357" customWidth="1"/>
    <col min="752" max="752" width="1" style="357" customWidth="1"/>
    <col min="753" max="753" width="20.4140625" style="357" customWidth="1"/>
    <col min="754" max="754" width="1.08203125" style="357" customWidth="1"/>
    <col min="755" max="756" width="10.58203125" style="357" customWidth="1"/>
    <col min="757" max="757" width="1.58203125" style="357" customWidth="1"/>
    <col min="758" max="758" width="6.1640625" style="357" customWidth="1"/>
    <col min="759" max="759" width="4" style="357" customWidth="1"/>
    <col min="760" max="760" width="3.1640625" style="357" customWidth="1"/>
    <col min="761" max="761" width="0.6640625" style="357" customWidth="1"/>
    <col min="762" max="762" width="3" style="357" customWidth="1"/>
    <col min="763" max="763" width="3.1640625" style="357" customWidth="1"/>
    <col min="764" max="764" width="2.6640625" style="357" customWidth="1"/>
    <col min="765" max="765" width="3.1640625" style="357" customWidth="1"/>
    <col min="766" max="766" width="2.6640625" style="357" customWidth="1"/>
    <col min="767" max="767" width="1.6640625" style="357" customWidth="1"/>
    <col min="768" max="769" width="2" style="357" customWidth="1"/>
    <col min="770" max="770" width="6.5" style="357" customWidth="1"/>
    <col min="771" max="1005" width="9" style="357"/>
    <col min="1006" max="1006" width="2.1640625" style="357" customWidth="1"/>
    <col min="1007" max="1007" width="2.08203125" style="357" customWidth="1"/>
    <col min="1008" max="1008" width="1" style="357" customWidth="1"/>
    <col min="1009" max="1009" width="20.4140625" style="357" customWidth="1"/>
    <col min="1010" max="1010" width="1.08203125" style="357" customWidth="1"/>
    <col min="1011" max="1012" width="10.58203125" style="357" customWidth="1"/>
    <col min="1013" max="1013" width="1.58203125" style="357" customWidth="1"/>
    <col min="1014" max="1014" width="6.1640625" style="357" customWidth="1"/>
    <col min="1015" max="1015" width="4" style="357" customWidth="1"/>
    <col min="1016" max="1016" width="3.1640625" style="357" customWidth="1"/>
    <col min="1017" max="1017" width="0.6640625" style="357" customWidth="1"/>
    <col min="1018" max="1018" width="3" style="357" customWidth="1"/>
    <col min="1019" max="1019" width="3.1640625" style="357" customWidth="1"/>
    <col min="1020" max="1020" width="2.6640625" style="357" customWidth="1"/>
    <col min="1021" max="1021" width="3.1640625" style="357" customWidth="1"/>
    <col min="1022" max="1022" width="2.6640625" style="357" customWidth="1"/>
    <col min="1023" max="1023" width="1.6640625" style="357" customWidth="1"/>
    <col min="1024" max="1025" width="2" style="357" customWidth="1"/>
    <col min="1026" max="1026" width="6.5" style="357" customWidth="1"/>
    <col min="1027" max="1261" width="9" style="357"/>
    <col min="1262" max="1262" width="2.1640625" style="357" customWidth="1"/>
    <col min="1263" max="1263" width="2.08203125" style="357" customWidth="1"/>
    <col min="1264" max="1264" width="1" style="357" customWidth="1"/>
    <col min="1265" max="1265" width="20.4140625" style="357" customWidth="1"/>
    <col min="1266" max="1266" width="1.08203125" style="357" customWidth="1"/>
    <col min="1267" max="1268" width="10.58203125" style="357" customWidth="1"/>
    <col min="1269" max="1269" width="1.58203125" style="357" customWidth="1"/>
    <col min="1270" max="1270" width="6.1640625" style="357" customWidth="1"/>
    <col min="1271" max="1271" width="4" style="357" customWidth="1"/>
    <col min="1272" max="1272" width="3.1640625" style="357" customWidth="1"/>
    <col min="1273" max="1273" width="0.6640625" style="357" customWidth="1"/>
    <col min="1274" max="1274" width="3" style="357" customWidth="1"/>
    <col min="1275" max="1275" width="3.1640625" style="357" customWidth="1"/>
    <col min="1276" max="1276" width="2.6640625" style="357" customWidth="1"/>
    <col min="1277" max="1277" width="3.1640625" style="357" customWidth="1"/>
    <col min="1278" max="1278" width="2.6640625" style="357" customWidth="1"/>
    <col min="1279" max="1279" width="1.6640625" style="357" customWidth="1"/>
    <col min="1280" max="1281" width="2" style="357" customWidth="1"/>
    <col min="1282" max="1282" width="6.5" style="357" customWidth="1"/>
    <col min="1283" max="1517" width="9" style="357"/>
    <col min="1518" max="1518" width="2.1640625" style="357" customWidth="1"/>
    <col min="1519" max="1519" width="2.08203125" style="357" customWidth="1"/>
    <col min="1520" max="1520" width="1" style="357" customWidth="1"/>
    <col min="1521" max="1521" width="20.4140625" style="357" customWidth="1"/>
    <col min="1522" max="1522" width="1.08203125" style="357" customWidth="1"/>
    <col min="1523" max="1524" width="10.58203125" style="357" customWidth="1"/>
    <col min="1525" max="1525" width="1.58203125" style="357" customWidth="1"/>
    <col min="1526" max="1526" width="6.1640625" style="357" customWidth="1"/>
    <col min="1527" max="1527" width="4" style="357" customWidth="1"/>
    <col min="1528" max="1528" width="3.1640625" style="357" customWidth="1"/>
    <col min="1529" max="1529" width="0.6640625" style="357" customWidth="1"/>
    <col min="1530" max="1530" width="3" style="357" customWidth="1"/>
    <col min="1531" max="1531" width="3.1640625" style="357" customWidth="1"/>
    <col min="1532" max="1532" width="2.6640625" style="357" customWidth="1"/>
    <col min="1533" max="1533" width="3.1640625" style="357" customWidth="1"/>
    <col min="1534" max="1534" width="2.6640625" style="357" customWidth="1"/>
    <col min="1535" max="1535" width="1.6640625" style="357" customWidth="1"/>
    <col min="1536" max="1537" width="2" style="357" customWidth="1"/>
    <col min="1538" max="1538" width="6.5" style="357" customWidth="1"/>
    <col min="1539" max="1773" width="9" style="357"/>
    <col min="1774" max="1774" width="2.1640625" style="357" customWidth="1"/>
    <col min="1775" max="1775" width="2.08203125" style="357" customWidth="1"/>
    <col min="1776" max="1776" width="1" style="357" customWidth="1"/>
    <col min="1777" max="1777" width="20.4140625" style="357" customWidth="1"/>
    <col min="1778" max="1778" width="1.08203125" style="357" customWidth="1"/>
    <col min="1779" max="1780" width="10.58203125" style="357" customWidth="1"/>
    <col min="1781" max="1781" width="1.58203125" style="357" customWidth="1"/>
    <col min="1782" max="1782" width="6.1640625" style="357" customWidth="1"/>
    <col min="1783" max="1783" width="4" style="357" customWidth="1"/>
    <col min="1784" max="1784" width="3.1640625" style="357" customWidth="1"/>
    <col min="1785" max="1785" width="0.6640625" style="357" customWidth="1"/>
    <col min="1786" max="1786" width="3" style="357" customWidth="1"/>
    <col min="1787" max="1787" width="3.1640625" style="357" customWidth="1"/>
    <col min="1788" max="1788" width="2.6640625" style="357" customWidth="1"/>
    <col min="1789" max="1789" width="3.1640625" style="357" customWidth="1"/>
    <col min="1790" max="1790" width="2.6640625" style="357" customWidth="1"/>
    <col min="1791" max="1791" width="1.6640625" style="357" customWidth="1"/>
    <col min="1792" max="1793" width="2" style="357" customWidth="1"/>
    <col min="1794" max="1794" width="6.5" style="357" customWidth="1"/>
    <col min="1795" max="2029" width="9" style="357"/>
    <col min="2030" max="2030" width="2.1640625" style="357" customWidth="1"/>
    <col min="2031" max="2031" width="2.08203125" style="357" customWidth="1"/>
    <col min="2032" max="2032" width="1" style="357" customWidth="1"/>
    <col min="2033" max="2033" width="20.4140625" style="357" customWidth="1"/>
    <col min="2034" max="2034" width="1.08203125" style="357" customWidth="1"/>
    <col min="2035" max="2036" width="10.58203125" style="357" customWidth="1"/>
    <col min="2037" max="2037" width="1.58203125" style="357" customWidth="1"/>
    <col min="2038" max="2038" width="6.1640625" style="357" customWidth="1"/>
    <col min="2039" max="2039" width="4" style="357" customWidth="1"/>
    <col min="2040" max="2040" width="3.1640625" style="357" customWidth="1"/>
    <col min="2041" max="2041" width="0.6640625" style="357" customWidth="1"/>
    <col min="2042" max="2042" width="3" style="357" customWidth="1"/>
    <col min="2043" max="2043" width="3.1640625" style="357" customWidth="1"/>
    <col min="2044" max="2044" width="2.6640625" style="357" customWidth="1"/>
    <col min="2045" max="2045" width="3.1640625" style="357" customWidth="1"/>
    <col min="2046" max="2046" width="2.6640625" style="357" customWidth="1"/>
    <col min="2047" max="2047" width="1.6640625" style="357" customWidth="1"/>
    <col min="2048" max="2049" width="2" style="357" customWidth="1"/>
    <col min="2050" max="2050" width="6.5" style="357" customWidth="1"/>
    <col min="2051" max="2285" width="9" style="357"/>
    <col min="2286" max="2286" width="2.1640625" style="357" customWidth="1"/>
    <col min="2287" max="2287" width="2.08203125" style="357" customWidth="1"/>
    <col min="2288" max="2288" width="1" style="357" customWidth="1"/>
    <col min="2289" max="2289" width="20.4140625" style="357" customWidth="1"/>
    <col min="2290" max="2290" width="1.08203125" style="357" customWidth="1"/>
    <col min="2291" max="2292" width="10.58203125" style="357" customWidth="1"/>
    <col min="2293" max="2293" width="1.58203125" style="357" customWidth="1"/>
    <col min="2294" max="2294" width="6.1640625" style="357" customWidth="1"/>
    <col min="2295" max="2295" width="4" style="357" customWidth="1"/>
    <col min="2296" max="2296" width="3.1640625" style="357" customWidth="1"/>
    <col min="2297" max="2297" width="0.6640625" style="357" customWidth="1"/>
    <col min="2298" max="2298" width="3" style="357" customWidth="1"/>
    <col min="2299" max="2299" width="3.1640625" style="357" customWidth="1"/>
    <col min="2300" max="2300" width="2.6640625" style="357" customWidth="1"/>
    <col min="2301" max="2301" width="3.1640625" style="357" customWidth="1"/>
    <col min="2302" max="2302" width="2.6640625" style="357" customWidth="1"/>
    <col min="2303" max="2303" width="1.6640625" style="357" customWidth="1"/>
    <col min="2304" max="2305" width="2" style="357" customWidth="1"/>
    <col min="2306" max="2306" width="6.5" style="357" customWidth="1"/>
    <col min="2307" max="2541" width="9" style="357"/>
    <col min="2542" max="2542" width="2.1640625" style="357" customWidth="1"/>
    <col min="2543" max="2543" width="2.08203125" style="357" customWidth="1"/>
    <col min="2544" max="2544" width="1" style="357" customWidth="1"/>
    <col min="2545" max="2545" width="20.4140625" style="357" customWidth="1"/>
    <col min="2546" max="2546" width="1.08203125" style="357" customWidth="1"/>
    <col min="2547" max="2548" width="10.58203125" style="357" customWidth="1"/>
    <col min="2549" max="2549" width="1.58203125" style="357" customWidth="1"/>
    <col min="2550" max="2550" width="6.1640625" style="357" customWidth="1"/>
    <col min="2551" max="2551" width="4" style="357" customWidth="1"/>
    <col min="2552" max="2552" width="3.1640625" style="357" customWidth="1"/>
    <col min="2553" max="2553" width="0.6640625" style="357" customWidth="1"/>
    <col min="2554" max="2554" width="3" style="357" customWidth="1"/>
    <col min="2555" max="2555" width="3.1640625" style="357" customWidth="1"/>
    <col min="2556" max="2556" width="2.6640625" style="357" customWidth="1"/>
    <col min="2557" max="2557" width="3.1640625" style="357" customWidth="1"/>
    <col min="2558" max="2558" width="2.6640625" style="357" customWidth="1"/>
    <col min="2559" max="2559" width="1.6640625" style="357" customWidth="1"/>
    <col min="2560" max="2561" width="2" style="357" customWidth="1"/>
    <col min="2562" max="2562" width="6.5" style="357" customWidth="1"/>
    <col min="2563" max="2797" width="9" style="357"/>
    <col min="2798" max="2798" width="2.1640625" style="357" customWidth="1"/>
    <col min="2799" max="2799" width="2.08203125" style="357" customWidth="1"/>
    <col min="2800" max="2800" width="1" style="357" customWidth="1"/>
    <col min="2801" max="2801" width="20.4140625" style="357" customWidth="1"/>
    <col min="2802" max="2802" width="1.08203125" style="357" customWidth="1"/>
    <col min="2803" max="2804" width="10.58203125" style="357" customWidth="1"/>
    <col min="2805" max="2805" width="1.58203125" style="357" customWidth="1"/>
    <col min="2806" max="2806" width="6.1640625" style="357" customWidth="1"/>
    <col min="2807" max="2807" width="4" style="357" customWidth="1"/>
    <col min="2808" max="2808" width="3.1640625" style="357" customWidth="1"/>
    <col min="2809" max="2809" width="0.6640625" style="357" customWidth="1"/>
    <col min="2810" max="2810" width="3" style="357" customWidth="1"/>
    <col min="2811" max="2811" width="3.1640625" style="357" customWidth="1"/>
    <col min="2812" max="2812" width="2.6640625" style="357" customWidth="1"/>
    <col min="2813" max="2813" width="3.1640625" style="357" customWidth="1"/>
    <col min="2814" max="2814" width="2.6640625" style="357" customWidth="1"/>
    <col min="2815" max="2815" width="1.6640625" style="357" customWidth="1"/>
    <col min="2816" max="2817" width="2" style="357" customWidth="1"/>
    <col min="2818" max="2818" width="6.5" style="357" customWidth="1"/>
    <col min="2819" max="3053" width="9" style="357"/>
    <col min="3054" max="3054" width="2.1640625" style="357" customWidth="1"/>
    <col min="3055" max="3055" width="2.08203125" style="357" customWidth="1"/>
    <col min="3056" max="3056" width="1" style="357" customWidth="1"/>
    <col min="3057" max="3057" width="20.4140625" style="357" customWidth="1"/>
    <col min="3058" max="3058" width="1.08203125" style="357" customWidth="1"/>
    <col min="3059" max="3060" width="10.58203125" style="357" customWidth="1"/>
    <col min="3061" max="3061" width="1.58203125" style="357" customWidth="1"/>
    <col min="3062" max="3062" width="6.1640625" style="357" customWidth="1"/>
    <col min="3063" max="3063" width="4" style="357" customWidth="1"/>
    <col min="3064" max="3064" width="3.1640625" style="357" customWidth="1"/>
    <col min="3065" max="3065" width="0.6640625" style="357" customWidth="1"/>
    <col min="3066" max="3066" width="3" style="357" customWidth="1"/>
    <col min="3067" max="3067" width="3.1640625" style="357" customWidth="1"/>
    <col min="3068" max="3068" width="2.6640625" style="357" customWidth="1"/>
    <col min="3069" max="3069" width="3.1640625" style="357" customWidth="1"/>
    <col min="3070" max="3070" width="2.6640625" style="357" customWidth="1"/>
    <col min="3071" max="3071" width="1.6640625" style="357" customWidth="1"/>
    <col min="3072" max="3073" width="2" style="357" customWidth="1"/>
    <col min="3074" max="3074" width="6.5" style="357" customWidth="1"/>
    <col min="3075" max="3309" width="9" style="357"/>
    <col min="3310" max="3310" width="2.1640625" style="357" customWidth="1"/>
    <col min="3311" max="3311" width="2.08203125" style="357" customWidth="1"/>
    <col min="3312" max="3312" width="1" style="357" customWidth="1"/>
    <col min="3313" max="3313" width="20.4140625" style="357" customWidth="1"/>
    <col min="3314" max="3314" width="1.08203125" style="357" customWidth="1"/>
    <col min="3315" max="3316" width="10.58203125" style="357" customWidth="1"/>
    <col min="3317" max="3317" width="1.58203125" style="357" customWidth="1"/>
    <col min="3318" max="3318" width="6.1640625" style="357" customWidth="1"/>
    <col min="3319" max="3319" width="4" style="357" customWidth="1"/>
    <col min="3320" max="3320" width="3.1640625" style="357" customWidth="1"/>
    <col min="3321" max="3321" width="0.6640625" style="357" customWidth="1"/>
    <col min="3322" max="3322" width="3" style="357" customWidth="1"/>
    <col min="3323" max="3323" width="3.1640625" style="357" customWidth="1"/>
    <col min="3324" max="3324" width="2.6640625" style="357" customWidth="1"/>
    <col min="3325" max="3325" width="3.1640625" style="357" customWidth="1"/>
    <col min="3326" max="3326" width="2.6640625" style="357" customWidth="1"/>
    <col min="3327" max="3327" width="1.6640625" style="357" customWidth="1"/>
    <col min="3328" max="3329" width="2" style="357" customWidth="1"/>
    <col min="3330" max="3330" width="6.5" style="357" customWidth="1"/>
    <col min="3331" max="3565" width="9" style="357"/>
    <col min="3566" max="3566" width="2.1640625" style="357" customWidth="1"/>
    <col min="3567" max="3567" width="2.08203125" style="357" customWidth="1"/>
    <col min="3568" max="3568" width="1" style="357" customWidth="1"/>
    <col min="3569" max="3569" width="20.4140625" style="357" customWidth="1"/>
    <col min="3570" max="3570" width="1.08203125" style="357" customWidth="1"/>
    <col min="3571" max="3572" width="10.58203125" style="357" customWidth="1"/>
    <col min="3573" max="3573" width="1.58203125" style="357" customWidth="1"/>
    <col min="3574" max="3574" width="6.1640625" style="357" customWidth="1"/>
    <col min="3575" max="3575" width="4" style="357" customWidth="1"/>
    <col min="3576" max="3576" width="3.1640625" style="357" customWidth="1"/>
    <col min="3577" max="3577" width="0.6640625" style="357" customWidth="1"/>
    <col min="3578" max="3578" width="3" style="357" customWidth="1"/>
    <col min="3579" max="3579" width="3.1640625" style="357" customWidth="1"/>
    <col min="3580" max="3580" width="2.6640625" style="357" customWidth="1"/>
    <col min="3581" max="3581" width="3.1640625" style="357" customWidth="1"/>
    <col min="3582" max="3582" width="2.6640625" style="357" customWidth="1"/>
    <col min="3583" max="3583" width="1.6640625" style="357" customWidth="1"/>
    <col min="3584" max="3585" width="2" style="357" customWidth="1"/>
    <col min="3586" max="3586" width="6.5" style="357" customWidth="1"/>
    <col min="3587" max="3821" width="9" style="357"/>
    <col min="3822" max="3822" width="2.1640625" style="357" customWidth="1"/>
    <col min="3823" max="3823" width="2.08203125" style="357" customWidth="1"/>
    <col min="3824" max="3824" width="1" style="357" customWidth="1"/>
    <col min="3825" max="3825" width="20.4140625" style="357" customWidth="1"/>
    <col min="3826" max="3826" width="1.08203125" style="357" customWidth="1"/>
    <col min="3827" max="3828" width="10.58203125" style="357" customWidth="1"/>
    <col min="3829" max="3829" width="1.58203125" style="357" customWidth="1"/>
    <col min="3830" max="3830" width="6.1640625" style="357" customWidth="1"/>
    <col min="3831" max="3831" width="4" style="357" customWidth="1"/>
    <col min="3832" max="3832" width="3.1640625" style="357" customWidth="1"/>
    <col min="3833" max="3833" width="0.6640625" style="357" customWidth="1"/>
    <col min="3834" max="3834" width="3" style="357" customWidth="1"/>
    <col min="3835" max="3835" width="3.1640625" style="357" customWidth="1"/>
    <col min="3836" max="3836" width="2.6640625" style="357" customWidth="1"/>
    <col min="3837" max="3837" width="3.1640625" style="357" customWidth="1"/>
    <col min="3838" max="3838" width="2.6640625" style="357" customWidth="1"/>
    <col min="3839" max="3839" width="1.6640625" style="357" customWidth="1"/>
    <col min="3840" max="3841" width="2" style="357" customWidth="1"/>
    <col min="3842" max="3842" width="6.5" style="357" customWidth="1"/>
    <col min="3843" max="4077" width="9" style="357"/>
    <col min="4078" max="4078" width="2.1640625" style="357" customWidth="1"/>
    <col min="4079" max="4079" width="2.08203125" style="357" customWidth="1"/>
    <col min="4080" max="4080" width="1" style="357" customWidth="1"/>
    <col min="4081" max="4081" width="20.4140625" style="357" customWidth="1"/>
    <col min="4082" max="4082" width="1.08203125" style="357" customWidth="1"/>
    <col min="4083" max="4084" width="10.58203125" style="357" customWidth="1"/>
    <col min="4085" max="4085" width="1.58203125" style="357" customWidth="1"/>
    <col min="4086" max="4086" width="6.1640625" style="357" customWidth="1"/>
    <col min="4087" max="4087" width="4" style="357" customWidth="1"/>
    <col min="4088" max="4088" width="3.1640625" style="357" customWidth="1"/>
    <col min="4089" max="4089" width="0.6640625" style="357" customWidth="1"/>
    <col min="4090" max="4090" width="3" style="357" customWidth="1"/>
    <col min="4091" max="4091" width="3.1640625" style="357" customWidth="1"/>
    <col min="4092" max="4092" width="2.6640625" style="357" customWidth="1"/>
    <col min="4093" max="4093" width="3.1640625" style="357" customWidth="1"/>
    <col min="4094" max="4094" width="2.6640625" style="357" customWidth="1"/>
    <col min="4095" max="4095" width="1.6640625" style="357" customWidth="1"/>
    <col min="4096" max="4097" width="2" style="357" customWidth="1"/>
    <col min="4098" max="4098" width="6.5" style="357" customWidth="1"/>
    <col min="4099" max="4333" width="9" style="357"/>
    <col min="4334" max="4334" width="2.1640625" style="357" customWidth="1"/>
    <col min="4335" max="4335" width="2.08203125" style="357" customWidth="1"/>
    <col min="4336" max="4336" width="1" style="357" customWidth="1"/>
    <col min="4337" max="4337" width="20.4140625" style="357" customWidth="1"/>
    <col min="4338" max="4338" width="1.08203125" style="357" customWidth="1"/>
    <col min="4339" max="4340" width="10.58203125" style="357" customWidth="1"/>
    <col min="4341" max="4341" width="1.58203125" style="357" customWidth="1"/>
    <col min="4342" max="4342" width="6.1640625" style="357" customWidth="1"/>
    <col min="4343" max="4343" width="4" style="357" customWidth="1"/>
    <col min="4344" max="4344" width="3.1640625" style="357" customWidth="1"/>
    <col min="4345" max="4345" width="0.6640625" style="357" customWidth="1"/>
    <col min="4346" max="4346" width="3" style="357" customWidth="1"/>
    <col min="4347" max="4347" width="3.1640625" style="357" customWidth="1"/>
    <col min="4348" max="4348" width="2.6640625" style="357" customWidth="1"/>
    <col min="4349" max="4349" width="3.1640625" style="357" customWidth="1"/>
    <col min="4350" max="4350" width="2.6640625" style="357" customWidth="1"/>
    <col min="4351" max="4351" width="1.6640625" style="357" customWidth="1"/>
    <col min="4352" max="4353" width="2" style="357" customWidth="1"/>
    <col min="4354" max="4354" width="6.5" style="357" customWidth="1"/>
    <col min="4355" max="4589" width="9" style="357"/>
    <col min="4590" max="4590" width="2.1640625" style="357" customWidth="1"/>
    <col min="4591" max="4591" width="2.08203125" style="357" customWidth="1"/>
    <col min="4592" max="4592" width="1" style="357" customWidth="1"/>
    <col min="4593" max="4593" width="20.4140625" style="357" customWidth="1"/>
    <col min="4594" max="4594" width="1.08203125" style="357" customWidth="1"/>
    <col min="4595" max="4596" width="10.58203125" style="357" customWidth="1"/>
    <col min="4597" max="4597" width="1.58203125" style="357" customWidth="1"/>
    <col min="4598" max="4598" width="6.1640625" style="357" customWidth="1"/>
    <col min="4599" max="4599" width="4" style="357" customWidth="1"/>
    <col min="4600" max="4600" width="3.1640625" style="357" customWidth="1"/>
    <col min="4601" max="4601" width="0.6640625" style="357" customWidth="1"/>
    <col min="4602" max="4602" width="3" style="357" customWidth="1"/>
    <col min="4603" max="4603" width="3.1640625" style="357" customWidth="1"/>
    <col min="4604" max="4604" width="2.6640625" style="357" customWidth="1"/>
    <col min="4605" max="4605" width="3.1640625" style="357" customWidth="1"/>
    <col min="4606" max="4606" width="2.6640625" style="357" customWidth="1"/>
    <col min="4607" max="4607" width="1.6640625" style="357" customWidth="1"/>
    <col min="4608" max="4609" width="2" style="357" customWidth="1"/>
    <col min="4610" max="4610" width="6.5" style="357" customWidth="1"/>
    <col min="4611" max="4845" width="9" style="357"/>
    <col min="4846" max="4846" width="2.1640625" style="357" customWidth="1"/>
    <col min="4847" max="4847" width="2.08203125" style="357" customWidth="1"/>
    <col min="4848" max="4848" width="1" style="357" customWidth="1"/>
    <col min="4849" max="4849" width="20.4140625" style="357" customWidth="1"/>
    <col min="4850" max="4850" width="1.08203125" style="357" customWidth="1"/>
    <col min="4851" max="4852" width="10.58203125" style="357" customWidth="1"/>
    <col min="4853" max="4853" width="1.58203125" style="357" customWidth="1"/>
    <col min="4854" max="4854" width="6.1640625" style="357" customWidth="1"/>
    <col min="4855" max="4855" width="4" style="357" customWidth="1"/>
    <col min="4856" max="4856" width="3.1640625" style="357" customWidth="1"/>
    <col min="4857" max="4857" width="0.6640625" style="357" customWidth="1"/>
    <col min="4858" max="4858" width="3" style="357" customWidth="1"/>
    <col min="4859" max="4859" width="3.1640625" style="357" customWidth="1"/>
    <col min="4860" max="4860" width="2.6640625" style="357" customWidth="1"/>
    <col min="4861" max="4861" width="3.1640625" style="357" customWidth="1"/>
    <col min="4862" max="4862" width="2.6640625" style="357" customWidth="1"/>
    <col min="4863" max="4863" width="1.6640625" style="357" customWidth="1"/>
    <col min="4864" max="4865" width="2" style="357" customWidth="1"/>
    <col min="4866" max="4866" width="6.5" style="357" customWidth="1"/>
    <col min="4867" max="5101" width="9" style="357"/>
    <col min="5102" max="5102" width="2.1640625" style="357" customWidth="1"/>
    <col min="5103" max="5103" width="2.08203125" style="357" customWidth="1"/>
    <col min="5104" max="5104" width="1" style="357" customWidth="1"/>
    <col min="5105" max="5105" width="20.4140625" style="357" customWidth="1"/>
    <col min="5106" max="5106" width="1.08203125" style="357" customWidth="1"/>
    <col min="5107" max="5108" width="10.58203125" style="357" customWidth="1"/>
    <col min="5109" max="5109" width="1.58203125" style="357" customWidth="1"/>
    <col min="5110" max="5110" width="6.1640625" style="357" customWidth="1"/>
    <col min="5111" max="5111" width="4" style="357" customWidth="1"/>
    <col min="5112" max="5112" width="3.1640625" style="357" customWidth="1"/>
    <col min="5113" max="5113" width="0.6640625" style="357" customWidth="1"/>
    <col min="5114" max="5114" width="3" style="357" customWidth="1"/>
    <col min="5115" max="5115" width="3.1640625" style="357" customWidth="1"/>
    <col min="5116" max="5116" width="2.6640625" style="357" customWidth="1"/>
    <col min="5117" max="5117" width="3.1640625" style="357" customWidth="1"/>
    <col min="5118" max="5118" width="2.6640625" style="357" customWidth="1"/>
    <col min="5119" max="5119" width="1.6640625" style="357" customWidth="1"/>
    <col min="5120" max="5121" width="2" style="357" customWidth="1"/>
    <col min="5122" max="5122" width="6.5" style="357" customWidth="1"/>
    <col min="5123" max="5357" width="9" style="357"/>
    <col min="5358" max="5358" width="2.1640625" style="357" customWidth="1"/>
    <col min="5359" max="5359" width="2.08203125" style="357" customWidth="1"/>
    <col min="5360" max="5360" width="1" style="357" customWidth="1"/>
    <col min="5361" max="5361" width="20.4140625" style="357" customWidth="1"/>
    <col min="5362" max="5362" width="1.08203125" style="357" customWidth="1"/>
    <col min="5363" max="5364" width="10.58203125" style="357" customWidth="1"/>
    <col min="5365" max="5365" width="1.58203125" style="357" customWidth="1"/>
    <col min="5366" max="5366" width="6.1640625" style="357" customWidth="1"/>
    <col min="5367" max="5367" width="4" style="357" customWidth="1"/>
    <col min="5368" max="5368" width="3.1640625" style="357" customWidth="1"/>
    <col min="5369" max="5369" width="0.6640625" style="357" customWidth="1"/>
    <col min="5370" max="5370" width="3" style="357" customWidth="1"/>
    <col min="5371" max="5371" width="3.1640625" style="357" customWidth="1"/>
    <col min="5372" max="5372" width="2.6640625" style="357" customWidth="1"/>
    <col min="5373" max="5373" width="3.1640625" style="357" customWidth="1"/>
    <col min="5374" max="5374" width="2.6640625" style="357" customWidth="1"/>
    <col min="5375" max="5375" width="1.6640625" style="357" customWidth="1"/>
    <col min="5376" max="5377" width="2" style="357" customWidth="1"/>
    <col min="5378" max="5378" width="6.5" style="357" customWidth="1"/>
    <col min="5379" max="5613" width="9" style="357"/>
    <col min="5614" max="5614" width="2.1640625" style="357" customWidth="1"/>
    <col min="5615" max="5615" width="2.08203125" style="357" customWidth="1"/>
    <col min="5616" max="5616" width="1" style="357" customWidth="1"/>
    <col min="5617" max="5617" width="20.4140625" style="357" customWidth="1"/>
    <col min="5618" max="5618" width="1.08203125" style="357" customWidth="1"/>
    <col min="5619" max="5620" width="10.58203125" style="357" customWidth="1"/>
    <col min="5621" max="5621" width="1.58203125" style="357" customWidth="1"/>
    <col min="5622" max="5622" width="6.1640625" style="357" customWidth="1"/>
    <col min="5623" max="5623" width="4" style="357" customWidth="1"/>
    <col min="5624" max="5624" width="3.1640625" style="357" customWidth="1"/>
    <col min="5625" max="5625" width="0.6640625" style="357" customWidth="1"/>
    <col min="5626" max="5626" width="3" style="357" customWidth="1"/>
    <col min="5627" max="5627" width="3.1640625" style="357" customWidth="1"/>
    <col min="5628" max="5628" width="2.6640625" style="357" customWidth="1"/>
    <col min="5629" max="5629" width="3.1640625" style="357" customWidth="1"/>
    <col min="5630" max="5630" width="2.6640625" style="357" customWidth="1"/>
    <col min="5631" max="5631" width="1.6640625" style="357" customWidth="1"/>
    <col min="5632" max="5633" width="2" style="357" customWidth="1"/>
    <col min="5634" max="5634" width="6.5" style="357" customWidth="1"/>
    <col min="5635" max="5869" width="9" style="357"/>
    <col min="5870" max="5870" width="2.1640625" style="357" customWidth="1"/>
    <col min="5871" max="5871" width="2.08203125" style="357" customWidth="1"/>
    <col min="5872" max="5872" width="1" style="357" customWidth="1"/>
    <col min="5873" max="5873" width="20.4140625" style="357" customWidth="1"/>
    <col min="5874" max="5874" width="1.08203125" style="357" customWidth="1"/>
    <col min="5875" max="5876" width="10.58203125" style="357" customWidth="1"/>
    <col min="5877" max="5877" width="1.58203125" style="357" customWidth="1"/>
    <col min="5878" max="5878" width="6.1640625" style="357" customWidth="1"/>
    <col min="5879" max="5879" width="4" style="357" customWidth="1"/>
    <col min="5880" max="5880" width="3.1640625" style="357" customWidth="1"/>
    <col min="5881" max="5881" width="0.6640625" style="357" customWidth="1"/>
    <col min="5882" max="5882" width="3" style="357" customWidth="1"/>
    <col min="5883" max="5883" width="3.1640625" style="357" customWidth="1"/>
    <col min="5884" max="5884" width="2.6640625" style="357" customWidth="1"/>
    <col min="5885" max="5885" width="3.1640625" style="357" customWidth="1"/>
    <col min="5886" max="5886" width="2.6640625" style="357" customWidth="1"/>
    <col min="5887" max="5887" width="1.6640625" style="357" customWidth="1"/>
    <col min="5888" max="5889" width="2" style="357" customWidth="1"/>
    <col min="5890" max="5890" width="6.5" style="357" customWidth="1"/>
    <col min="5891" max="6125" width="9" style="357"/>
    <col min="6126" max="6126" width="2.1640625" style="357" customWidth="1"/>
    <col min="6127" max="6127" width="2.08203125" style="357" customWidth="1"/>
    <col min="6128" max="6128" width="1" style="357" customWidth="1"/>
    <col min="6129" max="6129" width="20.4140625" style="357" customWidth="1"/>
    <col min="6130" max="6130" width="1.08203125" style="357" customWidth="1"/>
    <col min="6131" max="6132" width="10.58203125" style="357" customWidth="1"/>
    <col min="6133" max="6133" width="1.58203125" style="357" customWidth="1"/>
    <col min="6134" max="6134" width="6.1640625" style="357" customWidth="1"/>
    <col min="6135" max="6135" width="4" style="357" customWidth="1"/>
    <col min="6136" max="6136" width="3.1640625" style="357" customWidth="1"/>
    <col min="6137" max="6137" width="0.6640625" style="357" customWidth="1"/>
    <col min="6138" max="6138" width="3" style="357" customWidth="1"/>
    <col min="6139" max="6139" width="3.1640625" style="357" customWidth="1"/>
    <col min="6140" max="6140" width="2.6640625" style="357" customWidth="1"/>
    <col min="6141" max="6141" width="3.1640625" style="357" customWidth="1"/>
    <col min="6142" max="6142" width="2.6640625" style="357" customWidth="1"/>
    <col min="6143" max="6143" width="1.6640625" style="357" customWidth="1"/>
    <col min="6144" max="6145" width="2" style="357" customWidth="1"/>
    <col min="6146" max="6146" width="6.5" style="357" customWidth="1"/>
    <col min="6147" max="6381" width="9" style="357"/>
    <col min="6382" max="6382" width="2.1640625" style="357" customWidth="1"/>
    <col min="6383" max="6383" width="2.08203125" style="357" customWidth="1"/>
    <col min="6384" max="6384" width="1" style="357" customWidth="1"/>
    <col min="6385" max="6385" width="20.4140625" style="357" customWidth="1"/>
    <col min="6386" max="6386" width="1.08203125" style="357" customWidth="1"/>
    <col min="6387" max="6388" width="10.58203125" style="357" customWidth="1"/>
    <col min="6389" max="6389" width="1.58203125" style="357" customWidth="1"/>
    <col min="6390" max="6390" width="6.1640625" style="357" customWidth="1"/>
    <col min="6391" max="6391" width="4" style="357" customWidth="1"/>
    <col min="6392" max="6392" width="3.1640625" style="357" customWidth="1"/>
    <col min="6393" max="6393" width="0.6640625" style="357" customWidth="1"/>
    <col min="6394" max="6394" width="3" style="357" customWidth="1"/>
    <col min="6395" max="6395" width="3.1640625" style="357" customWidth="1"/>
    <col min="6396" max="6396" width="2.6640625" style="357" customWidth="1"/>
    <col min="6397" max="6397" width="3.1640625" style="357" customWidth="1"/>
    <col min="6398" max="6398" width="2.6640625" style="357" customWidth="1"/>
    <col min="6399" max="6399" width="1.6640625" style="357" customWidth="1"/>
    <col min="6400" max="6401" width="2" style="357" customWidth="1"/>
    <col min="6402" max="6402" width="6.5" style="357" customWidth="1"/>
    <col min="6403" max="6637" width="9" style="357"/>
    <col min="6638" max="6638" width="2.1640625" style="357" customWidth="1"/>
    <col min="6639" max="6639" width="2.08203125" style="357" customWidth="1"/>
    <col min="6640" max="6640" width="1" style="357" customWidth="1"/>
    <col min="6641" max="6641" width="20.4140625" style="357" customWidth="1"/>
    <col min="6642" max="6642" width="1.08203125" style="357" customWidth="1"/>
    <col min="6643" max="6644" width="10.58203125" style="357" customWidth="1"/>
    <col min="6645" max="6645" width="1.58203125" style="357" customWidth="1"/>
    <col min="6646" max="6646" width="6.1640625" style="357" customWidth="1"/>
    <col min="6647" max="6647" width="4" style="357" customWidth="1"/>
    <col min="6648" max="6648" width="3.1640625" style="357" customWidth="1"/>
    <col min="6649" max="6649" width="0.6640625" style="357" customWidth="1"/>
    <col min="6650" max="6650" width="3" style="357" customWidth="1"/>
    <col min="6651" max="6651" width="3.1640625" style="357" customWidth="1"/>
    <col min="6652" max="6652" width="2.6640625" style="357" customWidth="1"/>
    <col min="6653" max="6653" width="3.1640625" style="357" customWidth="1"/>
    <col min="6654" max="6654" width="2.6640625" style="357" customWidth="1"/>
    <col min="6655" max="6655" width="1.6640625" style="357" customWidth="1"/>
    <col min="6656" max="6657" width="2" style="357" customWidth="1"/>
    <col min="6658" max="6658" width="6.5" style="357" customWidth="1"/>
    <col min="6659" max="6893" width="9" style="357"/>
    <col min="6894" max="6894" width="2.1640625" style="357" customWidth="1"/>
    <col min="6895" max="6895" width="2.08203125" style="357" customWidth="1"/>
    <col min="6896" max="6896" width="1" style="357" customWidth="1"/>
    <col min="6897" max="6897" width="20.4140625" style="357" customWidth="1"/>
    <col min="6898" max="6898" width="1.08203125" style="357" customWidth="1"/>
    <col min="6899" max="6900" width="10.58203125" style="357" customWidth="1"/>
    <col min="6901" max="6901" width="1.58203125" style="357" customWidth="1"/>
    <col min="6902" max="6902" width="6.1640625" style="357" customWidth="1"/>
    <col min="6903" max="6903" width="4" style="357" customWidth="1"/>
    <col min="6904" max="6904" width="3.1640625" style="357" customWidth="1"/>
    <col min="6905" max="6905" width="0.6640625" style="357" customWidth="1"/>
    <col min="6906" max="6906" width="3" style="357" customWidth="1"/>
    <col min="6907" max="6907" width="3.1640625" style="357" customWidth="1"/>
    <col min="6908" max="6908" width="2.6640625" style="357" customWidth="1"/>
    <col min="6909" max="6909" width="3.1640625" style="357" customWidth="1"/>
    <col min="6910" max="6910" width="2.6640625" style="357" customWidth="1"/>
    <col min="6911" max="6911" width="1.6640625" style="357" customWidth="1"/>
    <col min="6912" max="6913" width="2" style="357" customWidth="1"/>
    <col min="6914" max="6914" width="6.5" style="357" customWidth="1"/>
    <col min="6915" max="7149" width="9" style="357"/>
    <col min="7150" max="7150" width="2.1640625" style="357" customWidth="1"/>
    <col min="7151" max="7151" width="2.08203125" style="357" customWidth="1"/>
    <col min="7152" max="7152" width="1" style="357" customWidth="1"/>
    <col min="7153" max="7153" width="20.4140625" style="357" customWidth="1"/>
    <col min="7154" max="7154" width="1.08203125" style="357" customWidth="1"/>
    <col min="7155" max="7156" width="10.58203125" style="357" customWidth="1"/>
    <col min="7157" max="7157" width="1.58203125" style="357" customWidth="1"/>
    <col min="7158" max="7158" width="6.1640625" style="357" customWidth="1"/>
    <col min="7159" max="7159" width="4" style="357" customWidth="1"/>
    <col min="7160" max="7160" width="3.1640625" style="357" customWidth="1"/>
    <col min="7161" max="7161" width="0.6640625" style="357" customWidth="1"/>
    <col min="7162" max="7162" width="3" style="357" customWidth="1"/>
    <col min="7163" max="7163" width="3.1640625" style="357" customWidth="1"/>
    <col min="7164" max="7164" width="2.6640625" style="357" customWidth="1"/>
    <col min="7165" max="7165" width="3.1640625" style="357" customWidth="1"/>
    <col min="7166" max="7166" width="2.6640625" style="357" customWidth="1"/>
    <col min="7167" max="7167" width="1.6640625" style="357" customWidth="1"/>
    <col min="7168" max="7169" width="2" style="357" customWidth="1"/>
    <col min="7170" max="7170" width="6.5" style="357" customWidth="1"/>
    <col min="7171" max="7405" width="9" style="357"/>
    <col min="7406" max="7406" width="2.1640625" style="357" customWidth="1"/>
    <col min="7407" max="7407" width="2.08203125" style="357" customWidth="1"/>
    <col min="7408" max="7408" width="1" style="357" customWidth="1"/>
    <col min="7409" max="7409" width="20.4140625" style="357" customWidth="1"/>
    <col min="7410" max="7410" width="1.08203125" style="357" customWidth="1"/>
    <col min="7411" max="7412" width="10.58203125" style="357" customWidth="1"/>
    <col min="7413" max="7413" width="1.58203125" style="357" customWidth="1"/>
    <col min="7414" max="7414" width="6.1640625" style="357" customWidth="1"/>
    <col min="7415" max="7415" width="4" style="357" customWidth="1"/>
    <col min="7416" max="7416" width="3.1640625" style="357" customWidth="1"/>
    <col min="7417" max="7417" width="0.6640625" style="357" customWidth="1"/>
    <col min="7418" max="7418" width="3" style="357" customWidth="1"/>
    <col min="7419" max="7419" width="3.1640625" style="357" customWidth="1"/>
    <col min="7420" max="7420" width="2.6640625" style="357" customWidth="1"/>
    <col min="7421" max="7421" width="3.1640625" style="357" customWidth="1"/>
    <col min="7422" max="7422" width="2.6640625" style="357" customWidth="1"/>
    <col min="7423" max="7423" width="1.6640625" style="357" customWidth="1"/>
    <col min="7424" max="7425" width="2" style="357" customWidth="1"/>
    <col min="7426" max="7426" width="6.5" style="357" customWidth="1"/>
    <col min="7427" max="7661" width="9" style="357"/>
    <col min="7662" max="7662" width="2.1640625" style="357" customWidth="1"/>
    <col min="7663" max="7663" width="2.08203125" style="357" customWidth="1"/>
    <col min="7664" max="7664" width="1" style="357" customWidth="1"/>
    <col min="7665" max="7665" width="20.4140625" style="357" customWidth="1"/>
    <col min="7666" max="7666" width="1.08203125" style="357" customWidth="1"/>
    <col min="7667" max="7668" width="10.58203125" style="357" customWidth="1"/>
    <col min="7669" max="7669" width="1.58203125" style="357" customWidth="1"/>
    <col min="7670" max="7670" width="6.1640625" style="357" customWidth="1"/>
    <col min="7671" max="7671" width="4" style="357" customWidth="1"/>
    <col min="7672" max="7672" width="3.1640625" style="357" customWidth="1"/>
    <col min="7673" max="7673" width="0.6640625" style="357" customWidth="1"/>
    <col min="7674" max="7674" width="3" style="357" customWidth="1"/>
    <col min="7675" max="7675" width="3.1640625" style="357" customWidth="1"/>
    <col min="7676" max="7676" width="2.6640625" style="357" customWidth="1"/>
    <col min="7677" max="7677" width="3.1640625" style="357" customWidth="1"/>
    <col min="7678" max="7678" width="2.6640625" style="357" customWidth="1"/>
    <col min="7679" max="7679" width="1.6640625" style="357" customWidth="1"/>
    <col min="7680" max="7681" width="2" style="357" customWidth="1"/>
    <col min="7682" max="7682" width="6.5" style="357" customWidth="1"/>
    <col min="7683" max="7917" width="9" style="357"/>
    <col min="7918" max="7918" width="2.1640625" style="357" customWidth="1"/>
    <col min="7919" max="7919" width="2.08203125" style="357" customWidth="1"/>
    <col min="7920" max="7920" width="1" style="357" customWidth="1"/>
    <col min="7921" max="7921" width="20.4140625" style="357" customWidth="1"/>
    <col min="7922" max="7922" width="1.08203125" style="357" customWidth="1"/>
    <col min="7923" max="7924" width="10.58203125" style="357" customWidth="1"/>
    <col min="7925" max="7925" width="1.58203125" style="357" customWidth="1"/>
    <col min="7926" max="7926" width="6.1640625" style="357" customWidth="1"/>
    <col min="7927" max="7927" width="4" style="357" customWidth="1"/>
    <col min="7928" max="7928" width="3.1640625" style="357" customWidth="1"/>
    <col min="7929" max="7929" width="0.6640625" style="357" customWidth="1"/>
    <col min="7930" max="7930" width="3" style="357" customWidth="1"/>
    <col min="7931" max="7931" width="3.1640625" style="357" customWidth="1"/>
    <col min="7932" max="7932" width="2.6640625" style="357" customWidth="1"/>
    <col min="7933" max="7933" width="3.1640625" style="357" customWidth="1"/>
    <col min="7934" max="7934" width="2.6640625" style="357" customWidth="1"/>
    <col min="7935" max="7935" width="1.6640625" style="357" customWidth="1"/>
    <col min="7936" max="7937" width="2" style="357" customWidth="1"/>
    <col min="7938" max="7938" width="6.5" style="357" customWidth="1"/>
    <col min="7939" max="8173" width="9" style="357"/>
    <col min="8174" max="8174" width="2.1640625" style="357" customWidth="1"/>
    <col min="8175" max="8175" width="2.08203125" style="357" customWidth="1"/>
    <col min="8176" max="8176" width="1" style="357" customWidth="1"/>
    <col min="8177" max="8177" width="20.4140625" style="357" customWidth="1"/>
    <col min="8178" max="8178" width="1.08203125" style="357" customWidth="1"/>
    <col min="8179" max="8180" width="10.58203125" style="357" customWidth="1"/>
    <col min="8181" max="8181" width="1.58203125" style="357" customWidth="1"/>
    <col min="8182" max="8182" width="6.1640625" style="357" customWidth="1"/>
    <col min="8183" max="8183" width="4" style="357" customWidth="1"/>
    <col min="8184" max="8184" width="3.1640625" style="357" customWidth="1"/>
    <col min="8185" max="8185" width="0.6640625" style="357" customWidth="1"/>
    <col min="8186" max="8186" width="3" style="357" customWidth="1"/>
    <col min="8187" max="8187" width="3.1640625" style="357" customWidth="1"/>
    <col min="8188" max="8188" width="2.6640625" style="357" customWidth="1"/>
    <col min="8189" max="8189" width="3.1640625" style="357" customWidth="1"/>
    <col min="8190" max="8190" width="2.6640625" style="357" customWidth="1"/>
    <col min="8191" max="8191" width="1.6640625" style="357" customWidth="1"/>
    <col min="8192" max="8193" width="2" style="357" customWidth="1"/>
    <col min="8194" max="8194" width="6.5" style="357" customWidth="1"/>
    <col min="8195" max="8429" width="9" style="357"/>
    <col min="8430" max="8430" width="2.1640625" style="357" customWidth="1"/>
    <col min="8431" max="8431" width="2.08203125" style="357" customWidth="1"/>
    <col min="8432" max="8432" width="1" style="357" customWidth="1"/>
    <col min="8433" max="8433" width="20.4140625" style="357" customWidth="1"/>
    <col min="8434" max="8434" width="1.08203125" style="357" customWidth="1"/>
    <col min="8435" max="8436" width="10.58203125" style="357" customWidth="1"/>
    <col min="8437" max="8437" width="1.58203125" style="357" customWidth="1"/>
    <col min="8438" max="8438" width="6.1640625" style="357" customWidth="1"/>
    <col min="8439" max="8439" width="4" style="357" customWidth="1"/>
    <col min="8440" max="8440" width="3.1640625" style="357" customWidth="1"/>
    <col min="8441" max="8441" width="0.6640625" style="357" customWidth="1"/>
    <col min="8442" max="8442" width="3" style="357" customWidth="1"/>
    <col min="8443" max="8443" width="3.1640625" style="357" customWidth="1"/>
    <col min="8444" max="8444" width="2.6640625" style="357" customWidth="1"/>
    <col min="8445" max="8445" width="3.1640625" style="357" customWidth="1"/>
    <col min="8446" max="8446" width="2.6640625" style="357" customWidth="1"/>
    <col min="8447" max="8447" width="1.6640625" style="357" customWidth="1"/>
    <col min="8448" max="8449" width="2" style="357" customWidth="1"/>
    <col min="8450" max="8450" width="6.5" style="357" customWidth="1"/>
    <col min="8451" max="8685" width="9" style="357"/>
    <col min="8686" max="8686" width="2.1640625" style="357" customWidth="1"/>
    <col min="8687" max="8687" width="2.08203125" style="357" customWidth="1"/>
    <col min="8688" max="8688" width="1" style="357" customWidth="1"/>
    <col min="8689" max="8689" width="20.4140625" style="357" customWidth="1"/>
    <col min="8690" max="8690" width="1.08203125" style="357" customWidth="1"/>
    <col min="8691" max="8692" width="10.58203125" style="357" customWidth="1"/>
    <col min="8693" max="8693" width="1.58203125" style="357" customWidth="1"/>
    <col min="8694" max="8694" width="6.1640625" style="357" customWidth="1"/>
    <col min="8695" max="8695" width="4" style="357" customWidth="1"/>
    <col min="8696" max="8696" width="3.1640625" style="357" customWidth="1"/>
    <col min="8697" max="8697" width="0.6640625" style="357" customWidth="1"/>
    <col min="8698" max="8698" width="3" style="357" customWidth="1"/>
    <col min="8699" max="8699" width="3.1640625" style="357" customWidth="1"/>
    <col min="8700" max="8700" width="2.6640625" style="357" customWidth="1"/>
    <col min="8701" max="8701" width="3.1640625" style="357" customWidth="1"/>
    <col min="8702" max="8702" width="2.6640625" style="357" customWidth="1"/>
    <col min="8703" max="8703" width="1.6640625" style="357" customWidth="1"/>
    <col min="8704" max="8705" width="2" style="357" customWidth="1"/>
    <col min="8706" max="8706" width="6.5" style="357" customWidth="1"/>
    <col min="8707" max="8941" width="9" style="357"/>
    <col min="8942" max="8942" width="2.1640625" style="357" customWidth="1"/>
    <col min="8943" max="8943" width="2.08203125" style="357" customWidth="1"/>
    <col min="8944" max="8944" width="1" style="357" customWidth="1"/>
    <col min="8945" max="8945" width="20.4140625" style="357" customWidth="1"/>
    <col min="8946" max="8946" width="1.08203125" style="357" customWidth="1"/>
    <col min="8947" max="8948" width="10.58203125" style="357" customWidth="1"/>
    <col min="8949" max="8949" width="1.58203125" style="357" customWidth="1"/>
    <col min="8950" max="8950" width="6.1640625" style="357" customWidth="1"/>
    <col min="8951" max="8951" width="4" style="357" customWidth="1"/>
    <col min="8952" max="8952" width="3.1640625" style="357" customWidth="1"/>
    <col min="8953" max="8953" width="0.6640625" style="357" customWidth="1"/>
    <col min="8954" max="8954" width="3" style="357" customWidth="1"/>
    <col min="8955" max="8955" width="3.1640625" style="357" customWidth="1"/>
    <col min="8956" max="8956" width="2.6640625" style="357" customWidth="1"/>
    <col min="8957" max="8957" width="3.1640625" style="357" customWidth="1"/>
    <col min="8958" max="8958" width="2.6640625" style="357" customWidth="1"/>
    <col min="8959" max="8959" width="1.6640625" style="357" customWidth="1"/>
    <col min="8960" max="8961" width="2" style="357" customWidth="1"/>
    <col min="8962" max="8962" width="6.5" style="357" customWidth="1"/>
    <col min="8963" max="9197" width="9" style="357"/>
    <col min="9198" max="9198" width="2.1640625" style="357" customWidth="1"/>
    <col min="9199" max="9199" width="2.08203125" style="357" customWidth="1"/>
    <col min="9200" max="9200" width="1" style="357" customWidth="1"/>
    <col min="9201" max="9201" width="20.4140625" style="357" customWidth="1"/>
    <col min="9202" max="9202" width="1.08203125" style="357" customWidth="1"/>
    <col min="9203" max="9204" width="10.58203125" style="357" customWidth="1"/>
    <col min="9205" max="9205" width="1.58203125" style="357" customWidth="1"/>
    <col min="9206" max="9206" width="6.1640625" style="357" customWidth="1"/>
    <col min="9207" max="9207" width="4" style="357" customWidth="1"/>
    <col min="9208" max="9208" width="3.1640625" style="357" customWidth="1"/>
    <col min="9209" max="9209" width="0.6640625" style="357" customWidth="1"/>
    <col min="9210" max="9210" width="3" style="357" customWidth="1"/>
    <col min="9211" max="9211" width="3.1640625" style="357" customWidth="1"/>
    <col min="9212" max="9212" width="2.6640625" style="357" customWidth="1"/>
    <col min="9213" max="9213" width="3.1640625" style="357" customWidth="1"/>
    <col min="9214" max="9214" width="2.6640625" style="357" customWidth="1"/>
    <col min="9215" max="9215" width="1.6640625" style="357" customWidth="1"/>
    <col min="9216" max="9217" width="2" style="357" customWidth="1"/>
    <col min="9218" max="9218" width="6.5" style="357" customWidth="1"/>
    <col min="9219" max="9453" width="9" style="357"/>
    <col min="9454" max="9454" width="2.1640625" style="357" customWidth="1"/>
    <col min="9455" max="9455" width="2.08203125" style="357" customWidth="1"/>
    <col min="9456" max="9456" width="1" style="357" customWidth="1"/>
    <col min="9457" max="9457" width="20.4140625" style="357" customWidth="1"/>
    <col min="9458" max="9458" width="1.08203125" style="357" customWidth="1"/>
    <col min="9459" max="9460" width="10.58203125" style="357" customWidth="1"/>
    <col min="9461" max="9461" width="1.58203125" style="357" customWidth="1"/>
    <col min="9462" max="9462" width="6.1640625" style="357" customWidth="1"/>
    <col min="9463" max="9463" width="4" style="357" customWidth="1"/>
    <col min="9464" max="9464" width="3.1640625" style="357" customWidth="1"/>
    <col min="9465" max="9465" width="0.6640625" style="357" customWidth="1"/>
    <col min="9466" max="9466" width="3" style="357" customWidth="1"/>
    <col min="9467" max="9467" width="3.1640625" style="357" customWidth="1"/>
    <col min="9468" max="9468" width="2.6640625" style="357" customWidth="1"/>
    <col min="9469" max="9469" width="3.1640625" style="357" customWidth="1"/>
    <col min="9470" max="9470" width="2.6640625" style="357" customWidth="1"/>
    <col min="9471" max="9471" width="1.6640625" style="357" customWidth="1"/>
    <col min="9472" max="9473" width="2" style="357" customWidth="1"/>
    <col min="9474" max="9474" width="6.5" style="357" customWidth="1"/>
    <col min="9475" max="9709" width="9" style="357"/>
    <col min="9710" max="9710" width="2.1640625" style="357" customWidth="1"/>
    <col min="9711" max="9711" width="2.08203125" style="357" customWidth="1"/>
    <col min="9712" max="9712" width="1" style="357" customWidth="1"/>
    <col min="9713" max="9713" width="20.4140625" style="357" customWidth="1"/>
    <col min="9714" max="9714" width="1.08203125" style="357" customWidth="1"/>
    <col min="9715" max="9716" width="10.58203125" style="357" customWidth="1"/>
    <col min="9717" max="9717" width="1.58203125" style="357" customWidth="1"/>
    <col min="9718" max="9718" width="6.1640625" style="357" customWidth="1"/>
    <col min="9719" max="9719" width="4" style="357" customWidth="1"/>
    <col min="9720" max="9720" width="3.1640625" style="357" customWidth="1"/>
    <col min="9721" max="9721" width="0.6640625" style="357" customWidth="1"/>
    <col min="9722" max="9722" width="3" style="357" customWidth="1"/>
    <col min="9723" max="9723" width="3.1640625" style="357" customWidth="1"/>
    <col min="9724" max="9724" width="2.6640625" style="357" customWidth="1"/>
    <col min="9725" max="9725" width="3.1640625" style="357" customWidth="1"/>
    <col min="9726" max="9726" width="2.6640625" style="357" customWidth="1"/>
    <col min="9727" max="9727" width="1.6640625" style="357" customWidth="1"/>
    <col min="9728" max="9729" width="2" style="357" customWidth="1"/>
    <col min="9730" max="9730" width="6.5" style="357" customWidth="1"/>
    <col min="9731" max="9965" width="9" style="357"/>
    <col min="9966" max="9966" width="2.1640625" style="357" customWidth="1"/>
    <col min="9967" max="9967" width="2.08203125" style="357" customWidth="1"/>
    <col min="9968" max="9968" width="1" style="357" customWidth="1"/>
    <col min="9969" max="9969" width="20.4140625" style="357" customWidth="1"/>
    <col min="9970" max="9970" width="1.08203125" style="357" customWidth="1"/>
    <col min="9971" max="9972" width="10.58203125" style="357" customWidth="1"/>
    <col min="9973" max="9973" width="1.58203125" style="357" customWidth="1"/>
    <col min="9974" max="9974" width="6.1640625" style="357" customWidth="1"/>
    <col min="9975" max="9975" width="4" style="357" customWidth="1"/>
    <col min="9976" max="9976" width="3.1640625" style="357" customWidth="1"/>
    <col min="9977" max="9977" width="0.6640625" style="357" customWidth="1"/>
    <col min="9978" max="9978" width="3" style="357" customWidth="1"/>
    <col min="9979" max="9979" width="3.1640625" style="357" customWidth="1"/>
    <col min="9980" max="9980" width="2.6640625" style="357" customWidth="1"/>
    <col min="9981" max="9981" width="3.1640625" style="357" customWidth="1"/>
    <col min="9982" max="9982" width="2.6640625" style="357" customWidth="1"/>
    <col min="9983" max="9983" width="1.6640625" style="357" customWidth="1"/>
    <col min="9984" max="9985" width="2" style="357" customWidth="1"/>
    <col min="9986" max="9986" width="6.5" style="357" customWidth="1"/>
    <col min="9987" max="10221" width="9" style="357"/>
    <col min="10222" max="10222" width="2.1640625" style="357" customWidth="1"/>
    <col min="10223" max="10223" width="2.08203125" style="357" customWidth="1"/>
    <col min="10224" max="10224" width="1" style="357" customWidth="1"/>
    <col min="10225" max="10225" width="20.4140625" style="357" customWidth="1"/>
    <col min="10226" max="10226" width="1.08203125" style="357" customWidth="1"/>
    <col min="10227" max="10228" width="10.58203125" style="357" customWidth="1"/>
    <col min="10229" max="10229" width="1.58203125" style="357" customWidth="1"/>
    <col min="10230" max="10230" width="6.1640625" style="357" customWidth="1"/>
    <col min="10231" max="10231" width="4" style="357" customWidth="1"/>
    <col min="10232" max="10232" width="3.1640625" style="357" customWidth="1"/>
    <col min="10233" max="10233" width="0.6640625" style="357" customWidth="1"/>
    <col min="10234" max="10234" width="3" style="357" customWidth="1"/>
    <col min="10235" max="10235" width="3.1640625" style="357" customWidth="1"/>
    <col min="10236" max="10236" width="2.6640625" style="357" customWidth="1"/>
    <col min="10237" max="10237" width="3.1640625" style="357" customWidth="1"/>
    <col min="10238" max="10238" width="2.6640625" style="357" customWidth="1"/>
    <col min="10239" max="10239" width="1.6640625" style="357" customWidth="1"/>
    <col min="10240" max="10241" width="2" style="357" customWidth="1"/>
    <col min="10242" max="10242" width="6.5" style="357" customWidth="1"/>
    <col min="10243" max="10477" width="9" style="357"/>
    <col min="10478" max="10478" width="2.1640625" style="357" customWidth="1"/>
    <col min="10479" max="10479" width="2.08203125" style="357" customWidth="1"/>
    <col min="10480" max="10480" width="1" style="357" customWidth="1"/>
    <col min="10481" max="10481" width="20.4140625" style="357" customWidth="1"/>
    <col min="10482" max="10482" width="1.08203125" style="357" customWidth="1"/>
    <col min="10483" max="10484" width="10.58203125" style="357" customWidth="1"/>
    <col min="10485" max="10485" width="1.58203125" style="357" customWidth="1"/>
    <col min="10486" max="10486" width="6.1640625" style="357" customWidth="1"/>
    <col min="10487" max="10487" width="4" style="357" customWidth="1"/>
    <col min="10488" max="10488" width="3.1640625" style="357" customWidth="1"/>
    <col min="10489" max="10489" width="0.6640625" style="357" customWidth="1"/>
    <col min="10490" max="10490" width="3" style="357" customWidth="1"/>
    <col min="10491" max="10491" width="3.1640625" style="357" customWidth="1"/>
    <col min="10492" max="10492" width="2.6640625" style="357" customWidth="1"/>
    <col min="10493" max="10493" width="3.1640625" style="357" customWidth="1"/>
    <col min="10494" max="10494" width="2.6640625" style="357" customWidth="1"/>
    <col min="10495" max="10495" width="1.6640625" style="357" customWidth="1"/>
    <col min="10496" max="10497" width="2" style="357" customWidth="1"/>
    <col min="10498" max="10498" width="6.5" style="357" customWidth="1"/>
    <col min="10499" max="10733" width="9" style="357"/>
    <col min="10734" max="10734" width="2.1640625" style="357" customWidth="1"/>
    <col min="10735" max="10735" width="2.08203125" style="357" customWidth="1"/>
    <col min="10736" max="10736" width="1" style="357" customWidth="1"/>
    <col min="10737" max="10737" width="20.4140625" style="357" customWidth="1"/>
    <col min="10738" max="10738" width="1.08203125" style="357" customWidth="1"/>
    <col min="10739" max="10740" width="10.58203125" style="357" customWidth="1"/>
    <col min="10741" max="10741" width="1.58203125" style="357" customWidth="1"/>
    <col min="10742" max="10742" width="6.1640625" style="357" customWidth="1"/>
    <col min="10743" max="10743" width="4" style="357" customWidth="1"/>
    <col min="10744" max="10744" width="3.1640625" style="357" customWidth="1"/>
    <col min="10745" max="10745" width="0.6640625" style="357" customWidth="1"/>
    <col min="10746" max="10746" width="3" style="357" customWidth="1"/>
    <col min="10747" max="10747" width="3.1640625" style="357" customWidth="1"/>
    <col min="10748" max="10748" width="2.6640625" style="357" customWidth="1"/>
    <col min="10749" max="10749" width="3.1640625" style="357" customWidth="1"/>
    <col min="10750" max="10750" width="2.6640625" style="357" customWidth="1"/>
    <col min="10751" max="10751" width="1.6640625" style="357" customWidth="1"/>
    <col min="10752" max="10753" width="2" style="357" customWidth="1"/>
    <col min="10754" max="10754" width="6.5" style="357" customWidth="1"/>
    <col min="10755" max="10989" width="9" style="357"/>
    <col min="10990" max="10990" width="2.1640625" style="357" customWidth="1"/>
    <col min="10991" max="10991" width="2.08203125" style="357" customWidth="1"/>
    <col min="10992" max="10992" width="1" style="357" customWidth="1"/>
    <col min="10993" max="10993" width="20.4140625" style="357" customWidth="1"/>
    <col min="10994" max="10994" width="1.08203125" style="357" customWidth="1"/>
    <col min="10995" max="10996" width="10.58203125" style="357" customWidth="1"/>
    <col min="10997" max="10997" width="1.58203125" style="357" customWidth="1"/>
    <col min="10998" max="10998" width="6.1640625" style="357" customWidth="1"/>
    <col min="10999" max="10999" width="4" style="357" customWidth="1"/>
    <col min="11000" max="11000" width="3.1640625" style="357" customWidth="1"/>
    <col min="11001" max="11001" width="0.6640625" style="357" customWidth="1"/>
    <col min="11002" max="11002" width="3" style="357" customWidth="1"/>
    <col min="11003" max="11003" width="3.1640625" style="357" customWidth="1"/>
    <col min="11004" max="11004" width="2.6640625" style="357" customWidth="1"/>
    <col min="11005" max="11005" width="3.1640625" style="357" customWidth="1"/>
    <col min="11006" max="11006" width="2.6640625" style="357" customWidth="1"/>
    <col min="11007" max="11007" width="1.6640625" style="357" customWidth="1"/>
    <col min="11008" max="11009" width="2" style="357" customWidth="1"/>
    <col min="11010" max="11010" width="6.5" style="357" customWidth="1"/>
    <col min="11011" max="11245" width="9" style="357"/>
    <col min="11246" max="11246" width="2.1640625" style="357" customWidth="1"/>
    <col min="11247" max="11247" width="2.08203125" style="357" customWidth="1"/>
    <col min="11248" max="11248" width="1" style="357" customWidth="1"/>
    <col min="11249" max="11249" width="20.4140625" style="357" customWidth="1"/>
    <col min="11250" max="11250" width="1.08203125" style="357" customWidth="1"/>
    <col min="11251" max="11252" width="10.58203125" style="357" customWidth="1"/>
    <col min="11253" max="11253" width="1.58203125" style="357" customWidth="1"/>
    <col min="11254" max="11254" width="6.1640625" style="357" customWidth="1"/>
    <col min="11255" max="11255" width="4" style="357" customWidth="1"/>
    <col min="11256" max="11256" width="3.1640625" style="357" customWidth="1"/>
    <col min="11257" max="11257" width="0.6640625" style="357" customWidth="1"/>
    <col min="11258" max="11258" width="3" style="357" customWidth="1"/>
    <col min="11259" max="11259" width="3.1640625" style="357" customWidth="1"/>
    <col min="11260" max="11260" width="2.6640625" style="357" customWidth="1"/>
    <col min="11261" max="11261" width="3.1640625" style="357" customWidth="1"/>
    <col min="11262" max="11262" width="2.6640625" style="357" customWidth="1"/>
    <col min="11263" max="11263" width="1.6640625" style="357" customWidth="1"/>
    <col min="11264" max="11265" width="2" style="357" customWidth="1"/>
    <col min="11266" max="11266" width="6.5" style="357" customWidth="1"/>
    <col min="11267" max="11501" width="9" style="357"/>
    <col min="11502" max="11502" width="2.1640625" style="357" customWidth="1"/>
    <col min="11503" max="11503" width="2.08203125" style="357" customWidth="1"/>
    <col min="11504" max="11504" width="1" style="357" customWidth="1"/>
    <col min="11505" max="11505" width="20.4140625" style="357" customWidth="1"/>
    <col min="11506" max="11506" width="1.08203125" style="357" customWidth="1"/>
    <col min="11507" max="11508" width="10.58203125" style="357" customWidth="1"/>
    <col min="11509" max="11509" width="1.58203125" style="357" customWidth="1"/>
    <col min="11510" max="11510" width="6.1640625" style="357" customWidth="1"/>
    <col min="11511" max="11511" width="4" style="357" customWidth="1"/>
    <col min="11512" max="11512" width="3.1640625" style="357" customWidth="1"/>
    <col min="11513" max="11513" width="0.6640625" style="357" customWidth="1"/>
    <col min="11514" max="11514" width="3" style="357" customWidth="1"/>
    <col min="11515" max="11515" width="3.1640625" style="357" customWidth="1"/>
    <col min="11516" max="11516" width="2.6640625" style="357" customWidth="1"/>
    <col min="11517" max="11517" width="3.1640625" style="357" customWidth="1"/>
    <col min="11518" max="11518" width="2.6640625" style="357" customWidth="1"/>
    <col min="11519" max="11519" width="1.6640625" style="357" customWidth="1"/>
    <col min="11520" max="11521" width="2" style="357" customWidth="1"/>
    <col min="11522" max="11522" width="6.5" style="357" customWidth="1"/>
    <col min="11523" max="11757" width="9" style="357"/>
    <col min="11758" max="11758" width="2.1640625" style="357" customWidth="1"/>
    <col min="11759" max="11759" width="2.08203125" style="357" customWidth="1"/>
    <col min="11760" max="11760" width="1" style="357" customWidth="1"/>
    <col min="11761" max="11761" width="20.4140625" style="357" customWidth="1"/>
    <col min="11762" max="11762" width="1.08203125" style="357" customWidth="1"/>
    <col min="11763" max="11764" width="10.58203125" style="357" customWidth="1"/>
    <col min="11765" max="11765" width="1.58203125" style="357" customWidth="1"/>
    <col min="11766" max="11766" width="6.1640625" style="357" customWidth="1"/>
    <col min="11767" max="11767" width="4" style="357" customWidth="1"/>
    <col min="11768" max="11768" width="3.1640625" style="357" customWidth="1"/>
    <col min="11769" max="11769" width="0.6640625" style="357" customWidth="1"/>
    <col min="11770" max="11770" width="3" style="357" customWidth="1"/>
    <col min="11771" max="11771" width="3.1640625" style="357" customWidth="1"/>
    <col min="11772" max="11772" width="2.6640625" style="357" customWidth="1"/>
    <col min="11773" max="11773" width="3.1640625" style="357" customWidth="1"/>
    <col min="11774" max="11774" width="2.6640625" style="357" customWidth="1"/>
    <col min="11775" max="11775" width="1.6640625" style="357" customWidth="1"/>
    <col min="11776" max="11777" width="2" style="357" customWidth="1"/>
    <col min="11778" max="11778" width="6.5" style="357" customWidth="1"/>
    <col min="11779" max="12013" width="9" style="357"/>
    <col min="12014" max="12014" width="2.1640625" style="357" customWidth="1"/>
    <col min="12015" max="12015" width="2.08203125" style="357" customWidth="1"/>
    <col min="12016" max="12016" width="1" style="357" customWidth="1"/>
    <col min="12017" max="12017" width="20.4140625" style="357" customWidth="1"/>
    <col min="12018" max="12018" width="1.08203125" style="357" customWidth="1"/>
    <col min="12019" max="12020" width="10.58203125" style="357" customWidth="1"/>
    <col min="12021" max="12021" width="1.58203125" style="357" customWidth="1"/>
    <col min="12022" max="12022" width="6.1640625" style="357" customWidth="1"/>
    <col min="12023" max="12023" width="4" style="357" customWidth="1"/>
    <col min="12024" max="12024" width="3.1640625" style="357" customWidth="1"/>
    <col min="12025" max="12025" width="0.6640625" style="357" customWidth="1"/>
    <col min="12026" max="12026" width="3" style="357" customWidth="1"/>
    <col min="12027" max="12027" width="3.1640625" style="357" customWidth="1"/>
    <col min="12028" max="12028" width="2.6640625" style="357" customWidth="1"/>
    <col min="12029" max="12029" width="3.1640625" style="357" customWidth="1"/>
    <col min="12030" max="12030" width="2.6640625" style="357" customWidth="1"/>
    <col min="12031" max="12031" width="1.6640625" style="357" customWidth="1"/>
    <col min="12032" max="12033" width="2" style="357" customWidth="1"/>
    <col min="12034" max="12034" width="6.5" style="357" customWidth="1"/>
    <col min="12035" max="12269" width="9" style="357"/>
    <col min="12270" max="12270" width="2.1640625" style="357" customWidth="1"/>
    <col min="12271" max="12271" width="2.08203125" style="357" customWidth="1"/>
    <col min="12272" max="12272" width="1" style="357" customWidth="1"/>
    <col min="12273" max="12273" width="20.4140625" style="357" customWidth="1"/>
    <col min="12274" max="12274" width="1.08203125" style="357" customWidth="1"/>
    <col min="12275" max="12276" width="10.58203125" style="357" customWidth="1"/>
    <col min="12277" max="12277" width="1.58203125" style="357" customWidth="1"/>
    <col min="12278" max="12278" width="6.1640625" style="357" customWidth="1"/>
    <col min="12279" max="12279" width="4" style="357" customWidth="1"/>
    <col min="12280" max="12280" width="3.1640625" style="357" customWidth="1"/>
    <col min="12281" max="12281" width="0.6640625" style="357" customWidth="1"/>
    <col min="12282" max="12282" width="3" style="357" customWidth="1"/>
    <col min="12283" max="12283" width="3.1640625" style="357" customWidth="1"/>
    <col min="12284" max="12284" width="2.6640625" style="357" customWidth="1"/>
    <col min="12285" max="12285" width="3.1640625" style="357" customWidth="1"/>
    <col min="12286" max="12286" width="2.6640625" style="357" customWidth="1"/>
    <col min="12287" max="12287" width="1.6640625" style="357" customWidth="1"/>
    <col min="12288" max="12289" width="2" style="357" customWidth="1"/>
    <col min="12290" max="12290" width="6.5" style="357" customWidth="1"/>
    <col min="12291" max="12525" width="9" style="357"/>
    <col min="12526" max="12526" width="2.1640625" style="357" customWidth="1"/>
    <col min="12527" max="12527" width="2.08203125" style="357" customWidth="1"/>
    <col min="12528" max="12528" width="1" style="357" customWidth="1"/>
    <col min="12529" max="12529" width="20.4140625" style="357" customWidth="1"/>
    <col min="12530" max="12530" width="1.08203125" style="357" customWidth="1"/>
    <col min="12531" max="12532" width="10.58203125" style="357" customWidth="1"/>
    <col min="12533" max="12533" width="1.58203125" style="357" customWidth="1"/>
    <col min="12534" max="12534" width="6.1640625" style="357" customWidth="1"/>
    <col min="12535" max="12535" width="4" style="357" customWidth="1"/>
    <col min="12536" max="12536" width="3.1640625" style="357" customWidth="1"/>
    <col min="12537" max="12537" width="0.6640625" style="357" customWidth="1"/>
    <col min="12538" max="12538" width="3" style="357" customWidth="1"/>
    <col min="12539" max="12539" width="3.1640625" style="357" customWidth="1"/>
    <col min="12540" max="12540" width="2.6640625" style="357" customWidth="1"/>
    <col min="12541" max="12541" width="3.1640625" style="357" customWidth="1"/>
    <col min="12542" max="12542" width="2.6640625" style="357" customWidth="1"/>
    <col min="12543" max="12543" width="1.6640625" style="357" customWidth="1"/>
    <col min="12544" max="12545" width="2" style="357" customWidth="1"/>
    <col min="12546" max="12546" width="6.5" style="357" customWidth="1"/>
    <col min="12547" max="12781" width="9" style="357"/>
    <col min="12782" max="12782" width="2.1640625" style="357" customWidth="1"/>
    <col min="12783" max="12783" width="2.08203125" style="357" customWidth="1"/>
    <col min="12784" max="12784" width="1" style="357" customWidth="1"/>
    <col min="12785" max="12785" width="20.4140625" style="357" customWidth="1"/>
    <col min="12786" max="12786" width="1.08203125" style="357" customWidth="1"/>
    <col min="12787" max="12788" width="10.58203125" style="357" customWidth="1"/>
    <col min="12789" max="12789" width="1.58203125" style="357" customWidth="1"/>
    <col min="12790" max="12790" width="6.1640625" style="357" customWidth="1"/>
    <col min="12791" max="12791" width="4" style="357" customWidth="1"/>
    <col min="12792" max="12792" width="3.1640625" style="357" customWidth="1"/>
    <col min="12793" max="12793" width="0.6640625" style="357" customWidth="1"/>
    <col min="12794" max="12794" width="3" style="357" customWidth="1"/>
    <col min="12795" max="12795" width="3.1640625" style="357" customWidth="1"/>
    <col min="12796" max="12796" width="2.6640625" style="357" customWidth="1"/>
    <col min="12797" max="12797" width="3.1640625" style="357" customWidth="1"/>
    <col min="12798" max="12798" width="2.6640625" style="357" customWidth="1"/>
    <col min="12799" max="12799" width="1.6640625" style="357" customWidth="1"/>
    <col min="12800" max="12801" width="2" style="357" customWidth="1"/>
    <col min="12802" max="12802" width="6.5" style="357" customWidth="1"/>
    <col min="12803" max="13037" width="9" style="357"/>
    <col min="13038" max="13038" width="2.1640625" style="357" customWidth="1"/>
    <col min="13039" max="13039" width="2.08203125" style="357" customWidth="1"/>
    <col min="13040" max="13040" width="1" style="357" customWidth="1"/>
    <col min="13041" max="13041" width="20.4140625" style="357" customWidth="1"/>
    <col min="13042" max="13042" width="1.08203125" style="357" customWidth="1"/>
    <col min="13043" max="13044" width="10.58203125" style="357" customWidth="1"/>
    <col min="13045" max="13045" width="1.58203125" style="357" customWidth="1"/>
    <col min="13046" max="13046" width="6.1640625" style="357" customWidth="1"/>
    <col min="13047" max="13047" width="4" style="357" customWidth="1"/>
    <col min="13048" max="13048" width="3.1640625" style="357" customWidth="1"/>
    <col min="13049" max="13049" width="0.6640625" style="357" customWidth="1"/>
    <col min="13050" max="13050" width="3" style="357" customWidth="1"/>
    <col min="13051" max="13051" width="3.1640625" style="357" customWidth="1"/>
    <col min="13052" max="13052" width="2.6640625" style="357" customWidth="1"/>
    <col min="13053" max="13053" width="3.1640625" style="357" customWidth="1"/>
    <col min="13054" max="13054" width="2.6640625" style="357" customWidth="1"/>
    <col min="13055" max="13055" width="1.6640625" style="357" customWidth="1"/>
    <col min="13056" max="13057" width="2" style="357" customWidth="1"/>
    <col min="13058" max="13058" width="6.5" style="357" customWidth="1"/>
    <col min="13059" max="13293" width="9" style="357"/>
    <col min="13294" max="13294" width="2.1640625" style="357" customWidth="1"/>
    <col min="13295" max="13295" width="2.08203125" style="357" customWidth="1"/>
    <col min="13296" max="13296" width="1" style="357" customWidth="1"/>
    <col min="13297" max="13297" width="20.4140625" style="357" customWidth="1"/>
    <col min="13298" max="13298" width="1.08203125" style="357" customWidth="1"/>
    <col min="13299" max="13300" width="10.58203125" style="357" customWidth="1"/>
    <col min="13301" max="13301" width="1.58203125" style="357" customWidth="1"/>
    <col min="13302" max="13302" width="6.1640625" style="357" customWidth="1"/>
    <col min="13303" max="13303" width="4" style="357" customWidth="1"/>
    <col min="13304" max="13304" width="3.1640625" style="357" customWidth="1"/>
    <col min="13305" max="13305" width="0.6640625" style="357" customWidth="1"/>
    <col min="13306" max="13306" width="3" style="357" customWidth="1"/>
    <col min="13307" max="13307" width="3.1640625" style="357" customWidth="1"/>
    <col min="13308" max="13308" width="2.6640625" style="357" customWidth="1"/>
    <col min="13309" max="13309" width="3.1640625" style="357" customWidth="1"/>
    <col min="13310" max="13310" width="2.6640625" style="357" customWidth="1"/>
    <col min="13311" max="13311" width="1.6640625" style="357" customWidth="1"/>
    <col min="13312" max="13313" width="2" style="357" customWidth="1"/>
    <col min="13314" max="13314" width="6.5" style="357" customWidth="1"/>
    <col min="13315" max="13549" width="9" style="357"/>
    <col min="13550" max="13550" width="2.1640625" style="357" customWidth="1"/>
    <col min="13551" max="13551" width="2.08203125" style="357" customWidth="1"/>
    <col min="13552" max="13552" width="1" style="357" customWidth="1"/>
    <col min="13553" max="13553" width="20.4140625" style="357" customWidth="1"/>
    <col min="13554" max="13554" width="1.08203125" style="357" customWidth="1"/>
    <col min="13555" max="13556" width="10.58203125" style="357" customWidth="1"/>
    <col min="13557" max="13557" width="1.58203125" style="357" customWidth="1"/>
    <col min="13558" max="13558" width="6.1640625" style="357" customWidth="1"/>
    <col min="13559" max="13559" width="4" style="357" customWidth="1"/>
    <col min="13560" max="13560" width="3.1640625" style="357" customWidth="1"/>
    <col min="13561" max="13561" width="0.6640625" style="357" customWidth="1"/>
    <col min="13562" max="13562" width="3" style="357" customWidth="1"/>
    <col min="13563" max="13563" width="3.1640625" style="357" customWidth="1"/>
    <col min="13564" max="13564" width="2.6640625" style="357" customWidth="1"/>
    <col min="13565" max="13565" width="3.1640625" style="357" customWidth="1"/>
    <col min="13566" max="13566" width="2.6640625" style="357" customWidth="1"/>
    <col min="13567" max="13567" width="1.6640625" style="357" customWidth="1"/>
    <col min="13568" max="13569" width="2" style="357" customWidth="1"/>
    <col min="13570" max="13570" width="6.5" style="357" customWidth="1"/>
    <col min="13571" max="13805" width="9" style="357"/>
    <col min="13806" max="13806" width="2.1640625" style="357" customWidth="1"/>
    <col min="13807" max="13807" width="2.08203125" style="357" customWidth="1"/>
    <col min="13808" max="13808" width="1" style="357" customWidth="1"/>
    <col min="13809" max="13809" width="20.4140625" style="357" customWidth="1"/>
    <col min="13810" max="13810" width="1.08203125" style="357" customWidth="1"/>
    <col min="13811" max="13812" width="10.58203125" style="357" customWidth="1"/>
    <col min="13813" max="13813" width="1.58203125" style="357" customWidth="1"/>
    <col min="13814" max="13814" width="6.1640625" style="357" customWidth="1"/>
    <col min="13815" max="13815" width="4" style="357" customWidth="1"/>
    <col min="13816" max="13816" width="3.1640625" style="357" customWidth="1"/>
    <col min="13817" max="13817" width="0.6640625" style="357" customWidth="1"/>
    <col min="13818" max="13818" width="3" style="357" customWidth="1"/>
    <col min="13819" max="13819" width="3.1640625" style="357" customWidth="1"/>
    <col min="13820" max="13820" width="2.6640625" style="357" customWidth="1"/>
    <col min="13821" max="13821" width="3.1640625" style="357" customWidth="1"/>
    <col min="13822" max="13822" width="2.6640625" style="357" customWidth="1"/>
    <col min="13823" max="13823" width="1.6640625" style="357" customWidth="1"/>
    <col min="13824" max="13825" width="2" style="357" customWidth="1"/>
    <col min="13826" max="13826" width="6.5" style="357" customWidth="1"/>
    <col min="13827" max="14061" width="9" style="357"/>
    <col min="14062" max="14062" width="2.1640625" style="357" customWidth="1"/>
    <col min="14063" max="14063" width="2.08203125" style="357" customWidth="1"/>
    <col min="14064" max="14064" width="1" style="357" customWidth="1"/>
    <col min="14065" max="14065" width="20.4140625" style="357" customWidth="1"/>
    <col min="14066" max="14066" width="1.08203125" style="357" customWidth="1"/>
    <col min="14067" max="14068" width="10.58203125" style="357" customWidth="1"/>
    <col min="14069" max="14069" width="1.58203125" style="357" customWidth="1"/>
    <col min="14070" max="14070" width="6.1640625" style="357" customWidth="1"/>
    <col min="14071" max="14071" width="4" style="357" customWidth="1"/>
    <col min="14072" max="14072" width="3.1640625" style="357" customWidth="1"/>
    <col min="14073" max="14073" width="0.6640625" style="357" customWidth="1"/>
    <col min="14074" max="14074" width="3" style="357" customWidth="1"/>
    <col min="14075" max="14075" width="3.1640625" style="357" customWidth="1"/>
    <col min="14076" max="14076" width="2.6640625" style="357" customWidth="1"/>
    <col min="14077" max="14077" width="3.1640625" style="357" customWidth="1"/>
    <col min="14078" max="14078" width="2.6640625" style="357" customWidth="1"/>
    <col min="14079" max="14079" width="1.6640625" style="357" customWidth="1"/>
    <col min="14080" max="14081" width="2" style="357" customWidth="1"/>
    <col min="14082" max="14082" width="6.5" style="357" customWidth="1"/>
    <col min="14083" max="14317" width="9" style="357"/>
    <col min="14318" max="14318" width="2.1640625" style="357" customWidth="1"/>
    <col min="14319" max="14319" width="2.08203125" style="357" customWidth="1"/>
    <col min="14320" max="14320" width="1" style="357" customWidth="1"/>
    <col min="14321" max="14321" width="20.4140625" style="357" customWidth="1"/>
    <col min="14322" max="14322" width="1.08203125" style="357" customWidth="1"/>
    <col min="14323" max="14324" width="10.58203125" style="357" customWidth="1"/>
    <col min="14325" max="14325" width="1.58203125" style="357" customWidth="1"/>
    <col min="14326" max="14326" width="6.1640625" style="357" customWidth="1"/>
    <col min="14327" max="14327" width="4" style="357" customWidth="1"/>
    <col min="14328" max="14328" width="3.1640625" style="357" customWidth="1"/>
    <col min="14329" max="14329" width="0.6640625" style="357" customWidth="1"/>
    <col min="14330" max="14330" width="3" style="357" customWidth="1"/>
    <col min="14331" max="14331" width="3.1640625" style="357" customWidth="1"/>
    <col min="14332" max="14332" width="2.6640625" style="357" customWidth="1"/>
    <col min="14333" max="14333" width="3.1640625" style="357" customWidth="1"/>
    <col min="14334" max="14334" width="2.6640625" style="357" customWidth="1"/>
    <col min="14335" max="14335" width="1.6640625" style="357" customWidth="1"/>
    <col min="14336" max="14337" width="2" style="357" customWidth="1"/>
    <col min="14338" max="14338" width="6.5" style="357" customWidth="1"/>
    <col min="14339" max="14573" width="9" style="357"/>
    <col min="14574" max="14574" width="2.1640625" style="357" customWidth="1"/>
    <col min="14575" max="14575" width="2.08203125" style="357" customWidth="1"/>
    <col min="14576" max="14576" width="1" style="357" customWidth="1"/>
    <col min="14577" max="14577" width="20.4140625" style="357" customWidth="1"/>
    <col min="14578" max="14578" width="1.08203125" style="357" customWidth="1"/>
    <col min="14579" max="14580" width="10.58203125" style="357" customWidth="1"/>
    <col min="14581" max="14581" width="1.58203125" style="357" customWidth="1"/>
    <col min="14582" max="14582" width="6.1640625" style="357" customWidth="1"/>
    <col min="14583" max="14583" width="4" style="357" customWidth="1"/>
    <col min="14584" max="14584" width="3.1640625" style="357" customWidth="1"/>
    <col min="14585" max="14585" width="0.6640625" style="357" customWidth="1"/>
    <col min="14586" max="14586" width="3" style="357" customWidth="1"/>
    <col min="14587" max="14587" width="3.1640625" style="357" customWidth="1"/>
    <col min="14588" max="14588" width="2.6640625" style="357" customWidth="1"/>
    <col min="14589" max="14589" width="3.1640625" style="357" customWidth="1"/>
    <col min="14590" max="14590" width="2.6640625" style="357" customWidth="1"/>
    <col min="14591" max="14591" width="1.6640625" style="357" customWidth="1"/>
    <col min="14592" max="14593" width="2" style="357" customWidth="1"/>
    <col min="14594" max="14594" width="6.5" style="357" customWidth="1"/>
    <col min="14595" max="14829" width="9" style="357"/>
    <col min="14830" max="14830" width="2.1640625" style="357" customWidth="1"/>
    <col min="14831" max="14831" width="2.08203125" style="357" customWidth="1"/>
    <col min="14832" max="14832" width="1" style="357" customWidth="1"/>
    <col min="14833" max="14833" width="20.4140625" style="357" customWidth="1"/>
    <col min="14834" max="14834" width="1.08203125" style="357" customWidth="1"/>
    <col min="14835" max="14836" width="10.58203125" style="357" customWidth="1"/>
    <col min="14837" max="14837" width="1.58203125" style="357" customWidth="1"/>
    <col min="14838" max="14838" width="6.1640625" style="357" customWidth="1"/>
    <col min="14839" max="14839" width="4" style="357" customWidth="1"/>
    <col min="14840" max="14840" width="3.1640625" style="357" customWidth="1"/>
    <col min="14841" max="14841" width="0.6640625" style="357" customWidth="1"/>
    <col min="14842" max="14842" width="3" style="357" customWidth="1"/>
    <col min="14843" max="14843" width="3.1640625" style="357" customWidth="1"/>
    <col min="14844" max="14844" width="2.6640625" style="357" customWidth="1"/>
    <col min="14845" max="14845" width="3.1640625" style="357" customWidth="1"/>
    <col min="14846" max="14846" width="2.6640625" style="357" customWidth="1"/>
    <col min="14847" max="14847" width="1.6640625" style="357" customWidth="1"/>
    <col min="14848" max="14849" width="2" style="357" customWidth="1"/>
    <col min="14850" max="14850" width="6.5" style="357" customWidth="1"/>
    <col min="14851" max="15085" width="9" style="357"/>
    <col min="15086" max="15086" width="2.1640625" style="357" customWidth="1"/>
    <col min="15087" max="15087" width="2.08203125" style="357" customWidth="1"/>
    <col min="15088" max="15088" width="1" style="357" customWidth="1"/>
    <col min="15089" max="15089" width="20.4140625" style="357" customWidth="1"/>
    <col min="15090" max="15090" width="1.08203125" style="357" customWidth="1"/>
    <col min="15091" max="15092" width="10.58203125" style="357" customWidth="1"/>
    <col min="15093" max="15093" width="1.58203125" style="357" customWidth="1"/>
    <col min="15094" max="15094" width="6.1640625" style="357" customWidth="1"/>
    <col min="15095" max="15095" width="4" style="357" customWidth="1"/>
    <col min="15096" max="15096" width="3.1640625" style="357" customWidth="1"/>
    <col min="15097" max="15097" width="0.6640625" style="357" customWidth="1"/>
    <col min="15098" max="15098" width="3" style="357" customWidth="1"/>
    <col min="15099" max="15099" width="3.1640625" style="357" customWidth="1"/>
    <col min="15100" max="15100" width="2.6640625" style="357" customWidth="1"/>
    <col min="15101" max="15101" width="3.1640625" style="357" customWidth="1"/>
    <col min="15102" max="15102" width="2.6640625" style="357" customWidth="1"/>
    <col min="15103" max="15103" width="1.6640625" style="357" customWidth="1"/>
    <col min="15104" max="15105" width="2" style="357" customWidth="1"/>
    <col min="15106" max="15106" width="6.5" style="357" customWidth="1"/>
    <col min="15107" max="15341" width="9" style="357"/>
    <col min="15342" max="15342" width="2.1640625" style="357" customWidth="1"/>
    <col min="15343" max="15343" width="2.08203125" style="357" customWidth="1"/>
    <col min="15344" max="15344" width="1" style="357" customWidth="1"/>
    <col min="15345" max="15345" width="20.4140625" style="357" customWidth="1"/>
    <col min="15346" max="15346" width="1.08203125" style="357" customWidth="1"/>
    <col min="15347" max="15348" width="10.58203125" style="357" customWidth="1"/>
    <col min="15349" max="15349" width="1.58203125" style="357" customWidth="1"/>
    <col min="15350" max="15350" width="6.1640625" style="357" customWidth="1"/>
    <col min="15351" max="15351" width="4" style="357" customWidth="1"/>
    <col min="15352" max="15352" width="3.1640625" style="357" customWidth="1"/>
    <col min="15353" max="15353" width="0.6640625" style="357" customWidth="1"/>
    <col min="15354" max="15354" width="3" style="357" customWidth="1"/>
    <col min="15355" max="15355" width="3.1640625" style="357" customWidth="1"/>
    <col min="15356" max="15356" width="2.6640625" style="357" customWidth="1"/>
    <col min="15357" max="15357" width="3.1640625" style="357" customWidth="1"/>
    <col min="15358" max="15358" width="2.6640625" style="357" customWidth="1"/>
    <col min="15359" max="15359" width="1.6640625" style="357" customWidth="1"/>
    <col min="15360" max="15361" width="2" style="357" customWidth="1"/>
    <col min="15362" max="15362" width="6.5" style="357" customWidth="1"/>
    <col min="15363" max="15597" width="9" style="357"/>
    <col min="15598" max="15598" width="2.1640625" style="357" customWidth="1"/>
    <col min="15599" max="15599" width="2.08203125" style="357" customWidth="1"/>
    <col min="15600" max="15600" width="1" style="357" customWidth="1"/>
    <col min="15601" max="15601" width="20.4140625" style="357" customWidth="1"/>
    <col min="15602" max="15602" width="1.08203125" style="357" customWidth="1"/>
    <col min="15603" max="15604" width="10.58203125" style="357" customWidth="1"/>
    <col min="15605" max="15605" width="1.58203125" style="357" customWidth="1"/>
    <col min="15606" max="15606" width="6.1640625" style="357" customWidth="1"/>
    <col min="15607" max="15607" width="4" style="357" customWidth="1"/>
    <col min="15608" max="15608" width="3.1640625" style="357" customWidth="1"/>
    <col min="15609" max="15609" width="0.6640625" style="357" customWidth="1"/>
    <col min="15610" max="15610" width="3" style="357" customWidth="1"/>
    <col min="15611" max="15611" width="3.1640625" style="357" customWidth="1"/>
    <col min="15612" max="15612" width="2.6640625" style="357" customWidth="1"/>
    <col min="15613" max="15613" width="3.1640625" style="357" customWidth="1"/>
    <col min="15614" max="15614" width="2.6640625" style="357" customWidth="1"/>
    <col min="15615" max="15615" width="1.6640625" style="357" customWidth="1"/>
    <col min="15616" max="15617" width="2" style="357" customWidth="1"/>
    <col min="15618" max="15618" width="6.5" style="357" customWidth="1"/>
    <col min="15619" max="15853" width="9" style="357"/>
    <col min="15854" max="15854" width="2.1640625" style="357" customWidth="1"/>
    <col min="15855" max="15855" width="2.08203125" style="357" customWidth="1"/>
    <col min="15856" max="15856" width="1" style="357" customWidth="1"/>
    <col min="15857" max="15857" width="20.4140625" style="357" customWidth="1"/>
    <col min="15858" max="15858" width="1.08203125" style="357" customWidth="1"/>
    <col min="15859" max="15860" width="10.58203125" style="357" customWidth="1"/>
    <col min="15861" max="15861" width="1.58203125" style="357" customWidth="1"/>
    <col min="15862" max="15862" width="6.1640625" style="357" customWidth="1"/>
    <col min="15863" max="15863" width="4" style="357" customWidth="1"/>
    <col min="15864" max="15864" width="3.1640625" style="357" customWidth="1"/>
    <col min="15865" max="15865" width="0.6640625" style="357" customWidth="1"/>
    <col min="15866" max="15866" width="3" style="357" customWidth="1"/>
    <col min="15867" max="15867" width="3.1640625" style="357" customWidth="1"/>
    <col min="15868" max="15868" width="2.6640625" style="357" customWidth="1"/>
    <col min="15869" max="15869" width="3.1640625" style="357" customWidth="1"/>
    <col min="15870" max="15870" width="2.6640625" style="357" customWidth="1"/>
    <col min="15871" max="15871" width="1.6640625" style="357" customWidth="1"/>
    <col min="15872" max="15873" width="2" style="357" customWidth="1"/>
    <col min="15874" max="15874" width="6.5" style="357" customWidth="1"/>
    <col min="15875" max="16109" width="9" style="357"/>
    <col min="16110" max="16110" width="2.1640625" style="357" customWidth="1"/>
    <col min="16111" max="16111" width="2.08203125" style="357" customWidth="1"/>
    <col min="16112" max="16112" width="1" style="357" customWidth="1"/>
    <col min="16113" max="16113" width="20.4140625" style="357" customWidth="1"/>
    <col min="16114" max="16114" width="1.08203125" style="357" customWidth="1"/>
    <col min="16115" max="16116" width="10.58203125" style="357" customWidth="1"/>
    <col min="16117" max="16117" width="1.58203125" style="357" customWidth="1"/>
    <col min="16118" max="16118" width="6.1640625" style="357" customWidth="1"/>
    <col min="16119" max="16119" width="4" style="357" customWidth="1"/>
    <col min="16120" max="16120" width="3.1640625" style="357" customWidth="1"/>
    <col min="16121" max="16121" width="0.6640625" style="357" customWidth="1"/>
    <col min="16122" max="16122" width="3" style="357" customWidth="1"/>
    <col min="16123" max="16123" width="3.1640625" style="357" customWidth="1"/>
    <col min="16124" max="16124" width="2.6640625" style="357" customWidth="1"/>
    <col min="16125" max="16125" width="3.1640625" style="357" customWidth="1"/>
    <col min="16126" max="16126" width="2.6640625" style="357" customWidth="1"/>
    <col min="16127" max="16127" width="1.6640625" style="357" customWidth="1"/>
    <col min="16128" max="16129" width="2" style="357" customWidth="1"/>
    <col min="16130" max="16130" width="6.5" style="357" customWidth="1"/>
    <col min="16131" max="16384" width="9" style="357"/>
  </cols>
  <sheetData>
    <row r="1" spans="1:53" ht="14.15" customHeight="1">
      <c r="A1" s="816"/>
      <c r="B1" s="359"/>
      <c r="C1" s="359"/>
      <c r="D1" s="359"/>
      <c r="E1" s="359"/>
      <c r="F1" s="359"/>
      <c r="G1" s="359"/>
      <c r="H1" s="359"/>
      <c r="I1" s="359"/>
      <c r="J1" s="359"/>
      <c r="K1" s="359"/>
      <c r="L1" s="359"/>
      <c r="M1" s="359"/>
      <c r="N1" s="359"/>
      <c r="O1" s="359"/>
      <c r="P1" s="359"/>
      <c r="Q1" s="359"/>
      <c r="R1" s="359"/>
      <c r="S1" s="359"/>
      <c r="T1" s="359"/>
      <c r="U1" s="359"/>
      <c r="V1" s="359"/>
      <c r="W1" s="359"/>
    </row>
    <row r="2" spans="1:53" customFormat="1" ht="21" customHeight="1">
      <c r="B2" s="359"/>
      <c r="C2" s="359"/>
      <c r="D2" s="359"/>
      <c r="E2" s="359"/>
      <c r="F2" s="359"/>
      <c r="G2" s="359"/>
      <c r="H2" s="359"/>
      <c r="I2" s="359"/>
      <c r="J2" s="359"/>
      <c r="K2" s="359"/>
      <c r="L2" s="359"/>
      <c r="M2" s="359"/>
      <c r="N2" s="359"/>
      <c r="O2" s="359"/>
      <c r="P2" s="359"/>
      <c r="Q2" s="359"/>
      <c r="R2" s="359"/>
      <c r="S2" s="359"/>
      <c r="T2" s="359"/>
      <c r="U2" s="359"/>
      <c r="V2" s="359"/>
      <c r="W2" s="359"/>
      <c r="Y2" s="905"/>
      <c r="Z2" s="905"/>
      <c r="AA2" s="905"/>
      <c r="AB2" s="905"/>
      <c r="AC2" s="905"/>
      <c r="AD2" s="905"/>
      <c r="AE2" s="905"/>
      <c r="AF2" s="905"/>
      <c r="AG2" s="905"/>
      <c r="AH2" s="905"/>
      <c r="AI2" s="905"/>
      <c r="AJ2" s="905"/>
      <c r="AK2" s="905"/>
    </row>
    <row r="3" spans="1:53" customFormat="1" ht="21" customHeight="1">
      <c r="B3" s="359"/>
      <c r="C3" s="359"/>
      <c r="D3" s="359"/>
      <c r="E3" s="359"/>
      <c r="F3" s="359"/>
      <c r="G3" s="359"/>
      <c r="H3" s="359"/>
      <c r="I3" s="359"/>
      <c r="J3" s="359"/>
      <c r="K3" s="359"/>
      <c r="L3" s="359"/>
      <c r="M3" s="359"/>
      <c r="N3" s="359"/>
      <c r="O3" s="359"/>
      <c r="P3" s="359"/>
      <c r="Q3" s="359"/>
      <c r="R3" s="359"/>
      <c r="S3" s="359"/>
      <c r="T3" s="359"/>
      <c r="U3" s="359"/>
      <c r="V3" s="359"/>
      <c r="W3" s="359"/>
      <c r="Y3" s="905"/>
      <c r="Z3" s="905"/>
      <c r="AA3" s="905"/>
      <c r="AB3" s="905"/>
      <c r="AC3" s="905"/>
      <c r="AD3" s="905"/>
      <c r="AE3" s="905"/>
      <c r="AF3" s="905"/>
      <c r="AG3" s="905"/>
      <c r="AH3" s="905"/>
      <c r="AI3" s="905"/>
      <c r="AJ3" s="905"/>
      <c r="AK3" s="905"/>
    </row>
    <row r="4" spans="1:53" customFormat="1" ht="31.25" customHeight="1">
      <c r="B4" s="359"/>
      <c r="C4" s="359"/>
      <c r="D4" s="359"/>
      <c r="E4" s="359"/>
      <c r="F4" s="359"/>
      <c r="G4" s="359"/>
      <c r="H4" s="359"/>
      <c r="I4" s="359"/>
      <c r="J4" s="359"/>
      <c r="K4" s="359"/>
      <c r="L4" s="359"/>
      <c r="M4" s="359"/>
      <c r="N4" s="359"/>
      <c r="O4" s="359"/>
      <c r="P4" s="359"/>
      <c r="Q4" s="359"/>
      <c r="R4" s="359"/>
      <c r="S4" s="359"/>
      <c r="T4" s="359"/>
      <c r="U4" s="359"/>
      <c r="V4" s="359"/>
      <c r="W4" s="359"/>
      <c r="Y4" s="905"/>
      <c r="Z4" s="905"/>
      <c r="AA4" s="905"/>
      <c r="AB4" s="905"/>
      <c r="AC4" s="905"/>
      <c r="AD4" s="905"/>
      <c r="AE4" s="905"/>
      <c r="AF4" s="905"/>
      <c r="AG4" s="905"/>
      <c r="AH4" s="905"/>
      <c r="AI4" s="905"/>
      <c r="AJ4" s="905"/>
      <c r="AK4" s="905"/>
    </row>
    <row r="5" spans="1:53" customFormat="1" ht="24" customHeight="1">
      <c r="B5" s="359"/>
      <c r="C5" s="359"/>
      <c r="D5" s="359"/>
      <c r="E5" s="359"/>
      <c r="F5" s="359"/>
      <c r="G5" s="359"/>
      <c r="H5" s="359"/>
      <c r="I5" s="359"/>
      <c r="J5" s="359"/>
      <c r="K5" s="359"/>
      <c r="L5" s="359"/>
      <c r="M5" s="359"/>
      <c r="N5" s="359"/>
      <c r="O5" s="359"/>
      <c r="P5" s="359"/>
      <c r="Q5" s="359"/>
      <c r="R5" s="359"/>
      <c r="S5" s="359"/>
      <c r="T5" s="359"/>
      <c r="U5" s="359"/>
      <c r="V5" s="359"/>
      <c r="W5" s="359"/>
      <c r="Y5" s="905"/>
      <c r="Z5" s="905"/>
      <c r="AA5" s="905"/>
      <c r="AB5" s="905"/>
      <c r="AC5" s="905"/>
      <c r="AD5" s="906"/>
      <c r="AE5" s="907"/>
      <c r="AF5" s="907"/>
      <c r="AG5" s="907"/>
      <c r="AH5" s="907"/>
      <c r="AI5" s="907"/>
      <c r="AJ5" s="907"/>
      <c r="AK5" s="907"/>
      <c r="AL5" s="432"/>
      <c r="AM5" s="432"/>
      <c r="AN5" s="432"/>
      <c r="AO5" s="432"/>
      <c r="AP5" s="432"/>
      <c r="AQ5" s="432"/>
      <c r="AR5" s="432"/>
      <c r="AS5" s="432"/>
      <c r="AT5" s="432"/>
      <c r="AU5" s="432"/>
      <c r="AV5" s="432"/>
      <c r="AW5" s="1350" t="s">
        <v>1330</v>
      </c>
      <c r="AX5" s="1351"/>
      <c r="AY5" s="1351"/>
      <c r="AZ5" s="1351"/>
      <c r="BA5" s="1352"/>
    </row>
    <row r="6" spans="1:53" s="354" customFormat="1" ht="24" customHeight="1">
      <c r="B6" s="360" t="s">
        <v>591</v>
      </c>
      <c r="C6" s="361"/>
      <c r="D6" s="361"/>
      <c r="E6" s="361"/>
      <c r="F6" s="361"/>
      <c r="G6" s="361"/>
      <c r="H6" s="361"/>
      <c r="I6" s="361"/>
      <c r="J6" s="361"/>
      <c r="K6" s="361"/>
      <c r="L6" s="361"/>
      <c r="M6" s="361"/>
      <c r="N6" s="361"/>
      <c r="O6" s="361"/>
      <c r="P6" s="361"/>
      <c r="Q6" s="361"/>
      <c r="R6" s="361"/>
      <c r="S6" s="361"/>
      <c r="T6" s="361"/>
      <c r="U6" s="361"/>
      <c r="V6" s="361"/>
      <c r="W6" s="361"/>
      <c r="Y6" s="905"/>
      <c r="Z6" s="905"/>
      <c r="AA6" s="905"/>
      <c r="AB6" s="905"/>
      <c r="AC6" s="905"/>
      <c r="AD6" s="908"/>
      <c r="AE6" s="360" t="s">
        <v>591</v>
      </c>
      <c r="AF6" s="361"/>
      <c r="AG6" s="361"/>
      <c r="AH6" s="361"/>
      <c r="AI6" s="361"/>
      <c r="AJ6" s="361"/>
      <c r="AK6" s="361"/>
      <c r="AL6" s="361"/>
      <c r="AM6" s="361"/>
      <c r="AN6" s="361"/>
      <c r="AO6" s="361"/>
      <c r="AP6" s="361"/>
      <c r="AQ6" s="361"/>
      <c r="AR6" s="361"/>
      <c r="AS6" s="361"/>
      <c r="AT6" s="361"/>
      <c r="AU6" s="361"/>
      <c r="AV6" s="361"/>
      <c r="AW6" s="361"/>
      <c r="AX6" s="361"/>
      <c r="AY6" s="361"/>
      <c r="AZ6" s="361"/>
      <c r="BA6" s="909"/>
    </row>
    <row r="7" spans="1:53" s="354" customFormat="1" ht="14.15" customHeight="1" thickBot="1">
      <c r="B7" s="362"/>
      <c r="C7" s="361"/>
      <c r="D7" s="361"/>
      <c r="E7" s="361"/>
      <c r="F7" s="361"/>
      <c r="G7" s="361"/>
      <c r="H7" s="361"/>
      <c r="I7" s="361"/>
      <c r="J7" s="361"/>
      <c r="K7" s="361"/>
      <c r="L7" s="361"/>
      <c r="M7" s="361"/>
      <c r="N7" s="361"/>
      <c r="O7" s="361"/>
      <c r="P7" s="361"/>
      <c r="Q7" s="361"/>
      <c r="R7" s="361"/>
      <c r="S7" s="361"/>
      <c r="T7" s="361"/>
      <c r="U7" s="361"/>
      <c r="V7" s="361"/>
      <c r="W7" s="361"/>
      <c r="Y7" s="905"/>
      <c r="Z7" s="905"/>
      <c r="AA7" s="905"/>
      <c r="AB7" s="905"/>
      <c r="AC7" s="905"/>
      <c r="AD7" s="908"/>
      <c r="AE7" s="362"/>
      <c r="AF7" s="361"/>
      <c r="AG7" s="361"/>
      <c r="AH7" s="361"/>
      <c r="AI7" s="361"/>
      <c r="AJ7" s="361"/>
      <c r="AK7" s="361"/>
      <c r="AL7" s="361"/>
      <c r="AM7" s="361"/>
      <c r="AN7" s="361"/>
      <c r="AO7" s="361"/>
      <c r="AP7" s="361"/>
      <c r="AQ7" s="361"/>
      <c r="AR7" s="361"/>
      <c r="AS7" s="361"/>
      <c r="AT7" s="361"/>
      <c r="AU7" s="361"/>
      <c r="AV7" s="361"/>
      <c r="AW7" s="361"/>
      <c r="AX7" s="361"/>
      <c r="AY7" s="361"/>
      <c r="AZ7" s="361"/>
      <c r="BA7" s="909"/>
    </row>
    <row r="8" spans="1:53" s="354" customFormat="1" ht="24" customHeight="1" thickBot="1">
      <c r="B8" s="1476" t="s">
        <v>811</v>
      </c>
      <c r="C8" s="1477"/>
      <c r="D8" s="1477"/>
      <c r="E8" s="1477"/>
      <c r="F8" s="1477"/>
      <c r="G8" s="1477"/>
      <c r="H8" s="1478"/>
      <c r="I8" s="1479"/>
      <c r="J8" s="1479"/>
      <c r="K8" s="1479"/>
      <c r="L8" s="1480"/>
      <c r="M8" s="1481" t="s">
        <v>812</v>
      </c>
      <c r="N8" s="1481"/>
      <c r="O8" s="1481"/>
      <c r="P8" s="1481"/>
      <c r="Q8" s="1481"/>
      <c r="R8" s="1481"/>
      <c r="S8" s="1481"/>
      <c r="T8" s="1481"/>
      <c r="U8" s="1481"/>
      <c r="V8" s="1481"/>
      <c r="W8" s="1482"/>
      <c r="Y8" s="905"/>
      <c r="Z8" s="905"/>
      <c r="AA8" s="905"/>
      <c r="AB8" s="905"/>
      <c r="AC8" s="905"/>
      <c r="AD8" s="908"/>
      <c r="AE8" s="1476" t="s">
        <v>1344</v>
      </c>
      <c r="AF8" s="1477"/>
      <c r="AG8" s="1477"/>
      <c r="AH8" s="1477"/>
      <c r="AI8" s="1477"/>
      <c r="AJ8" s="1477"/>
      <c r="AK8" s="1502">
        <v>45940</v>
      </c>
      <c r="AL8" s="1503"/>
      <c r="AM8" s="1503"/>
      <c r="AN8" s="1503"/>
      <c r="AO8" s="1504"/>
      <c r="AP8" s="1481" t="s">
        <v>812</v>
      </c>
      <c r="AQ8" s="1481"/>
      <c r="AR8" s="1481"/>
      <c r="AS8" s="1481"/>
      <c r="AT8" s="1481"/>
      <c r="AU8" s="1481"/>
      <c r="AV8" s="1481"/>
      <c r="AW8" s="1481"/>
      <c r="AX8" s="1481"/>
      <c r="AY8" s="1481"/>
      <c r="AZ8" s="1482"/>
      <c r="BA8" s="909"/>
    </row>
    <row r="9" spans="1:53" customFormat="1" ht="24" customHeight="1" thickBot="1">
      <c r="AD9" s="433"/>
      <c r="BA9" s="859"/>
    </row>
    <row r="10" spans="1:53" customFormat="1" ht="24" customHeight="1">
      <c r="B10" s="1453" t="s">
        <v>1485</v>
      </c>
      <c r="C10" s="1457"/>
      <c r="D10" s="1457"/>
      <c r="E10" s="1457"/>
      <c r="F10" s="1457"/>
      <c r="G10" s="1458"/>
      <c r="H10" s="1483" t="s">
        <v>814</v>
      </c>
      <c r="I10" s="1484"/>
      <c r="J10" s="1484"/>
      <c r="K10" s="1484"/>
      <c r="L10" s="1485"/>
      <c r="M10" s="1486"/>
      <c r="N10" s="1487"/>
      <c r="O10" s="1435" t="s">
        <v>815</v>
      </c>
      <c r="P10" s="1435"/>
      <c r="Q10" s="1435"/>
      <c r="R10" s="1435"/>
      <c r="S10" s="1487"/>
      <c r="T10" s="1487"/>
      <c r="U10" s="1487"/>
      <c r="V10" s="1487"/>
      <c r="W10" s="388" t="s">
        <v>816</v>
      </c>
      <c r="AD10" s="433"/>
      <c r="AE10" s="1453" t="s">
        <v>1486</v>
      </c>
      <c r="AF10" s="1457"/>
      <c r="AG10" s="1457"/>
      <c r="AH10" s="1457"/>
      <c r="AI10" s="1457"/>
      <c r="AJ10" s="1457"/>
      <c r="AK10" s="1483" t="s">
        <v>814</v>
      </c>
      <c r="AL10" s="1484"/>
      <c r="AM10" s="1484"/>
      <c r="AN10" s="1484"/>
      <c r="AO10" s="1485"/>
      <c r="AP10" s="1505">
        <v>7</v>
      </c>
      <c r="AQ10" s="1506"/>
      <c r="AR10" s="1435" t="s">
        <v>815</v>
      </c>
      <c r="AS10" s="1435"/>
      <c r="AT10" s="1435"/>
      <c r="AU10" s="1435"/>
      <c r="AV10" s="1506">
        <v>1234</v>
      </c>
      <c r="AW10" s="1506"/>
      <c r="AX10" s="1506"/>
      <c r="AY10" s="1506"/>
      <c r="AZ10" s="388" t="s">
        <v>816</v>
      </c>
      <c r="BA10" s="859"/>
    </row>
    <row r="11" spans="1:53" customFormat="1" ht="24" customHeight="1">
      <c r="B11" s="1459"/>
      <c r="C11" s="1460"/>
      <c r="D11" s="1460"/>
      <c r="E11" s="1460"/>
      <c r="F11" s="1460"/>
      <c r="G11" s="1461"/>
      <c r="H11" s="1463" t="s">
        <v>817</v>
      </c>
      <c r="I11" s="1464"/>
      <c r="J11" s="1464"/>
      <c r="K11" s="1464"/>
      <c r="L11" s="1465"/>
      <c r="M11" s="1466" t="s">
        <v>818</v>
      </c>
      <c r="N11" s="1467"/>
      <c r="O11" s="1468"/>
      <c r="P11" s="1468"/>
      <c r="Q11" s="380" t="s">
        <v>790</v>
      </c>
      <c r="R11" s="1468"/>
      <c r="S11" s="1468"/>
      <c r="T11" s="380" t="s">
        <v>819</v>
      </c>
      <c r="U11" s="1468"/>
      <c r="V11" s="1468"/>
      <c r="W11" s="389" t="s">
        <v>820</v>
      </c>
      <c r="AD11" s="433"/>
      <c r="AE11" s="1459"/>
      <c r="AF11" s="1460"/>
      <c r="AG11" s="1460"/>
      <c r="AH11" s="1460"/>
      <c r="AI11" s="1460"/>
      <c r="AJ11" s="1460"/>
      <c r="AK11" s="1463" t="s">
        <v>817</v>
      </c>
      <c r="AL11" s="1464"/>
      <c r="AM11" s="1464"/>
      <c r="AN11" s="1464"/>
      <c r="AO11" s="1465"/>
      <c r="AP11" s="1466" t="s">
        <v>818</v>
      </c>
      <c r="AQ11" s="1467"/>
      <c r="AR11" s="1507">
        <v>7</v>
      </c>
      <c r="AS11" s="1507"/>
      <c r="AT11" s="380" t="s">
        <v>790</v>
      </c>
      <c r="AU11" s="1507">
        <v>7</v>
      </c>
      <c r="AV11" s="1507"/>
      <c r="AW11" s="380" t="s">
        <v>819</v>
      </c>
      <c r="AX11" s="1507">
        <v>7</v>
      </c>
      <c r="AY11" s="1507"/>
      <c r="AZ11" s="389" t="s">
        <v>820</v>
      </c>
      <c r="BA11" s="859"/>
    </row>
    <row r="12" spans="1:53" customFormat="1" ht="24" customHeight="1">
      <c r="B12" s="1459"/>
      <c r="C12" s="1460"/>
      <c r="D12" s="1460"/>
      <c r="E12" s="1460"/>
      <c r="F12" s="1460"/>
      <c r="G12" s="1461"/>
      <c r="H12" s="1488" t="s">
        <v>539</v>
      </c>
      <c r="I12" s="1489"/>
      <c r="J12" s="1489"/>
      <c r="K12" s="1489"/>
      <c r="L12" s="1490"/>
      <c r="M12" s="1491"/>
      <c r="N12" s="1491"/>
      <c r="O12" s="1491"/>
      <c r="P12" s="1491"/>
      <c r="Q12" s="1491"/>
      <c r="R12" s="1491"/>
      <c r="S12" s="1491"/>
      <c r="T12" s="1491"/>
      <c r="U12" s="1491"/>
      <c r="V12" s="1491"/>
      <c r="W12" s="1492"/>
      <c r="AD12" s="433"/>
      <c r="AE12" s="1459"/>
      <c r="AF12" s="1460"/>
      <c r="AG12" s="1460"/>
      <c r="AH12" s="1460"/>
      <c r="AI12" s="1460"/>
      <c r="AJ12" s="1460"/>
      <c r="AK12" s="1488" t="s">
        <v>539</v>
      </c>
      <c r="AL12" s="1489"/>
      <c r="AM12" s="1489"/>
      <c r="AN12" s="1489"/>
      <c r="AO12" s="1490"/>
      <c r="AP12" s="1508" t="s">
        <v>1433</v>
      </c>
      <c r="AQ12" s="1508"/>
      <c r="AR12" s="1508"/>
      <c r="AS12" s="1508"/>
      <c r="AT12" s="1508"/>
      <c r="AU12" s="1508"/>
      <c r="AV12" s="1508"/>
      <c r="AW12" s="1508"/>
      <c r="AX12" s="1508"/>
      <c r="AY12" s="1508"/>
      <c r="AZ12" s="1509"/>
      <c r="BA12" s="859"/>
    </row>
    <row r="13" spans="1:53" customFormat="1" ht="24" customHeight="1" thickBot="1">
      <c r="B13" s="1406"/>
      <c r="C13" s="1407"/>
      <c r="D13" s="1407"/>
      <c r="E13" s="1407"/>
      <c r="F13" s="1407"/>
      <c r="G13" s="1462"/>
      <c r="H13" s="1515" t="s">
        <v>540</v>
      </c>
      <c r="I13" s="1516"/>
      <c r="J13" s="1516"/>
      <c r="K13" s="1516"/>
      <c r="L13" s="1517"/>
      <c r="M13" s="1447"/>
      <c r="N13" s="1447"/>
      <c r="O13" s="1447"/>
      <c r="P13" s="1447"/>
      <c r="Q13" s="1447"/>
      <c r="R13" s="1447"/>
      <c r="S13" s="1447"/>
      <c r="T13" s="1447"/>
      <c r="U13" s="1447"/>
      <c r="V13" s="1448"/>
      <c r="W13" s="390" t="s">
        <v>800</v>
      </c>
      <c r="AD13" s="433"/>
      <c r="AE13" s="1406"/>
      <c r="AF13" s="1407"/>
      <c r="AG13" s="1407"/>
      <c r="AH13" s="1407"/>
      <c r="AI13" s="1407"/>
      <c r="AJ13" s="1407"/>
      <c r="AK13" s="1515" t="s">
        <v>540</v>
      </c>
      <c r="AL13" s="1516"/>
      <c r="AM13" s="1516"/>
      <c r="AN13" s="1516"/>
      <c r="AO13" s="1517"/>
      <c r="AP13" s="1510">
        <v>3480000</v>
      </c>
      <c r="AQ13" s="1510"/>
      <c r="AR13" s="1510"/>
      <c r="AS13" s="1510"/>
      <c r="AT13" s="1510"/>
      <c r="AU13" s="1510"/>
      <c r="AV13" s="1510"/>
      <c r="AW13" s="1510"/>
      <c r="AX13" s="1510"/>
      <c r="AY13" s="1511"/>
      <c r="AZ13" s="390" t="s">
        <v>800</v>
      </c>
      <c r="BA13" s="859"/>
    </row>
    <row r="14" spans="1:53" customFormat="1" ht="14.15" customHeight="1">
      <c r="AD14" s="433"/>
      <c r="BA14" s="859"/>
    </row>
    <row r="15" spans="1:53" customFormat="1" ht="24" customHeight="1" thickBot="1">
      <c r="B15" s="1449" t="s">
        <v>821</v>
      </c>
      <c r="C15" s="1449"/>
      <c r="D15" s="1449"/>
      <c r="E15" s="1449"/>
      <c r="F15" s="1449"/>
      <c r="G15" s="1449"/>
      <c r="H15" s="1449"/>
      <c r="I15" s="1449"/>
      <c r="J15" s="1449"/>
      <c r="K15" s="1449"/>
      <c r="L15" s="1449"/>
      <c r="M15" s="1449"/>
      <c r="N15" s="1449"/>
      <c r="O15" s="1449"/>
      <c r="P15" s="1449"/>
      <c r="Q15" s="1449"/>
      <c r="R15" s="1449"/>
      <c r="S15" s="1449"/>
      <c r="T15" s="1449"/>
      <c r="U15" s="1449"/>
      <c r="V15" s="1449"/>
      <c r="W15" s="1449"/>
      <c r="AD15" s="433"/>
      <c r="AE15" s="1449" t="s">
        <v>821</v>
      </c>
      <c r="AF15" s="1449"/>
      <c r="AG15" s="1449"/>
      <c r="AH15" s="1449"/>
      <c r="AI15" s="1449"/>
      <c r="AJ15" s="1449"/>
      <c r="AK15" s="1449"/>
      <c r="AL15" s="1449"/>
      <c r="AM15" s="1449"/>
      <c r="AN15" s="1449"/>
      <c r="AO15" s="1449"/>
      <c r="AP15" s="1449"/>
      <c r="AQ15" s="1449"/>
      <c r="AR15" s="1449"/>
      <c r="AS15" s="1449"/>
      <c r="AT15" s="1449"/>
      <c r="AU15" s="1449"/>
      <c r="AV15" s="1449"/>
      <c r="AW15" s="1449"/>
      <c r="AX15" s="1449"/>
      <c r="AY15" s="1449"/>
      <c r="AZ15" s="1449"/>
      <c r="BA15" s="859"/>
    </row>
    <row r="16" spans="1:53" s="354" customFormat="1" ht="24" customHeight="1">
      <c r="B16" s="1453" t="s">
        <v>1346</v>
      </c>
      <c r="C16" s="1376"/>
      <c r="D16" s="1376"/>
      <c r="E16" s="1376"/>
      <c r="F16" s="1376"/>
      <c r="G16" s="1454"/>
      <c r="H16" s="1382" t="s">
        <v>822</v>
      </c>
      <c r="I16" s="1382"/>
      <c r="J16" s="1382"/>
      <c r="K16" s="1382"/>
      <c r="L16" s="1382"/>
      <c r="M16" s="1382"/>
      <c r="N16" s="1382"/>
      <c r="O16" s="1382"/>
      <c r="P16" s="1450"/>
      <c r="Q16" s="1451"/>
      <c r="R16" s="1451"/>
      <c r="S16" s="1451"/>
      <c r="T16" s="1451"/>
      <c r="U16" s="1451"/>
      <c r="V16" s="1451"/>
      <c r="W16" s="1452"/>
      <c r="Y16" s="905"/>
      <c r="Z16" s="905"/>
      <c r="AA16" s="905"/>
      <c r="AB16" s="905"/>
      <c r="AC16" s="905"/>
      <c r="AD16" s="908"/>
      <c r="AE16" s="1453" t="s">
        <v>1346</v>
      </c>
      <c r="AF16" s="1376"/>
      <c r="AG16" s="1376"/>
      <c r="AH16" s="1376"/>
      <c r="AI16" s="1376"/>
      <c r="AJ16" s="1454"/>
      <c r="AK16" s="1382" t="s">
        <v>822</v>
      </c>
      <c r="AL16" s="1382"/>
      <c r="AM16" s="1382"/>
      <c r="AN16" s="1382"/>
      <c r="AO16" s="1382"/>
      <c r="AP16" s="1382"/>
      <c r="AQ16" s="1382"/>
      <c r="AR16" s="1382"/>
      <c r="AS16" s="1493">
        <v>45848</v>
      </c>
      <c r="AT16" s="1494"/>
      <c r="AU16" s="1494"/>
      <c r="AV16" s="1494"/>
      <c r="AW16" s="1494"/>
      <c r="AX16" s="1494"/>
      <c r="AY16" s="1494"/>
      <c r="AZ16" s="1495"/>
      <c r="BA16" s="909"/>
    </row>
    <row r="17" spans="1:53" s="354" customFormat="1" ht="24" customHeight="1">
      <c r="B17" s="1377"/>
      <c r="C17" s="1378"/>
      <c r="D17" s="1378"/>
      <c r="E17" s="1378"/>
      <c r="F17" s="1378"/>
      <c r="G17" s="1455"/>
      <c r="H17" s="1385" t="s">
        <v>542</v>
      </c>
      <c r="I17" s="1385"/>
      <c r="J17" s="1385"/>
      <c r="K17" s="1385"/>
      <c r="L17" s="1385"/>
      <c r="M17" s="1385"/>
      <c r="N17" s="1385"/>
      <c r="O17" s="1385"/>
      <c r="P17" s="1469"/>
      <c r="Q17" s="1470"/>
      <c r="R17" s="1470"/>
      <c r="S17" s="1470"/>
      <c r="T17" s="1470"/>
      <c r="U17" s="1470"/>
      <c r="V17" s="1470"/>
      <c r="W17" s="1471"/>
      <c r="Y17" s="905"/>
      <c r="Z17" s="905"/>
      <c r="AA17" s="905"/>
      <c r="AB17" s="905"/>
      <c r="AC17" s="905"/>
      <c r="AD17" s="908"/>
      <c r="AE17" s="1377"/>
      <c r="AF17" s="1378"/>
      <c r="AG17" s="1378"/>
      <c r="AH17" s="1378"/>
      <c r="AI17" s="1378"/>
      <c r="AJ17" s="1455"/>
      <c r="AK17" s="1385" t="s">
        <v>542</v>
      </c>
      <c r="AL17" s="1385"/>
      <c r="AM17" s="1385"/>
      <c r="AN17" s="1385"/>
      <c r="AO17" s="1385"/>
      <c r="AP17" s="1385"/>
      <c r="AQ17" s="1385"/>
      <c r="AR17" s="1385"/>
      <c r="AS17" s="1496">
        <v>45889</v>
      </c>
      <c r="AT17" s="1497"/>
      <c r="AU17" s="1497"/>
      <c r="AV17" s="1497"/>
      <c r="AW17" s="1497"/>
      <c r="AX17" s="1497"/>
      <c r="AY17" s="1497"/>
      <c r="AZ17" s="1498"/>
      <c r="BA17" s="909"/>
    </row>
    <row r="18" spans="1:53" s="354" customFormat="1" ht="24" customHeight="1" thickBot="1">
      <c r="B18" s="1379"/>
      <c r="C18" s="1380"/>
      <c r="D18" s="1380"/>
      <c r="E18" s="1380"/>
      <c r="F18" s="1380"/>
      <c r="G18" s="1456"/>
      <c r="H18" s="1472" t="s">
        <v>823</v>
      </c>
      <c r="I18" s="1472"/>
      <c r="J18" s="1472"/>
      <c r="K18" s="1472"/>
      <c r="L18" s="1472"/>
      <c r="M18" s="1472"/>
      <c r="N18" s="1472"/>
      <c r="O18" s="1472"/>
      <c r="P18" s="1473"/>
      <c r="Q18" s="1474"/>
      <c r="R18" s="1474"/>
      <c r="S18" s="1474"/>
      <c r="T18" s="1474"/>
      <c r="U18" s="1474"/>
      <c r="V18" s="1474"/>
      <c r="W18" s="1475"/>
      <c r="Y18" s="905"/>
      <c r="Z18" s="905"/>
      <c r="AA18" s="905"/>
      <c r="AB18" s="905"/>
      <c r="AC18" s="905"/>
      <c r="AD18" s="908"/>
      <c r="AE18" s="1379"/>
      <c r="AF18" s="1380"/>
      <c r="AG18" s="1380"/>
      <c r="AH18" s="1380"/>
      <c r="AI18" s="1380"/>
      <c r="AJ18" s="1456"/>
      <c r="AK18" s="1472" t="s">
        <v>823</v>
      </c>
      <c r="AL18" s="1472"/>
      <c r="AM18" s="1472"/>
      <c r="AN18" s="1472"/>
      <c r="AO18" s="1472"/>
      <c r="AP18" s="1472"/>
      <c r="AQ18" s="1472"/>
      <c r="AR18" s="1472"/>
      <c r="AS18" s="1499">
        <v>45930</v>
      </c>
      <c r="AT18" s="1500"/>
      <c r="AU18" s="1500"/>
      <c r="AV18" s="1500"/>
      <c r="AW18" s="1500"/>
      <c r="AX18" s="1500"/>
      <c r="AY18" s="1500"/>
      <c r="AZ18" s="1501"/>
      <c r="BA18" s="909"/>
    </row>
    <row r="19" spans="1:53" ht="18" customHeight="1">
      <c r="B19" s="1375" t="s">
        <v>824</v>
      </c>
      <c r="C19" s="1376"/>
      <c r="D19" s="1376"/>
      <c r="E19" s="1376"/>
      <c r="F19" s="1376"/>
      <c r="G19" s="1376"/>
      <c r="H19" s="1381" t="s">
        <v>725</v>
      </c>
      <c r="I19" s="1382"/>
      <c r="J19" s="1382"/>
      <c r="K19" s="1382"/>
      <c r="L19" s="1382"/>
      <c r="M19" s="1382"/>
      <c r="N19" s="1382"/>
      <c r="O19" s="1383"/>
      <c r="P19" s="1434" t="s">
        <v>509</v>
      </c>
      <c r="Q19" s="1435"/>
      <c r="R19" s="1435"/>
      <c r="S19" s="1436"/>
      <c r="T19" s="1434" t="s">
        <v>549</v>
      </c>
      <c r="U19" s="1435"/>
      <c r="V19" s="1435"/>
      <c r="W19" s="1437"/>
      <c r="AD19" s="908"/>
      <c r="AE19" s="1375" t="s">
        <v>824</v>
      </c>
      <c r="AF19" s="1376"/>
      <c r="AG19" s="1376"/>
      <c r="AH19" s="1376"/>
      <c r="AI19" s="1376"/>
      <c r="AJ19" s="1376"/>
      <c r="AK19" s="1381" t="s">
        <v>725</v>
      </c>
      <c r="AL19" s="1382"/>
      <c r="AM19" s="1382"/>
      <c r="AN19" s="1382"/>
      <c r="AO19" s="1382"/>
      <c r="AP19" s="1382"/>
      <c r="AQ19" s="1382"/>
      <c r="AR19" s="1383"/>
      <c r="AS19" s="1434" t="s">
        <v>509</v>
      </c>
      <c r="AT19" s="1435"/>
      <c r="AU19" s="1435"/>
      <c r="AV19" s="1436"/>
      <c r="AW19" s="1434" t="s">
        <v>549</v>
      </c>
      <c r="AX19" s="1435"/>
      <c r="AY19" s="1435"/>
      <c r="AZ19" s="1437"/>
      <c r="BA19" s="910"/>
    </row>
    <row r="20" spans="1:53" ht="34" customHeight="1">
      <c r="B20" s="1377"/>
      <c r="C20" s="1378"/>
      <c r="D20" s="1378"/>
      <c r="E20" s="1378"/>
      <c r="F20" s="1378"/>
      <c r="G20" s="1378"/>
      <c r="H20" s="1384"/>
      <c r="I20" s="1385"/>
      <c r="J20" s="1385"/>
      <c r="K20" s="1385"/>
      <c r="L20" s="1385"/>
      <c r="M20" s="1385"/>
      <c r="N20" s="1385"/>
      <c r="O20" s="1386"/>
      <c r="P20" s="1438" t="s">
        <v>733</v>
      </c>
      <c r="Q20" s="1439"/>
      <c r="R20" s="1440" t="s">
        <v>825</v>
      </c>
      <c r="S20" s="1441"/>
      <c r="T20" s="1442" t="s">
        <v>733</v>
      </c>
      <c r="U20" s="1443"/>
      <c r="V20" s="1443" t="s">
        <v>788</v>
      </c>
      <c r="W20" s="1444"/>
      <c r="AD20" s="908"/>
      <c r="AE20" s="1377"/>
      <c r="AF20" s="1378"/>
      <c r="AG20" s="1378"/>
      <c r="AH20" s="1378"/>
      <c r="AI20" s="1378"/>
      <c r="AJ20" s="1378"/>
      <c r="AK20" s="1384"/>
      <c r="AL20" s="1385"/>
      <c r="AM20" s="1385"/>
      <c r="AN20" s="1385"/>
      <c r="AO20" s="1385"/>
      <c r="AP20" s="1385"/>
      <c r="AQ20" s="1385"/>
      <c r="AR20" s="1386"/>
      <c r="AS20" s="1438" t="s">
        <v>733</v>
      </c>
      <c r="AT20" s="1439"/>
      <c r="AU20" s="1440" t="s">
        <v>825</v>
      </c>
      <c r="AV20" s="1441"/>
      <c r="AW20" s="1442" t="s">
        <v>733</v>
      </c>
      <c r="AX20" s="1443"/>
      <c r="AY20" s="1443" t="s">
        <v>788</v>
      </c>
      <c r="AZ20" s="1444"/>
      <c r="BA20" s="910"/>
    </row>
    <row r="21" spans="1:53" ht="24" customHeight="1">
      <c r="B21" s="1377"/>
      <c r="C21" s="1378"/>
      <c r="D21" s="1378"/>
      <c r="E21" s="1378"/>
      <c r="F21" s="1378"/>
      <c r="G21" s="1378"/>
      <c r="H21" s="1384" t="s">
        <v>789</v>
      </c>
      <c r="I21" s="1385"/>
      <c r="J21" s="1385"/>
      <c r="K21" s="1385"/>
      <c r="L21" s="1385"/>
      <c r="M21" s="1385"/>
      <c r="N21" s="1385"/>
      <c r="O21" s="1385"/>
      <c r="P21" s="381"/>
      <c r="Q21" s="391" t="s">
        <v>734</v>
      </c>
      <c r="R21" s="392"/>
      <c r="S21" s="393" t="s">
        <v>734</v>
      </c>
      <c r="T21" s="394" t="str">
        <f>_xlfn.IFS(COUNTIF('入力シート③(助成対象経費内訳)'!M10:M29,"内蔵型ショーケース")=0,"",SUMIF('入力シート③(助成対象経費内訳)'!M10:M29,"内蔵型ショーケース",'入力シート③(助成対象経費内訳)'!N10:N29)=0,"",TRUE,SUMIF('入力シート③(助成対象経費内訳)'!M10:M29,"内蔵型ショーケース",'入力シート③(助成対象経費内訳)'!N10:N29))</f>
        <v/>
      </c>
      <c r="U21" s="395" t="s">
        <v>734</v>
      </c>
      <c r="V21" s="396"/>
      <c r="W21" s="397" t="s">
        <v>790</v>
      </c>
      <c r="AD21" s="908"/>
      <c r="AE21" s="1377"/>
      <c r="AF21" s="1378"/>
      <c r="AG21" s="1378"/>
      <c r="AH21" s="1378"/>
      <c r="AI21" s="1378"/>
      <c r="AJ21" s="1378"/>
      <c r="AK21" s="1384" t="s">
        <v>789</v>
      </c>
      <c r="AL21" s="1385"/>
      <c r="AM21" s="1385"/>
      <c r="AN21" s="1385"/>
      <c r="AO21" s="1385"/>
      <c r="AP21" s="1385"/>
      <c r="AQ21" s="1385"/>
      <c r="AR21" s="1385"/>
      <c r="AS21" s="911"/>
      <c r="AT21" s="391" t="s">
        <v>734</v>
      </c>
      <c r="AU21" s="912"/>
      <c r="AV21" s="393" t="s">
        <v>734</v>
      </c>
      <c r="AW21" s="394" t="str">
        <f>_xlfn.IFS(COUNTIF('入力シート③(助成対象経費内訳)'!AP10:AP29,"内蔵型ショーケース")=0,"",SUMIF('入力シート③(助成対象経費内訳)'!AP10:AP29,"内蔵型ショーケース",'入力シート③(助成対象経費内訳)'!AQ10:AQ29)=0,"",TRUE,SUMIF('入力シート③(助成対象経費内訳)'!AP10:AP29,"内蔵型ショーケース",'入力シート③(助成対象経費内訳)'!AQ10:AQ29))</f>
        <v/>
      </c>
      <c r="AX21" s="395" t="s">
        <v>734</v>
      </c>
      <c r="AY21" s="913"/>
      <c r="AZ21" s="397" t="s">
        <v>790</v>
      </c>
      <c r="BA21" s="910"/>
    </row>
    <row r="22" spans="1:53" ht="24" customHeight="1">
      <c r="B22" s="1377"/>
      <c r="C22" s="1378"/>
      <c r="D22" s="1378"/>
      <c r="E22" s="1378"/>
      <c r="F22" s="1378"/>
      <c r="G22" s="1378"/>
      <c r="H22" s="1384" t="s">
        <v>726</v>
      </c>
      <c r="I22" s="1385"/>
      <c r="J22" s="1385"/>
      <c r="K22" s="1385"/>
      <c r="L22" s="1385"/>
      <c r="M22" s="1385"/>
      <c r="N22" s="1385"/>
      <c r="O22" s="1385"/>
      <c r="P22" s="382"/>
      <c r="Q22" s="398" t="s">
        <v>734</v>
      </c>
      <c r="R22" s="399"/>
      <c r="S22" s="400" t="s">
        <v>734</v>
      </c>
      <c r="T22" s="401" t="str">
        <f>_xlfn.IFS(COUNTIF('入力シート③(助成対象経費内訳)'!M10:M29,"別置型ショーケース／冷凍冷蔵ユニット")=0,"",SUMIF('入力シート③(助成対象経費内訳)'!M10:M29,"別置型ショーケース／冷凍冷蔵ユニット",'入力シート③(助成対象経費内訳)'!N10:N29)=0,"",TRUE,SUMIF('入力シート③(助成対象経費内訳)'!M10:M29,"別置型ショーケース／冷凍冷蔵ユニット",'入力シート③(助成対象経費内訳)'!N10:N29))</f>
        <v/>
      </c>
      <c r="U22" s="398" t="s">
        <v>734</v>
      </c>
      <c r="V22" s="399"/>
      <c r="W22" s="402" t="s">
        <v>790</v>
      </c>
      <c r="AD22" s="908"/>
      <c r="AE22" s="1377"/>
      <c r="AF22" s="1378"/>
      <c r="AG22" s="1378"/>
      <c r="AH22" s="1378"/>
      <c r="AI22" s="1378"/>
      <c r="AJ22" s="1378"/>
      <c r="AK22" s="1384" t="s">
        <v>726</v>
      </c>
      <c r="AL22" s="1385"/>
      <c r="AM22" s="1385"/>
      <c r="AN22" s="1385"/>
      <c r="AO22" s="1385"/>
      <c r="AP22" s="1385"/>
      <c r="AQ22" s="1385"/>
      <c r="AR22" s="1385"/>
      <c r="AS22" s="914">
        <v>1</v>
      </c>
      <c r="AT22" s="398" t="s">
        <v>734</v>
      </c>
      <c r="AU22" s="915">
        <v>1</v>
      </c>
      <c r="AV22" s="400" t="s">
        <v>734</v>
      </c>
      <c r="AW22" s="401">
        <v>1</v>
      </c>
      <c r="AX22" s="398" t="s">
        <v>734</v>
      </c>
      <c r="AY22" s="915">
        <v>6</v>
      </c>
      <c r="AZ22" s="402" t="s">
        <v>790</v>
      </c>
      <c r="BA22" s="910"/>
    </row>
    <row r="23" spans="1:53" ht="24" customHeight="1" thickBot="1">
      <c r="B23" s="1379"/>
      <c r="C23" s="1380"/>
      <c r="D23" s="1380"/>
      <c r="E23" s="1380"/>
      <c r="F23" s="1380"/>
      <c r="G23" s="1380"/>
      <c r="H23" s="1445" t="s">
        <v>791</v>
      </c>
      <c r="I23" s="1446"/>
      <c r="J23" s="1446"/>
      <c r="K23" s="1446"/>
      <c r="L23" s="1446"/>
      <c r="M23" s="1446"/>
      <c r="N23" s="1446"/>
      <c r="O23" s="1446"/>
      <c r="P23" s="383"/>
      <c r="Q23" s="403" t="s">
        <v>734</v>
      </c>
      <c r="R23" s="404"/>
      <c r="S23" s="405" t="s">
        <v>734</v>
      </c>
      <c r="T23" s="406" t="str">
        <f>_xlfn.IFS(COUNTIF('入力シート③(助成対象経費内訳)'!M10:M29,"冷凍冷蔵用・空調用チリングユニット")=0,"",SUMIF('入力シート③(助成対象経費内訳)'!M10:M29,"冷凍冷蔵用・空調用チリングユニット",'入力シート③(助成対象経費内訳)'!N10:N29)=0,"",TRUE,SUMIF('入力シート③(助成対象経費内訳)'!M10:M29,"冷凍冷蔵用・空調用チリングユニット",'入力シート③(助成対象経費内訳)'!N10:N29))</f>
        <v/>
      </c>
      <c r="U23" s="403" t="s">
        <v>734</v>
      </c>
      <c r="V23" s="404"/>
      <c r="W23" s="407" t="s">
        <v>790</v>
      </c>
      <c r="AD23" s="908"/>
      <c r="AE23" s="1379"/>
      <c r="AF23" s="1380"/>
      <c r="AG23" s="1380"/>
      <c r="AH23" s="1380"/>
      <c r="AI23" s="1380"/>
      <c r="AJ23" s="1380"/>
      <c r="AK23" s="1445" t="s">
        <v>791</v>
      </c>
      <c r="AL23" s="1446"/>
      <c r="AM23" s="1446"/>
      <c r="AN23" s="1446"/>
      <c r="AO23" s="1446"/>
      <c r="AP23" s="1446"/>
      <c r="AQ23" s="1446"/>
      <c r="AR23" s="1446"/>
      <c r="AS23" s="916"/>
      <c r="AT23" s="403" t="s">
        <v>734</v>
      </c>
      <c r="AU23" s="917"/>
      <c r="AV23" s="405" t="s">
        <v>734</v>
      </c>
      <c r="AW23" s="406" t="str">
        <f>_xlfn.IFS(COUNTIF('入力シート③(助成対象経費内訳)'!AP10:AP29,"冷凍冷蔵用・空調用チリングユニット")=0,"",SUMIF('入力シート③(助成対象経費内訳)'!AP10:AP29,"冷凍冷蔵用・空調用チリングユニット",'入力シート③(助成対象経費内訳)'!AQ10:AQ29)=0,"",TRUE,SUMIF('入力シート③(助成対象経費内訳)'!AP10:AP29,"冷凍冷蔵用・空調用チリングユニット",'入力シート③(助成対象経費内訳)'!AQ10:AQ29))</f>
        <v/>
      </c>
      <c r="AX23" s="403" t="s">
        <v>734</v>
      </c>
      <c r="AY23" s="917"/>
      <c r="AZ23" s="407" t="s">
        <v>790</v>
      </c>
      <c r="BA23" s="910"/>
    </row>
    <row r="24" spans="1:53" s="355" customFormat="1" ht="48" customHeight="1">
      <c r="A24" s="357"/>
      <c r="B24" s="1387" t="s">
        <v>792</v>
      </c>
      <c r="C24" s="1388"/>
      <c r="D24" s="1388"/>
      <c r="E24" s="1388"/>
      <c r="F24" s="1388"/>
      <c r="G24" s="1388"/>
      <c r="H24" s="364" t="s">
        <v>793</v>
      </c>
      <c r="I24" s="1411" t="s">
        <v>794</v>
      </c>
      <c r="J24" s="1411"/>
      <c r="K24" s="1411"/>
      <c r="L24" s="1411"/>
      <c r="M24" s="1411"/>
      <c r="N24" s="1411"/>
      <c r="O24" s="1412"/>
      <c r="P24" s="1413"/>
      <c r="Q24" s="1414"/>
      <c r="R24" s="1414"/>
      <c r="S24" s="1414"/>
      <c r="T24" s="1415"/>
      <c r="U24" s="1415"/>
      <c r="V24" s="1415"/>
      <c r="W24" s="1416"/>
      <c r="Y24" s="905"/>
      <c r="Z24" s="905"/>
      <c r="AA24" s="905"/>
      <c r="AB24" s="905"/>
      <c r="AC24" s="905"/>
      <c r="AD24" s="908"/>
      <c r="AE24" s="1387" t="s">
        <v>792</v>
      </c>
      <c r="AF24" s="1388"/>
      <c r="AG24" s="1388"/>
      <c r="AH24" s="1388"/>
      <c r="AI24" s="1388"/>
      <c r="AJ24" s="1388"/>
      <c r="AK24" s="364" t="s">
        <v>793</v>
      </c>
      <c r="AL24" s="1411" t="s">
        <v>794</v>
      </c>
      <c r="AM24" s="1411"/>
      <c r="AN24" s="1411"/>
      <c r="AO24" s="1411"/>
      <c r="AP24" s="1411"/>
      <c r="AQ24" s="1411"/>
      <c r="AR24" s="1412"/>
      <c r="AS24" s="1525" t="s">
        <v>1295</v>
      </c>
      <c r="AT24" s="1526"/>
      <c r="AU24" s="1526"/>
      <c r="AV24" s="1526"/>
      <c r="AW24" s="1415"/>
      <c r="AX24" s="1415"/>
      <c r="AY24" s="1415"/>
      <c r="AZ24" s="1416"/>
      <c r="BA24" s="918"/>
    </row>
    <row r="25" spans="1:53" s="355" customFormat="1" ht="60" customHeight="1">
      <c r="A25" s="357"/>
      <c r="B25" s="1389"/>
      <c r="C25" s="1390"/>
      <c r="D25" s="1390"/>
      <c r="E25" s="1390"/>
      <c r="F25" s="1390"/>
      <c r="G25" s="1390"/>
      <c r="H25" s="365" t="s">
        <v>795</v>
      </c>
      <c r="I25" s="1420" t="s">
        <v>826</v>
      </c>
      <c r="J25" s="1421"/>
      <c r="K25" s="1421"/>
      <c r="L25" s="1421"/>
      <c r="M25" s="1421"/>
      <c r="N25" s="1421"/>
      <c r="O25" s="1422"/>
      <c r="P25" s="1423"/>
      <c r="Q25" s="1424"/>
      <c r="R25" s="1424"/>
      <c r="S25" s="1424"/>
      <c r="T25" s="1424"/>
      <c r="U25" s="1424"/>
      <c r="V25" s="1424"/>
      <c r="W25" s="1425"/>
      <c r="Y25" s="905"/>
      <c r="Z25" s="905"/>
      <c r="AA25" s="905"/>
      <c r="AB25" s="905"/>
      <c r="AC25" s="905"/>
      <c r="AD25" s="908"/>
      <c r="AE25" s="1389"/>
      <c r="AF25" s="1390"/>
      <c r="AG25" s="1390"/>
      <c r="AH25" s="1390"/>
      <c r="AI25" s="1390"/>
      <c r="AJ25" s="1390"/>
      <c r="AK25" s="365" t="s">
        <v>795</v>
      </c>
      <c r="AL25" s="1420" t="s">
        <v>826</v>
      </c>
      <c r="AM25" s="1421"/>
      <c r="AN25" s="1421"/>
      <c r="AO25" s="1421"/>
      <c r="AP25" s="1421"/>
      <c r="AQ25" s="1421"/>
      <c r="AR25" s="1422"/>
      <c r="AS25" s="1020" t="s">
        <v>1439</v>
      </c>
      <c r="AT25" s="1021"/>
      <c r="AU25" s="1021"/>
      <c r="AV25" s="1021"/>
      <c r="AW25" s="1021"/>
      <c r="AX25" s="1021"/>
      <c r="AY25" s="1021"/>
      <c r="AZ25" s="1022"/>
      <c r="BA25" s="918"/>
    </row>
    <row r="26" spans="1:53" s="356" customFormat="1" ht="60" customHeight="1" thickBot="1">
      <c r="A26" s="366"/>
      <c r="B26" s="1391"/>
      <c r="C26" s="1392"/>
      <c r="D26" s="1392"/>
      <c r="E26" s="1392"/>
      <c r="F26" s="1392"/>
      <c r="G26" s="1392"/>
      <c r="H26" s="367" t="s">
        <v>798</v>
      </c>
      <c r="I26" s="1426" t="s">
        <v>827</v>
      </c>
      <c r="J26" s="1427"/>
      <c r="K26" s="1427"/>
      <c r="L26" s="1427"/>
      <c r="M26" s="1427"/>
      <c r="N26" s="1427"/>
      <c r="O26" s="1428"/>
      <c r="P26" s="1429"/>
      <c r="Q26" s="1430"/>
      <c r="R26" s="1430"/>
      <c r="S26" s="1431"/>
      <c r="T26" s="1432" t="s">
        <v>800</v>
      </c>
      <c r="U26" s="1432"/>
      <c r="V26" s="1432"/>
      <c r="W26" s="1433"/>
      <c r="Y26" s="905"/>
      <c r="Z26" s="905"/>
      <c r="AA26" s="905"/>
      <c r="AB26" s="905"/>
      <c r="AC26" s="905"/>
      <c r="AD26" s="908"/>
      <c r="AE26" s="1391"/>
      <c r="AF26" s="1392"/>
      <c r="AG26" s="1392"/>
      <c r="AH26" s="1392"/>
      <c r="AI26" s="1392"/>
      <c r="AJ26" s="1392"/>
      <c r="AK26" s="367" t="s">
        <v>798</v>
      </c>
      <c r="AL26" s="1426" t="s">
        <v>827</v>
      </c>
      <c r="AM26" s="1427"/>
      <c r="AN26" s="1427"/>
      <c r="AO26" s="1427"/>
      <c r="AP26" s="1427"/>
      <c r="AQ26" s="1427"/>
      <c r="AR26" s="1428"/>
      <c r="AS26" s="1512">
        <v>100000</v>
      </c>
      <c r="AT26" s="1513"/>
      <c r="AU26" s="1513"/>
      <c r="AV26" s="1514"/>
      <c r="AW26" s="1432" t="s">
        <v>800</v>
      </c>
      <c r="AX26" s="1432"/>
      <c r="AY26" s="1432"/>
      <c r="AZ26" s="1433"/>
      <c r="BA26" s="919"/>
    </row>
    <row r="27" spans="1:53" s="356" customFormat="1" ht="24" customHeight="1" thickBot="1">
      <c r="A27" s="366"/>
      <c r="B27" s="1406" t="s">
        <v>801</v>
      </c>
      <c r="C27" s="1407"/>
      <c r="D27" s="1407"/>
      <c r="E27" s="1407"/>
      <c r="F27" s="1407"/>
      <c r="G27" s="1407"/>
      <c r="H27" s="1279"/>
      <c r="I27" s="1280"/>
      <c r="J27" s="1280"/>
      <c r="K27" s="1280"/>
      <c r="L27" s="1280"/>
      <c r="M27" s="1408" t="s">
        <v>802</v>
      </c>
      <c r="N27" s="1409"/>
      <c r="O27" s="1409"/>
      <c r="P27" s="1409"/>
      <c r="Q27" s="1409"/>
      <c r="R27" s="1409"/>
      <c r="S27" s="1409"/>
      <c r="T27" s="1409"/>
      <c r="U27" s="1409"/>
      <c r="V27" s="1409"/>
      <c r="W27" s="1410"/>
      <c r="Y27" s="905"/>
      <c r="Z27" s="905"/>
      <c r="AA27" s="905"/>
      <c r="AB27" s="905"/>
      <c r="AC27" s="905"/>
      <c r="AD27" s="908"/>
      <c r="AE27" s="1406" t="s">
        <v>801</v>
      </c>
      <c r="AF27" s="1407"/>
      <c r="AG27" s="1407"/>
      <c r="AH27" s="1407"/>
      <c r="AI27" s="1407"/>
      <c r="AJ27" s="1407"/>
      <c r="AK27" s="1521" t="s">
        <v>1268</v>
      </c>
      <c r="AL27" s="1522"/>
      <c r="AM27" s="1522"/>
      <c r="AN27" s="1522"/>
      <c r="AO27" s="1522"/>
      <c r="AP27" s="1408" t="s">
        <v>802</v>
      </c>
      <c r="AQ27" s="1409"/>
      <c r="AR27" s="1409"/>
      <c r="AS27" s="1409"/>
      <c r="AT27" s="1409"/>
      <c r="AU27" s="1409"/>
      <c r="AV27" s="1409"/>
      <c r="AW27" s="1409"/>
      <c r="AX27" s="1409"/>
      <c r="AY27" s="1409"/>
      <c r="AZ27" s="1410"/>
      <c r="BA27" s="919"/>
    </row>
    <row r="28" spans="1:53" ht="172" customHeight="1" thickBot="1">
      <c r="B28" s="368" t="s">
        <v>743</v>
      </c>
      <c r="C28" s="1417"/>
      <c r="D28" s="1417"/>
      <c r="E28" s="1417"/>
      <c r="F28" s="1417"/>
      <c r="G28" s="1417"/>
      <c r="H28" s="1417"/>
      <c r="I28" s="1417"/>
      <c r="J28" s="1417"/>
      <c r="K28" s="1417"/>
      <c r="L28" s="1417"/>
      <c r="M28" s="1417"/>
      <c r="N28" s="1417"/>
      <c r="O28" s="1417"/>
      <c r="P28" s="1417"/>
      <c r="Q28" s="1417"/>
      <c r="R28" s="1417"/>
      <c r="S28" s="1417"/>
      <c r="T28" s="1417"/>
      <c r="U28" s="1417"/>
      <c r="V28" s="1417"/>
      <c r="W28" s="1418"/>
      <c r="AD28" s="908"/>
      <c r="AE28" s="368" t="s">
        <v>743</v>
      </c>
      <c r="AF28" s="1523"/>
      <c r="AG28" s="1523"/>
      <c r="AH28" s="1523"/>
      <c r="AI28" s="1523"/>
      <c r="AJ28" s="1523"/>
      <c r="AK28" s="1523"/>
      <c r="AL28" s="1523"/>
      <c r="AM28" s="1523"/>
      <c r="AN28" s="1523"/>
      <c r="AO28" s="1523"/>
      <c r="AP28" s="1523"/>
      <c r="AQ28" s="1523"/>
      <c r="AR28" s="1523"/>
      <c r="AS28" s="1523"/>
      <c r="AT28" s="1523"/>
      <c r="AU28" s="1523"/>
      <c r="AV28" s="1523"/>
      <c r="AW28" s="1523"/>
      <c r="AX28" s="1523"/>
      <c r="AY28" s="1523"/>
      <c r="AZ28" s="1524"/>
      <c r="BA28" s="910"/>
    </row>
    <row r="29" spans="1:53" ht="24" customHeight="1">
      <c r="B29" s="369"/>
      <c r="C29" s="369"/>
      <c r="D29" s="369"/>
      <c r="E29" s="369"/>
      <c r="F29" s="369"/>
      <c r="G29" s="369"/>
      <c r="H29" s="369"/>
      <c r="I29" s="369"/>
      <c r="J29" s="369"/>
      <c r="K29" s="369"/>
      <c r="L29" s="369"/>
      <c r="M29" s="369"/>
      <c r="N29" s="369"/>
      <c r="O29" s="369"/>
      <c r="P29" s="369"/>
      <c r="Q29" s="369"/>
      <c r="R29" s="369"/>
      <c r="S29" s="369"/>
      <c r="T29" s="369"/>
      <c r="U29" s="369"/>
      <c r="V29" s="369"/>
      <c r="W29" s="369"/>
      <c r="X29" s="408"/>
      <c r="AD29" s="908"/>
      <c r="AE29" s="369"/>
      <c r="AF29" s="369"/>
      <c r="AG29" s="369"/>
      <c r="AH29" s="369"/>
      <c r="AI29" s="369"/>
      <c r="AJ29" s="369"/>
      <c r="AK29" s="369"/>
      <c r="AL29" s="369"/>
      <c r="AM29" s="369"/>
      <c r="AN29" s="369"/>
      <c r="AO29" s="369"/>
      <c r="AP29" s="369"/>
      <c r="AQ29" s="369"/>
      <c r="AR29" s="369"/>
      <c r="AS29" s="369"/>
      <c r="AT29" s="369"/>
      <c r="AU29" s="369"/>
      <c r="AV29" s="369"/>
      <c r="AW29" s="369"/>
      <c r="AX29" s="369"/>
      <c r="AY29" s="369"/>
      <c r="AZ29" s="369"/>
      <c r="BA29" s="910"/>
    </row>
    <row r="30" spans="1:53" ht="24" customHeight="1">
      <c r="B30" s="1419" t="s">
        <v>828</v>
      </c>
      <c r="C30" s="1419"/>
      <c r="D30" s="1419"/>
      <c r="E30" s="1419"/>
      <c r="F30" s="1419"/>
      <c r="G30" s="1419"/>
      <c r="H30" s="1419"/>
      <c r="I30" s="1419"/>
      <c r="J30" s="1419"/>
      <c r="K30" s="1419"/>
      <c r="L30" s="1419"/>
      <c r="M30" s="1419"/>
      <c r="N30" s="1419"/>
      <c r="O30" s="1419"/>
      <c r="P30" s="1419"/>
      <c r="Q30" s="1419"/>
      <c r="R30" s="1419"/>
      <c r="S30" s="1419"/>
      <c r="T30" s="1419"/>
      <c r="U30" s="1419"/>
      <c r="V30" s="1419"/>
      <c r="W30" s="1419"/>
      <c r="X30" s="408"/>
      <c r="AD30" s="908"/>
      <c r="AE30" s="1419" t="s">
        <v>828</v>
      </c>
      <c r="AF30" s="1419"/>
      <c r="AG30" s="1419"/>
      <c r="AH30" s="1419"/>
      <c r="AI30" s="1419"/>
      <c r="AJ30" s="1419"/>
      <c r="AK30" s="1419"/>
      <c r="AL30" s="1419"/>
      <c r="AM30" s="1419"/>
      <c r="AN30" s="1419"/>
      <c r="AO30" s="1419"/>
      <c r="AP30" s="1419"/>
      <c r="AQ30" s="1419"/>
      <c r="AR30" s="1419"/>
      <c r="AS30" s="1419"/>
      <c r="AT30" s="1419"/>
      <c r="AU30" s="1419"/>
      <c r="AV30" s="1419"/>
      <c r="AW30" s="1419"/>
      <c r="AX30" s="1419"/>
      <c r="AY30" s="1419"/>
      <c r="AZ30" s="1419"/>
      <c r="BA30" s="910"/>
    </row>
    <row r="31" spans="1:53" ht="24" customHeight="1" thickBot="1">
      <c r="A31" s="370"/>
      <c r="B31" s="371" t="s">
        <v>829</v>
      </c>
      <c r="C31" s="372"/>
      <c r="D31" s="372"/>
      <c r="E31" s="372"/>
      <c r="F31" s="372"/>
      <c r="G31" s="372"/>
      <c r="H31" s="372"/>
      <c r="I31" s="372"/>
      <c r="J31" s="384"/>
      <c r="K31" s="385"/>
      <c r="L31" s="385"/>
      <c r="M31" s="385"/>
      <c r="N31" s="385"/>
      <c r="O31" s="372"/>
      <c r="P31" s="372"/>
      <c r="Q31" s="372"/>
      <c r="R31" s="372"/>
      <c r="S31" s="372"/>
      <c r="T31" s="372"/>
      <c r="U31" s="372"/>
      <c r="V31" s="372"/>
      <c r="W31" s="372"/>
      <c r="X31" s="372"/>
      <c r="AD31" s="908"/>
      <c r="AE31" s="371" t="s">
        <v>829</v>
      </c>
      <c r="AF31" s="372"/>
      <c r="AG31" s="372"/>
      <c r="AH31" s="372"/>
      <c r="AI31" s="372"/>
      <c r="AJ31" s="372"/>
      <c r="AK31" s="372"/>
      <c r="AL31" s="372"/>
      <c r="AM31" s="384"/>
      <c r="AN31" s="385"/>
      <c r="AO31" s="385"/>
      <c r="AP31" s="385"/>
      <c r="AQ31" s="385"/>
      <c r="AR31" s="372"/>
      <c r="AS31" s="372"/>
      <c r="AT31" s="372"/>
      <c r="AU31" s="372"/>
      <c r="AV31" s="372"/>
      <c r="AW31" s="372"/>
      <c r="AX31" s="372"/>
      <c r="AY31" s="372"/>
      <c r="AZ31" s="372"/>
      <c r="BA31" s="910"/>
    </row>
    <row r="32" spans="1:53" ht="36" customHeight="1">
      <c r="A32" s="370"/>
      <c r="B32" s="1399" t="s">
        <v>830</v>
      </c>
      <c r="C32" s="1400"/>
      <c r="D32" s="1401"/>
      <c r="E32" s="373"/>
      <c r="F32" s="374"/>
      <c r="G32" s="375"/>
      <c r="H32" s="376"/>
      <c r="I32" s="1402" t="s">
        <v>831</v>
      </c>
      <c r="J32" s="1403"/>
      <c r="K32" s="1403"/>
      <c r="L32" s="373"/>
      <c r="M32" s="386"/>
      <c r="N32" s="376"/>
      <c r="O32" s="1404" t="s">
        <v>1343</v>
      </c>
      <c r="P32" s="1405"/>
      <c r="Q32" s="1405"/>
      <c r="R32" s="1402" t="s">
        <v>832</v>
      </c>
      <c r="S32" s="1403"/>
      <c r="T32" s="409"/>
      <c r="U32" s="1403" t="s">
        <v>833</v>
      </c>
      <c r="V32" s="1403"/>
      <c r="W32" s="410"/>
      <c r="X32" s="357"/>
      <c r="AD32" s="908"/>
      <c r="AE32" s="1399" t="s">
        <v>830</v>
      </c>
      <c r="AF32" s="1400"/>
      <c r="AG32" s="1401"/>
      <c r="AH32" s="920">
        <v>0</v>
      </c>
      <c r="AI32" s="921">
        <v>1</v>
      </c>
      <c r="AJ32" s="922">
        <v>2</v>
      </c>
      <c r="AK32" s="923">
        <v>3</v>
      </c>
      <c r="AL32" s="1402" t="s">
        <v>831</v>
      </c>
      <c r="AM32" s="1403"/>
      <c r="AN32" s="1403"/>
      <c r="AO32" s="920">
        <v>4</v>
      </c>
      <c r="AP32" s="924">
        <v>5</v>
      </c>
      <c r="AQ32" s="923">
        <v>6</v>
      </c>
      <c r="AR32" s="1404" t="s">
        <v>1343</v>
      </c>
      <c r="AS32" s="1405"/>
      <c r="AT32" s="1405"/>
      <c r="AU32" s="1402" t="s">
        <v>832</v>
      </c>
      <c r="AV32" s="1403"/>
      <c r="AW32" s="925" t="s">
        <v>1434</v>
      </c>
      <c r="AX32" s="1403" t="s">
        <v>833</v>
      </c>
      <c r="AY32" s="1403"/>
      <c r="AZ32" s="926"/>
      <c r="BA32" s="910"/>
    </row>
    <row r="33" spans="1:53" ht="24" customHeight="1">
      <c r="A33" s="370"/>
      <c r="B33" s="1393" t="s">
        <v>834</v>
      </c>
      <c r="C33" s="1394"/>
      <c r="D33" s="1395"/>
      <c r="E33" s="1363" t="s">
        <v>835</v>
      </c>
      <c r="F33" s="1364"/>
      <c r="G33" s="1364"/>
      <c r="H33" s="1364"/>
      <c r="I33" s="1364"/>
      <c r="J33" s="1364"/>
      <c r="K33" s="1364"/>
      <c r="L33" s="1364"/>
      <c r="M33" s="1364"/>
      <c r="N33" s="1364"/>
      <c r="O33" s="1364"/>
      <c r="P33" s="1364"/>
      <c r="Q33" s="1364"/>
      <c r="R33" s="1364"/>
      <c r="S33" s="1364"/>
      <c r="T33" s="1364"/>
      <c r="U33" s="1364"/>
      <c r="V33" s="1364"/>
      <c r="W33" s="1365"/>
      <c r="X33" s="411"/>
      <c r="AD33" s="908"/>
      <c r="AE33" s="1393" t="s">
        <v>834</v>
      </c>
      <c r="AF33" s="1394"/>
      <c r="AG33" s="1395"/>
      <c r="AH33" s="1363" t="s">
        <v>835</v>
      </c>
      <c r="AI33" s="1364"/>
      <c r="AJ33" s="1364"/>
      <c r="AK33" s="1364"/>
      <c r="AL33" s="1364"/>
      <c r="AM33" s="1364"/>
      <c r="AN33" s="1364"/>
      <c r="AO33" s="1364"/>
      <c r="AP33" s="1364"/>
      <c r="AQ33" s="1364"/>
      <c r="AR33" s="1364"/>
      <c r="AS33" s="1364"/>
      <c r="AT33" s="1364"/>
      <c r="AU33" s="1364"/>
      <c r="AV33" s="1364"/>
      <c r="AW33" s="1364"/>
      <c r="AX33" s="1364"/>
      <c r="AY33" s="1364"/>
      <c r="AZ33" s="1365"/>
      <c r="BA33" s="910"/>
    </row>
    <row r="34" spans="1:53" ht="24" customHeight="1">
      <c r="A34" s="370"/>
      <c r="B34" s="1396"/>
      <c r="C34" s="1397"/>
      <c r="D34" s="1398"/>
      <c r="E34" s="1366"/>
      <c r="F34" s="1367"/>
      <c r="G34" s="1367"/>
      <c r="H34" s="1367"/>
      <c r="I34" s="1367"/>
      <c r="J34" s="1367"/>
      <c r="K34" s="1367"/>
      <c r="L34" s="1367"/>
      <c r="M34" s="1367"/>
      <c r="N34" s="1367"/>
      <c r="O34" s="1367"/>
      <c r="P34" s="1367"/>
      <c r="Q34" s="1367"/>
      <c r="R34" s="1367"/>
      <c r="S34" s="1367"/>
      <c r="T34" s="1367"/>
      <c r="U34" s="1367"/>
      <c r="V34" s="1367"/>
      <c r="W34" s="1368"/>
      <c r="X34" s="385"/>
      <c r="AD34" s="908"/>
      <c r="AE34" s="1396"/>
      <c r="AF34" s="1397"/>
      <c r="AG34" s="1398"/>
      <c r="AH34" s="1518" t="s">
        <v>1436</v>
      </c>
      <c r="AI34" s="1519"/>
      <c r="AJ34" s="1519"/>
      <c r="AK34" s="1519"/>
      <c r="AL34" s="1519"/>
      <c r="AM34" s="1519"/>
      <c r="AN34" s="1519"/>
      <c r="AO34" s="1519"/>
      <c r="AP34" s="1519"/>
      <c r="AQ34" s="1519"/>
      <c r="AR34" s="1519"/>
      <c r="AS34" s="1519"/>
      <c r="AT34" s="1519"/>
      <c r="AU34" s="1519"/>
      <c r="AV34" s="1519"/>
      <c r="AW34" s="1519"/>
      <c r="AX34" s="1519"/>
      <c r="AY34" s="1519"/>
      <c r="AZ34" s="1520"/>
      <c r="BA34" s="910"/>
    </row>
    <row r="35" spans="1:53" ht="36" customHeight="1" thickBot="1">
      <c r="A35" s="370"/>
      <c r="B35" s="1369" t="s">
        <v>836</v>
      </c>
      <c r="C35" s="1370"/>
      <c r="D35" s="1371"/>
      <c r="E35" s="377"/>
      <c r="F35" s="378"/>
      <c r="G35" s="378"/>
      <c r="H35" s="379"/>
      <c r="I35" s="379"/>
      <c r="J35" s="379"/>
      <c r="K35" s="387"/>
      <c r="L35" s="1372" t="s">
        <v>837</v>
      </c>
      <c r="M35" s="1373"/>
      <c r="N35" s="1373"/>
      <c r="O35" s="1373"/>
      <c r="P35" s="1373"/>
      <c r="Q35" s="1373"/>
      <c r="R35" s="1373"/>
      <c r="S35" s="1373"/>
      <c r="T35" s="1373"/>
      <c r="U35" s="1373"/>
      <c r="V35" s="1373"/>
      <c r="W35" s="1374"/>
      <c r="X35" s="385"/>
      <c r="AD35" s="908"/>
      <c r="AE35" s="1369" t="s">
        <v>836</v>
      </c>
      <c r="AF35" s="1370"/>
      <c r="AG35" s="1371"/>
      <c r="AH35" s="927">
        <v>7</v>
      </c>
      <c r="AI35" s="928">
        <v>8</v>
      </c>
      <c r="AJ35" s="928">
        <v>9</v>
      </c>
      <c r="AK35" s="929">
        <v>1</v>
      </c>
      <c r="AL35" s="929">
        <v>0</v>
      </c>
      <c r="AM35" s="929">
        <v>1</v>
      </c>
      <c r="AN35" s="930">
        <v>1</v>
      </c>
      <c r="AO35" s="1372" t="s">
        <v>837</v>
      </c>
      <c r="AP35" s="1373"/>
      <c r="AQ35" s="1373"/>
      <c r="AR35" s="1373"/>
      <c r="AS35" s="1373"/>
      <c r="AT35" s="1373"/>
      <c r="AU35" s="1373"/>
      <c r="AV35" s="1373"/>
      <c r="AW35" s="1373"/>
      <c r="AX35" s="1373"/>
      <c r="AY35" s="1373"/>
      <c r="AZ35" s="1374"/>
      <c r="BA35" s="910"/>
    </row>
    <row r="36" spans="1:53" ht="14.15" customHeight="1">
      <c r="A36" s="370"/>
      <c r="B36" s="372"/>
      <c r="C36" s="372"/>
      <c r="D36" s="372"/>
      <c r="E36" s="372"/>
      <c r="F36" s="372"/>
      <c r="G36" s="372"/>
      <c r="H36" s="372"/>
      <c r="I36" s="372"/>
      <c r="J36" s="372"/>
      <c r="K36" s="372"/>
      <c r="L36" s="372"/>
      <c r="M36" s="372"/>
      <c r="N36" s="372"/>
      <c r="O36" s="372"/>
      <c r="P36" s="372"/>
      <c r="Q36" s="372"/>
      <c r="R36" s="372"/>
      <c r="S36" s="372"/>
      <c r="T36" s="372"/>
      <c r="U36" s="372"/>
      <c r="V36" s="372"/>
      <c r="W36" s="372"/>
      <c r="X36" s="357"/>
      <c r="AD36" s="931"/>
      <c r="AE36" s="932"/>
      <c r="AF36" s="932"/>
      <c r="AG36" s="932"/>
      <c r="AH36" s="932"/>
      <c r="AI36" s="932"/>
      <c r="AJ36" s="932"/>
      <c r="AK36" s="932"/>
      <c r="AL36" s="933"/>
      <c r="AM36" s="933"/>
      <c r="AN36" s="933"/>
      <c r="AO36" s="933"/>
      <c r="AP36" s="933"/>
      <c r="AQ36" s="933"/>
      <c r="AR36" s="933"/>
      <c r="AS36" s="933"/>
      <c r="AT36" s="933"/>
      <c r="AU36" s="933"/>
      <c r="AV36" s="933"/>
      <c r="AW36" s="933"/>
      <c r="AX36" s="933"/>
      <c r="AY36" s="933"/>
      <c r="AZ36" s="933"/>
      <c r="BA36" s="934"/>
    </row>
    <row r="37" spans="1:53">
      <c r="A37" s="370"/>
      <c r="B37"/>
      <c r="C37"/>
      <c r="D37"/>
      <c r="E37"/>
      <c r="F37"/>
      <c r="G37"/>
      <c r="H37"/>
      <c r="I37"/>
      <c r="J37"/>
      <c r="K37"/>
      <c r="L37"/>
      <c r="M37"/>
      <c r="N37"/>
      <c r="O37"/>
      <c r="P37"/>
      <c r="Q37"/>
      <c r="R37"/>
      <c r="S37"/>
      <c r="T37"/>
      <c r="U37"/>
      <c r="V37"/>
      <c r="W37"/>
      <c r="X37"/>
    </row>
    <row r="38" spans="1:53" ht="6" customHeight="1">
      <c r="A38" s="370"/>
      <c r="B38"/>
      <c r="C38"/>
      <c r="D38"/>
      <c r="E38"/>
      <c r="F38"/>
      <c r="G38"/>
      <c r="H38"/>
      <c r="I38"/>
      <c r="J38"/>
      <c r="K38"/>
      <c r="L38"/>
      <c r="M38"/>
      <c r="N38"/>
      <c r="O38"/>
      <c r="P38"/>
      <c r="Q38"/>
      <c r="R38"/>
      <c r="S38"/>
      <c r="T38"/>
      <c r="U38"/>
      <c r="V38"/>
      <c r="W38"/>
      <c r="X38"/>
    </row>
    <row r="39" spans="1:53" ht="18.5" customHeight="1">
      <c r="A39" s="370"/>
      <c r="B39"/>
      <c r="C39"/>
      <c r="D39"/>
      <c r="E39"/>
      <c r="F39"/>
      <c r="G39"/>
      <c r="H39"/>
      <c r="I39"/>
      <c r="J39"/>
      <c r="K39"/>
      <c r="L39"/>
      <c r="M39"/>
      <c r="N39"/>
      <c r="O39"/>
      <c r="P39"/>
      <c r="Q39"/>
      <c r="R39"/>
      <c r="S39"/>
      <c r="T39"/>
      <c r="U39"/>
      <c r="V39"/>
      <c r="W39"/>
      <c r="X39"/>
    </row>
    <row r="40" spans="1:53" ht="18.5" customHeight="1">
      <c r="A40" s="370"/>
      <c r="B40"/>
      <c r="C40"/>
      <c r="D40"/>
      <c r="E40"/>
      <c r="F40"/>
      <c r="G40"/>
      <c r="H40"/>
      <c r="I40"/>
      <c r="J40"/>
      <c r="K40"/>
      <c r="L40"/>
      <c r="M40"/>
      <c r="N40"/>
      <c r="O40"/>
      <c r="P40"/>
      <c r="Q40"/>
      <c r="R40"/>
      <c r="S40"/>
      <c r="T40"/>
      <c r="U40"/>
      <c r="V40"/>
      <c r="W40"/>
      <c r="X40"/>
    </row>
    <row r="41" spans="1:53" ht="18.5" customHeight="1">
      <c r="A41" s="370"/>
      <c r="B41"/>
      <c r="C41"/>
      <c r="D41"/>
      <c r="E41"/>
      <c r="F41"/>
      <c r="G41"/>
      <c r="H41"/>
      <c r="I41"/>
      <c r="J41"/>
      <c r="K41"/>
      <c r="L41"/>
      <c r="M41"/>
      <c r="N41"/>
      <c r="O41"/>
      <c r="P41"/>
      <c r="Q41"/>
      <c r="R41"/>
      <c r="S41"/>
      <c r="T41"/>
      <c r="U41"/>
      <c r="V41"/>
      <c r="W41"/>
      <c r="X41"/>
    </row>
    <row r="42" spans="1:53" ht="18.5" customHeight="1">
      <c r="A42" s="370"/>
      <c r="B42"/>
      <c r="C42"/>
      <c r="D42"/>
      <c r="E42"/>
      <c r="F42"/>
      <c r="G42"/>
      <c r="H42"/>
      <c r="I42"/>
      <c r="J42"/>
      <c r="K42"/>
      <c r="L42"/>
      <c r="M42"/>
      <c r="N42"/>
      <c r="O42"/>
      <c r="P42"/>
      <c r="Q42"/>
      <c r="R42"/>
      <c r="S42"/>
      <c r="T42"/>
      <c r="U42"/>
      <c r="V42"/>
      <c r="W42"/>
      <c r="X42"/>
    </row>
    <row r="43" spans="1:53" ht="18.5" customHeight="1">
      <c r="A43" s="370"/>
      <c r="B43"/>
      <c r="C43"/>
      <c r="D43"/>
      <c r="E43"/>
      <c r="F43"/>
      <c r="G43"/>
      <c r="H43"/>
      <c r="I43"/>
      <c r="J43"/>
      <c r="K43"/>
      <c r="L43"/>
      <c r="M43"/>
      <c r="N43"/>
      <c r="O43"/>
      <c r="P43"/>
      <c r="Q43"/>
      <c r="R43"/>
      <c r="S43"/>
      <c r="T43"/>
      <c r="U43"/>
      <c r="V43"/>
      <c r="W43"/>
      <c r="X43"/>
    </row>
    <row r="44" spans="1:53" ht="18.5" customHeight="1">
      <c r="A44" s="370"/>
      <c r="B44"/>
      <c r="C44"/>
      <c r="D44"/>
      <c r="E44"/>
      <c r="F44"/>
      <c r="G44"/>
      <c r="H44"/>
      <c r="I44"/>
      <c r="J44"/>
      <c r="K44"/>
      <c r="L44"/>
      <c r="M44"/>
      <c r="N44"/>
      <c r="O44"/>
      <c r="P44"/>
      <c r="Q44"/>
      <c r="R44"/>
      <c r="S44"/>
      <c r="T44"/>
      <c r="U44"/>
      <c r="V44"/>
      <c r="W44"/>
      <c r="X44"/>
    </row>
    <row r="45" spans="1:53" ht="18.5" customHeight="1">
      <c r="A45" s="370"/>
      <c r="B45"/>
      <c r="C45"/>
      <c r="D45"/>
      <c r="E45"/>
      <c r="F45"/>
      <c r="G45"/>
      <c r="H45"/>
      <c r="I45"/>
      <c r="J45"/>
      <c r="K45"/>
      <c r="L45"/>
      <c r="M45"/>
      <c r="N45"/>
      <c r="O45"/>
      <c r="P45"/>
      <c r="Q45"/>
      <c r="R45"/>
      <c r="S45"/>
      <c r="T45"/>
      <c r="U45"/>
      <c r="V45"/>
      <c r="W45"/>
      <c r="X45"/>
    </row>
    <row r="46" spans="1:53" ht="18.5" customHeight="1">
      <c r="A46" s="370"/>
      <c r="B46"/>
      <c r="C46"/>
      <c r="D46"/>
      <c r="E46"/>
      <c r="F46"/>
      <c r="G46"/>
      <c r="H46"/>
      <c r="I46"/>
      <c r="J46"/>
      <c r="K46"/>
      <c r="L46"/>
      <c r="M46"/>
      <c r="N46"/>
      <c r="O46"/>
      <c r="P46"/>
      <c r="Q46"/>
      <c r="R46"/>
      <c r="S46"/>
      <c r="T46"/>
      <c r="U46"/>
      <c r="V46"/>
      <c r="W46"/>
      <c r="X46"/>
    </row>
    <row r="47" spans="1:53" ht="18.5" customHeight="1">
      <c r="A47" s="370"/>
      <c r="B47"/>
      <c r="C47"/>
      <c r="D47"/>
      <c r="E47"/>
      <c r="F47"/>
      <c r="G47"/>
      <c r="H47"/>
      <c r="I47"/>
      <c r="J47"/>
      <c r="K47"/>
      <c r="L47"/>
      <c r="M47"/>
      <c r="N47"/>
      <c r="O47"/>
      <c r="P47"/>
      <c r="Q47"/>
      <c r="R47"/>
      <c r="S47"/>
      <c r="T47"/>
      <c r="U47"/>
      <c r="V47"/>
      <c r="W47"/>
      <c r="X47"/>
    </row>
    <row r="48" spans="1:53">
      <c r="B48"/>
      <c r="C48"/>
      <c r="D48"/>
      <c r="E48"/>
      <c r="F48"/>
      <c r="G48"/>
      <c r="H48"/>
      <c r="I48"/>
      <c r="J48"/>
      <c r="K48"/>
      <c r="L48"/>
      <c r="M48"/>
      <c r="N48"/>
      <c r="O48"/>
      <c r="P48"/>
      <c r="Q48"/>
      <c r="R48"/>
      <c r="S48"/>
      <c r="T48"/>
      <c r="U48"/>
      <c r="V48"/>
      <c r="W48"/>
      <c r="X48"/>
    </row>
  </sheetData>
  <sheetProtection algorithmName="SHA-512" hashValue="ATKSdCLSvv8itYZ+TW/i7Ha/zF3/9GzkN8hpIP53H2eYL3TnOZYY4tMqAwk3GlmAOl5qp4bYGb/hEpJ3dcuetw==" saltValue="xrjNkVa/R/wqhDPgRhbqlg==" spinCount="100000" sheet="1" objects="1" scenarios="1" formatRows="0" selectLockedCells="1"/>
  <protectedRanges>
    <protectedRange sqref="D19:D21 E19:E20 L19:L20 AG19:AG21 AH19:AH20 AO19:AO20" name="範囲1"/>
  </protectedRanges>
  <mergeCells count="121">
    <mergeCell ref="AW5:BA5"/>
    <mergeCell ref="H13:L13"/>
    <mergeCell ref="AK13:AO13"/>
    <mergeCell ref="AE33:AG34"/>
    <mergeCell ref="AH33:AZ33"/>
    <mergeCell ref="AH34:AZ34"/>
    <mergeCell ref="AE35:AG35"/>
    <mergeCell ref="AO35:AZ35"/>
    <mergeCell ref="AE32:AG32"/>
    <mergeCell ref="AL32:AN32"/>
    <mergeCell ref="AR32:AT32"/>
    <mergeCell ref="AU32:AV32"/>
    <mergeCell ref="AX32:AY32"/>
    <mergeCell ref="AE27:AJ27"/>
    <mergeCell ref="AK27:AO27"/>
    <mergeCell ref="AP27:AZ27"/>
    <mergeCell ref="AF28:AZ28"/>
    <mergeCell ref="AE30:AZ30"/>
    <mergeCell ref="AE24:AJ26"/>
    <mergeCell ref="AL24:AR24"/>
    <mergeCell ref="AS24:AV24"/>
    <mergeCell ref="AW24:AZ24"/>
    <mergeCell ref="AL25:AR25"/>
    <mergeCell ref="AS25:AZ25"/>
    <mergeCell ref="AL26:AR26"/>
    <mergeCell ref="AS26:AV26"/>
    <mergeCell ref="AW26:AZ26"/>
    <mergeCell ref="AE19:AJ23"/>
    <mergeCell ref="AK19:AR20"/>
    <mergeCell ref="AS19:AV19"/>
    <mergeCell ref="AW19:AZ19"/>
    <mergeCell ref="AS20:AT20"/>
    <mergeCell ref="AU20:AV20"/>
    <mergeCell ref="AW20:AX20"/>
    <mergeCell ref="AY20:AZ20"/>
    <mergeCell ref="AK21:AR21"/>
    <mergeCell ref="AK22:AR22"/>
    <mergeCell ref="AK23:AR23"/>
    <mergeCell ref="AE15:AZ15"/>
    <mergeCell ref="AE16:AJ18"/>
    <mergeCell ref="AK16:AR16"/>
    <mergeCell ref="AS16:AZ16"/>
    <mergeCell ref="AK17:AR17"/>
    <mergeCell ref="AS17:AZ17"/>
    <mergeCell ref="AK18:AR18"/>
    <mergeCell ref="AS18:AZ18"/>
    <mergeCell ref="AE8:AJ8"/>
    <mergeCell ref="AK8:AO8"/>
    <mergeCell ref="AP8:AZ8"/>
    <mergeCell ref="AE10:AJ13"/>
    <mergeCell ref="AK10:AO10"/>
    <mergeCell ref="AP10:AQ10"/>
    <mergeCell ref="AR10:AU10"/>
    <mergeCell ref="AV10:AY10"/>
    <mergeCell ref="AK11:AO11"/>
    <mergeCell ref="AP11:AQ11"/>
    <mergeCell ref="AR11:AS11"/>
    <mergeCell ref="AU11:AV11"/>
    <mergeCell ref="AX11:AY11"/>
    <mergeCell ref="AK12:AO12"/>
    <mergeCell ref="AP12:AZ12"/>
    <mergeCell ref="AP13:AY13"/>
    <mergeCell ref="B8:G8"/>
    <mergeCell ref="H8:L8"/>
    <mergeCell ref="M8:W8"/>
    <mergeCell ref="H10:L10"/>
    <mergeCell ref="M10:N10"/>
    <mergeCell ref="O10:R10"/>
    <mergeCell ref="S10:V10"/>
    <mergeCell ref="H12:L12"/>
    <mergeCell ref="M12:W12"/>
    <mergeCell ref="M13:V13"/>
    <mergeCell ref="B15:W15"/>
    <mergeCell ref="H16:O16"/>
    <mergeCell ref="P16:W16"/>
    <mergeCell ref="B16:G18"/>
    <mergeCell ref="B10:G13"/>
    <mergeCell ref="H11:L11"/>
    <mergeCell ref="M11:N11"/>
    <mergeCell ref="O11:P11"/>
    <mergeCell ref="R11:S11"/>
    <mergeCell ref="U11:V11"/>
    <mergeCell ref="H17:O17"/>
    <mergeCell ref="P17:W17"/>
    <mergeCell ref="H18:O18"/>
    <mergeCell ref="P18:W18"/>
    <mergeCell ref="P26:S26"/>
    <mergeCell ref="T26:W26"/>
    <mergeCell ref="P19:S19"/>
    <mergeCell ref="T19:W19"/>
    <mergeCell ref="P20:Q20"/>
    <mergeCell ref="R20:S20"/>
    <mergeCell ref="T20:U20"/>
    <mergeCell ref="V20:W20"/>
    <mergeCell ref="H21:O21"/>
    <mergeCell ref="H22:O22"/>
    <mergeCell ref="H23:O23"/>
    <mergeCell ref="E33:W33"/>
    <mergeCell ref="E34:W34"/>
    <mergeCell ref="B35:D35"/>
    <mergeCell ref="L35:W35"/>
    <mergeCell ref="B19:G23"/>
    <mergeCell ref="H19:O20"/>
    <mergeCell ref="B24:G26"/>
    <mergeCell ref="B33:D34"/>
    <mergeCell ref="B32:D32"/>
    <mergeCell ref="I32:K32"/>
    <mergeCell ref="O32:Q32"/>
    <mergeCell ref="R32:S32"/>
    <mergeCell ref="U32:V32"/>
    <mergeCell ref="B27:G27"/>
    <mergeCell ref="H27:L27"/>
    <mergeCell ref="M27:W27"/>
    <mergeCell ref="I24:O24"/>
    <mergeCell ref="P24:S24"/>
    <mergeCell ref="T24:W24"/>
    <mergeCell ref="C28:W28"/>
    <mergeCell ref="B30:W30"/>
    <mergeCell ref="I25:O25"/>
    <mergeCell ref="P25:W25"/>
    <mergeCell ref="I26:O26"/>
  </mergeCells>
  <phoneticPr fontId="111"/>
  <conditionalFormatting sqref="H27">
    <cfRule type="containsBlanks" dxfId="171" priority="11">
      <formula>LEN(TRIM(H27))=0</formula>
    </cfRule>
  </conditionalFormatting>
  <conditionalFormatting sqref="P24 T32 W32">
    <cfRule type="containsBlanks" dxfId="170" priority="16">
      <formula>LEN(TRIM(P24))=0</formula>
    </cfRule>
  </conditionalFormatting>
  <conditionalFormatting sqref="P25:W25 P26:S26 P21:P23 R21:R23 H8:L8 M10:N10 S10:V10 O11:P11 R11:S11 U11:V11 M12:W12 M13 P16:W18 V21:V23 C28:W28 E32:H32 L32:N32 E34:E35 F35:K35">
    <cfRule type="containsBlanks" dxfId="168" priority="17">
      <formula>LEN(TRIM(C8))=0</formula>
    </cfRule>
  </conditionalFormatting>
  <conditionalFormatting sqref="P25:W26">
    <cfRule type="expression" dxfId="167" priority="9">
      <formula>$P$24="2.無"</formula>
    </cfRule>
  </conditionalFormatting>
  <conditionalFormatting sqref="T21:T23">
    <cfRule type="containsBlanks" dxfId="166" priority="8">
      <formula>LEN(TRIM(T21))=0</formula>
    </cfRule>
  </conditionalFormatting>
  <conditionalFormatting sqref="AK27">
    <cfRule type="containsBlanks" dxfId="165" priority="4">
      <formula>LEN(TRIM(AK27))=0</formula>
    </cfRule>
  </conditionalFormatting>
  <conditionalFormatting sqref="AS24 AW32 AZ32">
    <cfRule type="containsBlanks" dxfId="164" priority="5">
      <formula>LEN(TRIM(AS24))=0</formula>
    </cfRule>
  </conditionalFormatting>
  <conditionalFormatting sqref="AS25:AZ25 AS26:AV26 AS21:AS23 AU21:AU23 AK8:AO8 AP10:AQ10 AV10:AY10 AR11:AS11 AU11:AV11 AX11:AY11 AP12:AZ12 AP13 AS16:AZ18 AY21:AY23 AF28:AZ28 AH32:AK32 AO32:AQ32 AH34:AH35 AI35:AN35">
    <cfRule type="containsBlanks" dxfId="162" priority="6">
      <formula>LEN(TRIM(AF8))=0</formula>
    </cfRule>
  </conditionalFormatting>
  <conditionalFormatting sqref="AS25:AZ26">
    <cfRule type="expression" dxfId="161" priority="3">
      <formula>$P$24="2.無"</formula>
    </cfRule>
  </conditionalFormatting>
  <conditionalFormatting sqref="AW21:AW23">
    <cfRule type="containsBlanks" dxfId="160" priority="2">
      <formula>LEN(TRIM(AW21))=0</formula>
    </cfRule>
  </conditionalFormatting>
  <dataValidations count="7">
    <dataValidation type="date" operator="greaterThanOrEqual" allowBlank="1" showErrorMessage="1" errorTitle="入力エラー" error="2025/4/1以降の日付を入力してください" sqref="H8:L8 AD8 P16:W18 AK8:AO8 AS16:AZ18" xr:uid="{00000000-0002-0000-0800-000001000000}">
      <formula1>45748</formula1>
    </dataValidation>
    <dataValidation type="list" allowBlank="1" showErrorMessage="1" errorTitle="入力エラー" error="ドロップダウンリストより選択してください" sqref="T32 W32 AW32 AZ32" xr:uid="{00000000-0002-0000-0800-000002000000}">
      <formula1>"✓"</formula1>
    </dataValidation>
    <dataValidation type="whole" operator="greaterThanOrEqual" allowBlank="1" showErrorMessage="1" errorTitle="入力エラー" error="数値を入力してください" sqref="M10:N10 S10:V10 O11:P11 R11:S11 U11:V11 E32:H32 L32:N32 E35:K35 P21:P23 R21:R23 V21:V23 AP10:AQ10 AV10:AY10 AR11:AS11 AU11:AV11 AX11:AY11 AH32:AK32 AO32:AQ32 AH35:AN35 AS21:AS23 AU21:AU23 AY21:AY23" xr:uid="{00000000-0002-0000-0800-000003000000}">
      <formula1>0</formula1>
    </dataValidation>
    <dataValidation type="textLength" operator="lessThanOrEqual" allowBlank="1" showInputMessage="1" showErrorMessage="1" errorTitle="入力エラー" error="7桁以下で入力してください" sqref="M12:W12 AP12:AZ12" xr:uid="{00000000-0002-0000-0800-000004000000}">
      <formula1>7</formula1>
    </dataValidation>
    <dataValidation type="whole" operator="greaterThanOrEqual" allowBlank="1" showErrorMessage="1" sqref="M13 AP13" xr:uid="{00000000-0002-0000-0800-000005000000}">
      <formula1>0</formula1>
    </dataValidation>
    <dataValidation allowBlank="1" showInputMessage="1" showErrorMessage="1" sqref="P25 C28 T21:T23 AS25 AF28 AW21:AW23" xr:uid="{00000000-0002-0000-0800-000007000000}"/>
    <dataValidation type="textLength" operator="lessThanOrEqual" allowBlank="1" showErrorMessage="1" errorTitle="入力エラー" error="30文字以下のカタカナを入力してください" sqref="E34 AH34" xr:uid="{00000000-0002-0000-0800-000008000000}">
      <formula1>30</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H24:H26" numberStoredAsText="1"/>
    <ignoredError sqref="T21:T23"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00000000-000E-0000-0800-000001000000}">
            <xm:f>LEFT('入力シート④(その他)'!$E$8,1)="1"</xm:f>
            <x14:dxf>
              <fill>
                <patternFill patternType="solid">
                  <bgColor theme="1" tint="0.499984740745262"/>
                </patternFill>
              </fill>
            </x14:dxf>
          </x14:cfRule>
          <xm:sqref>P21:S23</xm:sqref>
        </x14:conditionalFormatting>
        <x14:conditionalFormatting xmlns:xm="http://schemas.microsoft.com/office/excel/2006/main">
          <x14:cfRule type="expression" priority="1" id="{4BE48610-2F5C-4611-A03F-F1FB57EA0102}">
            <xm:f>LEFT('入力シート④(その他)'!$E$8,1)="1"</xm:f>
            <x14:dxf>
              <fill>
                <patternFill patternType="solid">
                  <bgColor theme="1" tint="0.499984740745262"/>
                </patternFill>
              </fill>
            </x14:dxf>
          </x14:cfRule>
          <xm:sqref>AS21:AV23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選択肢!$S$30:$S$31</xm:f>
          </x14:formula1>
          <xm:sqref>H27 AK27</xm:sqref>
        </x14:dataValidation>
        <x14:dataValidation type="list" allowBlank="1" showErrorMessage="1" errorTitle="入力エラー" error="ドロップダウンリストより選択してください" xr:uid="{00000000-0002-0000-0800-000006000000}">
          <x14:formula1>
            <xm:f>選択肢!$S$40:$S$41</xm:f>
          </x14:formula1>
          <xm:sqref>P24 AS24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dimension ref="A1:AO47"/>
  <sheetViews>
    <sheetView showGridLines="0" zoomScale="70" zoomScaleNormal="70" workbookViewId="0"/>
  </sheetViews>
  <sheetFormatPr defaultColWidth="8.08203125" defaultRowHeight="18"/>
  <cols>
    <col min="1" max="1" width="2.08203125" style="173" customWidth="1"/>
    <col min="2" max="2" width="5.83203125" style="173" customWidth="1"/>
    <col min="3" max="3" width="15.58203125" style="173" customWidth="1"/>
    <col min="4" max="6" width="5.6640625" style="173" customWidth="1"/>
    <col min="7" max="9" width="5.9140625" style="173" customWidth="1"/>
    <col min="10" max="10" width="5.1640625" style="173" customWidth="1"/>
    <col min="11" max="16" width="5.6640625" style="173" customWidth="1"/>
    <col min="17" max="17" width="5.1640625" style="175" customWidth="1"/>
    <col min="18" max="18" width="2.33203125" style="175" customWidth="1"/>
    <col min="19" max="23" width="5.58203125" style="171" customWidth="1"/>
    <col min="24" max="24" width="2.33203125" style="171" customWidth="1"/>
    <col min="25" max="25" width="5.83203125" style="171" customWidth="1"/>
    <col min="26" max="26" width="15.58203125" style="171" customWidth="1"/>
    <col min="27" max="29" width="5.6640625" style="171" customWidth="1"/>
    <col min="30" max="32" width="5.9140625" style="171" customWidth="1"/>
    <col min="33" max="33" width="5.1640625" style="171" customWidth="1"/>
    <col min="34" max="39" width="5.6640625" style="171" customWidth="1"/>
    <col min="40" max="40" width="5.1640625" style="171" customWidth="1"/>
    <col min="41" max="42" width="2.33203125" style="173" customWidth="1"/>
    <col min="43" max="49" width="5.58203125" style="173" customWidth="1"/>
    <col min="50" max="16384" width="8.08203125" style="173"/>
  </cols>
  <sheetData>
    <row r="1" spans="1:41">
      <c r="A1" s="815"/>
      <c r="B1" s="300"/>
      <c r="Q1" s="319"/>
    </row>
    <row r="2" spans="1:41" ht="21" customHeight="1">
      <c r="A2" s="300"/>
      <c r="B2" s="300"/>
      <c r="Q2" s="319"/>
    </row>
    <row r="3" spans="1:41" ht="21" customHeight="1">
      <c r="A3" s="300"/>
      <c r="B3" s="300"/>
      <c r="Q3" s="319"/>
    </row>
    <row r="4" spans="1:41" ht="31.25" customHeight="1">
      <c r="A4" s="300"/>
      <c r="B4" s="300"/>
      <c r="Q4" s="319"/>
    </row>
    <row r="5" spans="1:41" ht="24" customHeight="1">
      <c r="A5" s="300"/>
      <c r="B5" s="300"/>
      <c r="Q5" s="319"/>
      <c r="X5" s="619"/>
      <c r="Y5" s="629"/>
      <c r="Z5" s="629"/>
      <c r="AA5" s="629"/>
      <c r="AB5" s="629"/>
      <c r="AC5" s="629"/>
      <c r="AD5" s="629"/>
      <c r="AE5" s="629"/>
      <c r="AF5" s="629"/>
      <c r="AG5" s="629"/>
      <c r="AH5" s="629"/>
      <c r="AI5" s="629"/>
      <c r="AJ5" s="629"/>
      <c r="AK5" s="629"/>
      <c r="AL5" s="1350" t="s">
        <v>1330</v>
      </c>
      <c r="AM5" s="1529"/>
      <c r="AN5" s="1529"/>
      <c r="AO5" s="1530"/>
    </row>
    <row r="6" spans="1:41">
      <c r="B6" s="172" t="s">
        <v>838</v>
      </c>
      <c r="D6" s="300"/>
      <c r="E6" s="300"/>
      <c r="F6" s="300"/>
      <c r="G6" s="300"/>
      <c r="H6" s="300"/>
      <c r="I6" s="300"/>
      <c r="J6" s="300"/>
      <c r="K6" s="300"/>
      <c r="L6" s="300"/>
      <c r="M6" s="300"/>
      <c r="N6" s="300"/>
      <c r="O6" s="300"/>
      <c r="P6" s="300"/>
      <c r="Q6" s="301"/>
      <c r="X6" s="620"/>
      <c r="Y6" s="172" t="s">
        <v>838</v>
      </c>
      <c r="Z6" s="173"/>
      <c r="AA6" s="300"/>
      <c r="AB6" s="300"/>
      <c r="AC6" s="300"/>
      <c r="AD6" s="300"/>
      <c r="AE6" s="300"/>
      <c r="AF6" s="300"/>
      <c r="AG6" s="300"/>
      <c r="AH6" s="300"/>
      <c r="AI6" s="300"/>
      <c r="AJ6" s="300"/>
      <c r="AK6" s="300"/>
      <c r="AL6" s="300"/>
      <c r="AM6" s="300"/>
      <c r="AN6" s="301"/>
      <c r="AO6" s="726"/>
    </row>
    <row r="7" spans="1:41" ht="18" customHeight="1">
      <c r="D7" s="300"/>
      <c r="E7" s="300"/>
      <c r="F7" s="300"/>
      <c r="G7" s="300"/>
      <c r="H7" s="300"/>
      <c r="J7" s="1575"/>
      <c r="K7" s="1575"/>
      <c r="L7" s="1575"/>
      <c r="M7" s="1571" t="str">
        <f>IF('入力シート①(全体)'!E9="","令和　　年　　月　　日",'入力シート①(全体)'!E9)</f>
        <v>令和　　年　　月　　日</v>
      </c>
      <c r="N7" s="1571"/>
      <c r="O7" s="1571"/>
      <c r="P7" s="1571"/>
      <c r="Q7" s="1571"/>
      <c r="R7" s="333"/>
      <c r="X7" s="620"/>
      <c r="Y7" s="173"/>
      <c r="Z7" s="173"/>
      <c r="AA7" s="300"/>
      <c r="AB7" s="300"/>
      <c r="AC7" s="300"/>
      <c r="AD7" s="300"/>
      <c r="AE7" s="300"/>
      <c r="AF7" s="173"/>
      <c r="AG7" s="1575"/>
      <c r="AH7" s="1575"/>
      <c r="AI7" s="1575"/>
      <c r="AJ7" s="1571">
        <v>45769</v>
      </c>
      <c r="AK7" s="1571"/>
      <c r="AL7" s="1571"/>
      <c r="AM7" s="1571"/>
      <c r="AN7" s="1571"/>
      <c r="AO7" s="726"/>
    </row>
    <row r="8" spans="1:41" ht="18" customHeight="1">
      <c r="B8" s="173" t="s">
        <v>839</v>
      </c>
      <c r="D8" s="300"/>
      <c r="E8" s="300"/>
      <c r="F8" s="300"/>
      <c r="G8" s="300"/>
      <c r="H8" s="300"/>
      <c r="I8" s="300"/>
      <c r="J8" s="300"/>
      <c r="K8" s="300"/>
      <c r="L8" s="300"/>
      <c r="M8" s="300"/>
      <c r="N8" s="300"/>
      <c r="O8" s="300"/>
      <c r="P8" s="300"/>
      <c r="Q8" s="301"/>
      <c r="X8" s="620"/>
      <c r="Y8" s="173" t="s">
        <v>839</v>
      </c>
      <c r="Z8" s="173"/>
      <c r="AA8" s="300"/>
      <c r="AB8" s="300"/>
      <c r="AC8" s="300"/>
      <c r="AD8" s="300"/>
      <c r="AE8" s="300"/>
      <c r="AF8" s="300"/>
      <c r="AG8" s="300"/>
      <c r="AH8" s="300"/>
      <c r="AI8" s="300"/>
      <c r="AJ8" s="300"/>
      <c r="AK8" s="300"/>
      <c r="AL8" s="300"/>
      <c r="AM8" s="300"/>
      <c r="AN8" s="301"/>
      <c r="AO8" s="726"/>
    </row>
    <row r="9" spans="1:41" ht="18" customHeight="1">
      <c r="B9" s="173" t="s">
        <v>840</v>
      </c>
      <c r="D9" s="300"/>
      <c r="E9" s="300"/>
      <c r="F9" s="300"/>
      <c r="G9" s="300"/>
      <c r="H9" s="300"/>
      <c r="I9" s="300"/>
      <c r="J9" s="300"/>
      <c r="K9" s="300"/>
      <c r="L9" s="300"/>
      <c r="M9" s="300"/>
      <c r="N9" s="300"/>
      <c r="O9" s="300"/>
      <c r="P9" s="300"/>
      <c r="Q9" s="301"/>
      <c r="X9" s="620"/>
      <c r="Y9" s="173" t="s">
        <v>840</v>
      </c>
      <c r="Z9" s="173"/>
      <c r="AA9" s="300"/>
      <c r="AB9" s="300"/>
      <c r="AC9" s="300"/>
      <c r="AD9" s="300"/>
      <c r="AE9" s="300"/>
      <c r="AF9" s="300"/>
      <c r="AG9" s="300"/>
      <c r="AH9" s="300"/>
      <c r="AI9" s="300"/>
      <c r="AJ9" s="300"/>
      <c r="AK9" s="300"/>
      <c r="AL9" s="300"/>
      <c r="AM9" s="300"/>
      <c r="AN9" s="301"/>
      <c r="AO9" s="726"/>
    </row>
    <row r="10" spans="1:41" ht="18" customHeight="1">
      <c r="C10" s="300"/>
      <c r="D10" s="300"/>
      <c r="E10" s="300"/>
      <c r="F10" s="330" t="s">
        <v>841</v>
      </c>
      <c r="H10" s="331"/>
      <c r="I10" s="183"/>
      <c r="J10" s="174"/>
      <c r="K10" s="174"/>
      <c r="L10" s="174"/>
      <c r="M10" s="174"/>
      <c r="N10" s="174"/>
      <c r="O10" s="174"/>
      <c r="P10" s="174"/>
      <c r="Q10" s="321"/>
      <c r="X10" s="620"/>
      <c r="Y10" s="173"/>
      <c r="Z10" s="300"/>
      <c r="AA10" s="300"/>
      <c r="AB10" s="300"/>
      <c r="AC10" s="330" t="s">
        <v>841</v>
      </c>
      <c r="AD10" s="173"/>
      <c r="AE10" s="331"/>
      <c r="AF10" s="183"/>
      <c r="AG10" s="174"/>
      <c r="AH10" s="174"/>
      <c r="AI10" s="174"/>
      <c r="AJ10" s="174"/>
      <c r="AK10" s="174"/>
      <c r="AL10" s="174"/>
      <c r="AM10" s="174"/>
      <c r="AN10" s="321"/>
      <c r="AO10" s="726"/>
    </row>
    <row r="11" spans="1:41" ht="24" customHeight="1">
      <c r="C11" s="300"/>
      <c r="F11" s="332" t="s">
        <v>842</v>
      </c>
      <c r="H11" s="331"/>
      <c r="I11" s="1528" t="str">
        <f>IF('入力シート①(全体)'!E27="","",'入力シート①(全体)'!E27)</f>
        <v/>
      </c>
      <c r="J11" s="1528"/>
      <c r="K11" s="1528"/>
      <c r="L11" s="1528"/>
      <c r="M11" s="1528"/>
      <c r="N11" s="1528"/>
      <c r="O11" s="1528"/>
      <c r="P11" s="1528"/>
      <c r="Q11" s="1528"/>
      <c r="X11" s="620"/>
      <c r="Y11" s="173"/>
      <c r="Z11" s="300"/>
      <c r="AA11" s="173"/>
      <c r="AB11" s="173"/>
      <c r="AC11" s="332" t="s">
        <v>842</v>
      </c>
      <c r="AD11" s="173"/>
      <c r="AE11" s="331"/>
      <c r="AF11" s="1528" t="s">
        <v>1444</v>
      </c>
      <c r="AG11" s="1528"/>
      <c r="AH11" s="1528"/>
      <c r="AI11" s="1528"/>
      <c r="AJ11" s="1528"/>
      <c r="AK11" s="1528"/>
      <c r="AL11" s="1528"/>
      <c r="AM11" s="1528"/>
      <c r="AN11" s="1528"/>
      <c r="AO11" s="726"/>
    </row>
    <row r="12" spans="1:41" ht="24" customHeight="1">
      <c r="C12" s="300"/>
      <c r="F12" s="332" t="s">
        <v>843</v>
      </c>
      <c r="H12" s="331"/>
      <c r="I12" s="1528" t="str">
        <f>IF('入力シート①(全体)'!E25="","",'入力シート①(全体)'!E25)</f>
        <v/>
      </c>
      <c r="J12" s="1528"/>
      <c r="K12" s="1528"/>
      <c r="L12" s="1528"/>
      <c r="M12" s="1528"/>
      <c r="N12" s="1528"/>
      <c r="O12" s="1528"/>
      <c r="P12" s="1528"/>
      <c r="Q12" s="1528"/>
      <c r="X12" s="620"/>
      <c r="Y12" s="173"/>
      <c r="Z12" s="300"/>
      <c r="AA12" s="173"/>
      <c r="AB12" s="173"/>
      <c r="AC12" s="332" t="s">
        <v>843</v>
      </c>
      <c r="AD12" s="173"/>
      <c r="AE12" s="331"/>
      <c r="AF12" s="1528" t="s">
        <v>1445</v>
      </c>
      <c r="AG12" s="1528"/>
      <c r="AH12" s="1528"/>
      <c r="AI12" s="1528"/>
      <c r="AJ12" s="1528"/>
      <c r="AK12" s="1528"/>
      <c r="AL12" s="1528"/>
      <c r="AM12" s="1528"/>
      <c r="AN12" s="1528"/>
      <c r="AO12" s="726"/>
    </row>
    <row r="13" spans="1:41" ht="24" customHeight="1">
      <c r="C13" s="300"/>
      <c r="F13" s="821" t="s">
        <v>844</v>
      </c>
      <c r="H13" s="331"/>
      <c r="I13" s="1527" t="str">
        <f>IF('入力シート①(全体)'!E34="","",'入力シート①(全体)'!E34)</f>
        <v/>
      </c>
      <c r="J13" s="1527"/>
      <c r="K13" s="1527"/>
      <c r="L13" s="1527"/>
      <c r="M13" s="1528" t="str">
        <f>IF('入力シート①(全体)'!E36="","",'入力シート①(全体)'!E36)</f>
        <v/>
      </c>
      <c r="N13" s="1528"/>
      <c r="O13" s="1528"/>
      <c r="P13" s="1528"/>
      <c r="Q13" s="1528"/>
      <c r="X13" s="620"/>
      <c r="Y13" s="173"/>
      <c r="Z13" s="300"/>
      <c r="AA13" s="173"/>
      <c r="AB13" s="173"/>
      <c r="AC13" s="821" t="s">
        <v>844</v>
      </c>
      <c r="AD13" s="173"/>
      <c r="AE13" s="331"/>
      <c r="AF13" s="1527" t="s">
        <v>684</v>
      </c>
      <c r="AG13" s="1527"/>
      <c r="AH13" s="1527"/>
      <c r="AI13" s="1527"/>
      <c r="AJ13" s="1528" t="s">
        <v>687</v>
      </c>
      <c r="AK13" s="1528"/>
      <c r="AL13" s="1528"/>
      <c r="AM13" s="1528"/>
      <c r="AN13" s="1528"/>
      <c r="AO13" s="726"/>
    </row>
    <row r="14" spans="1:41" ht="6" customHeight="1">
      <c r="C14" s="300"/>
      <c r="D14" s="333"/>
      <c r="E14" s="333"/>
      <c r="F14" s="333"/>
      <c r="H14" s="333"/>
      <c r="I14" s="174"/>
      <c r="J14" s="344"/>
      <c r="K14" s="344"/>
      <c r="L14" s="344"/>
      <c r="M14" s="344"/>
      <c r="N14" s="344"/>
      <c r="O14" s="344"/>
      <c r="P14" s="344"/>
      <c r="Q14" s="344"/>
      <c r="X14" s="620"/>
      <c r="Y14" s="173"/>
      <c r="Z14" s="300"/>
      <c r="AA14" s="333"/>
      <c r="AB14" s="333"/>
      <c r="AC14" s="333"/>
      <c r="AD14" s="173"/>
      <c r="AE14" s="333"/>
      <c r="AF14" s="174"/>
      <c r="AG14" s="344"/>
      <c r="AH14" s="344"/>
      <c r="AI14" s="344"/>
      <c r="AJ14" s="344"/>
      <c r="AK14" s="344"/>
      <c r="AL14" s="344"/>
      <c r="AM14" s="344"/>
      <c r="AN14" s="344"/>
      <c r="AO14" s="726"/>
    </row>
    <row r="15" spans="1:41" ht="18" customHeight="1">
      <c r="C15" s="300"/>
      <c r="D15" s="333"/>
      <c r="E15" s="333"/>
      <c r="F15" s="330" t="s">
        <v>845</v>
      </c>
      <c r="H15" s="331"/>
      <c r="I15" s="174"/>
      <c r="J15" s="344"/>
      <c r="K15" s="345"/>
      <c r="L15" s="345"/>
      <c r="M15" s="345"/>
      <c r="N15" s="344"/>
      <c r="O15" s="344"/>
      <c r="P15" s="344"/>
      <c r="Q15" s="344"/>
      <c r="X15" s="620"/>
      <c r="Y15" s="173"/>
      <c r="Z15" s="300"/>
      <c r="AA15" s="333"/>
      <c r="AB15" s="333"/>
      <c r="AC15" s="330" t="s">
        <v>845</v>
      </c>
      <c r="AD15" s="173"/>
      <c r="AE15" s="331"/>
      <c r="AF15" s="174"/>
      <c r="AG15" s="344"/>
      <c r="AH15" s="345"/>
      <c r="AI15" s="345"/>
      <c r="AJ15" s="345"/>
      <c r="AK15" s="344"/>
      <c r="AL15" s="344"/>
      <c r="AM15" s="344"/>
      <c r="AN15" s="344"/>
      <c r="AO15" s="726"/>
    </row>
    <row r="16" spans="1:41" ht="24" customHeight="1">
      <c r="C16" s="300"/>
      <c r="D16" s="333"/>
      <c r="E16" s="333"/>
      <c r="F16" s="332" t="s">
        <v>842</v>
      </c>
      <c r="H16" s="331"/>
      <c r="I16" s="1528" t="str">
        <f>IF('入力シート①(全体)'!$E$48="","",'入力シート①(全体)'!$E$48)</f>
        <v/>
      </c>
      <c r="J16" s="1528"/>
      <c r="K16" s="1528"/>
      <c r="L16" s="1528"/>
      <c r="M16" s="1528"/>
      <c r="N16" s="1528"/>
      <c r="O16" s="1528"/>
      <c r="P16" s="1528"/>
      <c r="Q16" s="1528"/>
      <c r="X16" s="620"/>
      <c r="Y16" s="173"/>
      <c r="Z16" s="300"/>
      <c r="AA16" s="333"/>
      <c r="AB16" s="333"/>
      <c r="AC16" s="332" t="s">
        <v>842</v>
      </c>
      <c r="AD16" s="173"/>
      <c r="AE16" s="331"/>
      <c r="AF16" s="1528" t="s">
        <v>701</v>
      </c>
      <c r="AG16" s="1528"/>
      <c r="AH16" s="1528"/>
      <c r="AI16" s="1528"/>
      <c r="AJ16" s="1528"/>
      <c r="AK16" s="1528"/>
      <c r="AL16" s="1528"/>
      <c r="AM16" s="1528"/>
      <c r="AN16" s="1528"/>
      <c r="AO16" s="726"/>
    </row>
    <row r="17" spans="1:41" ht="24" customHeight="1">
      <c r="C17" s="300"/>
      <c r="D17" s="333"/>
      <c r="E17" s="333"/>
      <c r="F17" s="332" t="s">
        <v>843</v>
      </c>
      <c r="H17" s="331"/>
      <c r="I17" s="1528" t="str">
        <f>IF('入力シート①(全体)'!$E$46="","",'入力シート①(全体)'!$E$46)</f>
        <v/>
      </c>
      <c r="J17" s="1528"/>
      <c r="K17" s="1528"/>
      <c r="L17" s="1528"/>
      <c r="M17" s="1528"/>
      <c r="N17" s="1528"/>
      <c r="O17" s="1528"/>
      <c r="P17" s="1528"/>
      <c r="Q17" s="1528"/>
      <c r="X17" s="620"/>
      <c r="Y17" s="173"/>
      <c r="Z17" s="300"/>
      <c r="AA17" s="333"/>
      <c r="AB17" s="333"/>
      <c r="AC17" s="332" t="s">
        <v>843</v>
      </c>
      <c r="AD17" s="173"/>
      <c r="AE17" s="331"/>
      <c r="AF17" s="1528" t="s">
        <v>700</v>
      </c>
      <c r="AG17" s="1528"/>
      <c r="AH17" s="1528"/>
      <c r="AI17" s="1528"/>
      <c r="AJ17" s="1528"/>
      <c r="AK17" s="1528"/>
      <c r="AL17" s="1528"/>
      <c r="AM17" s="1528"/>
      <c r="AN17" s="1528"/>
      <c r="AO17" s="726"/>
    </row>
    <row r="18" spans="1:41" ht="24" customHeight="1">
      <c r="C18" s="300"/>
      <c r="D18" s="333"/>
      <c r="E18" s="333"/>
      <c r="F18" s="821" t="s">
        <v>844</v>
      </c>
      <c r="H18" s="331"/>
      <c r="I18" s="1527" t="str">
        <f>IF('入力シート①(全体)'!$E$55="","",'入力シート①(全体)'!$E$55)</f>
        <v/>
      </c>
      <c r="J18" s="1527"/>
      <c r="K18" s="1527"/>
      <c r="L18" s="1527"/>
      <c r="M18" s="1528" t="str">
        <f>IF('入力シート①(全体)'!$E$57="","",'入力シート①(全体)'!$E$57)</f>
        <v/>
      </c>
      <c r="N18" s="1528"/>
      <c r="O18" s="1528"/>
      <c r="P18" s="1528"/>
      <c r="Q18" s="1528"/>
      <c r="X18" s="620"/>
      <c r="Y18" s="173"/>
      <c r="Z18" s="300"/>
      <c r="AA18" s="333"/>
      <c r="AB18" s="333"/>
      <c r="AC18" s="821" t="s">
        <v>844</v>
      </c>
      <c r="AD18" s="173"/>
      <c r="AE18" s="331"/>
      <c r="AF18" s="1527" t="s">
        <v>684</v>
      </c>
      <c r="AG18" s="1527"/>
      <c r="AH18" s="1527"/>
      <c r="AI18" s="1527"/>
      <c r="AJ18" s="1528" t="s">
        <v>704</v>
      </c>
      <c r="AK18" s="1528"/>
      <c r="AL18" s="1528"/>
      <c r="AM18" s="1528"/>
      <c r="AN18" s="1528"/>
      <c r="AO18" s="726"/>
    </row>
    <row r="19" spans="1:41" ht="6" customHeight="1">
      <c r="C19" s="300"/>
      <c r="D19" s="333"/>
      <c r="E19" s="333"/>
      <c r="F19" s="333"/>
      <c r="H19" s="333"/>
      <c r="I19" s="174"/>
      <c r="J19" s="344"/>
      <c r="K19" s="344"/>
      <c r="L19" s="344"/>
      <c r="M19" s="344"/>
      <c r="N19" s="344"/>
      <c r="O19" s="344"/>
      <c r="P19" s="344"/>
      <c r="Q19" s="344"/>
      <c r="X19" s="620"/>
      <c r="Y19" s="173"/>
      <c r="Z19" s="300"/>
      <c r="AA19" s="333"/>
      <c r="AB19" s="333"/>
      <c r="AC19" s="333"/>
      <c r="AD19" s="173"/>
      <c r="AE19" s="333"/>
      <c r="AF19" s="174"/>
      <c r="AG19" s="344"/>
      <c r="AH19" s="344"/>
      <c r="AI19" s="344"/>
      <c r="AJ19" s="344"/>
      <c r="AK19" s="344"/>
      <c r="AL19" s="344"/>
      <c r="AM19" s="344"/>
      <c r="AN19" s="344"/>
      <c r="AO19" s="726"/>
    </row>
    <row r="20" spans="1:41" ht="18" customHeight="1">
      <c r="C20" s="300"/>
      <c r="D20" s="333"/>
      <c r="E20" s="333"/>
      <c r="F20" s="330" t="s">
        <v>846</v>
      </c>
      <c r="H20" s="331"/>
      <c r="I20" s="174"/>
      <c r="J20" s="344"/>
      <c r="K20" s="345"/>
      <c r="L20" s="345"/>
      <c r="M20" s="345"/>
      <c r="N20" s="344"/>
      <c r="O20" s="344"/>
      <c r="P20" s="344"/>
      <c r="Q20" s="344"/>
      <c r="X20" s="620"/>
      <c r="Y20" s="173"/>
      <c r="Z20" s="300"/>
      <c r="AA20" s="333"/>
      <c r="AB20" s="333"/>
      <c r="AC20" s="330" t="s">
        <v>846</v>
      </c>
      <c r="AD20" s="173"/>
      <c r="AE20" s="331"/>
      <c r="AF20" s="174"/>
      <c r="AG20" s="344"/>
      <c r="AH20" s="345"/>
      <c r="AI20" s="345"/>
      <c r="AJ20" s="345"/>
      <c r="AK20" s="344"/>
      <c r="AL20" s="344"/>
      <c r="AM20" s="344"/>
      <c r="AN20" s="344"/>
      <c r="AO20" s="726"/>
    </row>
    <row r="21" spans="1:41" ht="24" customHeight="1">
      <c r="C21" s="300"/>
      <c r="D21" s="333"/>
      <c r="E21" s="333"/>
      <c r="F21" s="332" t="s">
        <v>842</v>
      </c>
      <c r="H21" s="331"/>
      <c r="I21" s="1528" t="str">
        <f>IF('入力シート①(全体)'!$E$69="","",'入力シート①(全体)'!$E$69)</f>
        <v/>
      </c>
      <c r="J21" s="1528"/>
      <c r="K21" s="1528"/>
      <c r="L21" s="1528"/>
      <c r="M21" s="1528"/>
      <c r="N21" s="1528"/>
      <c r="O21" s="1528"/>
      <c r="P21" s="1528"/>
      <c r="Q21" s="1528"/>
      <c r="X21" s="620"/>
      <c r="Y21" s="173"/>
      <c r="Z21" s="300"/>
      <c r="AA21" s="333"/>
      <c r="AB21" s="333"/>
      <c r="AC21" s="332" t="s">
        <v>842</v>
      </c>
      <c r="AD21" s="173"/>
      <c r="AE21" s="331"/>
      <c r="AF21" s="1528" t="s">
        <v>711</v>
      </c>
      <c r="AG21" s="1528"/>
      <c r="AH21" s="1528"/>
      <c r="AI21" s="1528"/>
      <c r="AJ21" s="1528"/>
      <c r="AK21" s="1528"/>
      <c r="AL21" s="1528"/>
      <c r="AM21" s="1528"/>
      <c r="AN21" s="1528"/>
      <c r="AO21" s="726"/>
    </row>
    <row r="22" spans="1:41" ht="24" customHeight="1">
      <c r="C22" s="300"/>
      <c r="D22" s="333"/>
      <c r="E22" s="333"/>
      <c r="F22" s="332" t="s">
        <v>843</v>
      </c>
      <c r="H22" s="331"/>
      <c r="I22" s="1528" t="str">
        <f>IF('入力シート①(全体)'!$E$67="","",'入力シート①(全体)'!$E$67)</f>
        <v/>
      </c>
      <c r="J22" s="1528"/>
      <c r="K22" s="1528"/>
      <c r="L22" s="1528"/>
      <c r="M22" s="1528"/>
      <c r="N22" s="1528"/>
      <c r="O22" s="1528"/>
      <c r="P22" s="1528"/>
      <c r="Q22" s="1528"/>
      <c r="X22" s="620"/>
      <c r="Y22" s="173"/>
      <c r="Z22" s="300"/>
      <c r="AA22" s="333"/>
      <c r="AB22" s="333"/>
      <c r="AC22" s="332" t="s">
        <v>843</v>
      </c>
      <c r="AD22" s="173"/>
      <c r="AE22" s="331"/>
      <c r="AF22" s="1528" t="s">
        <v>710</v>
      </c>
      <c r="AG22" s="1528"/>
      <c r="AH22" s="1528"/>
      <c r="AI22" s="1528"/>
      <c r="AJ22" s="1528"/>
      <c r="AK22" s="1528"/>
      <c r="AL22" s="1528"/>
      <c r="AM22" s="1528"/>
      <c r="AN22" s="1528"/>
      <c r="AO22" s="726"/>
    </row>
    <row r="23" spans="1:41" ht="24" customHeight="1">
      <c r="C23" s="300"/>
      <c r="D23" s="333"/>
      <c r="E23" s="333"/>
      <c r="F23" s="821" t="s">
        <v>844</v>
      </c>
      <c r="H23" s="331"/>
      <c r="I23" s="1527" t="str">
        <f>IF('入力シート①(全体)'!$E$72="","",'入力シート①(全体)'!$E$72)</f>
        <v/>
      </c>
      <c r="J23" s="1527"/>
      <c r="K23" s="1527"/>
      <c r="L23" s="1527"/>
      <c r="M23" s="1528" t="str">
        <f>IF('入力シート①(全体)'!$E$74="","",'入力シート①(全体)'!$E$74)</f>
        <v/>
      </c>
      <c r="N23" s="1528"/>
      <c r="O23" s="1528"/>
      <c r="P23" s="1528"/>
      <c r="Q23" s="1528"/>
      <c r="X23" s="620"/>
      <c r="Y23" s="173"/>
      <c r="Z23" s="300"/>
      <c r="AA23" s="333"/>
      <c r="AB23" s="333"/>
      <c r="AC23" s="821" t="s">
        <v>844</v>
      </c>
      <c r="AD23" s="173"/>
      <c r="AE23" s="331"/>
      <c r="AF23" s="1527" t="s">
        <v>684</v>
      </c>
      <c r="AG23" s="1527"/>
      <c r="AH23" s="1527"/>
      <c r="AI23" s="1527"/>
      <c r="AJ23" s="1528" t="s">
        <v>715</v>
      </c>
      <c r="AK23" s="1528"/>
      <c r="AL23" s="1528"/>
      <c r="AM23" s="1528"/>
      <c r="AN23" s="1528"/>
      <c r="AO23" s="726"/>
    </row>
    <row r="24" spans="1:41" ht="21.5" customHeight="1">
      <c r="C24" s="300"/>
      <c r="X24" s="620"/>
      <c r="Y24" s="173"/>
      <c r="Z24" s="300"/>
      <c r="AA24" s="173"/>
      <c r="AB24" s="173"/>
      <c r="AC24" s="173"/>
      <c r="AD24" s="173"/>
      <c r="AE24" s="173"/>
      <c r="AF24" s="173"/>
      <c r="AG24" s="173"/>
      <c r="AH24" s="173"/>
      <c r="AI24" s="173"/>
      <c r="AJ24" s="173"/>
      <c r="AK24" s="173"/>
      <c r="AL24" s="173"/>
      <c r="AM24" s="173"/>
      <c r="AN24" s="175"/>
      <c r="AO24" s="726"/>
    </row>
    <row r="25" spans="1:41" ht="40.25" customHeight="1">
      <c r="B25" s="1574" t="s">
        <v>847</v>
      </c>
      <c r="C25" s="1574"/>
      <c r="D25" s="1574"/>
      <c r="E25" s="1574"/>
      <c r="F25" s="1574"/>
      <c r="G25" s="1574"/>
      <c r="H25" s="1574"/>
      <c r="I25" s="1574"/>
      <c r="J25" s="1574"/>
      <c r="K25" s="1574"/>
      <c r="L25" s="1574"/>
      <c r="M25" s="1574"/>
      <c r="N25" s="1574"/>
      <c r="O25" s="1574"/>
      <c r="P25" s="1574"/>
      <c r="Q25" s="1574"/>
      <c r="X25" s="620"/>
      <c r="Y25" s="1574" t="s">
        <v>847</v>
      </c>
      <c r="Z25" s="1574"/>
      <c r="AA25" s="1574"/>
      <c r="AB25" s="1574"/>
      <c r="AC25" s="1574"/>
      <c r="AD25" s="1574"/>
      <c r="AE25" s="1574"/>
      <c r="AF25" s="1574"/>
      <c r="AG25" s="1574"/>
      <c r="AH25" s="1574"/>
      <c r="AI25" s="1574"/>
      <c r="AJ25" s="1574"/>
      <c r="AK25" s="1574"/>
      <c r="AL25" s="1574"/>
      <c r="AM25" s="1574"/>
      <c r="AN25" s="1574"/>
      <c r="AO25" s="726"/>
    </row>
    <row r="26" spans="1:41" ht="12" customHeight="1">
      <c r="X26" s="620"/>
      <c r="Y26" s="173"/>
      <c r="Z26" s="173"/>
      <c r="AA26" s="173"/>
      <c r="AB26" s="173"/>
      <c r="AC26" s="173"/>
      <c r="AD26" s="173"/>
      <c r="AE26" s="173"/>
      <c r="AF26" s="173"/>
      <c r="AG26" s="173"/>
      <c r="AH26" s="173"/>
      <c r="AI26" s="173"/>
      <c r="AJ26" s="173"/>
      <c r="AK26" s="173"/>
      <c r="AL26" s="173"/>
      <c r="AM26" s="173"/>
      <c r="AN26" s="175"/>
      <c r="AO26" s="726"/>
    </row>
    <row r="27" spans="1:41" ht="30.5" customHeight="1">
      <c r="B27" s="1576" t="s">
        <v>848</v>
      </c>
      <c r="C27" s="1576"/>
      <c r="D27" s="1576"/>
      <c r="E27" s="1576"/>
      <c r="F27" s="1576"/>
      <c r="G27" s="1576"/>
      <c r="H27" s="1576"/>
      <c r="I27" s="1576"/>
      <c r="J27" s="1576"/>
      <c r="K27" s="1576"/>
      <c r="L27" s="1576"/>
      <c r="M27" s="1576"/>
      <c r="N27" s="1576"/>
      <c r="O27" s="1576"/>
      <c r="P27" s="1576"/>
      <c r="Q27" s="1576"/>
      <c r="X27" s="620"/>
      <c r="Y27" s="1576" t="s">
        <v>848</v>
      </c>
      <c r="Z27" s="1576"/>
      <c r="AA27" s="1576"/>
      <c r="AB27" s="1576"/>
      <c r="AC27" s="1576"/>
      <c r="AD27" s="1576"/>
      <c r="AE27" s="1576"/>
      <c r="AF27" s="1576"/>
      <c r="AG27" s="1576"/>
      <c r="AH27" s="1576"/>
      <c r="AI27" s="1576"/>
      <c r="AJ27" s="1576"/>
      <c r="AK27" s="1576"/>
      <c r="AL27" s="1576"/>
      <c r="AM27" s="1576"/>
      <c r="AN27" s="1576"/>
      <c r="AO27" s="726"/>
    </row>
    <row r="28" spans="1:41" s="171" customFormat="1" ht="24" customHeight="1">
      <c r="A28" s="173"/>
      <c r="B28" s="1577" t="s">
        <v>849</v>
      </c>
      <c r="C28" s="1577"/>
      <c r="D28" s="1577"/>
      <c r="E28" s="1577"/>
      <c r="F28" s="1577"/>
      <c r="G28" s="1577"/>
      <c r="H28" s="1577"/>
      <c r="I28" s="1577"/>
      <c r="J28" s="1577"/>
      <c r="K28" s="1577"/>
      <c r="L28" s="1577"/>
      <c r="M28" s="1577"/>
      <c r="N28" s="1577"/>
      <c r="O28" s="1577"/>
      <c r="P28" s="1577"/>
      <c r="Q28" s="1577"/>
      <c r="R28" s="175"/>
      <c r="X28" s="620"/>
      <c r="Y28" s="1577" t="s">
        <v>849</v>
      </c>
      <c r="Z28" s="1577"/>
      <c r="AA28" s="1577"/>
      <c r="AB28" s="1577"/>
      <c r="AC28" s="1577"/>
      <c r="AD28" s="1577"/>
      <c r="AE28" s="1577"/>
      <c r="AF28" s="1577"/>
      <c r="AG28" s="1577"/>
      <c r="AH28" s="1577"/>
      <c r="AI28" s="1577"/>
      <c r="AJ28" s="1577"/>
      <c r="AK28" s="1577"/>
      <c r="AL28" s="1577"/>
      <c r="AM28" s="1577"/>
      <c r="AN28" s="1577"/>
      <c r="AO28" s="576"/>
    </row>
    <row r="29" spans="1:41" s="329" customFormat="1" ht="24" customHeight="1">
      <c r="B29" s="303" t="s">
        <v>850</v>
      </c>
      <c r="C29" s="334"/>
      <c r="D29" s="334"/>
      <c r="E29" s="334"/>
      <c r="F29" s="334"/>
      <c r="G29" s="334"/>
      <c r="H29" s="334"/>
      <c r="I29" s="334"/>
      <c r="J29" s="334"/>
      <c r="K29" s="334"/>
      <c r="L29" s="334"/>
      <c r="M29" s="334"/>
      <c r="N29" s="334"/>
      <c r="O29" s="334"/>
      <c r="P29" s="334"/>
      <c r="Q29" s="334"/>
      <c r="R29" s="350"/>
      <c r="S29" s="171"/>
      <c r="T29" s="171"/>
      <c r="U29" s="171"/>
      <c r="V29" s="171"/>
      <c r="W29" s="171"/>
      <c r="X29" s="620"/>
      <c r="Y29" s="303" t="s">
        <v>850</v>
      </c>
      <c r="Z29" s="334"/>
      <c r="AA29" s="334"/>
      <c r="AB29" s="334"/>
      <c r="AC29" s="334"/>
      <c r="AD29" s="334"/>
      <c r="AE29" s="334"/>
      <c r="AF29" s="334"/>
      <c r="AG29" s="334"/>
      <c r="AH29" s="334"/>
      <c r="AI29" s="334"/>
      <c r="AJ29" s="334"/>
      <c r="AK29" s="334"/>
      <c r="AL29" s="334"/>
      <c r="AM29" s="334"/>
      <c r="AN29" s="334"/>
      <c r="AO29" s="727"/>
    </row>
    <row r="30" spans="1:41" ht="31.5" customHeight="1">
      <c r="B30" s="1547" t="s">
        <v>633</v>
      </c>
      <c r="C30" s="1578"/>
      <c r="D30" s="1579" t="str">
        <f>IF('入力シート①(全体)'!$E$8="","",'入力シート①(全体)'!$E$8)</f>
        <v/>
      </c>
      <c r="E30" s="1580"/>
      <c r="F30" s="1580"/>
      <c r="G30" s="1580"/>
      <c r="H30" s="1580"/>
      <c r="I30" s="1580"/>
      <c r="J30" s="1580"/>
      <c r="K30" s="1580"/>
      <c r="L30" s="1580"/>
      <c r="M30" s="1580"/>
      <c r="N30" s="1580"/>
      <c r="O30" s="1580"/>
      <c r="P30" s="1580"/>
      <c r="Q30" s="1581"/>
      <c r="X30" s="620"/>
      <c r="Y30" s="1547" t="s">
        <v>633</v>
      </c>
      <c r="Z30" s="1578"/>
      <c r="AA30" s="1579" t="s">
        <v>634</v>
      </c>
      <c r="AB30" s="1580"/>
      <c r="AC30" s="1580"/>
      <c r="AD30" s="1580"/>
      <c r="AE30" s="1580"/>
      <c r="AF30" s="1580"/>
      <c r="AG30" s="1580"/>
      <c r="AH30" s="1580"/>
      <c r="AI30" s="1580"/>
      <c r="AJ30" s="1580"/>
      <c r="AK30" s="1580"/>
      <c r="AL30" s="1580"/>
      <c r="AM30" s="1580"/>
      <c r="AN30" s="1581"/>
      <c r="AO30" s="726"/>
    </row>
    <row r="31" spans="1:41" ht="31.5" customHeight="1">
      <c r="B31" s="1547" t="s">
        <v>851</v>
      </c>
      <c r="C31" s="1578"/>
      <c r="D31" s="1579" t="str">
        <f>IF('入力シート①(全体)'!$E$16="","",'入力シート①(全体)'!$E$16)</f>
        <v/>
      </c>
      <c r="E31" s="1580"/>
      <c r="F31" s="1580"/>
      <c r="G31" s="1580"/>
      <c r="H31" s="1580"/>
      <c r="I31" s="1580"/>
      <c r="J31" s="1580"/>
      <c r="K31" s="1580"/>
      <c r="L31" s="1580"/>
      <c r="M31" s="1580"/>
      <c r="N31" s="1580"/>
      <c r="O31" s="1580"/>
      <c r="P31" s="1580"/>
      <c r="Q31" s="1581"/>
      <c r="X31" s="620"/>
      <c r="Y31" s="1547" t="s">
        <v>851</v>
      </c>
      <c r="Z31" s="1578"/>
      <c r="AA31" s="1579" t="s">
        <v>646</v>
      </c>
      <c r="AB31" s="1580"/>
      <c r="AC31" s="1580"/>
      <c r="AD31" s="1580"/>
      <c r="AE31" s="1580"/>
      <c r="AF31" s="1580"/>
      <c r="AG31" s="1580"/>
      <c r="AH31" s="1580"/>
      <c r="AI31" s="1580"/>
      <c r="AJ31" s="1580"/>
      <c r="AK31" s="1580"/>
      <c r="AL31" s="1580"/>
      <c r="AM31" s="1580"/>
      <c r="AN31" s="1581"/>
      <c r="AO31" s="726"/>
    </row>
    <row r="32" spans="1:41" ht="31.5" customHeight="1">
      <c r="B32" s="1543" t="s">
        <v>852</v>
      </c>
      <c r="C32" s="1544"/>
      <c r="D32" s="1572" t="str">
        <f>IF('入力シート③(助成対象経費内訳)'!$V$30="","",'入力シート③(助成対象経費内訳)'!$V$30)</f>
        <v/>
      </c>
      <c r="E32" s="1573"/>
      <c r="F32" s="1573"/>
      <c r="G32" s="1573"/>
      <c r="H32" s="1573"/>
      <c r="I32" s="1573"/>
      <c r="J32" s="1573"/>
      <c r="K32" s="1573"/>
      <c r="L32" s="1573"/>
      <c r="M32" s="1573"/>
      <c r="N32" s="1573"/>
      <c r="O32" s="1573"/>
      <c r="P32" s="1573"/>
      <c r="Q32" s="348" t="s">
        <v>800</v>
      </c>
      <c r="X32" s="620"/>
      <c r="Y32" s="1543" t="s">
        <v>852</v>
      </c>
      <c r="Z32" s="1544"/>
      <c r="AA32" s="1572">
        <v>7160000</v>
      </c>
      <c r="AB32" s="1573"/>
      <c r="AC32" s="1573"/>
      <c r="AD32" s="1573"/>
      <c r="AE32" s="1573"/>
      <c r="AF32" s="1573"/>
      <c r="AG32" s="1573"/>
      <c r="AH32" s="1573"/>
      <c r="AI32" s="1573"/>
      <c r="AJ32" s="1573"/>
      <c r="AK32" s="1573"/>
      <c r="AL32" s="1573"/>
      <c r="AM32" s="1573"/>
      <c r="AN32" s="348" t="s">
        <v>800</v>
      </c>
      <c r="AO32" s="726"/>
    </row>
    <row r="33" spans="2:41" ht="31.5" customHeight="1">
      <c r="B33" s="1543" t="s">
        <v>853</v>
      </c>
      <c r="C33" s="1544"/>
      <c r="D33" s="1564" t="s">
        <v>306</v>
      </c>
      <c r="E33" s="1565"/>
      <c r="F33" s="1565"/>
      <c r="G33" s="1566" t="str">
        <f>IF('入力シート③(助成対象経費内訳)'!O30="","",'入力シート③(助成対象経費内訳)'!O30)</f>
        <v/>
      </c>
      <c r="H33" s="1566"/>
      <c r="I33" s="1566"/>
      <c r="J33" s="346" t="s">
        <v>800</v>
      </c>
      <c r="K33" s="1568" t="s">
        <v>372</v>
      </c>
      <c r="L33" s="1569"/>
      <c r="M33" s="1569"/>
      <c r="N33" s="1566" t="str">
        <f>IF('入力シート③(助成対象経費内訳)'!R30="","",'入力シート③(助成対象経費内訳)'!R30)</f>
        <v/>
      </c>
      <c r="O33" s="1566"/>
      <c r="P33" s="1566"/>
      <c r="Q33" s="348" t="s">
        <v>800</v>
      </c>
      <c r="X33" s="620"/>
      <c r="Y33" s="1543" t="s">
        <v>853</v>
      </c>
      <c r="Z33" s="1544"/>
      <c r="AA33" s="1564" t="s">
        <v>306</v>
      </c>
      <c r="AB33" s="1565"/>
      <c r="AC33" s="1565"/>
      <c r="AD33" s="1566">
        <v>6500000</v>
      </c>
      <c r="AE33" s="1566"/>
      <c r="AF33" s="1566"/>
      <c r="AG33" s="346" t="s">
        <v>800</v>
      </c>
      <c r="AH33" s="1568" t="s">
        <v>372</v>
      </c>
      <c r="AI33" s="1569"/>
      <c r="AJ33" s="1569"/>
      <c r="AK33" s="1566">
        <v>260000</v>
      </c>
      <c r="AL33" s="1566"/>
      <c r="AM33" s="1566"/>
      <c r="AN33" s="348" t="s">
        <v>800</v>
      </c>
      <c r="AO33" s="726"/>
    </row>
    <row r="34" spans="2:41" ht="31.5" customHeight="1">
      <c r="B34" s="1545"/>
      <c r="C34" s="1546"/>
      <c r="D34" s="1564" t="s">
        <v>328</v>
      </c>
      <c r="E34" s="1565"/>
      <c r="F34" s="1565"/>
      <c r="G34" s="1566" t="str">
        <f>IF('入力シート③(助成対象経費内訳)'!P30="","",'入力シート③(助成対象経費内訳)'!P30)</f>
        <v/>
      </c>
      <c r="H34" s="1566"/>
      <c r="I34" s="1566"/>
      <c r="J34" s="347" t="s">
        <v>800</v>
      </c>
      <c r="K34" s="1564" t="s">
        <v>350</v>
      </c>
      <c r="L34" s="1570"/>
      <c r="M34" s="1570"/>
      <c r="N34" s="1566" t="str">
        <f>IF('入力シート③(助成対象経費内訳)'!Q30="","",'入力シート③(助成対象経費内訳)'!Q30)</f>
        <v/>
      </c>
      <c r="O34" s="1566"/>
      <c r="P34" s="1566"/>
      <c r="Q34" s="346" t="s">
        <v>800</v>
      </c>
      <c r="X34" s="620"/>
      <c r="Y34" s="1545"/>
      <c r="Z34" s="1546"/>
      <c r="AA34" s="1564" t="s">
        <v>328</v>
      </c>
      <c r="AB34" s="1565"/>
      <c r="AC34" s="1565"/>
      <c r="AD34" s="1566">
        <v>400000</v>
      </c>
      <c r="AE34" s="1566"/>
      <c r="AF34" s="1566"/>
      <c r="AG34" s="347" t="s">
        <v>800</v>
      </c>
      <c r="AH34" s="1564" t="s">
        <v>350</v>
      </c>
      <c r="AI34" s="1570"/>
      <c r="AJ34" s="1570"/>
      <c r="AK34" s="1566"/>
      <c r="AL34" s="1566"/>
      <c r="AM34" s="1566"/>
      <c r="AN34" s="346" t="s">
        <v>800</v>
      </c>
      <c r="AO34" s="726"/>
    </row>
    <row r="35" spans="2:41" ht="31.5" customHeight="1">
      <c r="B35" s="1545"/>
      <c r="C35" s="1546"/>
      <c r="D35" s="1564" t="s">
        <v>394</v>
      </c>
      <c r="E35" s="1565"/>
      <c r="F35" s="1565"/>
      <c r="G35" s="1566" t="str">
        <f>IF('入力シート③(助成対象経費内訳)'!S30="","",'入力シート③(助成対象経費内訳)'!S30)</f>
        <v/>
      </c>
      <c r="H35" s="1566"/>
      <c r="I35" s="1566"/>
      <c r="J35" s="348" t="s">
        <v>800</v>
      </c>
      <c r="K35" s="1564"/>
      <c r="L35" s="1565"/>
      <c r="M35" s="1565"/>
      <c r="N35" s="1565"/>
      <c r="O35" s="1565"/>
      <c r="P35" s="1565"/>
      <c r="Q35" s="1567"/>
      <c r="X35" s="620"/>
      <c r="Y35" s="1545"/>
      <c r="Z35" s="1546"/>
      <c r="AA35" s="1564" t="s">
        <v>394</v>
      </c>
      <c r="AB35" s="1565"/>
      <c r="AC35" s="1565"/>
      <c r="AD35" s="1566"/>
      <c r="AE35" s="1566"/>
      <c r="AF35" s="1566"/>
      <c r="AG35" s="348" t="s">
        <v>800</v>
      </c>
      <c r="AH35" s="1564"/>
      <c r="AI35" s="1565"/>
      <c r="AJ35" s="1565"/>
      <c r="AK35" s="1565"/>
      <c r="AL35" s="1565"/>
      <c r="AM35" s="1565"/>
      <c r="AN35" s="1567"/>
      <c r="AO35" s="726"/>
    </row>
    <row r="36" spans="2:41" ht="49" customHeight="1">
      <c r="B36" s="1543" t="s">
        <v>854</v>
      </c>
      <c r="C36" s="1544"/>
      <c r="D36" s="1547" t="s">
        <v>855</v>
      </c>
      <c r="E36" s="1548"/>
      <c r="F36" s="1548"/>
      <c r="G36" s="1549"/>
      <c r="H36" s="1550" t="str">
        <f>_xlfn.IFS(LEFT('入力シート④(その他)'!I17,1)="1","有",LEFT('入力シート④(その他)'!I17,1)="2","無",TRUE,"")</f>
        <v/>
      </c>
      <c r="I36" s="1551"/>
      <c r="J36" s="1551"/>
      <c r="K36" s="1551"/>
      <c r="L36" s="1551"/>
      <c r="M36" s="1551"/>
      <c r="N36" s="1551"/>
      <c r="O36" s="1551"/>
      <c r="P36" s="1551"/>
      <c r="Q36" s="1552"/>
      <c r="X36" s="620"/>
      <c r="Y36" s="1543" t="s">
        <v>854</v>
      </c>
      <c r="Z36" s="1544"/>
      <c r="AA36" s="1547" t="s">
        <v>855</v>
      </c>
      <c r="AB36" s="1548"/>
      <c r="AC36" s="1548"/>
      <c r="AD36" s="1549"/>
      <c r="AE36" s="1550" t="s">
        <v>1440</v>
      </c>
      <c r="AF36" s="1551"/>
      <c r="AG36" s="1551"/>
      <c r="AH36" s="1551"/>
      <c r="AI36" s="1551"/>
      <c r="AJ36" s="1551"/>
      <c r="AK36" s="1551"/>
      <c r="AL36" s="1551"/>
      <c r="AM36" s="1551"/>
      <c r="AN36" s="1552"/>
      <c r="AO36" s="726"/>
    </row>
    <row r="37" spans="2:41" ht="31.5" customHeight="1">
      <c r="B37" s="1545"/>
      <c r="C37" s="1546"/>
      <c r="D37" s="1553" t="s">
        <v>856</v>
      </c>
      <c r="E37" s="1554"/>
      <c r="F37" s="1554"/>
      <c r="G37" s="1555"/>
      <c r="H37" s="1556" t="str">
        <f>IF('入力シート④(その他)'!I18="","",'入力シート④(その他)'!I18)</f>
        <v/>
      </c>
      <c r="I37" s="1557"/>
      <c r="J37" s="1557"/>
      <c r="K37" s="1557"/>
      <c r="L37" s="1557"/>
      <c r="M37" s="1557"/>
      <c r="N37" s="1557"/>
      <c r="O37" s="1557"/>
      <c r="P37" s="1557"/>
      <c r="Q37" s="1558"/>
      <c r="X37" s="620"/>
      <c r="Y37" s="1545"/>
      <c r="Z37" s="1546"/>
      <c r="AA37" s="1553" t="s">
        <v>856</v>
      </c>
      <c r="AB37" s="1554"/>
      <c r="AC37" s="1554"/>
      <c r="AD37" s="1555"/>
      <c r="AE37" s="1556" t="s">
        <v>1437</v>
      </c>
      <c r="AF37" s="1557"/>
      <c r="AG37" s="1557"/>
      <c r="AH37" s="1557"/>
      <c r="AI37" s="1557"/>
      <c r="AJ37" s="1557"/>
      <c r="AK37" s="1557"/>
      <c r="AL37" s="1557"/>
      <c r="AM37" s="1557"/>
      <c r="AN37" s="1558"/>
      <c r="AO37" s="726"/>
    </row>
    <row r="38" spans="2:41" ht="31.5" customHeight="1">
      <c r="B38" s="1531"/>
      <c r="C38" s="1532"/>
      <c r="D38" s="1559" t="s">
        <v>857</v>
      </c>
      <c r="E38" s="1560"/>
      <c r="F38" s="1560"/>
      <c r="G38" s="1561"/>
      <c r="H38" s="1562" t="str">
        <f>IF('入力シート④(その他)'!I19="","",'入力シート④(その他)'!I19)</f>
        <v/>
      </c>
      <c r="I38" s="1563"/>
      <c r="J38" s="1563"/>
      <c r="K38" s="1563"/>
      <c r="L38" s="1563"/>
      <c r="M38" s="1563"/>
      <c r="N38" s="1563"/>
      <c r="O38" s="1563"/>
      <c r="P38" s="1563"/>
      <c r="Q38" s="351" t="s">
        <v>800</v>
      </c>
      <c r="X38" s="620"/>
      <c r="Y38" s="1531"/>
      <c r="Z38" s="1532"/>
      <c r="AA38" s="1559" t="s">
        <v>857</v>
      </c>
      <c r="AB38" s="1560"/>
      <c r="AC38" s="1560"/>
      <c r="AD38" s="1561"/>
      <c r="AE38" s="1562">
        <v>100000</v>
      </c>
      <c r="AF38" s="1563"/>
      <c r="AG38" s="1563"/>
      <c r="AH38" s="1563"/>
      <c r="AI38" s="1563"/>
      <c r="AJ38" s="1563"/>
      <c r="AK38" s="1563"/>
      <c r="AL38" s="1563"/>
      <c r="AM38" s="1563"/>
      <c r="AN38" s="351" t="s">
        <v>800</v>
      </c>
      <c r="AO38" s="726"/>
    </row>
    <row r="39" spans="2:41" ht="31.5" customHeight="1">
      <c r="B39" s="1531" t="s">
        <v>858</v>
      </c>
      <c r="C39" s="1532"/>
      <c r="D39" s="1533" t="str">
        <f>IFERROR('入力シート③(助成対象経費内訳)'!$W$32-$H$38,IF('入力シート③(助成対象経費内訳)'!$W$32="","",'入力シート③(助成対象経費内訳)'!$W$32))</f>
        <v/>
      </c>
      <c r="E39" s="1534"/>
      <c r="F39" s="1534"/>
      <c r="G39" s="1534"/>
      <c r="H39" s="1534"/>
      <c r="I39" s="1534"/>
      <c r="J39" s="1534"/>
      <c r="K39" s="1534"/>
      <c r="L39" s="1534"/>
      <c r="M39" s="1534"/>
      <c r="N39" s="1534"/>
      <c r="O39" s="1534"/>
      <c r="P39" s="1534"/>
      <c r="Q39" s="352" t="s">
        <v>800</v>
      </c>
      <c r="X39" s="620"/>
      <c r="Y39" s="1531" t="s">
        <v>858</v>
      </c>
      <c r="Z39" s="1532"/>
      <c r="AA39" s="1533">
        <v>3480000</v>
      </c>
      <c r="AB39" s="1534"/>
      <c r="AC39" s="1534"/>
      <c r="AD39" s="1534"/>
      <c r="AE39" s="1534"/>
      <c r="AF39" s="1534"/>
      <c r="AG39" s="1534"/>
      <c r="AH39" s="1534"/>
      <c r="AI39" s="1534"/>
      <c r="AJ39" s="1534"/>
      <c r="AK39" s="1534"/>
      <c r="AL39" s="1534"/>
      <c r="AM39" s="1534"/>
      <c r="AN39" s="352" t="s">
        <v>800</v>
      </c>
      <c r="AO39" s="726"/>
    </row>
    <row r="40" spans="2:41" ht="12" customHeight="1">
      <c r="B40" s="335"/>
      <c r="C40" s="335"/>
      <c r="D40" s="336"/>
      <c r="E40" s="336"/>
      <c r="F40" s="336"/>
      <c r="G40" s="336"/>
      <c r="H40" s="336"/>
      <c r="I40" s="336"/>
      <c r="J40" s="336"/>
      <c r="K40" s="336"/>
      <c r="L40" s="336"/>
      <c r="M40" s="336"/>
      <c r="N40" s="336"/>
      <c r="O40" s="336"/>
      <c r="P40" s="336"/>
      <c r="Q40" s="353"/>
      <c r="X40" s="620"/>
      <c r="Y40" s="335"/>
      <c r="Z40" s="335"/>
      <c r="AA40" s="336"/>
      <c r="AB40" s="336"/>
      <c r="AC40" s="336"/>
      <c r="AD40" s="336"/>
      <c r="AE40" s="336"/>
      <c r="AF40" s="336"/>
      <c r="AG40" s="336"/>
      <c r="AH40" s="336"/>
      <c r="AI40" s="336"/>
      <c r="AJ40" s="336"/>
      <c r="AK40" s="336"/>
      <c r="AL40" s="336"/>
      <c r="AM40" s="336"/>
      <c r="AN40" s="353"/>
      <c r="AO40" s="726"/>
    </row>
    <row r="41" spans="2:41" ht="19" customHeight="1">
      <c r="B41" s="173" t="s">
        <v>859</v>
      </c>
      <c r="D41" s="337"/>
      <c r="E41" s="337"/>
      <c r="F41" s="337"/>
      <c r="G41" s="338"/>
      <c r="H41" s="337"/>
      <c r="I41" s="337"/>
      <c r="J41" s="349" t="s">
        <v>860</v>
      </c>
      <c r="K41" s="337"/>
      <c r="L41" s="337"/>
      <c r="M41" s="337"/>
      <c r="N41" s="337"/>
      <c r="O41" s="337"/>
      <c r="P41" s="337"/>
      <c r="Q41" s="337"/>
      <c r="X41" s="620"/>
      <c r="Y41" s="173" t="s">
        <v>859</v>
      </c>
      <c r="Z41" s="173"/>
      <c r="AA41" s="337"/>
      <c r="AB41" s="337"/>
      <c r="AC41" s="337"/>
      <c r="AD41" s="338"/>
      <c r="AE41" s="337"/>
      <c r="AF41" s="337"/>
      <c r="AG41" s="349" t="s">
        <v>860</v>
      </c>
      <c r="AH41" s="337"/>
      <c r="AI41" s="337"/>
      <c r="AJ41" s="337"/>
      <c r="AK41" s="337"/>
      <c r="AL41" s="337"/>
      <c r="AM41" s="337"/>
      <c r="AN41" s="337"/>
      <c r="AO41" s="726"/>
    </row>
    <row r="42" spans="2:41" ht="16" customHeight="1">
      <c r="B42" s="339" t="s">
        <v>805</v>
      </c>
      <c r="C42" s="340"/>
      <c r="D42" s="341"/>
      <c r="E42" s="341"/>
      <c r="F42" s="341"/>
      <c r="G42" s="341"/>
      <c r="H42" s="341"/>
      <c r="I42" s="341"/>
      <c r="J42" s="341"/>
      <c r="K42" s="341"/>
      <c r="L42" s="341"/>
      <c r="M42" s="341"/>
      <c r="N42" s="341"/>
      <c r="O42" s="341"/>
      <c r="P42" s="1535" t="str">
        <f>IF(LEFT('入力シート④(その他)'!$N$22,1)="1","☑","□")</f>
        <v>□</v>
      </c>
      <c r="Q42" s="1536"/>
      <c r="X42" s="620"/>
      <c r="Y42" s="339" t="s">
        <v>805</v>
      </c>
      <c r="Z42" s="340"/>
      <c r="AA42" s="341"/>
      <c r="AB42" s="341"/>
      <c r="AC42" s="341"/>
      <c r="AD42" s="341"/>
      <c r="AE42" s="341"/>
      <c r="AF42" s="341"/>
      <c r="AG42" s="341"/>
      <c r="AH42" s="341"/>
      <c r="AI42" s="341"/>
      <c r="AJ42" s="341"/>
      <c r="AK42" s="341"/>
      <c r="AL42" s="341"/>
      <c r="AM42" s="1535" t="s">
        <v>1441</v>
      </c>
      <c r="AN42" s="1536"/>
      <c r="AO42" s="726"/>
    </row>
    <row r="43" spans="2:41" ht="28" customHeight="1">
      <c r="B43" s="342" t="s">
        <v>806</v>
      </c>
      <c r="C43" s="1541" t="s">
        <v>807</v>
      </c>
      <c r="D43" s="1541"/>
      <c r="E43" s="1541"/>
      <c r="F43" s="1541"/>
      <c r="G43" s="1541"/>
      <c r="H43" s="1541"/>
      <c r="I43" s="1541"/>
      <c r="J43" s="1541"/>
      <c r="K43" s="1541"/>
      <c r="L43" s="1541"/>
      <c r="M43" s="1541"/>
      <c r="N43" s="1541"/>
      <c r="O43" s="1541"/>
      <c r="P43" s="1537"/>
      <c r="Q43" s="1538"/>
      <c r="X43" s="620"/>
      <c r="Y43" s="342" t="s">
        <v>806</v>
      </c>
      <c r="Z43" s="1541" t="s">
        <v>807</v>
      </c>
      <c r="AA43" s="1541"/>
      <c r="AB43" s="1541"/>
      <c r="AC43" s="1541"/>
      <c r="AD43" s="1541"/>
      <c r="AE43" s="1541"/>
      <c r="AF43" s="1541"/>
      <c r="AG43" s="1541"/>
      <c r="AH43" s="1541"/>
      <c r="AI43" s="1541"/>
      <c r="AJ43" s="1541"/>
      <c r="AK43" s="1541"/>
      <c r="AL43" s="1541"/>
      <c r="AM43" s="1537"/>
      <c r="AN43" s="1538"/>
      <c r="AO43" s="726"/>
    </row>
    <row r="44" spans="2:41" ht="28" customHeight="1">
      <c r="B44" s="343" t="s">
        <v>806</v>
      </c>
      <c r="C44" s="1542" t="s">
        <v>808</v>
      </c>
      <c r="D44" s="1542"/>
      <c r="E44" s="1542"/>
      <c r="F44" s="1542"/>
      <c r="G44" s="1542"/>
      <c r="H44" s="1542"/>
      <c r="I44" s="1542"/>
      <c r="J44" s="1542"/>
      <c r="K44" s="1542"/>
      <c r="L44" s="1542"/>
      <c r="M44" s="1542"/>
      <c r="N44" s="1542"/>
      <c r="O44" s="1542"/>
      <c r="P44" s="1539"/>
      <c r="Q44" s="1540"/>
      <c r="X44" s="620"/>
      <c r="Y44" s="343" t="s">
        <v>806</v>
      </c>
      <c r="Z44" s="1542" t="s">
        <v>808</v>
      </c>
      <c r="AA44" s="1542"/>
      <c r="AB44" s="1542"/>
      <c r="AC44" s="1542"/>
      <c r="AD44" s="1542"/>
      <c r="AE44" s="1542"/>
      <c r="AF44" s="1542"/>
      <c r="AG44" s="1542"/>
      <c r="AH44" s="1542"/>
      <c r="AI44" s="1542"/>
      <c r="AJ44" s="1542"/>
      <c r="AK44" s="1542"/>
      <c r="AL44" s="1542"/>
      <c r="AM44" s="1539"/>
      <c r="AN44" s="1540"/>
      <c r="AO44" s="726"/>
    </row>
    <row r="45" spans="2:41" ht="18" customHeight="1">
      <c r="B45" s="339" t="s">
        <v>809</v>
      </c>
      <c r="C45" s="340"/>
      <c r="D45" s="341"/>
      <c r="E45" s="341"/>
      <c r="F45" s="341"/>
      <c r="G45" s="341"/>
      <c r="H45" s="341"/>
      <c r="I45" s="341"/>
      <c r="J45" s="341"/>
      <c r="K45" s="341"/>
      <c r="L45" s="341"/>
      <c r="M45" s="341"/>
      <c r="N45" s="341"/>
      <c r="O45" s="341"/>
      <c r="P45" s="1535" t="str">
        <f>IF(LEFT('入力シート④(その他)'!$N$25,1)="1","☑","□")</f>
        <v>□</v>
      </c>
      <c r="Q45" s="1536"/>
      <c r="X45" s="620"/>
      <c r="Y45" s="339" t="s">
        <v>809</v>
      </c>
      <c r="Z45" s="340"/>
      <c r="AA45" s="341"/>
      <c r="AB45" s="341"/>
      <c r="AC45" s="341"/>
      <c r="AD45" s="341"/>
      <c r="AE45" s="341"/>
      <c r="AF45" s="341"/>
      <c r="AG45" s="341"/>
      <c r="AH45" s="341"/>
      <c r="AI45" s="341"/>
      <c r="AJ45" s="341"/>
      <c r="AK45" s="341"/>
      <c r="AL45" s="341"/>
      <c r="AM45" s="1535" t="s">
        <v>1441</v>
      </c>
      <c r="AN45" s="1536"/>
      <c r="AO45" s="726"/>
    </row>
    <row r="46" spans="2:41" ht="28" customHeight="1">
      <c r="B46" s="343" t="s">
        <v>806</v>
      </c>
      <c r="C46" s="1542" t="s">
        <v>810</v>
      </c>
      <c r="D46" s="1542"/>
      <c r="E46" s="1542"/>
      <c r="F46" s="1542"/>
      <c r="G46" s="1542"/>
      <c r="H46" s="1542"/>
      <c r="I46" s="1542"/>
      <c r="J46" s="1542"/>
      <c r="K46" s="1542"/>
      <c r="L46" s="1542"/>
      <c r="M46" s="1542"/>
      <c r="N46" s="1542"/>
      <c r="O46" s="1542"/>
      <c r="P46" s="1539"/>
      <c r="Q46" s="1540"/>
      <c r="X46" s="620"/>
      <c r="Y46" s="343" t="s">
        <v>806</v>
      </c>
      <c r="Z46" s="1542" t="s">
        <v>810</v>
      </c>
      <c r="AA46" s="1542"/>
      <c r="AB46" s="1542"/>
      <c r="AC46" s="1542"/>
      <c r="AD46" s="1542"/>
      <c r="AE46" s="1542"/>
      <c r="AF46" s="1542"/>
      <c r="AG46" s="1542"/>
      <c r="AH46" s="1542"/>
      <c r="AI46" s="1542"/>
      <c r="AJ46" s="1542"/>
      <c r="AK46" s="1542"/>
      <c r="AL46" s="1542"/>
      <c r="AM46" s="1539"/>
      <c r="AN46" s="1540"/>
      <c r="AO46" s="726"/>
    </row>
    <row r="47" spans="2:41">
      <c r="X47" s="636"/>
      <c r="Y47" s="637"/>
      <c r="Z47" s="637"/>
      <c r="AA47" s="637"/>
      <c r="AB47" s="637"/>
      <c r="AC47" s="637"/>
      <c r="AD47" s="637"/>
      <c r="AE47" s="637"/>
      <c r="AF47" s="637"/>
      <c r="AG47" s="637"/>
      <c r="AH47" s="637"/>
      <c r="AI47" s="637"/>
      <c r="AJ47" s="637"/>
      <c r="AK47" s="637"/>
      <c r="AL47" s="637"/>
      <c r="AM47" s="637"/>
      <c r="AN47" s="637"/>
      <c r="AO47" s="728"/>
    </row>
  </sheetData>
  <sheetProtection algorithmName="SHA-512" hashValue="eiHMOZl6Gbu/Xbt12JdyDZIRxYqBJoqXxv0j4pCcLgnd1COHViwaIPD08T/ZVthAp6zrwqA2FY6uq8VslCtmoA==" saltValue="MDxnSQsFBSPB4qGsklQIew==" spinCount="100000" sheet="1" objects="1" scenarios="1" formatRows="0" selectLockedCells="1"/>
  <protectedRanges>
    <protectedRange sqref="D30:F32 D36:F41 G42:G46 N33:N34 D33:G35 M23 M18 M13 AA30:AC32 AA36:AC41 AD42:AD46 AK33:AK34 AA33:AD35 AJ23 AJ18 AJ13 AF11:AH13 AK11:AL13 AI11:AJ12 AF16:AH18 AI16:AI17 AF21:AH23 AI21:AI22 I11:K13 N11:O13 L11:M12 I16:K18 L16:L17 I21:K23 L21:L22" name="範囲1"/>
  </protectedRanges>
  <mergeCells count="99">
    <mergeCell ref="J7:L7"/>
    <mergeCell ref="M7:Q7"/>
    <mergeCell ref="I11:Q11"/>
    <mergeCell ref="I12:Q12"/>
    <mergeCell ref="B25:Q25"/>
    <mergeCell ref="I13:L13"/>
    <mergeCell ref="M13:Q13"/>
    <mergeCell ref="B27:Q27"/>
    <mergeCell ref="I16:Q16"/>
    <mergeCell ref="I17:Q17"/>
    <mergeCell ref="I21:Q21"/>
    <mergeCell ref="B28:Q28"/>
    <mergeCell ref="I18:L18"/>
    <mergeCell ref="M18:Q18"/>
    <mergeCell ref="I23:L23"/>
    <mergeCell ref="M23:Q23"/>
    <mergeCell ref="I22:Q22"/>
    <mergeCell ref="B30:C30"/>
    <mergeCell ref="D30:Q30"/>
    <mergeCell ref="B31:C31"/>
    <mergeCell ref="D31:Q31"/>
    <mergeCell ref="P45:Q46"/>
    <mergeCell ref="P42:Q44"/>
    <mergeCell ref="B33:C35"/>
    <mergeCell ref="B39:C39"/>
    <mergeCell ref="D39:P39"/>
    <mergeCell ref="C43:O43"/>
    <mergeCell ref="C44:O44"/>
    <mergeCell ref="C46:O46"/>
    <mergeCell ref="D36:G36"/>
    <mergeCell ref="H36:Q36"/>
    <mergeCell ref="D37:G37"/>
    <mergeCell ref="H37:Q37"/>
    <mergeCell ref="D38:G38"/>
    <mergeCell ref="H38:P38"/>
    <mergeCell ref="D34:F34"/>
    <mergeCell ref="G34:I34"/>
    <mergeCell ref="AG7:AI7"/>
    <mergeCell ref="Y27:AN27"/>
    <mergeCell ref="AF16:AN16"/>
    <mergeCell ref="AF17:AN17"/>
    <mergeCell ref="AF21:AN21"/>
    <mergeCell ref="Y28:AN28"/>
    <mergeCell ref="Y30:Z30"/>
    <mergeCell ref="AA30:AN30"/>
    <mergeCell ref="Y31:Z31"/>
    <mergeCell ref="AA31:AN31"/>
    <mergeCell ref="AA32:AM32"/>
    <mergeCell ref="Y33:Z35"/>
    <mergeCell ref="AJ7:AN7"/>
    <mergeCell ref="AF11:AN11"/>
    <mergeCell ref="AF12:AN12"/>
    <mergeCell ref="B36:C38"/>
    <mergeCell ref="K34:M34"/>
    <mergeCell ref="N34:P34"/>
    <mergeCell ref="D35:F35"/>
    <mergeCell ref="G35:I35"/>
    <mergeCell ref="K35:Q35"/>
    <mergeCell ref="B32:C32"/>
    <mergeCell ref="D32:P32"/>
    <mergeCell ref="D33:F33"/>
    <mergeCell ref="G33:I33"/>
    <mergeCell ref="K33:M33"/>
    <mergeCell ref="N33:P33"/>
    <mergeCell ref="Y25:AN25"/>
    <mergeCell ref="AA33:AC33"/>
    <mergeCell ref="AD33:AF33"/>
    <mergeCell ref="AH33:AJ33"/>
    <mergeCell ref="AK33:AM33"/>
    <mergeCell ref="AA34:AC34"/>
    <mergeCell ref="AD34:AF34"/>
    <mergeCell ref="AH34:AJ34"/>
    <mergeCell ref="AK34:AM34"/>
    <mergeCell ref="AA35:AC35"/>
    <mergeCell ref="AD35:AF35"/>
    <mergeCell ref="AH35:AN35"/>
    <mergeCell ref="AM45:AN46"/>
    <mergeCell ref="Z46:AL46"/>
    <mergeCell ref="AL5:AO5"/>
    <mergeCell ref="Y39:Z39"/>
    <mergeCell ref="AA39:AM39"/>
    <mergeCell ref="AM42:AN44"/>
    <mergeCell ref="Z43:AL43"/>
    <mergeCell ref="Z44:AL44"/>
    <mergeCell ref="Y36:Z38"/>
    <mergeCell ref="AA36:AD36"/>
    <mergeCell ref="AE36:AN36"/>
    <mergeCell ref="AA37:AD37"/>
    <mergeCell ref="AE37:AN37"/>
    <mergeCell ref="AA38:AD38"/>
    <mergeCell ref="AE38:AM38"/>
    <mergeCell ref="Y32:Z32"/>
    <mergeCell ref="AF13:AI13"/>
    <mergeCell ref="AF18:AI18"/>
    <mergeCell ref="AF23:AI23"/>
    <mergeCell ref="AJ13:AN13"/>
    <mergeCell ref="AJ18:AN18"/>
    <mergeCell ref="AJ23:AN23"/>
    <mergeCell ref="AF22:AN22"/>
  </mergeCells>
  <phoneticPr fontId="111"/>
  <conditionalFormatting sqref="D32:P32 D39:P39">
    <cfRule type="containsBlanks" dxfId="159" priority="17">
      <formula>LEN(TRIM(D32))=0</formula>
    </cfRule>
  </conditionalFormatting>
  <conditionalFormatting sqref="H37:Q37 H38:P38">
    <cfRule type="expression" dxfId="158" priority="14">
      <formula>$H$36="無"</formula>
    </cfRule>
  </conditionalFormatting>
  <conditionalFormatting sqref="I16:I18 M18 I21:I23 M23 H36:Q37 H38:P38 I11:I13 M13 D30:Q31 N33:P34 G33:I35">
    <cfRule type="containsBlanks" dxfId="157" priority="27">
      <formula>LEN(TRIM(D11))=0</formula>
    </cfRule>
  </conditionalFormatting>
  <conditionalFormatting sqref="M7">
    <cfRule type="cellIs" dxfId="156" priority="19" operator="equal">
      <formula>"令和　　年　　月　　日"</formula>
    </cfRule>
  </conditionalFormatting>
  <conditionalFormatting sqref="P42:Q46">
    <cfRule type="cellIs" dxfId="155" priority="18" operator="equal">
      <formula>"□"</formula>
    </cfRule>
  </conditionalFormatting>
  <conditionalFormatting sqref="AA32:AM32 AA39:AM39">
    <cfRule type="containsBlanks" dxfId="154" priority="7">
      <formula>LEN(TRIM(AA32))=0</formula>
    </cfRule>
  </conditionalFormatting>
  <conditionalFormatting sqref="AE36:AN37 AE38:AM38 AF11:AF13 AJ13 AF16:AF18 AJ18 AF21:AF23 AJ23 AA30:AN31 AK33:AM34 AD33:AF35">
    <cfRule type="containsBlanks" dxfId="153" priority="10">
      <formula>LEN(TRIM(AA11))=0</formula>
    </cfRule>
  </conditionalFormatting>
  <conditionalFormatting sqref="AE37:AN37 AE38:AM38">
    <cfRule type="expression" dxfId="152" priority="4">
      <formula>$H$36="無"</formula>
    </cfRule>
  </conditionalFormatting>
  <conditionalFormatting sqref="AJ7">
    <cfRule type="cellIs" dxfId="146" priority="9" operator="equal">
      <formula>"令和　　年　　月　　日"</formula>
    </cfRule>
  </conditionalFormatting>
  <conditionalFormatting sqref="AM42:AN46">
    <cfRule type="cellIs" dxfId="145" priority="8" operator="equal">
      <formula>"□"</formula>
    </cfRule>
  </conditionalFormatting>
  <dataValidations count="1">
    <dataValidation allowBlank="1" showErrorMessage="1" sqref="P42 P45 AM42 AM45" xr:uid="{00000000-0002-0000-09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P42:Q46"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3" id="{00000000-000E-0000-0900-000003000000}">
            <xm:f>'入力シート①(全体)'!$E$29="個人事業主"</xm:f>
            <x14:dxf>
              <fill>
                <patternFill patternType="solid">
                  <bgColor theme="0"/>
                </patternFill>
              </fill>
            </x14:dxf>
          </x14:cfRule>
          <xm:sqref>AF13 AJ13 I13 M13</xm:sqref>
        </x14:conditionalFormatting>
        <x14:conditionalFormatting xmlns:xm="http://schemas.microsoft.com/office/excel/2006/main">
          <x14:cfRule type="expression" priority="12" id="{00000000-000E-0000-0900-000002000000}">
            <xm:f>'入力シート①(全体)'!$E$50="個人事業主"</xm:f>
            <x14:dxf>
              <fill>
                <patternFill patternType="solid">
                  <bgColor theme="0"/>
                </patternFill>
              </fill>
            </x14:dxf>
          </x14:cfRule>
          <xm:sqref>AF18 AJ18 I18 M18</xm:sqref>
        </x14:conditionalFormatting>
        <x14:conditionalFormatting xmlns:xm="http://schemas.microsoft.com/office/excel/2006/main">
          <x14:cfRule type="expression" priority="11" id="{00000000-000E-0000-0900-000001000000}">
            <xm:f>'入力シート①(全体)'!$E$71="個人事業主"</xm:f>
            <x14:dxf>
              <fill>
                <patternFill patternType="solid">
                  <bgColor theme="0"/>
                </patternFill>
              </fill>
            </x14:dxf>
          </x14:cfRule>
          <xm:sqref>AF23 AJ23 I23 M23</xm:sqref>
        </x14:conditionalFormatting>
        <x14:conditionalFormatting xmlns:xm="http://schemas.microsoft.com/office/excel/2006/main">
          <x14:cfRule type="expression" priority="16" id="{00000000-000E-0000-0900-000006000000}">
            <xm:f>'入力シート①(全体)'!$E$21="無し"</xm:f>
            <x14:dxf>
              <fill>
                <patternFill patternType="solid">
                  <bgColor theme="0"/>
                </patternFill>
              </fill>
            </x14:dxf>
          </x14:cfRule>
          <xm:sqref>AF16:AN17 AF18 AJ18 I16:Q17 I18 M18</xm:sqref>
        </x14:conditionalFormatting>
        <x14:conditionalFormatting xmlns:xm="http://schemas.microsoft.com/office/excel/2006/main">
          <x14:cfRule type="expression" priority="15" id="{00000000-000E-0000-0900-000005000000}">
            <xm:f>'入力シート①(全体)'!$E$22="無し"</xm:f>
            <x14:dxf>
              <fill>
                <patternFill patternType="solid">
                  <bgColor theme="0"/>
                </patternFill>
              </fill>
            </x14:dxf>
          </x14:cfRule>
          <xm:sqref>AF21:AN22 AF23 AJ23 I21:Q22 I23 M23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AI48"/>
  <sheetViews>
    <sheetView showGridLines="0" zoomScale="70" zoomScaleNormal="70" workbookViewId="0"/>
  </sheetViews>
  <sheetFormatPr defaultColWidth="9" defaultRowHeight="18"/>
  <cols>
    <col min="1" max="1" width="2.08203125" style="174" customWidth="1"/>
    <col min="2" max="4" width="4.5" style="174" customWidth="1"/>
    <col min="5" max="5" width="8.08203125" style="174" customWidth="1"/>
    <col min="6" max="6" width="13.1640625" style="185" customWidth="1"/>
    <col min="7" max="14" width="8.75" style="185" customWidth="1"/>
    <col min="15" max="15" width="2.08203125" style="321" customWidth="1"/>
    <col min="16" max="20" width="5.58203125" style="171" customWidth="1"/>
    <col min="21" max="21" width="2.33203125" style="171" customWidth="1"/>
    <col min="22" max="24" width="4.5" style="171" customWidth="1"/>
    <col min="25" max="25" width="8.08203125" style="171" customWidth="1"/>
    <col min="26" max="26" width="13.1640625" style="171" customWidth="1"/>
    <col min="27" max="34" width="8.75" style="171" customWidth="1"/>
    <col min="35" max="36" width="2.33203125" style="171" customWidth="1"/>
    <col min="37" max="45" width="5.58203125" style="171" customWidth="1"/>
    <col min="46" max="16384" width="9" style="171"/>
  </cols>
  <sheetData>
    <row r="1" spans="1:35" ht="18" customHeight="1">
      <c r="A1" s="814"/>
    </row>
    <row r="2" spans="1:35" ht="21" customHeight="1"/>
    <row r="3" spans="1:35" ht="21" customHeight="1"/>
    <row r="4" spans="1:35" ht="31.25" customHeight="1"/>
    <row r="5" spans="1:35" ht="24" customHeight="1">
      <c r="U5" s="619"/>
      <c r="V5" s="629"/>
      <c r="W5" s="629"/>
      <c r="X5" s="629"/>
      <c r="Y5" s="629"/>
      <c r="Z5" s="629"/>
      <c r="AA5" s="629"/>
      <c r="AB5" s="629"/>
      <c r="AC5" s="629"/>
      <c r="AD5" s="629"/>
      <c r="AE5" s="629"/>
      <c r="AF5" s="629"/>
      <c r="AG5" s="1350" t="s">
        <v>1330</v>
      </c>
      <c r="AH5" s="1582"/>
      <c r="AI5" s="1583"/>
    </row>
    <row r="6" spans="1:35" ht="24" customHeight="1">
      <c r="A6" s="322"/>
      <c r="B6" s="303" t="s">
        <v>861</v>
      </c>
      <c r="U6" s="620"/>
      <c r="V6" s="303" t="s">
        <v>861</v>
      </c>
      <c r="W6" s="174"/>
      <c r="X6" s="174"/>
      <c r="Y6" s="174"/>
      <c r="Z6" s="185"/>
      <c r="AA6" s="185"/>
      <c r="AB6" s="185"/>
      <c r="AC6" s="185"/>
      <c r="AD6" s="185"/>
      <c r="AE6" s="185"/>
      <c r="AF6" s="185"/>
      <c r="AG6" s="185"/>
      <c r="AH6" s="185"/>
      <c r="AI6" s="576"/>
    </row>
    <row r="7" spans="1:35" ht="6" customHeight="1">
      <c r="A7" s="322"/>
      <c r="B7" s="303"/>
      <c r="U7" s="620"/>
      <c r="V7" s="303"/>
      <c r="W7" s="174"/>
      <c r="X7" s="174"/>
      <c r="Y7" s="174"/>
      <c r="Z7" s="185"/>
      <c r="AA7" s="185"/>
      <c r="AB7" s="185"/>
      <c r="AC7" s="185"/>
      <c r="AD7" s="185"/>
      <c r="AE7" s="185"/>
      <c r="AF7" s="185"/>
      <c r="AG7" s="185"/>
      <c r="AH7" s="185"/>
      <c r="AI7" s="576"/>
    </row>
    <row r="8" spans="1:35">
      <c r="B8" s="173" t="s">
        <v>862</v>
      </c>
      <c r="U8" s="620"/>
      <c r="V8" s="173" t="s">
        <v>862</v>
      </c>
      <c r="W8" s="174"/>
      <c r="X8" s="174"/>
      <c r="Y8" s="174"/>
      <c r="Z8" s="185"/>
      <c r="AA8" s="185"/>
      <c r="AB8" s="185"/>
      <c r="AC8" s="185"/>
      <c r="AD8" s="185"/>
      <c r="AE8" s="185"/>
      <c r="AF8" s="185"/>
      <c r="AG8" s="185"/>
      <c r="AH8" s="185"/>
      <c r="AI8" s="576"/>
    </row>
    <row r="9" spans="1:35">
      <c r="B9" s="173" t="s">
        <v>863</v>
      </c>
      <c r="U9" s="620"/>
      <c r="V9" s="173" t="s">
        <v>863</v>
      </c>
      <c r="W9" s="174"/>
      <c r="X9" s="174"/>
      <c r="Y9" s="174"/>
      <c r="Z9" s="185"/>
      <c r="AA9" s="185"/>
      <c r="AB9" s="185"/>
      <c r="AC9" s="185"/>
      <c r="AD9" s="185"/>
      <c r="AE9" s="185"/>
      <c r="AF9" s="185"/>
      <c r="AG9" s="185"/>
      <c r="AH9" s="185"/>
      <c r="AI9" s="576"/>
    </row>
    <row r="10" spans="1:35" ht="6" customHeight="1">
      <c r="A10" s="323"/>
      <c r="G10" s="174"/>
      <c r="H10" s="174"/>
      <c r="I10" s="174"/>
      <c r="J10" s="174"/>
      <c r="K10" s="174"/>
      <c r="L10" s="174"/>
      <c r="U10" s="620"/>
      <c r="V10" s="174"/>
      <c r="W10" s="174"/>
      <c r="X10" s="174"/>
      <c r="Y10" s="174"/>
      <c r="Z10" s="185"/>
      <c r="AA10" s="174"/>
      <c r="AB10" s="174"/>
      <c r="AC10" s="174"/>
      <c r="AD10" s="174"/>
      <c r="AE10" s="174"/>
      <c r="AF10" s="174"/>
      <c r="AG10" s="185"/>
      <c r="AH10" s="185"/>
      <c r="AI10" s="576"/>
    </row>
    <row r="11" spans="1:35" ht="24" customHeight="1">
      <c r="A11" s="323"/>
      <c r="B11" s="1543" t="s">
        <v>20</v>
      </c>
      <c r="C11" s="1584"/>
      <c r="D11" s="1544"/>
      <c r="E11" s="1619" t="s">
        <v>843</v>
      </c>
      <c r="F11" s="1602"/>
      <c r="G11" s="1587" t="str">
        <f>IF('入力シート①(全体)'!E25="","",'入力シート①(全体)'!E25)</f>
        <v/>
      </c>
      <c r="H11" s="1588"/>
      <c r="I11" s="1588"/>
      <c r="J11" s="1588"/>
      <c r="K11" s="1588"/>
      <c r="L11" s="1588"/>
      <c r="M11" s="1588"/>
      <c r="N11" s="1589"/>
      <c r="U11" s="620"/>
      <c r="V11" s="1543" t="s">
        <v>20</v>
      </c>
      <c r="W11" s="1584"/>
      <c r="X11" s="1544"/>
      <c r="Y11" s="1619" t="s">
        <v>843</v>
      </c>
      <c r="Z11" s="1602"/>
      <c r="AA11" s="1587" t="s">
        <v>661</v>
      </c>
      <c r="AB11" s="1588"/>
      <c r="AC11" s="1588"/>
      <c r="AD11" s="1588"/>
      <c r="AE11" s="1588"/>
      <c r="AF11" s="1588"/>
      <c r="AG11" s="1588"/>
      <c r="AH11" s="1589"/>
      <c r="AI11" s="576"/>
    </row>
    <row r="12" spans="1:35" ht="24" customHeight="1">
      <c r="A12" s="323"/>
      <c r="B12" s="1545"/>
      <c r="C12" s="1585"/>
      <c r="D12" s="1546"/>
      <c r="E12" s="1620" t="s">
        <v>664</v>
      </c>
      <c r="F12" s="1604"/>
      <c r="G12" s="1621" t="str">
        <f>IF('入力シート①(全体)'!$E$27="","",'入力シート①(全体)'!$E$27)</f>
        <v/>
      </c>
      <c r="H12" s="1622"/>
      <c r="I12" s="1622"/>
      <c r="J12" s="1622"/>
      <c r="K12" s="1622"/>
      <c r="L12" s="1622"/>
      <c r="M12" s="1622"/>
      <c r="N12" s="1623"/>
      <c r="U12" s="620"/>
      <c r="V12" s="1545"/>
      <c r="W12" s="1585"/>
      <c r="X12" s="1546"/>
      <c r="Y12" s="1620" t="s">
        <v>664</v>
      </c>
      <c r="Z12" s="1604"/>
      <c r="AA12" s="1621" t="s">
        <v>646</v>
      </c>
      <c r="AB12" s="1622"/>
      <c r="AC12" s="1622"/>
      <c r="AD12" s="1622"/>
      <c r="AE12" s="1622"/>
      <c r="AF12" s="1622"/>
      <c r="AG12" s="1622"/>
      <c r="AH12" s="1623"/>
      <c r="AI12" s="576"/>
    </row>
    <row r="13" spans="1:35" ht="24" customHeight="1">
      <c r="A13" s="323"/>
      <c r="B13" s="1545"/>
      <c r="C13" s="1585"/>
      <c r="D13" s="1546"/>
      <c r="E13" s="1614" t="s">
        <v>844</v>
      </c>
      <c r="F13" s="1607"/>
      <c r="G13" s="1599" t="str">
        <f>IF('入力シート①(全体)'!$E$34="","",'入力シート①(全体)'!$E$34)</f>
        <v/>
      </c>
      <c r="H13" s="1600"/>
      <c r="I13" s="1600"/>
      <c r="J13" s="1599" t="str">
        <f>IF('入力シート①(全体)'!$E$36="","",'入力シート①(全体)'!$E$36)</f>
        <v/>
      </c>
      <c r="K13" s="1600"/>
      <c r="L13" s="1600"/>
      <c r="M13" s="1600"/>
      <c r="N13" s="1601"/>
      <c r="U13" s="620"/>
      <c r="V13" s="1545"/>
      <c r="W13" s="1585"/>
      <c r="X13" s="1546"/>
      <c r="Y13" s="1614" t="s">
        <v>844</v>
      </c>
      <c r="Z13" s="1607"/>
      <c r="AA13" s="1599" t="s">
        <v>684</v>
      </c>
      <c r="AB13" s="1600"/>
      <c r="AC13" s="1600"/>
      <c r="AD13" s="1599" t="s">
        <v>687</v>
      </c>
      <c r="AE13" s="1600"/>
      <c r="AF13" s="1600"/>
      <c r="AG13" s="1600"/>
      <c r="AH13" s="1601"/>
      <c r="AI13" s="576"/>
    </row>
    <row r="14" spans="1:35" ht="24" customHeight="1">
      <c r="B14" s="1545"/>
      <c r="C14" s="1585"/>
      <c r="D14" s="1546"/>
      <c r="E14" s="1610" t="s">
        <v>1443</v>
      </c>
      <c r="F14" s="324" t="s">
        <v>864</v>
      </c>
      <c r="G14" s="1615" t="str">
        <f>IF('入力シート①(全体)'!E37="","",'入力シート①(全体)'!E37)</f>
        <v/>
      </c>
      <c r="H14" s="1615"/>
      <c r="I14" s="1615"/>
      <c r="J14" s="1615"/>
      <c r="K14" s="1615"/>
      <c r="L14" s="1615"/>
      <c r="M14" s="1615"/>
      <c r="N14" s="1616"/>
      <c r="U14" s="620"/>
      <c r="V14" s="1545"/>
      <c r="W14" s="1585"/>
      <c r="X14" s="1546"/>
      <c r="Y14" s="1610" t="s">
        <v>1442</v>
      </c>
      <c r="Z14" s="324" t="s">
        <v>864</v>
      </c>
      <c r="AA14" s="1615">
        <v>1112222</v>
      </c>
      <c r="AB14" s="1615"/>
      <c r="AC14" s="1615"/>
      <c r="AD14" s="1615"/>
      <c r="AE14" s="1615"/>
      <c r="AF14" s="1615"/>
      <c r="AG14" s="1615"/>
      <c r="AH14" s="1616"/>
      <c r="AI14" s="576"/>
    </row>
    <row r="15" spans="1:35" ht="24" customHeight="1">
      <c r="B15" s="1545"/>
      <c r="C15" s="1585"/>
      <c r="D15" s="1546"/>
      <c r="E15" s="1610"/>
      <c r="F15" s="324" t="s">
        <v>664</v>
      </c>
      <c r="G15" s="1624" t="str">
        <f>IF('入力シート①(全体)'!E38="","",'入力シート①(全体)'!E38)</f>
        <v/>
      </c>
      <c r="H15" s="1624"/>
      <c r="I15" s="1624"/>
      <c r="J15" s="1624"/>
      <c r="K15" s="1624"/>
      <c r="L15" s="1624"/>
      <c r="M15" s="1624"/>
      <c r="N15" s="1625"/>
      <c r="U15" s="620"/>
      <c r="V15" s="1545"/>
      <c r="W15" s="1585"/>
      <c r="X15" s="1546"/>
      <c r="Y15" s="1610"/>
      <c r="Z15" s="324" t="s">
        <v>664</v>
      </c>
      <c r="AA15" s="1624" t="s">
        <v>646</v>
      </c>
      <c r="AB15" s="1624"/>
      <c r="AC15" s="1624"/>
      <c r="AD15" s="1624"/>
      <c r="AE15" s="1624"/>
      <c r="AF15" s="1624"/>
      <c r="AG15" s="1624"/>
      <c r="AH15" s="1625"/>
      <c r="AI15" s="576"/>
    </row>
    <row r="16" spans="1:35" ht="24" customHeight="1">
      <c r="B16" s="1545"/>
      <c r="C16" s="1585"/>
      <c r="D16" s="1546"/>
      <c r="E16" s="1610"/>
      <c r="F16" s="324" t="s">
        <v>689</v>
      </c>
      <c r="G16" s="1626" t="str">
        <f>IF('入力シート①(全体)'!E39="","",'入力シート①(全体)'!E39)</f>
        <v/>
      </c>
      <c r="H16" s="1627"/>
      <c r="I16" s="1627"/>
      <c r="J16" s="1627"/>
      <c r="K16" s="1627"/>
      <c r="L16" s="1627"/>
      <c r="M16" s="1627"/>
      <c r="N16" s="1628"/>
      <c r="U16" s="620"/>
      <c r="V16" s="1545"/>
      <c r="W16" s="1585"/>
      <c r="X16" s="1546"/>
      <c r="Y16" s="1610"/>
      <c r="Z16" s="324" t="s">
        <v>689</v>
      </c>
      <c r="AA16" s="1626" t="s">
        <v>690</v>
      </c>
      <c r="AB16" s="1627"/>
      <c r="AC16" s="1627"/>
      <c r="AD16" s="1627"/>
      <c r="AE16" s="1627"/>
      <c r="AF16" s="1627"/>
      <c r="AG16" s="1627"/>
      <c r="AH16" s="1628"/>
      <c r="AI16" s="576"/>
    </row>
    <row r="17" spans="1:35" ht="24" customHeight="1">
      <c r="B17" s="1545"/>
      <c r="C17" s="1585"/>
      <c r="D17" s="1546"/>
      <c r="E17" s="1610"/>
      <c r="F17" s="325" t="s">
        <v>686</v>
      </c>
      <c r="G17" s="1624" t="str">
        <f>IF('入力シート①(全体)'!E41="","",'入力シート①(全体)'!E41)</f>
        <v/>
      </c>
      <c r="H17" s="1624"/>
      <c r="I17" s="1624"/>
      <c r="J17" s="1624"/>
      <c r="K17" s="1624"/>
      <c r="L17" s="1624"/>
      <c r="M17" s="1624"/>
      <c r="N17" s="1625"/>
      <c r="U17" s="620"/>
      <c r="V17" s="1545"/>
      <c r="W17" s="1585"/>
      <c r="X17" s="1546"/>
      <c r="Y17" s="1610"/>
      <c r="Z17" s="325" t="s">
        <v>686</v>
      </c>
      <c r="AA17" s="1624" t="s">
        <v>692</v>
      </c>
      <c r="AB17" s="1624"/>
      <c r="AC17" s="1624"/>
      <c r="AD17" s="1624"/>
      <c r="AE17" s="1624"/>
      <c r="AF17" s="1624"/>
      <c r="AG17" s="1624"/>
      <c r="AH17" s="1625"/>
      <c r="AI17" s="576"/>
    </row>
    <row r="18" spans="1:35" ht="24" customHeight="1">
      <c r="B18" s="1545"/>
      <c r="C18" s="1585"/>
      <c r="D18" s="1546"/>
      <c r="E18" s="1610"/>
      <c r="F18" s="325" t="s">
        <v>693</v>
      </c>
      <c r="G18" s="1624" t="str">
        <f>IF('入力シート①(全体)'!E42="","",'入力シート①(全体)'!E42)</f>
        <v/>
      </c>
      <c r="H18" s="1624"/>
      <c r="I18" s="1624"/>
      <c r="J18" s="1624"/>
      <c r="K18" s="1624"/>
      <c r="L18" s="1624"/>
      <c r="M18" s="1624"/>
      <c r="N18" s="1625"/>
      <c r="U18" s="620"/>
      <c r="V18" s="1545"/>
      <c r="W18" s="1585"/>
      <c r="X18" s="1546"/>
      <c r="Y18" s="1610"/>
      <c r="Z18" s="325" t="s">
        <v>693</v>
      </c>
      <c r="AA18" s="1624" t="s">
        <v>649</v>
      </c>
      <c r="AB18" s="1624"/>
      <c r="AC18" s="1624"/>
      <c r="AD18" s="1624"/>
      <c r="AE18" s="1624"/>
      <c r="AF18" s="1624"/>
      <c r="AG18" s="1624"/>
      <c r="AH18" s="1625"/>
      <c r="AI18" s="576"/>
    </row>
    <row r="19" spans="1:35" ht="24" customHeight="1">
      <c r="B19" s="1531"/>
      <c r="C19" s="1586"/>
      <c r="D19" s="1532"/>
      <c r="E19" s="1610"/>
      <c r="F19" s="326" t="s">
        <v>696</v>
      </c>
      <c r="G19" s="1624" t="str">
        <f>IF('入力シート①(全体)'!E43="","",'入力シート①(全体)'!E43)</f>
        <v/>
      </c>
      <c r="H19" s="1624"/>
      <c r="I19" s="1624"/>
      <c r="J19" s="1624"/>
      <c r="K19" s="1624"/>
      <c r="L19" s="1624"/>
      <c r="M19" s="1624"/>
      <c r="N19" s="1625"/>
      <c r="U19" s="620"/>
      <c r="V19" s="1531"/>
      <c r="W19" s="1586"/>
      <c r="X19" s="1532"/>
      <c r="Y19" s="1610"/>
      <c r="Z19" s="326" t="s">
        <v>696</v>
      </c>
      <c r="AA19" s="1624" t="s">
        <v>697</v>
      </c>
      <c r="AB19" s="1624"/>
      <c r="AC19" s="1624"/>
      <c r="AD19" s="1624"/>
      <c r="AE19" s="1624"/>
      <c r="AF19" s="1624"/>
      <c r="AG19" s="1624"/>
      <c r="AH19" s="1625"/>
      <c r="AI19" s="576"/>
    </row>
    <row r="20" spans="1:35" ht="24" customHeight="1">
      <c r="A20" s="323"/>
      <c r="B20" s="1543" t="s">
        <v>42</v>
      </c>
      <c r="C20" s="1584"/>
      <c r="D20" s="1544"/>
      <c r="E20" s="1555" t="s">
        <v>843</v>
      </c>
      <c r="F20" s="1602"/>
      <c r="G20" s="1612" t="str">
        <f>IF('入力シート①(全体)'!$E$46="","",'入力シート①(全体)'!$E$46)</f>
        <v/>
      </c>
      <c r="H20" s="1612"/>
      <c r="I20" s="1612"/>
      <c r="J20" s="1612"/>
      <c r="K20" s="1612"/>
      <c r="L20" s="1612"/>
      <c r="M20" s="1612"/>
      <c r="N20" s="1613"/>
      <c r="U20" s="620"/>
      <c r="V20" s="1543" t="s">
        <v>42</v>
      </c>
      <c r="W20" s="1584"/>
      <c r="X20" s="1544"/>
      <c r="Y20" s="1555" t="s">
        <v>843</v>
      </c>
      <c r="Z20" s="1602"/>
      <c r="AA20" s="1612" t="s">
        <v>700</v>
      </c>
      <c r="AB20" s="1612"/>
      <c r="AC20" s="1612"/>
      <c r="AD20" s="1612"/>
      <c r="AE20" s="1612"/>
      <c r="AF20" s="1612"/>
      <c r="AG20" s="1612"/>
      <c r="AH20" s="1613"/>
      <c r="AI20" s="576"/>
    </row>
    <row r="21" spans="1:35" ht="24" customHeight="1">
      <c r="A21" s="323"/>
      <c r="B21" s="1545"/>
      <c r="C21" s="1585"/>
      <c r="D21" s="1546"/>
      <c r="E21" s="1603" t="s">
        <v>664</v>
      </c>
      <c r="F21" s="1604"/>
      <c r="G21" s="1605" t="str">
        <f>IF('入力シート①(全体)'!$E$48="","",'入力シート①(全体)'!$E$48)</f>
        <v/>
      </c>
      <c r="H21" s="1605"/>
      <c r="I21" s="1605"/>
      <c r="J21" s="1605"/>
      <c r="K21" s="1605"/>
      <c r="L21" s="1605"/>
      <c r="M21" s="1605"/>
      <c r="N21" s="1606"/>
      <c r="U21" s="620"/>
      <c r="V21" s="1545"/>
      <c r="W21" s="1585"/>
      <c r="X21" s="1546"/>
      <c r="Y21" s="1603" t="s">
        <v>664</v>
      </c>
      <c r="Z21" s="1604"/>
      <c r="AA21" s="1605" t="s">
        <v>701</v>
      </c>
      <c r="AB21" s="1605"/>
      <c r="AC21" s="1605"/>
      <c r="AD21" s="1605"/>
      <c r="AE21" s="1605"/>
      <c r="AF21" s="1605"/>
      <c r="AG21" s="1605"/>
      <c r="AH21" s="1606"/>
      <c r="AI21" s="576"/>
    </row>
    <row r="22" spans="1:35" ht="24" customHeight="1">
      <c r="B22" s="1545"/>
      <c r="C22" s="1585"/>
      <c r="D22" s="1546"/>
      <c r="E22" s="1614" t="s">
        <v>844</v>
      </c>
      <c r="F22" s="1607"/>
      <c r="G22" s="1608" t="str">
        <f>IF('入力シート①(全体)'!$E$55="","",'入力シート①(全体)'!$E$55)</f>
        <v/>
      </c>
      <c r="H22" s="1608"/>
      <c r="I22" s="1608"/>
      <c r="J22" s="1608" t="str">
        <f>IF('入力シート①(全体)'!$E$57="","",'入力シート①(全体)'!$E$57)</f>
        <v/>
      </c>
      <c r="K22" s="1608"/>
      <c r="L22" s="1608"/>
      <c r="M22" s="1608"/>
      <c r="N22" s="1609"/>
      <c r="U22" s="620"/>
      <c r="V22" s="1545"/>
      <c r="W22" s="1585"/>
      <c r="X22" s="1546"/>
      <c r="Y22" s="1614" t="s">
        <v>844</v>
      </c>
      <c r="Z22" s="1607"/>
      <c r="AA22" s="1608" t="s">
        <v>684</v>
      </c>
      <c r="AB22" s="1608"/>
      <c r="AC22" s="1608"/>
      <c r="AD22" s="1608" t="s">
        <v>704</v>
      </c>
      <c r="AE22" s="1608"/>
      <c r="AF22" s="1608"/>
      <c r="AG22" s="1608"/>
      <c r="AH22" s="1609"/>
      <c r="AI22" s="576"/>
    </row>
    <row r="23" spans="1:35" ht="24" customHeight="1">
      <c r="B23" s="1545"/>
      <c r="C23" s="1585"/>
      <c r="D23" s="1546"/>
      <c r="E23" s="1610" t="s">
        <v>1443</v>
      </c>
      <c r="F23" s="324" t="s">
        <v>864</v>
      </c>
      <c r="G23" s="1615" t="str">
        <f>IF('入力シート①(全体)'!E58="","",'入力シート①(全体)'!E58)</f>
        <v/>
      </c>
      <c r="H23" s="1615"/>
      <c r="I23" s="1615"/>
      <c r="J23" s="1615"/>
      <c r="K23" s="1615"/>
      <c r="L23" s="1615"/>
      <c r="M23" s="1615"/>
      <c r="N23" s="1616"/>
      <c r="U23" s="620"/>
      <c r="V23" s="1545"/>
      <c r="W23" s="1585"/>
      <c r="X23" s="1546"/>
      <c r="Y23" s="1610" t="s">
        <v>1443</v>
      </c>
      <c r="Z23" s="324" t="s">
        <v>864</v>
      </c>
      <c r="AA23" s="1615">
        <v>2223333</v>
      </c>
      <c r="AB23" s="1615"/>
      <c r="AC23" s="1615"/>
      <c r="AD23" s="1615"/>
      <c r="AE23" s="1615"/>
      <c r="AF23" s="1615"/>
      <c r="AG23" s="1615"/>
      <c r="AH23" s="1616"/>
      <c r="AI23" s="576"/>
    </row>
    <row r="24" spans="1:35" ht="24" customHeight="1">
      <c r="B24" s="1545"/>
      <c r="C24" s="1585"/>
      <c r="D24" s="1546"/>
      <c r="E24" s="1610"/>
      <c r="F24" s="324" t="s">
        <v>664</v>
      </c>
      <c r="G24" s="1617" t="str">
        <f>IF('入力シート①(全体)'!E59="","",'入力シート①(全体)'!E59)</f>
        <v/>
      </c>
      <c r="H24" s="1617"/>
      <c r="I24" s="1617"/>
      <c r="J24" s="1617"/>
      <c r="K24" s="1617"/>
      <c r="L24" s="1617"/>
      <c r="M24" s="1617"/>
      <c r="N24" s="1618"/>
      <c r="U24" s="620"/>
      <c r="V24" s="1545"/>
      <c r="W24" s="1585"/>
      <c r="X24" s="1546"/>
      <c r="Y24" s="1610"/>
      <c r="Z24" s="324" t="s">
        <v>664</v>
      </c>
      <c r="AA24" s="1617" t="s">
        <v>701</v>
      </c>
      <c r="AB24" s="1617"/>
      <c r="AC24" s="1617"/>
      <c r="AD24" s="1617"/>
      <c r="AE24" s="1617"/>
      <c r="AF24" s="1617"/>
      <c r="AG24" s="1617"/>
      <c r="AH24" s="1618"/>
      <c r="AI24" s="576"/>
    </row>
    <row r="25" spans="1:35" ht="24" customHeight="1">
      <c r="B25" s="1545"/>
      <c r="C25" s="1585"/>
      <c r="D25" s="1546"/>
      <c r="E25" s="1610"/>
      <c r="F25" s="324" t="s">
        <v>689</v>
      </c>
      <c r="G25" s="1617" t="str">
        <f>IF('入力シート①(全体)'!E60="","",'入力シート①(全体)'!E60)</f>
        <v/>
      </c>
      <c r="H25" s="1617"/>
      <c r="I25" s="1617"/>
      <c r="J25" s="1617"/>
      <c r="K25" s="1617"/>
      <c r="L25" s="1617"/>
      <c r="M25" s="1617"/>
      <c r="N25" s="1618"/>
      <c r="U25" s="620"/>
      <c r="V25" s="1545"/>
      <c r="W25" s="1585"/>
      <c r="X25" s="1546"/>
      <c r="Y25" s="1610"/>
      <c r="Z25" s="324" t="s">
        <v>689</v>
      </c>
      <c r="AA25" s="1617" t="s">
        <v>690</v>
      </c>
      <c r="AB25" s="1617"/>
      <c r="AC25" s="1617"/>
      <c r="AD25" s="1617"/>
      <c r="AE25" s="1617"/>
      <c r="AF25" s="1617"/>
      <c r="AG25" s="1617"/>
      <c r="AH25" s="1618"/>
      <c r="AI25" s="576"/>
    </row>
    <row r="26" spans="1:35" ht="24" customHeight="1">
      <c r="B26" s="1545"/>
      <c r="C26" s="1585"/>
      <c r="D26" s="1546"/>
      <c r="E26" s="1610"/>
      <c r="F26" s="325" t="s">
        <v>686</v>
      </c>
      <c r="G26" s="1617" t="str">
        <f>IF('入力シート①(全体)'!E62="","",'入力シート①(全体)'!E62)</f>
        <v/>
      </c>
      <c r="H26" s="1617"/>
      <c r="I26" s="1617"/>
      <c r="J26" s="1617"/>
      <c r="K26" s="1617"/>
      <c r="L26" s="1617"/>
      <c r="M26" s="1617"/>
      <c r="N26" s="1618"/>
      <c r="U26" s="620"/>
      <c r="V26" s="1545"/>
      <c r="W26" s="1585"/>
      <c r="X26" s="1546"/>
      <c r="Y26" s="1610"/>
      <c r="Z26" s="325" t="s">
        <v>686</v>
      </c>
      <c r="AA26" s="1617" t="s">
        <v>706</v>
      </c>
      <c r="AB26" s="1617"/>
      <c r="AC26" s="1617"/>
      <c r="AD26" s="1617"/>
      <c r="AE26" s="1617"/>
      <c r="AF26" s="1617"/>
      <c r="AG26" s="1617"/>
      <c r="AH26" s="1618"/>
      <c r="AI26" s="576"/>
    </row>
    <row r="27" spans="1:35" ht="24" customHeight="1">
      <c r="B27" s="1545"/>
      <c r="C27" s="1585"/>
      <c r="D27" s="1546"/>
      <c r="E27" s="1610"/>
      <c r="F27" s="325" t="s">
        <v>693</v>
      </c>
      <c r="G27" s="1617" t="str">
        <f>IF('入力シート①(全体)'!E63="","",'入力シート①(全体)'!E63)</f>
        <v/>
      </c>
      <c r="H27" s="1617"/>
      <c r="I27" s="1617"/>
      <c r="J27" s="1617"/>
      <c r="K27" s="1617"/>
      <c r="L27" s="1617"/>
      <c r="M27" s="1617"/>
      <c r="N27" s="1618"/>
      <c r="U27" s="620"/>
      <c r="V27" s="1545"/>
      <c r="W27" s="1585"/>
      <c r="X27" s="1546"/>
      <c r="Y27" s="1610"/>
      <c r="Z27" s="325" t="s">
        <v>693</v>
      </c>
      <c r="AA27" s="1617" t="s">
        <v>702</v>
      </c>
      <c r="AB27" s="1617"/>
      <c r="AC27" s="1617"/>
      <c r="AD27" s="1617"/>
      <c r="AE27" s="1617"/>
      <c r="AF27" s="1617"/>
      <c r="AG27" s="1617"/>
      <c r="AH27" s="1618"/>
      <c r="AI27" s="576"/>
    </row>
    <row r="28" spans="1:35" ht="24" customHeight="1">
      <c r="B28" s="1531"/>
      <c r="C28" s="1586"/>
      <c r="D28" s="1532"/>
      <c r="E28" s="1611"/>
      <c r="F28" s="327" t="s">
        <v>696</v>
      </c>
      <c r="G28" s="1608" t="str">
        <f>IF('入力シート①(全体)'!E64="","",'入力シート①(全体)'!E64)</f>
        <v/>
      </c>
      <c r="H28" s="1608"/>
      <c r="I28" s="1608"/>
      <c r="J28" s="1608"/>
      <c r="K28" s="1608"/>
      <c r="L28" s="1608"/>
      <c r="M28" s="1608"/>
      <c r="N28" s="1609"/>
      <c r="U28" s="620"/>
      <c r="V28" s="1531"/>
      <c r="W28" s="1586"/>
      <c r="X28" s="1532"/>
      <c r="Y28" s="1611"/>
      <c r="Z28" s="327" t="s">
        <v>696</v>
      </c>
      <c r="AA28" s="1608" t="s">
        <v>708</v>
      </c>
      <c r="AB28" s="1608"/>
      <c r="AC28" s="1608"/>
      <c r="AD28" s="1608"/>
      <c r="AE28" s="1608"/>
      <c r="AF28" s="1608"/>
      <c r="AG28" s="1608"/>
      <c r="AH28" s="1609"/>
      <c r="AI28" s="576"/>
    </row>
    <row r="29" spans="1:35" ht="24" customHeight="1">
      <c r="A29" s="323"/>
      <c r="B29" s="1543" t="s">
        <v>64</v>
      </c>
      <c r="C29" s="1584"/>
      <c r="D29" s="1544"/>
      <c r="E29" s="1555" t="s">
        <v>843</v>
      </c>
      <c r="F29" s="1602"/>
      <c r="G29" s="1587" t="str">
        <f>IF('入力シート①(全体)'!$E$67="","",'入力シート①(全体)'!$E$67)</f>
        <v/>
      </c>
      <c r="H29" s="1588"/>
      <c r="I29" s="1588"/>
      <c r="J29" s="1588"/>
      <c r="K29" s="1588"/>
      <c r="L29" s="1588"/>
      <c r="M29" s="1588"/>
      <c r="N29" s="1589"/>
      <c r="U29" s="620"/>
      <c r="V29" s="1543" t="s">
        <v>64</v>
      </c>
      <c r="W29" s="1584"/>
      <c r="X29" s="1544"/>
      <c r="Y29" s="1555" t="s">
        <v>843</v>
      </c>
      <c r="Z29" s="1602"/>
      <c r="AA29" s="1587" t="s">
        <v>710</v>
      </c>
      <c r="AB29" s="1588"/>
      <c r="AC29" s="1588"/>
      <c r="AD29" s="1588"/>
      <c r="AE29" s="1588"/>
      <c r="AF29" s="1588"/>
      <c r="AG29" s="1588"/>
      <c r="AH29" s="1589"/>
      <c r="AI29" s="576"/>
    </row>
    <row r="30" spans="1:35" ht="24" customHeight="1">
      <c r="A30" s="323"/>
      <c r="B30" s="1545"/>
      <c r="C30" s="1585"/>
      <c r="D30" s="1546"/>
      <c r="E30" s="1603" t="s">
        <v>664</v>
      </c>
      <c r="F30" s="1604"/>
      <c r="G30" s="1605" t="str">
        <f>IF('入力シート①(全体)'!$E$69="","",'入力シート①(全体)'!$E$69)</f>
        <v/>
      </c>
      <c r="H30" s="1605"/>
      <c r="I30" s="1605"/>
      <c r="J30" s="1605"/>
      <c r="K30" s="1605"/>
      <c r="L30" s="1605"/>
      <c r="M30" s="1605"/>
      <c r="N30" s="1606"/>
      <c r="U30" s="620"/>
      <c r="V30" s="1545"/>
      <c r="W30" s="1585"/>
      <c r="X30" s="1546"/>
      <c r="Y30" s="1603" t="s">
        <v>664</v>
      </c>
      <c r="Z30" s="1604"/>
      <c r="AA30" s="1605" t="s">
        <v>711</v>
      </c>
      <c r="AB30" s="1605"/>
      <c r="AC30" s="1605"/>
      <c r="AD30" s="1605"/>
      <c r="AE30" s="1605"/>
      <c r="AF30" s="1605"/>
      <c r="AG30" s="1605"/>
      <c r="AH30" s="1606"/>
      <c r="AI30" s="576"/>
    </row>
    <row r="31" spans="1:35" ht="24" customHeight="1">
      <c r="B31" s="1545"/>
      <c r="C31" s="1585"/>
      <c r="D31" s="1546"/>
      <c r="E31" s="1561" t="s">
        <v>844</v>
      </c>
      <c r="F31" s="1607"/>
      <c r="G31" s="1608" t="str">
        <f>IF('入力シート①(全体)'!$E$72="","",'入力シート①(全体)'!$E$72)</f>
        <v/>
      </c>
      <c r="H31" s="1608"/>
      <c r="I31" s="1608"/>
      <c r="J31" s="1608" t="str">
        <f>IF('入力シート①(全体)'!$E$74="","",'入力シート①(全体)'!$E$74)</f>
        <v/>
      </c>
      <c r="K31" s="1608"/>
      <c r="L31" s="1608"/>
      <c r="M31" s="1608"/>
      <c r="N31" s="1609"/>
      <c r="U31" s="620"/>
      <c r="V31" s="1545"/>
      <c r="W31" s="1585"/>
      <c r="X31" s="1546"/>
      <c r="Y31" s="1561" t="s">
        <v>844</v>
      </c>
      <c r="Z31" s="1607"/>
      <c r="AA31" s="1608" t="s">
        <v>684</v>
      </c>
      <c r="AB31" s="1608"/>
      <c r="AC31" s="1608"/>
      <c r="AD31" s="1608" t="s">
        <v>715</v>
      </c>
      <c r="AE31" s="1608"/>
      <c r="AF31" s="1608"/>
      <c r="AG31" s="1608"/>
      <c r="AH31" s="1609"/>
      <c r="AI31" s="576"/>
    </row>
    <row r="32" spans="1:35" ht="24" customHeight="1">
      <c r="B32" s="1545"/>
      <c r="C32" s="1585"/>
      <c r="D32" s="1546"/>
      <c r="E32" s="1610" t="s">
        <v>1443</v>
      </c>
      <c r="F32" s="324" t="s">
        <v>864</v>
      </c>
      <c r="G32" s="1591" t="str">
        <f>IF('入力シート①(全体)'!$E$75="","",'入力シート①(全体)'!$E$75)</f>
        <v/>
      </c>
      <c r="H32" s="1592"/>
      <c r="I32" s="1592"/>
      <c r="J32" s="1592"/>
      <c r="K32" s="1592"/>
      <c r="L32" s="1592"/>
      <c r="M32" s="1592"/>
      <c r="N32" s="1593"/>
      <c r="U32" s="620"/>
      <c r="V32" s="1545"/>
      <c r="W32" s="1585"/>
      <c r="X32" s="1546"/>
      <c r="Y32" s="1610" t="s">
        <v>1443</v>
      </c>
      <c r="Z32" s="324" t="s">
        <v>864</v>
      </c>
      <c r="AA32" s="1591">
        <v>3334444</v>
      </c>
      <c r="AB32" s="1592"/>
      <c r="AC32" s="1592"/>
      <c r="AD32" s="1592"/>
      <c r="AE32" s="1592"/>
      <c r="AF32" s="1592"/>
      <c r="AG32" s="1592"/>
      <c r="AH32" s="1593"/>
      <c r="AI32" s="576"/>
    </row>
    <row r="33" spans="2:35" ht="24" customHeight="1">
      <c r="B33" s="1545"/>
      <c r="C33" s="1585"/>
      <c r="D33" s="1546"/>
      <c r="E33" s="1610"/>
      <c r="F33" s="324" t="s">
        <v>664</v>
      </c>
      <c r="G33" s="1595" t="str">
        <f>IF('入力シート①(全体)'!$E$76="","",'入力シート①(全体)'!$E$76)</f>
        <v/>
      </c>
      <c r="H33" s="1596"/>
      <c r="I33" s="1596"/>
      <c r="J33" s="1596"/>
      <c r="K33" s="1596"/>
      <c r="L33" s="1596"/>
      <c r="M33" s="1596"/>
      <c r="N33" s="1597"/>
      <c r="U33" s="620"/>
      <c r="V33" s="1545"/>
      <c r="W33" s="1585"/>
      <c r="X33" s="1546"/>
      <c r="Y33" s="1610"/>
      <c r="Z33" s="324" t="s">
        <v>664</v>
      </c>
      <c r="AA33" s="1595" t="s">
        <v>711</v>
      </c>
      <c r="AB33" s="1596"/>
      <c r="AC33" s="1596"/>
      <c r="AD33" s="1596"/>
      <c r="AE33" s="1596"/>
      <c r="AF33" s="1596"/>
      <c r="AG33" s="1596"/>
      <c r="AH33" s="1597"/>
      <c r="AI33" s="576"/>
    </row>
    <row r="34" spans="2:35" ht="24" customHeight="1">
      <c r="B34" s="1545"/>
      <c r="C34" s="1585"/>
      <c r="D34" s="1546"/>
      <c r="E34" s="1610"/>
      <c r="F34" s="324" t="s">
        <v>689</v>
      </c>
      <c r="G34" s="1595" t="str">
        <f>IF('入力シート①(全体)'!$E$77="","",'入力シート①(全体)'!$E$77)</f>
        <v/>
      </c>
      <c r="H34" s="1596"/>
      <c r="I34" s="1596"/>
      <c r="J34" s="1596"/>
      <c r="K34" s="1596"/>
      <c r="L34" s="1596"/>
      <c r="M34" s="1596"/>
      <c r="N34" s="1597"/>
      <c r="U34" s="620"/>
      <c r="V34" s="1545"/>
      <c r="W34" s="1585"/>
      <c r="X34" s="1546"/>
      <c r="Y34" s="1610"/>
      <c r="Z34" s="324" t="s">
        <v>689</v>
      </c>
      <c r="AA34" s="1595" t="s">
        <v>1484</v>
      </c>
      <c r="AB34" s="1596"/>
      <c r="AC34" s="1596"/>
      <c r="AD34" s="1596"/>
      <c r="AE34" s="1596"/>
      <c r="AF34" s="1596"/>
      <c r="AG34" s="1596"/>
      <c r="AH34" s="1597"/>
      <c r="AI34" s="576"/>
    </row>
    <row r="35" spans="2:35" ht="24" customHeight="1">
      <c r="B35" s="1545"/>
      <c r="C35" s="1585"/>
      <c r="D35" s="1546"/>
      <c r="E35" s="1610"/>
      <c r="F35" s="325" t="s">
        <v>686</v>
      </c>
      <c r="G35" s="1595" t="str">
        <f>IF('入力シート①(全体)'!$E$79="","",'入力シート①(全体)'!$E$79)</f>
        <v/>
      </c>
      <c r="H35" s="1596"/>
      <c r="I35" s="1596"/>
      <c r="J35" s="1596"/>
      <c r="K35" s="1596"/>
      <c r="L35" s="1596"/>
      <c r="M35" s="1596"/>
      <c r="N35" s="1597"/>
      <c r="U35" s="620"/>
      <c r="V35" s="1545"/>
      <c r="W35" s="1585"/>
      <c r="X35" s="1546"/>
      <c r="Y35" s="1610"/>
      <c r="Z35" s="325" t="s">
        <v>686</v>
      </c>
      <c r="AA35" s="1595" t="s">
        <v>715</v>
      </c>
      <c r="AB35" s="1596"/>
      <c r="AC35" s="1596"/>
      <c r="AD35" s="1596"/>
      <c r="AE35" s="1596"/>
      <c r="AF35" s="1596"/>
      <c r="AG35" s="1596"/>
      <c r="AH35" s="1597"/>
      <c r="AI35" s="576"/>
    </row>
    <row r="36" spans="2:35" ht="24" customHeight="1">
      <c r="B36" s="1545"/>
      <c r="C36" s="1585"/>
      <c r="D36" s="1546"/>
      <c r="E36" s="1610"/>
      <c r="F36" s="325" t="s">
        <v>693</v>
      </c>
      <c r="G36" s="1595" t="str">
        <f>IF('入力シート①(全体)'!$E$80="","",'入力シート①(全体)'!$E$80)</f>
        <v/>
      </c>
      <c r="H36" s="1596"/>
      <c r="I36" s="1596"/>
      <c r="J36" s="1596"/>
      <c r="K36" s="1596"/>
      <c r="L36" s="1596"/>
      <c r="M36" s="1596"/>
      <c r="N36" s="1597"/>
      <c r="U36" s="620"/>
      <c r="V36" s="1545"/>
      <c r="W36" s="1585"/>
      <c r="X36" s="1546"/>
      <c r="Y36" s="1610"/>
      <c r="Z36" s="325" t="s">
        <v>693</v>
      </c>
      <c r="AA36" s="1595" t="s">
        <v>712</v>
      </c>
      <c r="AB36" s="1596"/>
      <c r="AC36" s="1596"/>
      <c r="AD36" s="1596"/>
      <c r="AE36" s="1596"/>
      <c r="AF36" s="1596"/>
      <c r="AG36" s="1596"/>
      <c r="AH36" s="1597"/>
      <c r="AI36" s="576"/>
    </row>
    <row r="37" spans="2:35" ht="24" customHeight="1">
      <c r="B37" s="1531"/>
      <c r="C37" s="1586"/>
      <c r="D37" s="1532"/>
      <c r="E37" s="1611"/>
      <c r="F37" s="327" t="s">
        <v>696</v>
      </c>
      <c r="G37" s="1599" t="str">
        <f>IF('入力シート①(全体)'!$E$81="","",'入力シート①(全体)'!$E$81)</f>
        <v/>
      </c>
      <c r="H37" s="1600"/>
      <c r="I37" s="1600"/>
      <c r="J37" s="1600"/>
      <c r="K37" s="1600"/>
      <c r="L37" s="1600"/>
      <c r="M37" s="1600"/>
      <c r="N37" s="1601"/>
      <c r="U37" s="620"/>
      <c r="V37" s="1531"/>
      <c r="W37" s="1586"/>
      <c r="X37" s="1532"/>
      <c r="Y37" s="1611"/>
      <c r="Z37" s="327" t="s">
        <v>696</v>
      </c>
      <c r="AA37" s="1599" t="s">
        <v>720</v>
      </c>
      <c r="AB37" s="1600"/>
      <c r="AC37" s="1600"/>
      <c r="AD37" s="1600"/>
      <c r="AE37" s="1600"/>
      <c r="AF37" s="1600"/>
      <c r="AG37" s="1600"/>
      <c r="AH37" s="1601"/>
      <c r="AI37" s="576"/>
    </row>
    <row r="38" spans="2:35" ht="12" customHeight="1">
      <c r="B38" s="328"/>
      <c r="G38" s="176"/>
      <c r="H38" s="176"/>
      <c r="I38" s="176"/>
      <c r="J38" s="176"/>
      <c r="K38" s="176"/>
      <c r="L38" s="176"/>
      <c r="M38" s="176"/>
      <c r="N38" s="176"/>
      <c r="U38" s="620"/>
      <c r="V38" s="328"/>
      <c r="W38" s="174"/>
      <c r="X38" s="174"/>
      <c r="Y38" s="174"/>
      <c r="Z38" s="185"/>
      <c r="AA38" s="176"/>
      <c r="AB38" s="176"/>
      <c r="AC38" s="176"/>
      <c r="AD38" s="176"/>
      <c r="AE38" s="176"/>
      <c r="AF38" s="176"/>
      <c r="AG38" s="176"/>
      <c r="AH38" s="176"/>
      <c r="AI38" s="576"/>
    </row>
    <row r="39" spans="2:35" ht="12" customHeight="1">
      <c r="B39" s="173" t="s">
        <v>865</v>
      </c>
      <c r="G39" s="176"/>
      <c r="H39" s="176"/>
      <c r="I39" s="176"/>
      <c r="J39" s="176"/>
      <c r="K39" s="176"/>
      <c r="L39" s="176"/>
      <c r="M39" s="176"/>
      <c r="N39" s="176"/>
      <c r="U39" s="620"/>
      <c r="V39" s="173" t="s">
        <v>865</v>
      </c>
      <c r="W39" s="174"/>
      <c r="X39" s="174"/>
      <c r="Y39" s="174"/>
      <c r="Z39" s="185"/>
      <c r="AA39" s="176"/>
      <c r="AB39" s="176"/>
      <c r="AC39" s="176"/>
      <c r="AD39" s="176"/>
      <c r="AE39" s="176"/>
      <c r="AF39" s="176"/>
      <c r="AG39" s="176"/>
      <c r="AH39" s="176"/>
      <c r="AI39" s="576"/>
    </row>
    <row r="40" spans="2:35" ht="6" customHeight="1">
      <c r="B40" s="328"/>
      <c r="G40" s="176"/>
      <c r="H40" s="176"/>
      <c r="I40" s="176"/>
      <c r="J40" s="176"/>
      <c r="K40" s="176"/>
      <c r="L40" s="176"/>
      <c r="M40" s="176"/>
      <c r="N40" s="176"/>
      <c r="U40" s="620"/>
      <c r="V40" s="328"/>
      <c r="W40" s="174"/>
      <c r="X40" s="174"/>
      <c r="Y40" s="174"/>
      <c r="Z40" s="185"/>
      <c r="AA40" s="176"/>
      <c r="AB40" s="176"/>
      <c r="AC40" s="176"/>
      <c r="AD40" s="176"/>
      <c r="AE40" s="176"/>
      <c r="AF40" s="176"/>
      <c r="AG40" s="176"/>
      <c r="AH40" s="176"/>
      <c r="AI40" s="576"/>
    </row>
    <row r="41" spans="2:35" ht="24" customHeight="1">
      <c r="B41" s="1543" t="s">
        <v>866</v>
      </c>
      <c r="C41" s="1584"/>
      <c r="D41" s="1544"/>
      <c r="E41" s="1554" t="s">
        <v>843</v>
      </c>
      <c r="F41" s="1554"/>
      <c r="G41" s="1587" t="str">
        <f>IF('入力シート①(全体)'!$E$23=$B$11,$G$11,IF('入力シート①(全体)'!$E$23=$B$20,$G$20,IF('入力シート①(全体)'!$E$23=$B$29,$G$29,"")))</f>
        <v/>
      </c>
      <c r="H41" s="1588"/>
      <c r="I41" s="1588"/>
      <c r="J41" s="1588"/>
      <c r="K41" s="1588"/>
      <c r="L41" s="1588"/>
      <c r="M41" s="1588"/>
      <c r="N41" s="1589"/>
      <c r="U41" s="620"/>
      <c r="V41" s="1543" t="s">
        <v>866</v>
      </c>
      <c r="W41" s="1584"/>
      <c r="X41" s="1544"/>
      <c r="Y41" s="1554" t="s">
        <v>843</v>
      </c>
      <c r="Z41" s="1554"/>
      <c r="AA41" s="1587" t="s">
        <v>661</v>
      </c>
      <c r="AB41" s="1588"/>
      <c r="AC41" s="1588"/>
      <c r="AD41" s="1588"/>
      <c r="AE41" s="1588"/>
      <c r="AF41" s="1588"/>
      <c r="AG41" s="1588"/>
      <c r="AH41" s="1589"/>
      <c r="AI41" s="576"/>
    </row>
    <row r="42" spans="2:35" ht="24" customHeight="1">
      <c r="B42" s="1545"/>
      <c r="C42" s="1585"/>
      <c r="D42" s="1546"/>
      <c r="E42" s="1590" t="s">
        <v>864</v>
      </c>
      <c r="F42" s="1590"/>
      <c r="G42" s="1591" t="str">
        <f>IF('入力シート①(全体)'!$E$23=$B$11,G14,IF('入力シート①(全体)'!$E$23=$B$20,G23,IF('入力シート①(全体)'!$E$23=$B$29,G32,"")))</f>
        <v/>
      </c>
      <c r="H42" s="1592"/>
      <c r="I42" s="1592"/>
      <c r="J42" s="1592"/>
      <c r="K42" s="1592"/>
      <c r="L42" s="1592"/>
      <c r="M42" s="1592"/>
      <c r="N42" s="1593"/>
      <c r="O42" s="174"/>
      <c r="U42" s="620"/>
      <c r="V42" s="1545"/>
      <c r="W42" s="1585"/>
      <c r="X42" s="1546"/>
      <c r="Y42" s="1590" t="s">
        <v>864</v>
      </c>
      <c r="Z42" s="1590"/>
      <c r="AA42" s="1591">
        <v>1112222</v>
      </c>
      <c r="AB42" s="1592"/>
      <c r="AC42" s="1592"/>
      <c r="AD42" s="1592"/>
      <c r="AE42" s="1592"/>
      <c r="AF42" s="1592"/>
      <c r="AG42" s="1592"/>
      <c r="AH42" s="1593"/>
      <c r="AI42" s="576"/>
    </row>
    <row r="43" spans="2:35" ht="24" customHeight="1">
      <c r="B43" s="1545"/>
      <c r="C43" s="1585"/>
      <c r="D43" s="1546"/>
      <c r="E43" s="1594" t="s">
        <v>664</v>
      </c>
      <c r="F43" s="1594"/>
      <c r="G43" s="1595" t="str">
        <f>IF('入力シート①(全体)'!$E$23=$B$11,G15,IF('入力シート①(全体)'!$E$23=$B$20,G24,IF('入力シート①(全体)'!$E$23=$B$29,G33,"")))</f>
        <v/>
      </c>
      <c r="H43" s="1596"/>
      <c r="I43" s="1596"/>
      <c r="J43" s="1596"/>
      <c r="K43" s="1596"/>
      <c r="L43" s="1596"/>
      <c r="M43" s="1596"/>
      <c r="N43" s="1597"/>
      <c r="O43" s="174"/>
      <c r="U43" s="620"/>
      <c r="V43" s="1545"/>
      <c r="W43" s="1585"/>
      <c r="X43" s="1546"/>
      <c r="Y43" s="1594" t="s">
        <v>664</v>
      </c>
      <c r="Z43" s="1594"/>
      <c r="AA43" s="1595" t="s">
        <v>646</v>
      </c>
      <c r="AB43" s="1596"/>
      <c r="AC43" s="1596"/>
      <c r="AD43" s="1596"/>
      <c r="AE43" s="1596"/>
      <c r="AF43" s="1596"/>
      <c r="AG43" s="1596"/>
      <c r="AH43" s="1597"/>
      <c r="AI43" s="576"/>
    </row>
    <row r="44" spans="2:35" ht="24" customHeight="1">
      <c r="B44" s="1545"/>
      <c r="C44" s="1585"/>
      <c r="D44" s="1546"/>
      <c r="E44" s="1590" t="s">
        <v>689</v>
      </c>
      <c r="F44" s="1590"/>
      <c r="G44" s="1595" t="str">
        <f>IF('入力シート①(全体)'!$E$23=$B$11,G16,IF('入力シート①(全体)'!$E$23=$B$20,G25,IF('入力シート①(全体)'!$E$23=$B$29,G34,"")))</f>
        <v/>
      </c>
      <c r="H44" s="1596"/>
      <c r="I44" s="1596"/>
      <c r="J44" s="1596"/>
      <c r="K44" s="1596"/>
      <c r="L44" s="1596"/>
      <c r="M44" s="1596"/>
      <c r="N44" s="1597"/>
      <c r="O44" s="174"/>
      <c r="U44" s="620"/>
      <c r="V44" s="1545"/>
      <c r="W44" s="1585"/>
      <c r="X44" s="1546"/>
      <c r="Y44" s="1590" t="s">
        <v>689</v>
      </c>
      <c r="Z44" s="1590"/>
      <c r="AA44" s="1595" t="s">
        <v>690</v>
      </c>
      <c r="AB44" s="1596"/>
      <c r="AC44" s="1596"/>
      <c r="AD44" s="1596"/>
      <c r="AE44" s="1596"/>
      <c r="AF44" s="1596"/>
      <c r="AG44" s="1596"/>
      <c r="AH44" s="1597"/>
      <c r="AI44" s="576"/>
    </row>
    <row r="45" spans="2:35" ht="24" customHeight="1">
      <c r="B45" s="1545"/>
      <c r="C45" s="1585"/>
      <c r="D45" s="1546"/>
      <c r="E45" s="1590" t="s">
        <v>686</v>
      </c>
      <c r="F45" s="1590"/>
      <c r="G45" s="1595" t="str">
        <f>IF('入力シート①(全体)'!$E$23=$B$11,G17,IF('入力シート①(全体)'!$E$23=$B$20,G26,IF('入力シート①(全体)'!$E$23=$B$29,G35,"")))</f>
        <v/>
      </c>
      <c r="H45" s="1596"/>
      <c r="I45" s="1596"/>
      <c r="J45" s="1596"/>
      <c r="K45" s="1596"/>
      <c r="L45" s="1596"/>
      <c r="M45" s="1596"/>
      <c r="N45" s="1597"/>
      <c r="O45" s="174"/>
      <c r="U45" s="620"/>
      <c r="V45" s="1545"/>
      <c r="W45" s="1585"/>
      <c r="X45" s="1546"/>
      <c r="Y45" s="1590" t="s">
        <v>686</v>
      </c>
      <c r="Z45" s="1590"/>
      <c r="AA45" s="1595" t="s">
        <v>692</v>
      </c>
      <c r="AB45" s="1596"/>
      <c r="AC45" s="1596"/>
      <c r="AD45" s="1596"/>
      <c r="AE45" s="1596"/>
      <c r="AF45" s="1596"/>
      <c r="AG45" s="1596"/>
      <c r="AH45" s="1597"/>
      <c r="AI45" s="576"/>
    </row>
    <row r="46" spans="2:35" ht="24" customHeight="1">
      <c r="B46" s="1545"/>
      <c r="C46" s="1585"/>
      <c r="D46" s="1546"/>
      <c r="E46" s="1590" t="s">
        <v>693</v>
      </c>
      <c r="F46" s="1590"/>
      <c r="G46" s="1595" t="str">
        <f>IF('入力シート①(全体)'!$E$23=$B$11,G18,IF('入力シート①(全体)'!$E$23=$B$20,G27,IF('入力シート①(全体)'!$E$23=$B$29,G36,"")))</f>
        <v/>
      </c>
      <c r="H46" s="1596"/>
      <c r="I46" s="1596"/>
      <c r="J46" s="1596"/>
      <c r="K46" s="1596"/>
      <c r="L46" s="1596"/>
      <c r="M46" s="1596"/>
      <c r="N46" s="1597"/>
      <c r="O46" s="174"/>
      <c r="U46" s="620"/>
      <c r="V46" s="1545"/>
      <c r="W46" s="1585"/>
      <c r="X46" s="1546"/>
      <c r="Y46" s="1590" t="s">
        <v>693</v>
      </c>
      <c r="Z46" s="1590"/>
      <c r="AA46" s="1595" t="s">
        <v>649</v>
      </c>
      <c r="AB46" s="1596"/>
      <c r="AC46" s="1596"/>
      <c r="AD46" s="1596"/>
      <c r="AE46" s="1596"/>
      <c r="AF46" s="1596"/>
      <c r="AG46" s="1596"/>
      <c r="AH46" s="1597"/>
      <c r="AI46" s="576"/>
    </row>
    <row r="47" spans="2:35" ht="24" customHeight="1">
      <c r="B47" s="1531"/>
      <c r="C47" s="1586"/>
      <c r="D47" s="1532"/>
      <c r="E47" s="1598" t="s">
        <v>696</v>
      </c>
      <c r="F47" s="1598"/>
      <c r="G47" s="1599" t="str">
        <f>IF('入力シート①(全体)'!$E$23=$B$11,G19,IF('入力シート①(全体)'!$E$23=$B$20,G28,IF('入力シート①(全体)'!$E$23=$B$29,G37,"")))</f>
        <v/>
      </c>
      <c r="H47" s="1600"/>
      <c r="I47" s="1600"/>
      <c r="J47" s="1600"/>
      <c r="K47" s="1600"/>
      <c r="L47" s="1600"/>
      <c r="M47" s="1600"/>
      <c r="N47" s="1601"/>
      <c r="U47" s="620"/>
      <c r="V47" s="1531"/>
      <c r="W47" s="1586"/>
      <c r="X47" s="1532"/>
      <c r="Y47" s="1598" t="s">
        <v>696</v>
      </c>
      <c r="Z47" s="1598"/>
      <c r="AA47" s="1599" t="s">
        <v>697</v>
      </c>
      <c r="AB47" s="1600"/>
      <c r="AC47" s="1600"/>
      <c r="AD47" s="1600"/>
      <c r="AE47" s="1600"/>
      <c r="AF47" s="1600"/>
      <c r="AG47" s="1600"/>
      <c r="AH47" s="1601"/>
      <c r="AI47" s="576"/>
    </row>
    <row r="48" spans="2:35" ht="12" customHeight="1">
      <c r="U48" s="636"/>
      <c r="V48" s="637"/>
      <c r="W48" s="637"/>
      <c r="X48" s="637"/>
      <c r="Y48" s="637"/>
      <c r="Z48" s="637"/>
      <c r="AA48" s="637"/>
      <c r="AB48" s="637"/>
      <c r="AC48" s="637"/>
      <c r="AD48" s="637"/>
      <c r="AE48" s="637"/>
      <c r="AF48" s="637"/>
      <c r="AG48" s="637"/>
      <c r="AH48" s="637"/>
      <c r="AI48" s="638"/>
    </row>
  </sheetData>
  <sheetProtection algorithmName="SHA-512" hashValue="pS/RddkLezFgaMviAtcE/tBQXAstzTY26VoUXc/rUz1zv6AuiFIHmP/OxMo+Odvh2QdOzy1iVwpm8ki4NVzyfw==" saltValue="stKQGFqiIRl11ruvQIhEOw==" spinCount="100000" sheet="1" objects="1" scenarios="1" formatRows="0" selectLockedCells="1"/>
  <mergeCells count="121">
    <mergeCell ref="G19:N19"/>
    <mergeCell ref="G20:N20"/>
    <mergeCell ref="G21:N21"/>
    <mergeCell ref="G14:N14"/>
    <mergeCell ref="G15:N15"/>
    <mergeCell ref="G16:N16"/>
    <mergeCell ref="G17:N17"/>
    <mergeCell ref="G18:N18"/>
    <mergeCell ref="G11:N11"/>
    <mergeCell ref="G12:N12"/>
    <mergeCell ref="G13:I13"/>
    <mergeCell ref="J13:N13"/>
    <mergeCell ref="G31:I31"/>
    <mergeCell ref="J31:N31"/>
    <mergeCell ref="G25:N25"/>
    <mergeCell ref="G26:N26"/>
    <mergeCell ref="G27:N27"/>
    <mergeCell ref="G28:N28"/>
    <mergeCell ref="E29:F29"/>
    <mergeCell ref="G29:N29"/>
    <mergeCell ref="G22:I22"/>
    <mergeCell ref="J22:N22"/>
    <mergeCell ref="G23:N23"/>
    <mergeCell ref="G24:N24"/>
    <mergeCell ref="G46:N46"/>
    <mergeCell ref="E47:F47"/>
    <mergeCell ref="G47:N47"/>
    <mergeCell ref="E14:E19"/>
    <mergeCell ref="E23:E28"/>
    <mergeCell ref="E32:E37"/>
    <mergeCell ref="E43:F43"/>
    <mergeCell ref="G43:N43"/>
    <mergeCell ref="E44:F44"/>
    <mergeCell ref="G44:N44"/>
    <mergeCell ref="E45:F45"/>
    <mergeCell ref="G45:N45"/>
    <mergeCell ref="G37:N37"/>
    <mergeCell ref="E41:F41"/>
    <mergeCell ref="G41:N41"/>
    <mergeCell ref="E42:F42"/>
    <mergeCell ref="G42:N42"/>
    <mergeCell ref="G32:N32"/>
    <mergeCell ref="G33:N33"/>
    <mergeCell ref="G34:N34"/>
    <mergeCell ref="G35:N35"/>
    <mergeCell ref="G36:N36"/>
    <mergeCell ref="G30:N30"/>
    <mergeCell ref="E31:F31"/>
    <mergeCell ref="B11:D19"/>
    <mergeCell ref="B20:D28"/>
    <mergeCell ref="B29:D37"/>
    <mergeCell ref="B41:D47"/>
    <mergeCell ref="E46:F46"/>
    <mergeCell ref="E30:F30"/>
    <mergeCell ref="E22:F22"/>
    <mergeCell ref="E20:F20"/>
    <mergeCell ref="E21:F21"/>
    <mergeCell ref="E11:F11"/>
    <mergeCell ref="E12:F12"/>
    <mergeCell ref="E13:F13"/>
    <mergeCell ref="V11:X19"/>
    <mergeCell ref="Y11:Z11"/>
    <mergeCell ref="AA11:AH11"/>
    <mergeCell ref="Y12:Z12"/>
    <mergeCell ref="AA12:AH12"/>
    <mergeCell ref="Y13:Z13"/>
    <mergeCell ref="AA13:AC13"/>
    <mergeCell ref="AD13:AH13"/>
    <mergeCell ref="Y14:Y19"/>
    <mergeCell ref="AA14:AH14"/>
    <mergeCell ref="AA15:AH15"/>
    <mergeCell ref="AA16:AH16"/>
    <mergeCell ref="AA17:AH17"/>
    <mergeCell ref="AA18:AH18"/>
    <mergeCell ref="AA19:AH19"/>
    <mergeCell ref="Y32:Y37"/>
    <mergeCell ref="AA32:AH32"/>
    <mergeCell ref="AA33:AH33"/>
    <mergeCell ref="AA34:AH34"/>
    <mergeCell ref="AA35:AH35"/>
    <mergeCell ref="AA36:AH36"/>
    <mergeCell ref="AA37:AH37"/>
    <mergeCell ref="V20:X28"/>
    <mergeCell ref="Y20:Z20"/>
    <mergeCell ref="AA20:AH20"/>
    <mergeCell ref="Y21:Z21"/>
    <mergeCell ref="AA21:AH21"/>
    <mergeCell ref="Y22:Z22"/>
    <mergeCell ref="AA22:AC22"/>
    <mergeCell ref="AD22:AH22"/>
    <mergeCell ref="Y23:Y28"/>
    <mergeCell ref="AA23:AH23"/>
    <mergeCell ref="AA24:AH24"/>
    <mergeCell ref="AA25:AH25"/>
    <mergeCell ref="AA26:AH26"/>
    <mergeCell ref="AA27:AH27"/>
    <mergeCell ref="AA28:AH28"/>
    <mergeCell ref="AG5:AI5"/>
    <mergeCell ref="V41:X47"/>
    <mergeCell ref="Y41:Z41"/>
    <mergeCell ref="AA41:AH41"/>
    <mergeCell ref="Y42:Z42"/>
    <mergeCell ref="AA42:AH42"/>
    <mergeCell ref="Y43:Z43"/>
    <mergeCell ref="AA43:AH43"/>
    <mergeCell ref="Y44:Z44"/>
    <mergeCell ref="AA44:AH44"/>
    <mergeCell ref="Y45:Z45"/>
    <mergeCell ref="AA45:AH45"/>
    <mergeCell ref="Y46:Z46"/>
    <mergeCell ref="AA46:AH46"/>
    <mergeCell ref="Y47:Z47"/>
    <mergeCell ref="AA47:AH47"/>
    <mergeCell ref="V29:X37"/>
    <mergeCell ref="Y29:Z29"/>
    <mergeCell ref="AA29:AH29"/>
    <mergeCell ref="Y30:Z30"/>
    <mergeCell ref="AA30:AH30"/>
    <mergeCell ref="Y31:Z31"/>
    <mergeCell ref="AA31:AC31"/>
    <mergeCell ref="AD31:AH31"/>
  </mergeCells>
  <phoneticPr fontId="111"/>
  <conditionalFormatting sqref="G11:N37 G41:N47">
    <cfRule type="containsBlanks" dxfId="144" priority="18">
      <formula>LEN(TRIM(G11))=0</formula>
    </cfRule>
  </conditionalFormatting>
  <conditionalFormatting sqref="AA11:AH37 AA41:AH47">
    <cfRule type="containsBlanks" dxfId="138" priority="6">
      <formula>LEN(TRIM(AA11))=0</formula>
    </cfRule>
  </conditionalFormatting>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48" max="14"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5" id="{00000000-000E-0000-0A00-000003000000}">
            <xm:f>'入力シート①(全体)'!$E$29="個人事業主"</xm:f>
            <x14:dxf>
              <fill>
                <patternFill patternType="solid">
                  <bgColor theme="0"/>
                </patternFill>
              </fill>
            </x14:dxf>
          </x14:cfRule>
          <xm:sqref>G13:N13</xm:sqref>
        </x14:conditionalFormatting>
        <x14:conditionalFormatting xmlns:xm="http://schemas.microsoft.com/office/excel/2006/main">
          <x14:cfRule type="expression" priority="17" id="{00000000-000E-0000-0A00-000005000000}">
            <xm:f>'入力シート①(全体)'!$E$21="無し"</xm:f>
            <x14:dxf>
              <fill>
                <patternFill patternType="solid">
                  <bgColor theme="0"/>
                </patternFill>
              </fill>
            </x14:dxf>
          </x14:cfRule>
          <xm:sqref>G20:N28</xm:sqref>
        </x14:conditionalFormatting>
        <x14:conditionalFormatting xmlns:xm="http://schemas.microsoft.com/office/excel/2006/main">
          <x14:cfRule type="expression" priority="14" id="{00000000-000E-0000-0A00-000002000000}">
            <xm:f>'入力シート①(全体)'!$E$50="個人事業主"</xm:f>
            <x14:dxf>
              <fill>
                <patternFill patternType="solid">
                  <bgColor theme="0"/>
                </patternFill>
              </fill>
            </x14:dxf>
          </x14:cfRule>
          <xm:sqref>G22:N22</xm:sqref>
        </x14:conditionalFormatting>
        <x14:conditionalFormatting xmlns:xm="http://schemas.microsoft.com/office/excel/2006/main">
          <x14:cfRule type="expression" priority="16" id="{00000000-000E-0000-0A00-000004000000}">
            <xm:f>'入力シート①(全体)'!$E$22="無し"</xm:f>
            <x14:dxf>
              <fill>
                <patternFill patternType="solid">
                  <bgColor theme="0"/>
                </patternFill>
              </fill>
            </x14:dxf>
          </x14:cfRule>
          <xm:sqref>G29:N37</xm:sqref>
        </x14:conditionalFormatting>
        <x14:conditionalFormatting xmlns:xm="http://schemas.microsoft.com/office/excel/2006/main">
          <x14:cfRule type="expression" priority="13" id="{00000000-000E-0000-0A00-000001000000}">
            <xm:f>'入力シート①(全体)'!$E$71="個人事業主"</xm:f>
            <x14:dxf>
              <fill>
                <patternFill patternType="solid">
                  <bgColor theme="0"/>
                </patternFill>
              </fill>
            </x14:dxf>
          </x14:cfRule>
          <xm:sqref>G31:N31</xm:sqref>
        </x14:conditionalFormatting>
        <x14:conditionalFormatting xmlns:xm="http://schemas.microsoft.com/office/excel/2006/main">
          <x14:cfRule type="expression" priority="3" id="{A29CFD00-E4B5-48F5-96C3-AF4C6558F12D}">
            <xm:f>'入力シート①(全体)'!$E$29="個人事業主"</xm:f>
            <x14:dxf>
              <fill>
                <patternFill patternType="solid">
                  <bgColor theme="0"/>
                </patternFill>
              </fill>
            </x14:dxf>
          </x14:cfRule>
          <xm:sqref>AA13:AH13</xm:sqref>
        </x14:conditionalFormatting>
        <x14:conditionalFormatting xmlns:xm="http://schemas.microsoft.com/office/excel/2006/main">
          <x14:cfRule type="expression" priority="5" id="{2ADE0744-AC65-49D0-BF8F-64C5CBC43D09}">
            <xm:f>'入力シート①(全体)'!$E$21="無し"</xm:f>
            <x14:dxf>
              <fill>
                <patternFill patternType="solid">
                  <bgColor theme="0"/>
                </patternFill>
              </fill>
            </x14:dxf>
          </x14:cfRule>
          <xm:sqref>AA20:AH28</xm:sqref>
        </x14:conditionalFormatting>
        <x14:conditionalFormatting xmlns:xm="http://schemas.microsoft.com/office/excel/2006/main">
          <x14:cfRule type="expression" priority="2" id="{3E1044FC-086D-41C8-8A8A-3C5BE2110EBE}">
            <xm:f>'入力シート①(全体)'!$E$50="個人事業主"</xm:f>
            <x14:dxf>
              <fill>
                <patternFill patternType="solid">
                  <bgColor theme="0"/>
                </patternFill>
              </fill>
            </x14:dxf>
          </x14:cfRule>
          <xm:sqref>AA22:AH22</xm:sqref>
        </x14:conditionalFormatting>
        <x14:conditionalFormatting xmlns:xm="http://schemas.microsoft.com/office/excel/2006/main">
          <x14:cfRule type="expression" priority="4" id="{C7F4EFE7-911F-4EE6-8DCF-84ABD6586730}">
            <xm:f>'入力シート①(全体)'!$E$22="無し"</xm:f>
            <x14:dxf>
              <fill>
                <patternFill patternType="solid">
                  <bgColor theme="0"/>
                </patternFill>
              </fill>
            </x14:dxf>
          </x14:cfRule>
          <xm:sqref>AA29:AH37</xm:sqref>
        </x14:conditionalFormatting>
        <x14:conditionalFormatting xmlns:xm="http://schemas.microsoft.com/office/excel/2006/main">
          <x14:cfRule type="expression" priority="1" id="{179A2CBB-DC52-4591-88BB-586B8415D4BD}">
            <xm:f>'入力シート①(全体)'!$E$71="個人事業主"</xm:f>
            <x14:dxf>
              <fill>
                <patternFill patternType="solid">
                  <bgColor theme="0"/>
                </patternFill>
              </fill>
            </x14:dxf>
          </x14:cfRule>
          <xm:sqref>AA31:AH31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1:W27"/>
  <sheetViews>
    <sheetView showGridLines="0" zoomScale="70" zoomScaleNormal="70" workbookViewId="0"/>
  </sheetViews>
  <sheetFormatPr defaultColWidth="8.08203125" defaultRowHeight="13"/>
  <cols>
    <col min="1" max="1" width="2.08203125" style="173" customWidth="1"/>
    <col min="2" max="2" width="5.58203125" style="173" customWidth="1"/>
    <col min="3" max="3" width="16.25" style="173" customWidth="1"/>
    <col min="4" max="4" width="9.58203125" style="173" customWidth="1"/>
    <col min="5" max="7" width="23.4140625" style="173" customWidth="1"/>
    <col min="8" max="8" width="5.58203125" style="175" customWidth="1"/>
    <col min="9" max="9" width="2" style="175" customWidth="1"/>
    <col min="10" max="14" width="5.58203125" style="173" customWidth="1"/>
    <col min="15" max="15" width="2.33203125" style="173" customWidth="1"/>
    <col min="16" max="16" width="5.58203125" style="173" customWidth="1"/>
    <col min="17" max="17" width="16.25" style="173" customWidth="1"/>
    <col min="18" max="18" width="9.58203125" style="173" customWidth="1"/>
    <col min="19" max="21" width="23.4140625" style="173" customWidth="1"/>
    <col min="22" max="22" width="5.58203125" style="173" customWidth="1"/>
    <col min="23" max="24" width="2.33203125" style="173" customWidth="1"/>
    <col min="25" max="31" width="5.58203125" style="173" customWidth="1"/>
    <col min="32" max="16384" width="8.08203125" style="173"/>
  </cols>
  <sheetData>
    <row r="1" spans="1:23" ht="18" customHeight="1">
      <c r="A1" s="813"/>
    </row>
    <row r="2" spans="1:23" ht="21" customHeight="1"/>
    <row r="3" spans="1:23" ht="21" customHeight="1"/>
    <row r="4" spans="1:23" ht="31.25" customHeight="1"/>
    <row r="5" spans="1:23" ht="24" customHeight="1">
      <c r="O5" s="729"/>
      <c r="P5" s="730"/>
      <c r="Q5" s="730"/>
      <c r="R5" s="730"/>
      <c r="S5" s="730"/>
      <c r="T5" s="730"/>
      <c r="U5" s="1629" t="s">
        <v>1330</v>
      </c>
      <c r="V5" s="1630"/>
      <c r="W5" s="1631"/>
    </row>
    <row r="6" spans="1:23" ht="24" customHeight="1">
      <c r="A6" s="300"/>
      <c r="B6" s="303" t="s">
        <v>867</v>
      </c>
      <c r="I6" s="319"/>
      <c r="O6" s="731"/>
      <c r="P6" s="303" t="s">
        <v>867</v>
      </c>
      <c r="V6" s="175"/>
      <c r="W6" s="726"/>
    </row>
    <row r="7" spans="1:23" s="300" customFormat="1" ht="6" customHeight="1">
      <c r="B7" s="304"/>
      <c r="C7" s="304"/>
      <c r="D7" s="304"/>
      <c r="E7" s="304"/>
      <c r="F7" s="304"/>
      <c r="G7" s="304"/>
      <c r="H7" s="304"/>
      <c r="J7" s="1670"/>
      <c r="K7" s="1670"/>
      <c r="L7" s="1670"/>
      <c r="M7" s="1670"/>
      <c r="N7" s="1670"/>
      <c r="O7" s="732"/>
      <c r="P7" s="304"/>
      <c r="Q7" s="304"/>
      <c r="R7" s="304"/>
      <c r="S7" s="304"/>
      <c r="T7" s="304"/>
      <c r="U7" s="304"/>
      <c r="V7" s="304"/>
      <c r="W7" s="733"/>
    </row>
    <row r="8" spans="1:23" s="300" customFormat="1" ht="24" customHeight="1">
      <c r="B8" s="1652" t="s">
        <v>868</v>
      </c>
      <c r="C8" s="1652"/>
      <c r="D8" s="1652"/>
      <c r="E8" s="1652"/>
      <c r="F8" s="1652"/>
      <c r="G8" s="1652"/>
      <c r="H8" s="1652"/>
      <c r="J8" s="320"/>
      <c r="K8" s="320"/>
      <c r="L8" s="320"/>
      <c r="M8" s="320"/>
      <c r="N8" s="320"/>
      <c r="O8" s="732"/>
      <c r="P8" s="1652" t="s">
        <v>868</v>
      </c>
      <c r="Q8" s="1652"/>
      <c r="R8" s="1652"/>
      <c r="S8" s="1652"/>
      <c r="T8" s="1652"/>
      <c r="U8" s="1652"/>
      <c r="V8" s="1652"/>
      <c r="W8" s="733"/>
    </row>
    <row r="9" spans="1:23" s="300" customFormat="1" ht="6" customHeight="1">
      <c r="B9" s="173"/>
      <c r="C9" s="173"/>
      <c r="D9" s="173"/>
      <c r="E9" s="173"/>
      <c r="F9" s="173"/>
      <c r="G9" s="173"/>
      <c r="H9" s="173"/>
      <c r="O9" s="732"/>
      <c r="P9" s="173"/>
      <c r="Q9" s="173"/>
      <c r="R9" s="173"/>
      <c r="S9" s="173"/>
      <c r="T9" s="173"/>
      <c r="U9" s="173"/>
      <c r="V9" s="173"/>
      <c r="W9" s="733"/>
    </row>
    <row r="10" spans="1:23" s="300" customFormat="1" ht="33.75" customHeight="1">
      <c r="B10" s="1637" t="s">
        <v>666</v>
      </c>
      <c r="C10" s="1638"/>
      <c r="D10" s="1653" t="str">
        <f>_xlfn.IFS('入力シート①(全体)'!$E$21="","",AND('入力シート①(全体)'!$E$21="有り",'入力シート①(全体)'!$E$50=""),"",'入力シート①(全体)'!$E$21="有り",'入力シート①(全体)'!$E$50,AND('入力シート①(全体)'!$E$29="",'入力シート①(全体)'!$E$21&lt;&gt;"有り"),"",TRUE,'入力シート①(全体)'!$E$29)</f>
        <v/>
      </c>
      <c r="E10" s="1654"/>
      <c r="F10" s="1654"/>
      <c r="G10" s="1654"/>
      <c r="H10" s="1655"/>
      <c r="O10" s="732"/>
      <c r="P10" s="1637" t="s">
        <v>666</v>
      </c>
      <c r="Q10" s="1638"/>
      <c r="R10" s="1653" t="s">
        <v>667</v>
      </c>
      <c r="S10" s="1654"/>
      <c r="T10" s="1654"/>
      <c r="U10" s="1654"/>
      <c r="V10" s="1655"/>
      <c r="W10" s="733"/>
    </row>
    <row r="11" spans="1:23" s="300" customFormat="1" ht="23.25" customHeight="1">
      <c r="B11" s="1649" t="s">
        <v>641</v>
      </c>
      <c r="C11" s="1650"/>
      <c r="D11" s="1656" t="str">
        <f>_xlfn.IFS('入力シート①(全体)'!$E$21="","",AND('入力シート①(全体)'!$E$21="有り",'入力シート①(全体)'!$E$45=""),"",'入力シート①(全体)'!$E$21="有り",'入力シート①(全体)'!$E$45,AND('入力シート①(全体)'!$E$24="",'入力シート①(全体)'!$E$21&lt;&gt;"有り"),"",TRUE,'入力シート①(全体)'!$E$24)</f>
        <v/>
      </c>
      <c r="E11" s="1656"/>
      <c r="F11" s="1656"/>
      <c r="G11" s="1656"/>
      <c r="H11" s="1656"/>
      <c r="O11" s="732"/>
      <c r="P11" s="1649" t="s">
        <v>641</v>
      </c>
      <c r="Q11" s="1650"/>
      <c r="R11" s="1656" t="s">
        <v>699</v>
      </c>
      <c r="S11" s="1656"/>
      <c r="T11" s="1656"/>
      <c r="U11" s="1656"/>
      <c r="V11" s="1656"/>
      <c r="W11" s="733"/>
    </row>
    <row r="12" spans="1:23" s="300" customFormat="1" ht="40.5" customHeight="1">
      <c r="B12" s="1639" t="s">
        <v>843</v>
      </c>
      <c r="C12" s="1640"/>
      <c r="D12" s="1641" t="str">
        <f>_xlfn.IFS('入力シート①(全体)'!$E$21="","",AND('入力シート①(全体)'!$E$21="有り",'入力シート①(全体)'!$E$46=""),"",'入力シート①(全体)'!$E$21="有り",'入力シート①(全体)'!$E$46,AND('入力シート①(全体)'!$E$25="",'入力シート①(全体)'!$E$21&lt;&gt;"有り"),"",TRUE,'入力シート①(全体)'!$E$25)</f>
        <v/>
      </c>
      <c r="E12" s="1642"/>
      <c r="F12" s="1642"/>
      <c r="G12" s="1642"/>
      <c r="H12" s="1643"/>
      <c r="O12" s="732"/>
      <c r="P12" s="1639" t="s">
        <v>843</v>
      </c>
      <c r="Q12" s="1640"/>
      <c r="R12" s="1641" t="s">
        <v>700</v>
      </c>
      <c r="S12" s="1642"/>
      <c r="T12" s="1642"/>
      <c r="U12" s="1642"/>
      <c r="V12" s="1643"/>
      <c r="W12" s="733"/>
    </row>
    <row r="13" spans="1:23" s="300" customFormat="1" ht="40.5" customHeight="1">
      <c r="B13" s="1644" t="s">
        <v>664</v>
      </c>
      <c r="C13" s="1645"/>
      <c r="D13" s="1646" t="str">
        <f>_xlfn.IFS('入力シート①(全体)'!$E$21="","",AND('入力シート①(全体)'!$E$21="有り",'入力シート①(全体)'!$E$48=""),"",'入力シート①(全体)'!$E$21="有り",'入力シート①(全体)'!$E$48,AND('入力シート①(全体)'!$E$27="",'入力シート①(全体)'!$E$21&lt;&gt;"有り"),"",TRUE,'入力シート①(全体)'!$E$27)</f>
        <v/>
      </c>
      <c r="E13" s="1647"/>
      <c r="F13" s="1647"/>
      <c r="G13" s="1647"/>
      <c r="H13" s="1648"/>
      <c r="O13" s="732"/>
      <c r="P13" s="1644" t="s">
        <v>664</v>
      </c>
      <c r="Q13" s="1645"/>
      <c r="R13" s="1646" t="s">
        <v>701</v>
      </c>
      <c r="S13" s="1647"/>
      <c r="T13" s="1647"/>
      <c r="U13" s="1647"/>
      <c r="V13" s="1648"/>
      <c r="W13" s="733"/>
    </row>
    <row r="14" spans="1:23" s="300" customFormat="1" ht="23" customHeight="1">
      <c r="B14" s="1649" t="s">
        <v>641</v>
      </c>
      <c r="C14" s="1650"/>
      <c r="D14" s="1651" t="str">
        <f>_xlfn.IFS('入力シート①(全体)'!$E$21="","",AND('入力シート①(全体)'!$E$21="有り",'入力シート①(全体)'!$E$56=""),"",'入力シート①(全体)'!$E$21="有り",'入力シート①(全体)'!$E$56,AND('入力シート①(全体)'!$E$35="",'入力シート①(全体)'!$E$21&lt;&gt;"有り"),"",TRUE,'入力シート①(全体)'!$E$35)</f>
        <v/>
      </c>
      <c r="E14" s="1651"/>
      <c r="F14" s="1651"/>
      <c r="G14" s="1651"/>
      <c r="H14" s="1651"/>
      <c r="O14" s="732"/>
      <c r="P14" s="1649" t="s">
        <v>641</v>
      </c>
      <c r="Q14" s="1650"/>
      <c r="R14" s="1651" t="s">
        <v>703</v>
      </c>
      <c r="S14" s="1651"/>
      <c r="T14" s="1651"/>
      <c r="U14" s="1651"/>
      <c r="V14" s="1651"/>
      <c r="W14" s="733"/>
    </row>
    <row r="15" spans="1:23" s="300" customFormat="1" ht="39.75" customHeight="1">
      <c r="B15" s="1657" t="s">
        <v>844</v>
      </c>
      <c r="C15" s="1640"/>
      <c r="D15" s="1658" t="str">
        <f>_xlfn.IFS('入力シート①(全体)'!$E$21="","",AND('入力シート①(全体)'!$E$21="有り",'入力シート①(全体)'!$E$55=""),"",'入力シート①(全体)'!$E$21="有り",'入力シート①(全体)'!$E$55,AND('入力シート①(全体)'!$E$34="",'入力シート①(全体)'!$E$21&lt;&gt;"有り"),"",TRUE,'入力シート①(全体)'!$E$34)</f>
        <v/>
      </c>
      <c r="E15" s="1659"/>
      <c r="F15" s="1660" t="str">
        <f>_xlfn.IFS('入力シート①(全体)'!$E$21="","",AND('入力シート①(全体)'!$E$21="有り",'入力シート①(全体)'!$E$57=""),"",'入力シート①(全体)'!$E$21="有り",'入力シート①(全体)'!$E$57,AND('入力シート①(全体)'!$E$36="",'入力シート①(全体)'!$E$21&lt;&gt;"有り"),"",TRUE,'入力シート①(全体)'!$E$36)</f>
        <v/>
      </c>
      <c r="G15" s="1660"/>
      <c r="H15" s="1661"/>
      <c r="O15" s="732"/>
      <c r="P15" s="1657" t="s">
        <v>844</v>
      </c>
      <c r="Q15" s="1640"/>
      <c r="R15" s="1658" t="s">
        <v>684</v>
      </c>
      <c r="S15" s="1659"/>
      <c r="T15" s="1660" t="s">
        <v>704</v>
      </c>
      <c r="U15" s="1660"/>
      <c r="V15" s="1661"/>
      <c r="W15" s="733"/>
    </row>
    <row r="16" spans="1:23" s="300" customFormat="1" ht="39.75" customHeight="1">
      <c r="B16" s="1662" t="s">
        <v>869</v>
      </c>
      <c r="C16" s="1663"/>
      <c r="D16" s="306" t="s">
        <v>669</v>
      </c>
      <c r="E16" s="1666" t="str">
        <f>_xlfn.IFS('入力シート①(全体)'!$E$21="","",AND('入力シート①(全体)'!$E$21="有り",'入力シート①(全体)'!$E$51=""),"",'入力シート①(全体)'!$E$21="有り",'入力シート①(全体)'!$E$51,AND('入力シート①(全体)'!$E$30="",'入力シート①(全体)'!$E$21&lt;&gt;"有り"),"",TRUE,'入力シート①(全体)'!$E$30)</f>
        <v/>
      </c>
      <c r="F16" s="1666"/>
      <c r="G16" s="1666"/>
      <c r="H16" s="1666"/>
      <c r="O16" s="732"/>
      <c r="P16" s="1662" t="s">
        <v>869</v>
      </c>
      <c r="Q16" s="1663"/>
      <c r="R16" s="306" t="s">
        <v>669</v>
      </c>
      <c r="S16" s="1666" t="s">
        <v>671</v>
      </c>
      <c r="T16" s="1666"/>
      <c r="U16" s="1666"/>
      <c r="V16" s="1666"/>
      <c r="W16" s="733"/>
    </row>
    <row r="17" spans="1:23" s="300" customFormat="1" ht="39.75" customHeight="1">
      <c r="B17" s="1664"/>
      <c r="C17" s="1665"/>
      <c r="D17" s="307" t="s">
        <v>672</v>
      </c>
      <c r="E17" s="1667" t="str">
        <f>_xlfn.IFS('入力シート①(全体)'!$E$21="","",AND('入力シート①(全体)'!$E$21="有り",'入力シート①(全体)'!$E$52=""),"",'入力シート①(全体)'!$E$21="有り",'入力シート①(全体)'!$E$52,AND('入力シート①(全体)'!$E$31="",'入力シート①(全体)'!$E$21&lt;&gt;"有り"),"",TRUE,'入力シート①(全体)'!$E$31)</f>
        <v/>
      </c>
      <c r="F17" s="1668"/>
      <c r="G17" s="1668"/>
      <c r="H17" s="1669"/>
      <c r="O17" s="732"/>
      <c r="P17" s="1664"/>
      <c r="Q17" s="1665"/>
      <c r="R17" s="307" t="s">
        <v>672</v>
      </c>
      <c r="S17" s="1667" t="s">
        <v>674</v>
      </c>
      <c r="T17" s="1668"/>
      <c r="U17" s="1668"/>
      <c r="V17" s="1669"/>
      <c r="W17" s="733"/>
    </row>
    <row r="18" spans="1:23" s="301" customFormat="1" ht="39.75" customHeight="1">
      <c r="B18" s="1632" t="s">
        <v>675</v>
      </c>
      <c r="C18" s="1633"/>
      <c r="D18" s="1634" t="str">
        <f>_xlfn.IFS('入力シート①(全体)'!$E$21="","",AND('入力シート①(全体)'!$E$21="有り",'入力シート①(全体)'!$E$53=""),"",'入力シート①(全体)'!$E$21="有り",'入力シート①(全体)'!$E$53,AND('入力シート①(全体)'!$E$32="",'入力シート①(全体)'!$E$21&lt;&gt;"有り"),"",TRUE,'入力シート①(全体)'!$E$32)</f>
        <v/>
      </c>
      <c r="E18" s="1635"/>
      <c r="F18" s="1635"/>
      <c r="G18" s="1636"/>
      <c r="H18" s="308" t="s">
        <v>676</v>
      </c>
      <c r="O18" s="734"/>
      <c r="P18" s="1632" t="s">
        <v>675</v>
      </c>
      <c r="Q18" s="1633"/>
      <c r="R18" s="1634">
        <v>20000</v>
      </c>
      <c r="S18" s="1635"/>
      <c r="T18" s="1635"/>
      <c r="U18" s="1636"/>
      <c r="V18" s="308" t="s">
        <v>676</v>
      </c>
      <c r="W18" s="735"/>
    </row>
    <row r="19" spans="1:23" s="301" customFormat="1" ht="38.25" customHeight="1">
      <c r="B19" s="1637" t="s">
        <v>678</v>
      </c>
      <c r="C19" s="1638"/>
      <c r="D19" s="1634" t="str">
        <f>_xlfn.IFS('入力シート①(全体)'!$E$21="","",AND('入力シート①(全体)'!$E$21="有り",'入力シート①(全体)'!$E$54=""),"",'入力シート①(全体)'!$E$21="有り",'入力シート①(全体)'!$E$54,AND('入力シート①(全体)'!$E$33="",'入力シート①(全体)'!$E$21&lt;&gt;"有り"),"",TRUE,'入力シート①(全体)'!$E$33)</f>
        <v/>
      </c>
      <c r="E19" s="1635"/>
      <c r="F19" s="1635"/>
      <c r="G19" s="1636"/>
      <c r="H19" s="309" t="s">
        <v>679</v>
      </c>
      <c r="O19" s="734"/>
      <c r="P19" s="1637" t="s">
        <v>678</v>
      </c>
      <c r="Q19" s="1638"/>
      <c r="R19" s="1634"/>
      <c r="S19" s="1635"/>
      <c r="T19" s="1635"/>
      <c r="U19" s="1636"/>
      <c r="V19" s="309" t="s">
        <v>679</v>
      </c>
      <c r="W19" s="735"/>
    </row>
    <row r="20" spans="1:23" s="302" customFormat="1" ht="18" customHeight="1">
      <c r="B20" s="310" t="s">
        <v>870</v>
      </c>
      <c r="C20" s="311"/>
      <c r="D20" s="311"/>
      <c r="E20" s="312"/>
      <c r="G20" s="313"/>
      <c r="O20" s="736"/>
      <c r="P20" s="310" t="s">
        <v>870</v>
      </c>
      <c r="Q20" s="311"/>
      <c r="R20" s="311"/>
      <c r="S20" s="312"/>
      <c r="U20" s="313"/>
      <c r="W20" s="737"/>
    </row>
    <row r="21" spans="1:23" s="301" customFormat="1" ht="18" customHeight="1">
      <c r="B21" s="311"/>
      <c r="C21" s="311"/>
      <c r="D21" s="311"/>
      <c r="E21" s="314"/>
      <c r="G21" s="300"/>
      <c r="O21" s="734"/>
      <c r="P21" s="311"/>
      <c r="Q21" s="311"/>
      <c r="R21" s="311"/>
      <c r="S21" s="314"/>
      <c r="U21" s="300"/>
      <c r="W21" s="735"/>
    </row>
    <row r="22" spans="1:23" s="301" customFormat="1" ht="18" customHeight="1">
      <c r="B22" s="305" t="s">
        <v>743</v>
      </c>
      <c r="C22" s="311"/>
      <c r="D22" s="311"/>
      <c r="E22" s="314"/>
      <c r="G22" s="300"/>
      <c r="O22" s="734"/>
      <c r="P22" s="305" t="s">
        <v>743</v>
      </c>
      <c r="Q22" s="311"/>
      <c r="R22" s="311"/>
      <c r="S22" s="314"/>
      <c r="U22" s="300"/>
      <c r="W22" s="735"/>
    </row>
    <row r="23" spans="1:23" s="301" customFormat="1" ht="6" customHeight="1">
      <c r="B23" s="315"/>
      <c r="C23" s="316"/>
      <c r="D23" s="311"/>
      <c r="E23" s="314"/>
      <c r="G23" s="300"/>
      <c r="O23" s="734"/>
      <c r="P23" s="315"/>
      <c r="Q23" s="316"/>
      <c r="R23" s="311"/>
      <c r="S23" s="314"/>
      <c r="U23" s="300"/>
      <c r="W23" s="735"/>
    </row>
    <row r="24" spans="1:23" s="175" customFormat="1" ht="133" customHeight="1">
      <c r="A24" s="173"/>
      <c r="B24" s="1579" t="str">
        <f>_xlfn.IFS('入力シート①(全体)'!$E$21="","",AND('入力シート①(全体)'!$E$21="有り",'入力シート①(全体)'!$E$65=""),"",'入力シート①(全体)'!$E$21="有り",'入力シート①(全体)'!$E$65,AND('入力シート①(全体)'!$E$44="",'入力シート①(全体)'!$E$21&lt;&gt;"有り"),"",TRUE,'入力シート①(全体)'!$E$44)</f>
        <v/>
      </c>
      <c r="C24" s="1580"/>
      <c r="D24" s="1580"/>
      <c r="E24" s="1580"/>
      <c r="F24" s="1580"/>
      <c r="G24" s="1580"/>
      <c r="H24" s="1581"/>
      <c r="O24" s="738"/>
      <c r="P24" s="1579"/>
      <c r="Q24" s="1580"/>
      <c r="R24" s="1580"/>
      <c r="S24" s="1580"/>
      <c r="T24" s="1580"/>
      <c r="U24" s="1580"/>
      <c r="V24" s="1581"/>
      <c r="W24" s="739"/>
    </row>
    <row r="25" spans="1:23" s="175" customFormat="1" ht="6" customHeight="1">
      <c r="A25" s="317"/>
      <c r="B25" s="318"/>
      <c r="C25" s="318"/>
      <c r="D25" s="318"/>
      <c r="E25" s="318"/>
      <c r="F25" s="318"/>
      <c r="G25" s="318"/>
      <c r="H25" s="318"/>
      <c r="I25" s="318"/>
      <c r="O25" s="738"/>
      <c r="P25" s="318"/>
      <c r="Q25" s="318"/>
      <c r="R25" s="318"/>
      <c r="S25" s="318"/>
      <c r="T25" s="318"/>
      <c r="U25" s="318"/>
      <c r="V25" s="318"/>
      <c r="W25" s="739"/>
    </row>
    <row r="26" spans="1:23" s="175" customFormat="1" ht="18" customHeight="1">
      <c r="A26" s="300"/>
      <c r="B26" s="172" t="s">
        <v>871</v>
      </c>
      <c r="C26" s="173"/>
      <c r="D26" s="173"/>
      <c r="E26" s="173"/>
      <c r="F26" s="173"/>
      <c r="G26" s="173"/>
      <c r="O26" s="738"/>
      <c r="P26" s="172" t="s">
        <v>871</v>
      </c>
      <c r="Q26" s="173"/>
      <c r="R26" s="173"/>
      <c r="S26" s="173"/>
      <c r="T26" s="173"/>
      <c r="U26" s="173"/>
      <c r="W26" s="739"/>
    </row>
    <row r="27" spans="1:23">
      <c r="O27" s="740"/>
      <c r="P27" s="741"/>
      <c r="Q27" s="741"/>
      <c r="R27" s="741"/>
      <c r="S27" s="741"/>
      <c r="T27" s="741"/>
      <c r="U27" s="741"/>
      <c r="V27" s="741"/>
      <c r="W27" s="728"/>
    </row>
  </sheetData>
  <sheetProtection algorithmName="SHA-512" hashValue="qWwn7XNUEbK7ANfkGYjFnpvI9bJdKQiLSw3HBeWUvJFkJIaq2YZYZ06rwjyQtdvGlwQM8oWdirAfXsftDDn6uA==" saltValue="VOsM9huejTn0RmM0MBzcIA==" spinCount="100000" sheet="1" objects="1" scenarios="1" formatRows="0" selectLockedCells="1"/>
  <mergeCells count="46">
    <mergeCell ref="J7:N7"/>
    <mergeCell ref="B8:H8"/>
    <mergeCell ref="B10:C10"/>
    <mergeCell ref="D10:H10"/>
    <mergeCell ref="B11:C11"/>
    <mergeCell ref="D11:H11"/>
    <mergeCell ref="B12:C12"/>
    <mergeCell ref="D12:H12"/>
    <mergeCell ref="B13:C13"/>
    <mergeCell ref="D13:H13"/>
    <mergeCell ref="B14:C14"/>
    <mergeCell ref="D14:H14"/>
    <mergeCell ref="B15:C15"/>
    <mergeCell ref="D15:E15"/>
    <mergeCell ref="F15:H15"/>
    <mergeCell ref="E16:H16"/>
    <mergeCell ref="E17:H17"/>
    <mergeCell ref="B16:C17"/>
    <mergeCell ref="B18:C18"/>
    <mergeCell ref="D18:G18"/>
    <mergeCell ref="B19:C19"/>
    <mergeCell ref="D19:G19"/>
    <mergeCell ref="B24:H24"/>
    <mergeCell ref="P24:V24"/>
    <mergeCell ref="P15:Q15"/>
    <mergeCell ref="R15:S15"/>
    <mergeCell ref="T15:V15"/>
    <mergeCell ref="P16:Q17"/>
    <mergeCell ref="S16:V16"/>
    <mergeCell ref="S17:V17"/>
    <mergeCell ref="U5:W5"/>
    <mergeCell ref="P18:Q18"/>
    <mergeCell ref="R18:U18"/>
    <mergeCell ref="P19:Q19"/>
    <mergeCell ref="R19:U19"/>
    <mergeCell ref="P12:Q12"/>
    <mergeCell ref="R12:V12"/>
    <mergeCell ref="P13:Q13"/>
    <mergeCell ref="R13:V13"/>
    <mergeCell ref="P14:Q14"/>
    <mergeCell ref="R14:V14"/>
    <mergeCell ref="P8:V8"/>
    <mergeCell ref="P10:Q10"/>
    <mergeCell ref="R10:V10"/>
    <mergeCell ref="P11:Q11"/>
    <mergeCell ref="R11:V11"/>
  </mergeCells>
  <phoneticPr fontId="111"/>
  <conditionalFormatting sqref="D10:H15 D18:G19 E16:H17 B24:H24">
    <cfRule type="containsBlanks" dxfId="132" priority="4">
      <formula>LEN(TRIM(B10))=0</formula>
    </cfRule>
  </conditionalFormatting>
  <conditionalFormatting sqref="D14:H15 D18:G19">
    <cfRule type="expression" dxfId="131" priority="3">
      <formula>$D$10="個人事業主"</formula>
    </cfRule>
  </conditionalFormatting>
  <conditionalFormatting sqref="R10:V15 R18:U19 S16:V17 P24:V24">
    <cfRule type="containsBlanks" dxfId="130" priority="2">
      <formula>LEN(TRIM(P10))=0</formula>
    </cfRule>
  </conditionalFormatting>
  <conditionalFormatting sqref="R14:V15 R18:U19">
    <cfRule type="expression" dxfId="129" priority="1">
      <formula>$D$10="個人事業主"</formula>
    </cfRule>
  </conditionalFormatting>
  <dataValidations count="1">
    <dataValidation allowBlank="1" showInputMessage="1" showErrorMessage="1" sqref="D11:H11 D14:H14 D18:G18 R11:V11 R14:V14 R18:U18" xr:uid="{00000000-0002-0000-0B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Y47"/>
  <sheetViews>
    <sheetView showGridLines="0" topLeftCell="A12" zoomScale="80" zoomScaleNormal="80" workbookViewId="0"/>
  </sheetViews>
  <sheetFormatPr defaultColWidth="8.08203125" defaultRowHeight="13"/>
  <cols>
    <col min="1" max="1" width="1.6640625" style="248" customWidth="1"/>
    <col min="2" max="2" width="7.08203125" style="248" customWidth="1"/>
    <col min="3" max="3" width="11.08203125" style="248" customWidth="1"/>
    <col min="4" max="4" width="2" style="248" customWidth="1"/>
    <col min="5" max="6" width="8.83203125" style="248" customWidth="1"/>
    <col min="7" max="7" width="4.9140625" style="248" customWidth="1"/>
    <col min="8" max="8" width="4.9140625" style="261" customWidth="1"/>
    <col min="9" max="9" width="2.83203125" style="248" customWidth="1"/>
    <col min="10" max="10" width="2.83203125" style="249" customWidth="1"/>
    <col min="11" max="11" width="2.83203125" style="248" customWidth="1"/>
    <col min="12" max="12" width="3.58203125" style="248" customWidth="1"/>
    <col min="13" max="13" width="7.08203125" style="248" customWidth="1"/>
    <col min="14" max="14" width="4.1640625" style="248" customWidth="1"/>
    <col min="15" max="15" width="7.08203125" style="248" customWidth="1"/>
    <col min="16" max="16" width="4.1640625" style="248" customWidth="1"/>
    <col min="17" max="17" width="7.08203125" style="248" customWidth="1"/>
    <col min="18" max="18" width="4.1640625" style="248" customWidth="1"/>
    <col min="19" max="19" width="7.08203125" style="248" customWidth="1"/>
    <col min="20" max="20" width="4.1640625" style="248" customWidth="1"/>
    <col min="21" max="21" width="2" style="249" customWidth="1"/>
    <col min="22" max="22" width="2.33203125" style="249" customWidth="1"/>
    <col min="23" max="23" width="5.58203125" style="262" customWidth="1"/>
    <col min="24" max="27" width="5.58203125" style="263" customWidth="1"/>
    <col min="28" max="28" width="2.33203125" style="263" customWidth="1"/>
    <col min="29" max="29" width="7.08203125" style="263" customWidth="1"/>
    <col min="30" max="30" width="11.08203125" style="263" customWidth="1"/>
    <col min="31" max="31" width="2" style="263" customWidth="1"/>
    <col min="32" max="33" width="8.83203125" style="263" customWidth="1"/>
    <col min="34" max="34" width="4.9140625" style="263" customWidth="1"/>
    <col min="35" max="35" width="4.9140625" style="248" customWidth="1"/>
    <col min="36" max="38" width="2.83203125" style="248" customWidth="1"/>
    <col min="39" max="39" width="3.58203125" style="248" customWidth="1"/>
    <col min="40" max="40" width="7.08203125" style="248" customWidth="1"/>
    <col min="41" max="41" width="4.1640625" style="248" customWidth="1"/>
    <col min="42" max="42" width="7.08203125" style="248" customWidth="1"/>
    <col min="43" max="43" width="4.1640625" style="248" customWidth="1"/>
    <col min="44" max="44" width="7.08203125" style="248" customWidth="1"/>
    <col min="45" max="45" width="4.1640625" style="248" customWidth="1"/>
    <col min="46" max="46" width="7.08203125" style="248" customWidth="1"/>
    <col min="47" max="47" width="4.1640625" style="248" customWidth="1"/>
    <col min="48" max="48" width="2" style="248" customWidth="1"/>
    <col min="49" max="50" width="2.33203125" style="248" customWidth="1"/>
    <col min="51" max="57" width="5.58203125" style="248" customWidth="1"/>
    <col min="58" max="16384" width="8.08203125" style="248"/>
  </cols>
  <sheetData>
    <row r="1" spans="1:51" ht="18" customHeight="1">
      <c r="A1" s="812"/>
    </row>
    <row r="2" spans="1:51" ht="21" customHeight="1"/>
    <row r="3" spans="1:51" ht="21" customHeight="1"/>
    <row r="4" spans="1:51" ht="31.25" customHeight="1"/>
    <row r="5" spans="1:51" ht="24" customHeight="1">
      <c r="AB5" s="742"/>
      <c r="AC5" s="743"/>
      <c r="AD5" s="743"/>
      <c r="AE5" s="743"/>
      <c r="AF5" s="743"/>
      <c r="AG5" s="743"/>
      <c r="AH5" s="743"/>
      <c r="AI5" s="744"/>
      <c r="AJ5" s="744"/>
      <c r="AK5" s="744"/>
      <c r="AL5" s="744"/>
      <c r="AM5" s="744"/>
      <c r="AN5" s="744"/>
      <c r="AO5" s="744"/>
      <c r="AP5" s="744"/>
      <c r="AQ5" s="744"/>
      <c r="AR5" s="744"/>
      <c r="AS5" s="1671" t="s">
        <v>1330</v>
      </c>
      <c r="AT5" s="1672"/>
      <c r="AU5" s="1672"/>
      <c r="AV5" s="1672"/>
      <c r="AW5" s="1673"/>
    </row>
    <row r="6" spans="1:51" ht="24" customHeight="1">
      <c r="B6" s="250" t="s">
        <v>872</v>
      </c>
      <c r="C6" s="250"/>
      <c r="D6" s="250"/>
      <c r="E6" s="250"/>
      <c r="F6" s="250"/>
      <c r="G6" s="250"/>
      <c r="H6" s="250"/>
      <c r="I6" s="250"/>
      <c r="J6" s="250"/>
      <c r="K6" s="250"/>
      <c r="L6" s="250"/>
      <c r="M6" s="250"/>
      <c r="N6" s="250"/>
      <c r="O6" s="250"/>
      <c r="P6" s="250"/>
      <c r="Q6" s="250"/>
      <c r="R6" s="250"/>
      <c r="S6" s="250"/>
      <c r="T6" s="250"/>
      <c r="U6" s="250"/>
      <c r="V6" s="288"/>
      <c r="W6" s="171"/>
      <c r="X6" s="171"/>
      <c r="Y6" s="171"/>
      <c r="Z6" s="171"/>
      <c r="AA6" s="171"/>
      <c r="AB6" s="620"/>
      <c r="AC6" s="250" t="s">
        <v>872</v>
      </c>
      <c r="AD6" s="250"/>
      <c r="AE6" s="250"/>
      <c r="AF6" s="250"/>
      <c r="AG6" s="250"/>
      <c r="AH6" s="250"/>
      <c r="AI6" s="250"/>
      <c r="AJ6" s="250"/>
      <c r="AK6" s="250"/>
      <c r="AL6" s="250"/>
      <c r="AM6" s="250"/>
      <c r="AN6" s="250"/>
      <c r="AO6" s="250"/>
      <c r="AP6" s="250"/>
      <c r="AQ6" s="250"/>
      <c r="AR6" s="250"/>
      <c r="AS6" s="250"/>
      <c r="AT6" s="250"/>
      <c r="AU6" s="250"/>
      <c r="AV6" s="250"/>
      <c r="AW6" s="576"/>
      <c r="AX6" s="171"/>
      <c r="AY6" s="171"/>
    </row>
    <row r="7" spans="1:51" ht="8" customHeight="1">
      <c r="D7" s="249"/>
      <c r="J7" s="248"/>
      <c r="W7" s="171"/>
      <c r="X7" s="171"/>
      <c r="Y7" s="171"/>
      <c r="Z7" s="171"/>
      <c r="AA7" s="171"/>
      <c r="AB7" s="620"/>
      <c r="AC7" s="248"/>
      <c r="AD7" s="248"/>
      <c r="AE7" s="249"/>
      <c r="AF7" s="248"/>
      <c r="AG7" s="248"/>
      <c r="AH7" s="248"/>
      <c r="AI7" s="261"/>
      <c r="AV7" s="249"/>
      <c r="AW7" s="576"/>
      <c r="AX7" s="171"/>
      <c r="AY7" s="171"/>
    </row>
    <row r="8" spans="1:51" s="260" customFormat="1" ht="12" customHeight="1">
      <c r="B8" s="1674" t="s">
        <v>873</v>
      </c>
      <c r="C8" s="1675"/>
      <c r="D8" s="264"/>
      <c r="E8" s="264"/>
      <c r="F8" s="264"/>
      <c r="G8" s="264"/>
      <c r="H8" s="264"/>
      <c r="I8" s="264"/>
      <c r="J8" s="264"/>
      <c r="K8" s="264"/>
      <c r="L8" s="264"/>
      <c r="M8" s="264"/>
      <c r="N8" s="264"/>
      <c r="O8" s="264"/>
      <c r="P8" s="264"/>
      <c r="Q8" s="264"/>
      <c r="R8" s="264"/>
      <c r="S8" s="264"/>
      <c r="T8" s="264"/>
      <c r="U8" s="289"/>
      <c r="V8" s="290"/>
      <c r="W8" s="171"/>
      <c r="X8" s="171"/>
      <c r="Y8" s="171"/>
      <c r="Z8" s="171"/>
      <c r="AA8" s="171"/>
      <c r="AB8" s="620"/>
      <c r="AC8" s="1674" t="s">
        <v>873</v>
      </c>
      <c r="AD8" s="1675"/>
      <c r="AE8" s="264"/>
      <c r="AF8" s="264"/>
      <c r="AG8" s="264"/>
      <c r="AH8" s="264"/>
      <c r="AI8" s="264"/>
      <c r="AJ8" s="264"/>
      <c r="AK8" s="264"/>
      <c r="AL8" s="264"/>
      <c r="AM8" s="264"/>
      <c r="AN8" s="264"/>
      <c r="AO8" s="264"/>
      <c r="AP8" s="264"/>
      <c r="AQ8" s="264"/>
      <c r="AR8" s="264"/>
      <c r="AS8" s="264"/>
      <c r="AT8" s="264"/>
      <c r="AU8" s="264"/>
      <c r="AV8" s="289"/>
      <c r="AW8" s="576"/>
      <c r="AX8" s="171"/>
      <c r="AY8" s="171"/>
    </row>
    <row r="9" spans="1:51" s="260" customFormat="1" ht="30" customHeight="1">
      <c r="B9" s="1674"/>
      <c r="C9" s="1675"/>
      <c r="D9" s="265"/>
      <c r="E9" s="1683" t="s">
        <v>874</v>
      </c>
      <c r="F9" s="1684"/>
      <c r="G9" s="1684"/>
      <c r="H9" s="1684"/>
      <c r="I9" s="1684"/>
      <c r="J9" s="1684"/>
      <c r="K9" s="1684"/>
      <c r="L9" s="1684"/>
      <c r="M9" s="1684"/>
      <c r="N9" s="1684"/>
      <c r="O9" s="1684"/>
      <c r="P9" s="1702" t="str">
        <f>IF('入力シート①(全体)'!$E$11="","令和　　年　　月　　日",'入力シート①(全体)'!$E$11)</f>
        <v>令和　　年　　月　　日</v>
      </c>
      <c r="Q9" s="1703"/>
      <c r="R9" s="1703"/>
      <c r="S9" s="1703"/>
      <c r="T9" s="1704"/>
      <c r="U9" s="291"/>
      <c r="V9" s="290"/>
      <c r="W9" s="171"/>
      <c r="X9" s="171"/>
      <c r="Y9" s="171"/>
      <c r="Z9" s="171"/>
      <c r="AA9" s="171"/>
      <c r="AB9" s="620"/>
      <c r="AC9" s="1674"/>
      <c r="AD9" s="1675"/>
      <c r="AE9" s="265"/>
      <c r="AF9" s="1683" t="s">
        <v>874</v>
      </c>
      <c r="AG9" s="1684"/>
      <c r="AH9" s="1684"/>
      <c r="AI9" s="1684"/>
      <c r="AJ9" s="1684"/>
      <c r="AK9" s="1684"/>
      <c r="AL9" s="1684"/>
      <c r="AM9" s="1684"/>
      <c r="AN9" s="1684"/>
      <c r="AO9" s="1684"/>
      <c r="AP9" s="1684"/>
      <c r="AQ9" s="1702">
        <v>45845</v>
      </c>
      <c r="AR9" s="1703"/>
      <c r="AS9" s="1703"/>
      <c r="AT9" s="1703"/>
      <c r="AU9" s="1704"/>
      <c r="AV9" s="291"/>
      <c r="AW9" s="576"/>
      <c r="AX9" s="171"/>
      <c r="AY9" s="171"/>
    </row>
    <row r="10" spans="1:51" s="260" customFormat="1" ht="29.5" customHeight="1">
      <c r="B10" s="1674"/>
      <c r="C10" s="1675"/>
      <c r="D10" s="265"/>
      <c r="E10" s="1676" t="s">
        <v>875</v>
      </c>
      <c r="F10" s="1676"/>
      <c r="G10" s="1705"/>
      <c r="H10" s="267" t="s">
        <v>793</v>
      </c>
      <c r="I10" s="1706" t="s">
        <v>638</v>
      </c>
      <c r="J10" s="1706"/>
      <c r="K10" s="1706"/>
      <c r="L10" s="1706"/>
      <c r="M10" s="1706"/>
      <c r="N10" s="1706"/>
      <c r="O10" s="1706"/>
      <c r="P10" s="1707" t="str">
        <f>IF('入力シート①(全体)'!$E$12="","令和　　年　　月　　日",'入力シート①(全体)'!$E$12)</f>
        <v>令和　　年　　月　　日</v>
      </c>
      <c r="Q10" s="1708"/>
      <c r="R10" s="1708"/>
      <c r="S10" s="1708"/>
      <c r="T10" s="1709"/>
      <c r="U10" s="291"/>
      <c r="V10" s="290"/>
      <c r="W10" s="171"/>
      <c r="X10" s="171"/>
      <c r="Y10" s="171"/>
      <c r="Z10" s="171"/>
      <c r="AA10" s="171"/>
      <c r="AB10" s="620"/>
      <c r="AC10" s="1674"/>
      <c r="AD10" s="1675"/>
      <c r="AE10" s="265"/>
      <c r="AF10" s="1676" t="s">
        <v>875</v>
      </c>
      <c r="AG10" s="1676"/>
      <c r="AH10" s="1705"/>
      <c r="AI10" s="267" t="s">
        <v>793</v>
      </c>
      <c r="AJ10" s="1706" t="s">
        <v>638</v>
      </c>
      <c r="AK10" s="1706"/>
      <c r="AL10" s="1706"/>
      <c r="AM10" s="1706"/>
      <c r="AN10" s="1706"/>
      <c r="AO10" s="1706"/>
      <c r="AP10" s="1706"/>
      <c r="AQ10" s="1707">
        <v>45877</v>
      </c>
      <c r="AR10" s="1708"/>
      <c r="AS10" s="1708"/>
      <c r="AT10" s="1708"/>
      <c r="AU10" s="1709"/>
      <c r="AV10" s="291"/>
      <c r="AW10" s="576"/>
      <c r="AX10" s="171"/>
      <c r="AY10" s="171"/>
    </row>
    <row r="11" spans="1:51" s="260" customFormat="1" ht="29.5" customHeight="1">
      <c r="B11" s="1674"/>
      <c r="C11" s="1675"/>
      <c r="D11" s="265"/>
      <c r="E11" s="1676"/>
      <c r="F11" s="1676"/>
      <c r="G11" s="1705"/>
      <c r="H11" s="268" t="s">
        <v>795</v>
      </c>
      <c r="I11" s="1710" t="s">
        <v>876</v>
      </c>
      <c r="J11" s="1710"/>
      <c r="K11" s="1710"/>
      <c r="L11" s="1710"/>
      <c r="M11" s="1710"/>
      <c r="N11" s="1710"/>
      <c r="O11" s="1710"/>
      <c r="P11" s="1711" t="str">
        <f>IF('入力シート①(全体)'!$E$13="","令和　　年　　月　　日",'入力シート①(全体)'!$E$13)</f>
        <v>令和　　年　　月　　日</v>
      </c>
      <c r="Q11" s="1712"/>
      <c r="R11" s="1712"/>
      <c r="S11" s="1712"/>
      <c r="T11" s="1713"/>
      <c r="U11" s="291"/>
      <c r="V11" s="290"/>
      <c r="W11" s="171"/>
      <c r="X11" s="171"/>
      <c r="Y11" s="171"/>
      <c r="Z11" s="171"/>
      <c r="AA11" s="171"/>
      <c r="AB11" s="620"/>
      <c r="AC11" s="1674"/>
      <c r="AD11" s="1675"/>
      <c r="AE11" s="265"/>
      <c r="AF11" s="1676"/>
      <c r="AG11" s="1676"/>
      <c r="AH11" s="1705"/>
      <c r="AI11" s="268" t="s">
        <v>795</v>
      </c>
      <c r="AJ11" s="1710" t="s">
        <v>876</v>
      </c>
      <c r="AK11" s="1710"/>
      <c r="AL11" s="1710"/>
      <c r="AM11" s="1710"/>
      <c r="AN11" s="1710"/>
      <c r="AO11" s="1710"/>
      <c r="AP11" s="1710"/>
      <c r="AQ11" s="1711">
        <v>45909</v>
      </c>
      <c r="AR11" s="1712"/>
      <c r="AS11" s="1712"/>
      <c r="AT11" s="1712"/>
      <c r="AU11" s="1713"/>
      <c r="AV11" s="291"/>
      <c r="AW11" s="576"/>
      <c r="AX11" s="171"/>
      <c r="AY11" s="171"/>
    </row>
    <row r="12" spans="1:51" s="260" customFormat="1" ht="38.5" customHeight="1">
      <c r="B12" s="1674"/>
      <c r="C12" s="1675"/>
      <c r="D12" s="265"/>
      <c r="E12" s="1676"/>
      <c r="F12" s="1676"/>
      <c r="G12" s="1705"/>
      <c r="H12" s="269" t="s">
        <v>798</v>
      </c>
      <c r="I12" s="1714" t="s">
        <v>877</v>
      </c>
      <c r="J12" s="1714"/>
      <c r="K12" s="1714"/>
      <c r="L12" s="1714"/>
      <c r="M12" s="1714"/>
      <c r="N12" s="1714"/>
      <c r="O12" s="1715"/>
      <c r="P12" s="1716" t="str">
        <f>IF(OR(P10="令和　　年　　月　　日",P11="令和　　年　　月　　日"),"令和　　年　　月　　日",MAX($P$10:$P$11))</f>
        <v>令和　　年　　月　　日</v>
      </c>
      <c r="Q12" s="1717"/>
      <c r="R12" s="1717"/>
      <c r="S12" s="1717"/>
      <c r="T12" s="1718"/>
      <c r="U12" s="291"/>
      <c r="V12" s="290"/>
      <c r="W12" s="171"/>
      <c r="X12" s="171"/>
      <c r="Y12" s="171"/>
      <c r="Z12" s="171"/>
      <c r="AA12" s="171"/>
      <c r="AB12" s="620"/>
      <c r="AC12" s="1674"/>
      <c r="AD12" s="1675"/>
      <c r="AE12" s="265"/>
      <c r="AF12" s="1676"/>
      <c r="AG12" s="1676"/>
      <c r="AH12" s="1705"/>
      <c r="AI12" s="269" t="s">
        <v>798</v>
      </c>
      <c r="AJ12" s="1714" t="s">
        <v>877</v>
      </c>
      <c r="AK12" s="1714"/>
      <c r="AL12" s="1714"/>
      <c r="AM12" s="1714"/>
      <c r="AN12" s="1714"/>
      <c r="AO12" s="1714"/>
      <c r="AP12" s="1715"/>
      <c r="AQ12" s="1716">
        <v>45909</v>
      </c>
      <c r="AR12" s="1717"/>
      <c r="AS12" s="1717"/>
      <c r="AT12" s="1717"/>
      <c r="AU12" s="1718"/>
      <c r="AV12" s="291"/>
      <c r="AW12" s="576"/>
      <c r="AX12" s="171"/>
      <c r="AY12" s="171"/>
    </row>
    <row r="13" spans="1:51" s="260" customFormat="1" ht="12" customHeight="1">
      <c r="A13" s="270"/>
      <c r="B13" s="1674"/>
      <c r="C13" s="1675"/>
      <c r="D13" s="265"/>
      <c r="E13" s="265"/>
      <c r="F13" s="265"/>
      <c r="G13" s="265"/>
      <c r="H13" s="265"/>
      <c r="I13" s="265"/>
      <c r="J13" s="265"/>
      <c r="K13" s="265"/>
      <c r="L13" s="265"/>
      <c r="M13" s="265"/>
      <c r="N13" s="265"/>
      <c r="O13" s="265"/>
      <c r="P13" s="265"/>
      <c r="Q13" s="265"/>
      <c r="R13" s="265"/>
      <c r="S13" s="265"/>
      <c r="T13" s="265"/>
      <c r="U13" s="291"/>
      <c r="V13" s="292"/>
      <c r="W13" s="171"/>
      <c r="X13" s="171"/>
      <c r="Y13" s="171"/>
      <c r="Z13" s="171"/>
      <c r="AA13" s="171"/>
      <c r="AB13" s="620"/>
      <c r="AC13" s="1674"/>
      <c r="AD13" s="1675"/>
      <c r="AE13" s="265"/>
      <c r="AF13" s="265"/>
      <c r="AG13" s="265"/>
      <c r="AH13" s="265"/>
      <c r="AI13" s="265"/>
      <c r="AJ13" s="265"/>
      <c r="AK13" s="265"/>
      <c r="AL13" s="265"/>
      <c r="AM13" s="265"/>
      <c r="AN13" s="265"/>
      <c r="AO13" s="265"/>
      <c r="AP13" s="265"/>
      <c r="AQ13" s="265"/>
      <c r="AR13" s="265"/>
      <c r="AS13" s="265"/>
      <c r="AT13" s="265"/>
      <c r="AU13" s="265"/>
      <c r="AV13" s="291"/>
      <c r="AW13" s="576"/>
      <c r="AX13" s="171"/>
      <c r="AY13" s="171"/>
    </row>
    <row r="14" spans="1:51" ht="6" customHeight="1">
      <c r="A14" s="271"/>
      <c r="B14" s="1674" t="s">
        <v>783</v>
      </c>
      <c r="C14" s="1675"/>
      <c r="D14" s="264"/>
      <c r="E14" s="264"/>
      <c r="F14" s="264"/>
      <c r="G14" s="264"/>
      <c r="H14" s="272"/>
      <c r="I14" s="264"/>
      <c r="J14" s="282"/>
      <c r="K14" s="264"/>
      <c r="L14" s="264"/>
      <c r="M14" s="264"/>
      <c r="N14" s="264"/>
      <c r="O14" s="264"/>
      <c r="P14" s="264"/>
      <c r="Q14" s="264"/>
      <c r="R14" s="264"/>
      <c r="S14" s="264"/>
      <c r="T14" s="264"/>
      <c r="U14" s="289"/>
      <c r="V14" s="248"/>
      <c r="W14" s="171"/>
      <c r="X14" s="171"/>
      <c r="Y14" s="171"/>
      <c r="Z14" s="171"/>
      <c r="AA14" s="171"/>
      <c r="AB14" s="620"/>
      <c r="AC14" s="1674" t="s">
        <v>783</v>
      </c>
      <c r="AD14" s="1675"/>
      <c r="AE14" s="264"/>
      <c r="AF14" s="264"/>
      <c r="AG14" s="264"/>
      <c r="AH14" s="264"/>
      <c r="AI14" s="272"/>
      <c r="AJ14" s="264"/>
      <c r="AK14" s="282"/>
      <c r="AL14" s="264"/>
      <c r="AM14" s="264"/>
      <c r="AN14" s="264"/>
      <c r="AO14" s="264"/>
      <c r="AP14" s="264"/>
      <c r="AQ14" s="264"/>
      <c r="AR14" s="264"/>
      <c r="AS14" s="264"/>
      <c r="AT14" s="264"/>
      <c r="AU14" s="264"/>
      <c r="AV14" s="289"/>
      <c r="AW14" s="576"/>
      <c r="AX14" s="171"/>
      <c r="AY14" s="171"/>
    </row>
    <row r="15" spans="1:51" ht="24" customHeight="1">
      <c r="A15" s="271"/>
      <c r="B15" s="1674"/>
      <c r="C15" s="1675"/>
      <c r="D15" s="265"/>
      <c r="E15" s="265"/>
      <c r="F15" s="265"/>
      <c r="G15" s="265"/>
      <c r="H15" s="273"/>
      <c r="I15" s="265"/>
      <c r="J15" s="276"/>
      <c r="K15" s="265"/>
      <c r="L15" s="265"/>
      <c r="M15" s="275" t="s">
        <v>878</v>
      </c>
      <c r="N15" s="265"/>
      <c r="O15" s="265"/>
      <c r="P15" s="265"/>
      <c r="Q15" s="265"/>
      <c r="R15" s="265"/>
      <c r="S15" s="265"/>
      <c r="T15" s="265"/>
      <c r="U15" s="291"/>
      <c r="V15" s="248"/>
      <c r="W15" s="171"/>
      <c r="X15" s="171"/>
      <c r="Y15" s="171"/>
      <c r="Z15" s="171"/>
      <c r="AA15" s="171"/>
      <c r="AB15" s="620"/>
      <c r="AC15" s="1674"/>
      <c r="AD15" s="1675"/>
      <c r="AE15" s="265"/>
      <c r="AF15" s="265"/>
      <c r="AG15" s="265"/>
      <c r="AH15" s="265"/>
      <c r="AI15" s="273"/>
      <c r="AJ15" s="265"/>
      <c r="AK15" s="276"/>
      <c r="AL15" s="265"/>
      <c r="AM15" s="265"/>
      <c r="AN15" s="275" t="s">
        <v>878</v>
      </c>
      <c r="AO15" s="265"/>
      <c r="AP15" s="265"/>
      <c r="AQ15" s="265"/>
      <c r="AR15" s="265"/>
      <c r="AS15" s="265"/>
      <c r="AT15" s="265"/>
      <c r="AU15" s="265"/>
      <c r="AV15" s="291"/>
      <c r="AW15" s="576"/>
      <c r="AX15" s="171"/>
      <c r="AY15" s="171"/>
    </row>
    <row r="16" spans="1:51" ht="25.5" customHeight="1">
      <c r="A16" s="271"/>
      <c r="B16" s="1674"/>
      <c r="C16" s="1675"/>
      <c r="D16" s="274"/>
      <c r="E16" s="1676" t="s">
        <v>506</v>
      </c>
      <c r="F16" s="1676"/>
      <c r="G16" s="1676"/>
      <c r="H16" s="1676"/>
      <c r="I16" s="1676"/>
      <c r="J16" s="1676"/>
      <c r="K16" s="1676"/>
      <c r="L16" s="1676"/>
      <c r="M16" s="283" t="str">
        <f>IF(LEFT('入力シート④(その他)'!E8,1)="1","☑","□")</f>
        <v>□</v>
      </c>
      <c r="N16" s="1677" t="s">
        <v>879</v>
      </c>
      <c r="O16" s="1677"/>
      <c r="P16" s="1677"/>
      <c r="Q16" s="293" t="str">
        <f>IF(LEFT('入力シート④(その他)'!E8,1)="2","☑","□")</f>
        <v>□</v>
      </c>
      <c r="R16" s="1677" t="s">
        <v>880</v>
      </c>
      <c r="S16" s="1677"/>
      <c r="T16" s="1678"/>
      <c r="U16" s="291"/>
      <c r="V16" s="248"/>
      <c r="W16" s="171"/>
      <c r="X16" s="171"/>
      <c r="Y16" s="171"/>
      <c r="Z16" s="171"/>
      <c r="AA16" s="171"/>
      <c r="AB16" s="620"/>
      <c r="AC16" s="1674"/>
      <c r="AD16" s="1675"/>
      <c r="AE16" s="274"/>
      <c r="AF16" s="1676" t="s">
        <v>506</v>
      </c>
      <c r="AG16" s="1676"/>
      <c r="AH16" s="1676"/>
      <c r="AI16" s="1676"/>
      <c r="AJ16" s="1676"/>
      <c r="AK16" s="1676"/>
      <c r="AL16" s="1676"/>
      <c r="AM16" s="1676"/>
      <c r="AN16" s="283" t="s">
        <v>900</v>
      </c>
      <c r="AO16" s="1677" t="s">
        <v>879</v>
      </c>
      <c r="AP16" s="1677"/>
      <c r="AQ16" s="1677"/>
      <c r="AR16" s="293" t="s">
        <v>1441</v>
      </c>
      <c r="AS16" s="1677" t="s">
        <v>880</v>
      </c>
      <c r="AT16" s="1677"/>
      <c r="AU16" s="1678"/>
      <c r="AV16" s="291"/>
      <c r="AW16" s="576"/>
      <c r="AX16" s="171"/>
      <c r="AY16" s="171"/>
    </row>
    <row r="17" spans="1:51" ht="18" customHeight="1">
      <c r="A17" s="271"/>
      <c r="B17" s="1674"/>
      <c r="C17" s="1675"/>
      <c r="D17" s="274"/>
      <c r="E17" s="275"/>
      <c r="F17" s="276"/>
      <c r="G17" s="276"/>
      <c r="H17" s="276"/>
      <c r="I17" s="276"/>
      <c r="J17" s="276"/>
      <c r="K17" s="276"/>
      <c r="L17" s="276"/>
      <c r="M17" s="276"/>
      <c r="N17" s="284"/>
      <c r="O17" s="284"/>
      <c r="P17" s="284"/>
      <c r="Q17" s="276"/>
      <c r="R17" s="284"/>
      <c r="S17" s="284"/>
      <c r="T17" s="284"/>
      <c r="U17" s="291"/>
      <c r="V17" s="248"/>
      <c r="W17" s="171"/>
      <c r="X17" s="171"/>
      <c r="Y17" s="171"/>
      <c r="Z17" s="171"/>
      <c r="AA17" s="171"/>
      <c r="AB17" s="620"/>
      <c r="AC17" s="1674"/>
      <c r="AD17" s="1675"/>
      <c r="AE17" s="274"/>
      <c r="AF17" s="275"/>
      <c r="AG17" s="276"/>
      <c r="AH17" s="276"/>
      <c r="AI17" s="276"/>
      <c r="AJ17" s="276"/>
      <c r="AK17" s="276"/>
      <c r="AL17" s="276"/>
      <c r="AM17" s="276"/>
      <c r="AN17" s="276"/>
      <c r="AO17" s="284"/>
      <c r="AP17" s="284"/>
      <c r="AQ17" s="284"/>
      <c r="AR17" s="276"/>
      <c r="AS17" s="284"/>
      <c r="AT17" s="284"/>
      <c r="AU17" s="284"/>
      <c r="AV17" s="291"/>
      <c r="AW17" s="576"/>
      <c r="AX17" s="171"/>
      <c r="AY17" s="171"/>
    </row>
    <row r="18" spans="1:51" ht="36" customHeight="1">
      <c r="A18" s="271"/>
      <c r="B18" s="1674"/>
      <c r="C18" s="1675"/>
      <c r="D18" s="265"/>
      <c r="E18" s="1676" t="s">
        <v>725</v>
      </c>
      <c r="F18" s="1676"/>
      <c r="G18" s="1676"/>
      <c r="H18" s="1676"/>
      <c r="I18" s="1676"/>
      <c r="J18" s="1676"/>
      <c r="K18" s="1676"/>
      <c r="L18" s="1676"/>
      <c r="M18" s="1679" t="s">
        <v>881</v>
      </c>
      <c r="N18" s="1680"/>
      <c r="O18" s="1680"/>
      <c r="P18" s="1680"/>
      <c r="Q18" s="1680" t="s">
        <v>882</v>
      </c>
      <c r="R18" s="1680"/>
      <c r="S18" s="1680"/>
      <c r="T18" s="1680"/>
      <c r="U18" s="294"/>
      <c r="V18" s="248"/>
      <c r="W18" s="171"/>
      <c r="X18" s="171"/>
      <c r="Y18" s="171"/>
      <c r="Z18" s="171"/>
      <c r="AA18" s="171"/>
      <c r="AB18" s="620"/>
      <c r="AC18" s="1674"/>
      <c r="AD18" s="1675"/>
      <c r="AE18" s="265"/>
      <c r="AF18" s="1676" t="s">
        <v>725</v>
      </c>
      <c r="AG18" s="1676"/>
      <c r="AH18" s="1676"/>
      <c r="AI18" s="1676"/>
      <c r="AJ18" s="1676"/>
      <c r="AK18" s="1676"/>
      <c r="AL18" s="1676"/>
      <c r="AM18" s="1676"/>
      <c r="AN18" s="1679" t="s">
        <v>1462</v>
      </c>
      <c r="AO18" s="1680"/>
      <c r="AP18" s="1680"/>
      <c r="AQ18" s="1680"/>
      <c r="AR18" s="1680" t="s">
        <v>882</v>
      </c>
      <c r="AS18" s="1680"/>
      <c r="AT18" s="1680"/>
      <c r="AU18" s="1680"/>
      <c r="AV18" s="294"/>
      <c r="AW18" s="576"/>
      <c r="AX18" s="171"/>
      <c r="AY18" s="171"/>
    </row>
    <row r="19" spans="1:51" ht="36" customHeight="1">
      <c r="A19" s="271"/>
      <c r="B19" s="1674"/>
      <c r="C19" s="1675"/>
      <c r="D19" s="265"/>
      <c r="E19" s="1676"/>
      <c r="F19" s="1676"/>
      <c r="G19" s="1676"/>
      <c r="H19" s="1676"/>
      <c r="I19" s="1676"/>
      <c r="J19" s="1676"/>
      <c r="K19" s="1676"/>
      <c r="L19" s="1676"/>
      <c r="M19" s="1719" t="s">
        <v>733</v>
      </c>
      <c r="N19" s="1720"/>
      <c r="O19" s="1681" t="s">
        <v>883</v>
      </c>
      <c r="P19" s="1682"/>
      <c r="Q19" s="1721" t="s">
        <v>733</v>
      </c>
      <c r="R19" s="1720"/>
      <c r="S19" s="1681" t="s">
        <v>884</v>
      </c>
      <c r="T19" s="1682"/>
      <c r="U19" s="294"/>
      <c r="V19" s="248"/>
      <c r="W19" s="171"/>
      <c r="X19" s="171"/>
      <c r="Y19" s="171"/>
      <c r="Z19" s="171"/>
      <c r="AA19" s="171"/>
      <c r="AB19" s="620"/>
      <c r="AC19" s="1674"/>
      <c r="AD19" s="1675"/>
      <c r="AE19" s="265"/>
      <c r="AF19" s="1676"/>
      <c r="AG19" s="1676"/>
      <c r="AH19" s="1676"/>
      <c r="AI19" s="1676"/>
      <c r="AJ19" s="1676"/>
      <c r="AK19" s="1676"/>
      <c r="AL19" s="1676"/>
      <c r="AM19" s="1676"/>
      <c r="AN19" s="1719" t="s">
        <v>733</v>
      </c>
      <c r="AO19" s="1720"/>
      <c r="AP19" s="1681" t="s">
        <v>883</v>
      </c>
      <c r="AQ19" s="1682"/>
      <c r="AR19" s="1721" t="s">
        <v>733</v>
      </c>
      <c r="AS19" s="1720"/>
      <c r="AT19" s="1681" t="s">
        <v>884</v>
      </c>
      <c r="AU19" s="1682"/>
      <c r="AV19" s="294"/>
      <c r="AW19" s="576"/>
      <c r="AX19" s="171"/>
      <c r="AY19" s="171"/>
    </row>
    <row r="20" spans="1:51" ht="24" customHeight="1">
      <c r="A20" s="271"/>
      <c r="B20" s="1674"/>
      <c r="C20" s="1675"/>
      <c r="D20" s="265"/>
      <c r="E20" s="1676" t="s">
        <v>789</v>
      </c>
      <c r="F20" s="1676"/>
      <c r="G20" s="1676"/>
      <c r="H20" s="1676"/>
      <c r="I20" s="1676"/>
      <c r="J20" s="1676"/>
      <c r="K20" s="1676"/>
      <c r="L20" s="1676"/>
      <c r="M20" s="285" t="str">
        <f>IF('入力シート④(その他)'!G13="","",'入力シート④(その他)'!G13)</f>
        <v/>
      </c>
      <c r="N20" s="266" t="s">
        <v>734</v>
      </c>
      <c r="O20" s="286" t="str">
        <f>IF('入力シート④(その他)'!I13="","",'入力シート④(その他)'!I13)</f>
        <v/>
      </c>
      <c r="P20" s="287" t="s">
        <v>734</v>
      </c>
      <c r="Q20" s="295" t="str">
        <f>_xlfn.IFS(COUNTIF('入力シート③(助成対象経費内訳)'!M10:M29,"内蔵型ショーケース")=0,"",SUMIF('入力シート③(助成対象経費内訳)'!M10:M29,"内蔵型ショーケース",'入力シート③(助成対象経費内訳)'!N10:N29)=0,"",TRUE,SUMIF('入力シート③(助成対象経費内訳)'!M10:M29,"内蔵型ショーケース",'入力シート③(助成対象経費内訳)'!N10:N29))</f>
        <v/>
      </c>
      <c r="R20" s="296" t="s">
        <v>734</v>
      </c>
      <c r="S20" s="286" t="str">
        <f>IF('入力シート④(その他)'!M13="","",'入力シート④(その他)'!M13)</f>
        <v/>
      </c>
      <c r="T20" s="297" t="s">
        <v>790</v>
      </c>
      <c r="U20" s="294"/>
      <c r="V20" s="248"/>
      <c r="W20" s="171"/>
      <c r="X20" s="171"/>
      <c r="Y20" s="171"/>
      <c r="Z20" s="171"/>
      <c r="AA20" s="171"/>
      <c r="AB20" s="620"/>
      <c r="AC20" s="1674"/>
      <c r="AD20" s="1675"/>
      <c r="AE20" s="265"/>
      <c r="AF20" s="1676" t="s">
        <v>789</v>
      </c>
      <c r="AG20" s="1676"/>
      <c r="AH20" s="1676"/>
      <c r="AI20" s="1676"/>
      <c r="AJ20" s="1676"/>
      <c r="AK20" s="1676"/>
      <c r="AL20" s="1676"/>
      <c r="AM20" s="1676"/>
      <c r="AN20" s="285" t="s">
        <v>1342</v>
      </c>
      <c r="AO20" s="266" t="s">
        <v>734</v>
      </c>
      <c r="AP20" s="286" t="s">
        <v>1342</v>
      </c>
      <c r="AQ20" s="287" t="s">
        <v>734</v>
      </c>
      <c r="AR20" s="295" t="s">
        <v>1342</v>
      </c>
      <c r="AS20" s="296" t="s">
        <v>734</v>
      </c>
      <c r="AT20" s="286" t="s">
        <v>1342</v>
      </c>
      <c r="AU20" s="297" t="s">
        <v>790</v>
      </c>
      <c r="AV20" s="294"/>
      <c r="AW20" s="576"/>
      <c r="AX20" s="171"/>
      <c r="AY20" s="171"/>
    </row>
    <row r="21" spans="1:51" ht="24" customHeight="1">
      <c r="A21" s="271"/>
      <c r="B21" s="1674"/>
      <c r="C21" s="1675"/>
      <c r="D21" s="265"/>
      <c r="E21" s="1676" t="s">
        <v>726</v>
      </c>
      <c r="F21" s="1676"/>
      <c r="G21" s="1676"/>
      <c r="H21" s="1676"/>
      <c r="I21" s="1676"/>
      <c r="J21" s="1676"/>
      <c r="K21" s="1676"/>
      <c r="L21" s="1676"/>
      <c r="M21" s="285" t="str">
        <f>IF('入力シート④(その他)'!G14="","",'入力シート④(その他)'!G14)</f>
        <v/>
      </c>
      <c r="N21" s="266" t="s">
        <v>734</v>
      </c>
      <c r="O21" s="286" t="str">
        <f>IF('入力シート④(その他)'!I14="","",'入力シート④(その他)'!I14)</f>
        <v/>
      </c>
      <c r="P21" s="287" t="s">
        <v>734</v>
      </c>
      <c r="Q21" s="295" t="str">
        <f>_xlfn.IFS(COUNTIF('入力シート③(助成対象経費内訳)'!M10:M29,"別置型ショーケース／冷凍冷蔵ユニット")=0,"",SUMIF('入力シート③(助成対象経費内訳)'!M10:M29,"別置型ショーケース／冷凍冷蔵ユニット",'入力シート③(助成対象経費内訳)'!N10:N29)=0,"",TRUE,SUMIF('入力シート③(助成対象経費内訳)'!M10:M29,"別置型ショーケース／冷凍冷蔵ユニット",'入力シート③(助成対象経費内訳)'!N10:N29))</f>
        <v/>
      </c>
      <c r="R21" s="296" t="s">
        <v>734</v>
      </c>
      <c r="S21" s="286" t="str">
        <f>IF('入力シート④(その他)'!M14="","",'入力シート④(その他)'!M14)</f>
        <v/>
      </c>
      <c r="T21" s="297" t="s">
        <v>790</v>
      </c>
      <c r="U21" s="294"/>
      <c r="V21" s="248"/>
      <c r="W21" s="171"/>
      <c r="X21" s="171"/>
      <c r="Y21" s="171"/>
      <c r="Z21" s="171"/>
      <c r="AA21" s="171"/>
      <c r="AB21" s="620"/>
      <c r="AC21" s="1674"/>
      <c r="AD21" s="1675"/>
      <c r="AE21" s="265"/>
      <c r="AF21" s="1676" t="s">
        <v>726</v>
      </c>
      <c r="AG21" s="1676"/>
      <c r="AH21" s="1676"/>
      <c r="AI21" s="1676"/>
      <c r="AJ21" s="1676"/>
      <c r="AK21" s="1676"/>
      <c r="AL21" s="1676"/>
      <c r="AM21" s="1676"/>
      <c r="AN21" s="285">
        <v>1</v>
      </c>
      <c r="AO21" s="266" t="s">
        <v>734</v>
      </c>
      <c r="AP21" s="286">
        <v>1</v>
      </c>
      <c r="AQ21" s="287" t="s">
        <v>734</v>
      </c>
      <c r="AR21" s="295">
        <v>1</v>
      </c>
      <c r="AS21" s="296" t="s">
        <v>734</v>
      </c>
      <c r="AT21" s="286">
        <v>6</v>
      </c>
      <c r="AU21" s="297" t="s">
        <v>790</v>
      </c>
      <c r="AV21" s="294"/>
      <c r="AW21" s="576"/>
      <c r="AX21" s="171"/>
      <c r="AY21" s="171"/>
    </row>
    <row r="22" spans="1:51" ht="24" customHeight="1">
      <c r="A22" s="271"/>
      <c r="B22" s="1674"/>
      <c r="C22" s="1675"/>
      <c r="D22" s="265"/>
      <c r="E22" s="1676" t="s">
        <v>791</v>
      </c>
      <c r="F22" s="1676"/>
      <c r="G22" s="1676"/>
      <c r="H22" s="1676"/>
      <c r="I22" s="1676"/>
      <c r="J22" s="1676"/>
      <c r="K22" s="1676"/>
      <c r="L22" s="1676"/>
      <c r="M22" s="285" t="str">
        <f>IF('入力シート④(その他)'!G15="","",'入力シート④(その他)'!G15)</f>
        <v/>
      </c>
      <c r="N22" s="266" t="s">
        <v>734</v>
      </c>
      <c r="O22" s="286" t="str">
        <f>IF('入力シート④(その他)'!I15="","",'入力シート④(その他)'!I15)</f>
        <v/>
      </c>
      <c r="P22" s="287" t="s">
        <v>734</v>
      </c>
      <c r="Q22" s="295" t="str">
        <f>_xlfn.IFS(COUNTIF('入力シート③(助成対象経費内訳)'!M10:M29,"冷凍冷蔵用・空調用チリングユニット")=0,"",SUMIF('入力シート③(助成対象経費内訳)'!M10:M29,"冷凍冷蔵用・空調用チリングユニット",'入力シート③(助成対象経費内訳)'!N10:N29)=0,"",TRUE,SUMIF('入力シート③(助成対象経費内訳)'!M10:M29,"冷凍冷蔵用・空調用チリングユニット",'入力シート③(助成対象経費内訳)'!N10:N29))</f>
        <v/>
      </c>
      <c r="R22" s="296" t="s">
        <v>734</v>
      </c>
      <c r="S22" s="286" t="str">
        <f>IF('入力シート④(その他)'!M15="","",'入力シート④(その他)'!M15)</f>
        <v/>
      </c>
      <c r="T22" s="297" t="s">
        <v>790</v>
      </c>
      <c r="U22" s="294"/>
      <c r="V22" s="248"/>
      <c r="W22" s="171"/>
      <c r="X22" s="171"/>
      <c r="Y22" s="171"/>
      <c r="Z22" s="171"/>
      <c r="AA22" s="171"/>
      <c r="AB22" s="620"/>
      <c r="AC22" s="1674"/>
      <c r="AD22" s="1675"/>
      <c r="AE22" s="265"/>
      <c r="AF22" s="1676" t="s">
        <v>791</v>
      </c>
      <c r="AG22" s="1676"/>
      <c r="AH22" s="1676"/>
      <c r="AI22" s="1676"/>
      <c r="AJ22" s="1676"/>
      <c r="AK22" s="1676"/>
      <c r="AL22" s="1676"/>
      <c r="AM22" s="1676"/>
      <c r="AN22" s="285" t="s">
        <v>1342</v>
      </c>
      <c r="AO22" s="266" t="s">
        <v>734</v>
      </c>
      <c r="AP22" s="286" t="s">
        <v>1342</v>
      </c>
      <c r="AQ22" s="287" t="s">
        <v>734</v>
      </c>
      <c r="AR22" s="295" t="s">
        <v>1342</v>
      </c>
      <c r="AS22" s="296" t="s">
        <v>734</v>
      </c>
      <c r="AT22" s="286" t="s">
        <v>1342</v>
      </c>
      <c r="AU22" s="297" t="s">
        <v>790</v>
      </c>
      <c r="AV22" s="294"/>
      <c r="AW22" s="576"/>
      <c r="AX22" s="171"/>
      <c r="AY22" s="171"/>
    </row>
    <row r="23" spans="1:51" ht="6" customHeight="1">
      <c r="A23" s="271"/>
      <c r="B23" s="1674"/>
      <c r="C23" s="1675"/>
      <c r="D23" s="265"/>
      <c r="E23" s="265"/>
      <c r="F23" s="265"/>
      <c r="G23" s="265"/>
      <c r="H23" s="265"/>
      <c r="I23" s="265"/>
      <c r="J23" s="265"/>
      <c r="K23" s="265"/>
      <c r="L23" s="265"/>
      <c r="M23" s="265"/>
      <c r="N23" s="265"/>
      <c r="O23" s="265"/>
      <c r="P23" s="265"/>
      <c r="Q23" s="265"/>
      <c r="R23" s="265"/>
      <c r="S23" s="265"/>
      <c r="T23" s="265"/>
      <c r="U23" s="294"/>
      <c r="V23" s="248"/>
      <c r="W23" s="171"/>
      <c r="X23" s="171"/>
      <c r="Y23" s="171"/>
      <c r="Z23" s="171"/>
      <c r="AA23" s="171"/>
      <c r="AB23" s="620"/>
      <c r="AC23" s="1674"/>
      <c r="AD23" s="1675"/>
      <c r="AE23" s="265"/>
      <c r="AF23" s="265"/>
      <c r="AG23" s="265"/>
      <c r="AH23" s="265"/>
      <c r="AI23" s="265"/>
      <c r="AJ23" s="265"/>
      <c r="AK23" s="265"/>
      <c r="AL23" s="265"/>
      <c r="AM23" s="265"/>
      <c r="AN23" s="265"/>
      <c r="AO23" s="265"/>
      <c r="AP23" s="265"/>
      <c r="AQ23" s="265"/>
      <c r="AR23" s="265"/>
      <c r="AS23" s="265"/>
      <c r="AT23" s="265"/>
      <c r="AU23" s="265"/>
      <c r="AV23" s="294"/>
      <c r="AW23" s="576"/>
      <c r="AX23" s="171"/>
      <c r="AY23" s="171"/>
    </row>
    <row r="24" spans="1:51" ht="18" customHeight="1">
      <c r="A24" s="271"/>
      <c r="B24" s="1674"/>
      <c r="C24" s="1675"/>
      <c r="D24" s="265"/>
      <c r="E24" s="265" t="s">
        <v>743</v>
      </c>
      <c r="F24" s="265"/>
      <c r="G24" s="265"/>
      <c r="H24" s="265"/>
      <c r="I24" s="265"/>
      <c r="J24" s="265"/>
      <c r="K24" s="265"/>
      <c r="L24" s="265"/>
      <c r="M24" s="265"/>
      <c r="N24" s="265"/>
      <c r="O24" s="265"/>
      <c r="P24" s="265"/>
      <c r="Q24" s="265"/>
      <c r="R24" s="265"/>
      <c r="S24" s="265"/>
      <c r="T24" s="265"/>
      <c r="U24" s="294"/>
      <c r="V24" s="248"/>
      <c r="W24" s="171"/>
      <c r="X24" s="171"/>
      <c r="Y24" s="171"/>
      <c r="Z24" s="171"/>
      <c r="AA24" s="171"/>
      <c r="AB24" s="620"/>
      <c r="AC24" s="1674"/>
      <c r="AD24" s="1675"/>
      <c r="AE24" s="265"/>
      <c r="AF24" s="265" t="s">
        <v>743</v>
      </c>
      <c r="AG24" s="265"/>
      <c r="AH24" s="265"/>
      <c r="AI24" s="265"/>
      <c r="AJ24" s="265"/>
      <c r="AK24" s="265"/>
      <c r="AL24" s="265"/>
      <c r="AM24" s="265"/>
      <c r="AN24" s="265"/>
      <c r="AO24" s="265"/>
      <c r="AP24" s="265"/>
      <c r="AQ24" s="265"/>
      <c r="AR24" s="265"/>
      <c r="AS24" s="265"/>
      <c r="AT24" s="265"/>
      <c r="AU24" s="265"/>
      <c r="AV24" s="294"/>
      <c r="AW24" s="576"/>
      <c r="AX24" s="171"/>
      <c r="AY24" s="171"/>
    </row>
    <row r="25" spans="1:51" ht="24" customHeight="1">
      <c r="A25" s="271"/>
      <c r="B25" s="1674"/>
      <c r="C25" s="1675"/>
      <c r="D25" s="265"/>
      <c r="E25" s="1693" t="str">
        <f>IF('入力シート④(その他)'!E16="","",'入力シート④(その他)'!E16)</f>
        <v/>
      </c>
      <c r="F25" s="1694"/>
      <c r="G25" s="1694"/>
      <c r="H25" s="1694"/>
      <c r="I25" s="1694"/>
      <c r="J25" s="1694"/>
      <c r="K25" s="1694"/>
      <c r="L25" s="1694"/>
      <c r="M25" s="1694"/>
      <c r="N25" s="1694"/>
      <c r="O25" s="1694"/>
      <c r="P25" s="1694"/>
      <c r="Q25" s="1694"/>
      <c r="R25" s="1694"/>
      <c r="S25" s="1694"/>
      <c r="T25" s="1695"/>
      <c r="U25" s="294"/>
      <c r="V25" s="248"/>
      <c r="W25" s="171"/>
      <c r="X25" s="171"/>
      <c r="Y25" s="171"/>
      <c r="Z25" s="171"/>
      <c r="AA25" s="171"/>
      <c r="AB25" s="620"/>
      <c r="AC25" s="1674"/>
      <c r="AD25" s="1675"/>
      <c r="AE25" s="265"/>
      <c r="AF25" s="1693" t="str">
        <f>IF('入力シート④(その他)'!AF16="","",'入力シート④(その他)'!AF16)</f>
        <v/>
      </c>
      <c r="AG25" s="1694"/>
      <c r="AH25" s="1694"/>
      <c r="AI25" s="1694"/>
      <c r="AJ25" s="1694"/>
      <c r="AK25" s="1694"/>
      <c r="AL25" s="1694"/>
      <c r="AM25" s="1694"/>
      <c r="AN25" s="1694"/>
      <c r="AO25" s="1694"/>
      <c r="AP25" s="1694"/>
      <c r="AQ25" s="1694"/>
      <c r="AR25" s="1694"/>
      <c r="AS25" s="1694"/>
      <c r="AT25" s="1694"/>
      <c r="AU25" s="1695"/>
      <c r="AV25" s="294"/>
      <c r="AW25" s="576"/>
      <c r="AX25" s="171"/>
      <c r="AY25" s="171"/>
    </row>
    <row r="26" spans="1:51" ht="24" customHeight="1">
      <c r="A26" s="271"/>
      <c r="B26" s="1674"/>
      <c r="C26" s="1675"/>
      <c r="D26" s="265"/>
      <c r="E26" s="1696"/>
      <c r="F26" s="1697"/>
      <c r="G26" s="1697"/>
      <c r="H26" s="1697"/>
      <c r="I26" s="1697"/>
      <c r="J26" s="1697"/>
      <c r="K26" s="1697"/>
      <c r="L26" s="1697"/>
      <c r="M26" s="1697"/>
      <c r="N26" s="1697"/>
      <c r="O26" s="1697"/>
      <c r="P26" s="1697"/>
      <c r="Q26" s="1697"/>
      <c r="R26" s="1697"/>
      <c r="S26" s="1697"/>
      <c r="T26" s="1698"/>
      <c r="U26" s="294"/>
      <c r="V26" s="248"/>
      <c r="W26" s="171"/>
      <c r="X26" s="171"/>
      <c r="Y26" s="171"/>
      <c r="Z26" s="171"/>
      <c r="AA26" s="171"/>
      <c r="AB26" s="620"/>
      <c r="AC26" s="1674"/>
      <c r="AD26" s="1675"/>
      <c r="AE26" s="265"/>
      <c r="AF26" s="1696"/>
      <c r="AG26" s="1697"/>
      <c r="AH26" s="1697"/>
      <c r="AI26" s="1697"/>
      <c r="AJ26" s="1697"/>
      <c r="AK26" s="1697"/>
      <c r="AL26" s="1697"/>
      <c r="AM26" s="1697"/>
      <c r="AN26" s="1697"/>
      <c r="AO26" s="1697"/>
      <c r="AP26" s="1697"/>
      <c r="AQ26" s="1697"/>
      <c r="AR26" s="1697"/>
      <c r="AS26" s="1697"/>
      <c r="AT26" s="1697"/>
      <c r="AU26" s="1698"/>
      <c r="AV26" s="294"/>
      <c r="AW26" s="576"/>
      <c r="AX26" s="171"/>
      <c r="AY26" s="171"/>
    </row>
    <row r="27" spans="1:51" ht="24" customHeight="1">
      <c r="A27" s="271"/>
      <c r="B27" s="1674"/>
      <c r="C27" s="1675"/>
      <c r="D27" s="265"/>
      <c r="E27" s="1696"/>
      <c r="F27" s="1697"/>
      <c r="G27" s="1697"/>
      <c r="H27" s="1697"/>
      <c r="I27" s="1697"/>
      <c r="J27" s="1697"/>
      <c r="K27" s="1697"/>
      <c r="L27" s="1697"/>
      <c r="M27" s="1697"/>
      <c r="N27" s="1697"/>
      <c r="O27" s="1697"/>
      <c r="P27" s="1697"/>
      <c r="Q27" s="1697"/>
      <c r="R27" s="1697"/>
      <c r="S27" s="1697"/>
      <c r="T27" s="1698"/>
      <c r="U27" s="294"/>
      <c r="V27" s="248"/>
      <c r="W27" s="171"/>
      <c r="X27" s="171"/>
      <c r="Y27" s="171"/>
      <c r="Z27" s="171"/>
      <c r="AA27" s="171"/>
      <c r="AB27" s="620"/>
      <c r="AC27" s="1674"/>
      <c r="AD27" s="1675"/>
      <c r="AE27" s="265"/>
      <c r="AF27" s="1696"/>
      <c r="AG27" s="1697"/>
      <c r="AH27" s="1697"/>
      <c r="AI27" s="1697"/>
      <c r="AJ27" s="1697"/>
      <c r="AK27" s="1697"/>
      <c r="AL27" s="1697"/>
      <c r="AM27" s="1697"/>
      <c r="AN27" s="1697"/>
      <c r="AO27" s="1697"/>
      <c r="AP27" s="1697"/>
      <c r="AQ27" s="1697"/>
      <c r="AR27" s="1697"/>
      <c r="AS27" s="1697"/>
      <c r="AT27" s="1697"/>
      <c r="AU27" s="1698"/>
      <c r="AV27" s="294"/>
      <c r="AW27" s="576"/>
      <c r="AX27" s="171"/>
      <c r="AY27" s="171"/>
    </row>
    <row r="28" spans="1:51" ht="24" customHeight="1">
      <c r="A28" s="271"/>
      <c r="B28" s="1674"/>
      <c r="C28" s="1675"/>
      <c r="D28" s="265"/>
      <c r="E28" s="1696"/>
      <c r="F28" s="1697"/>
      <c r="G28" s="1697"/>
      <c r="H28" s="1697"/>
      <c r="I28" s="1697"/>
      <c r="J28" s="1697"/>
      <c r="K28" s="1697"/>
      <c r="L28" s="1697"/>
      <c r="M28" s="1697"/>
      <c r="N28" s="1697"/>
      <c r="O28" s="1697"/>
      <c r="P28" s="1697"/>
      <c r="Q28" s="1697"/>
      <c r="R28" s="1697"/>
      <c r="S28" s="1697"/>
      <c r="T28" s="1698"/>
      <c r="U28" s="294"/>
      <c r="V28" s="248"/>
      <c r="W28" s="171"/>
      <c r="X28" s="171"/>
      <c r="Y28" s="171"/>
      <c r="Z28" s="171"/>
      <c r="AA28" s="171"/>
      <c r="AB28" s="620"/>
      <c r="AC28" s="1674"/>
      <c r="AD28" s="1675"/>
      <c r="AE28" s="265"/>
      <c r="AF28" s="1696"/>
      <c r="AG28" s="1697"/>
      <c r="AH28" s="1697"/>
      <c r="AI28" s="1697"/>
      <c r="AJ28" s="1697"/>
      <c r="AK28" s="1697"/>
      <c r="AL28" s="1697"/>
      <c r="AM28" s="1697"/>
      <c r="AN28" s="1697"/>
      <c r="AO28" s="1697"/>
      <c r="AP28" s="1697"/>
      <c r="AQ28" s="1697"/>
      <c r="AR28" s="1697"/>
      <c r="AS28" s="1697"/>
      <c r="AT28" s="1697"/>
      <c r="AU28" s="1698"/>
      <c r="AV28" s="294"/>
      <c r="AW28" s="576"/>
      <c r="AX28" s="171"/>
      <c r="AY28" s="171"/>
    </row>
    <row r="29" spans="1:51" ht="24" customHeight="1">
      <c r="A29" s="271"/>
      <c r="B29" s="1674"/>
      <c r="C29" s="1675"/>
      <c r="D29" s="265"/>
      <c r="E29" s="1696"/>
      <c r="F29" s="1697"/>
      <c r="G29" s="1697"/>
      <c r="H29" s="1697"/>
      <c r="I29" s="1697"/>
      <c r="J29" s="1697"/>
      <c r="K29" s="1697"/>
      <c r="L29" s="1697"/>
      <c r="M29" s="1697"/>
      <c r="N29" s="1697"/>
      <c r="O29" s="1697"/>
      <c r="P29" s="1697"/>
      <c r="Q29" s="1697"/>
      <c r="R29" s="1697"/>
      <c r="S29" s="1697"/>
      <c r="T29" s="1698"/>
      <c r="U29" s="298"/>
      <c r="V29" s="248"/>
      <c r="W29" s="171"/>
      <c r="X29" s="171"/>
      <c r="Y29" s="171"/>
      <c r="Z29" s="171"/>
      <c r="AA29" s="171"/>
      <c r="AB29" s="620"/>
      <c r="AC29" s="1674"/>
      <c r="AD29" s="1675"/>
      <c r="AE29" s="265"/>
      <c r="AF29" s="1696"/>
      <c r="AG29" s="1697"/>
      <c r="AH29" s="1697"/>
      <c r="AI29" s="1697"/>
      <c r="AJ29" s="1697"/>
      <c r="AK29" s="1697"/>
      <c r="AL29" s="1697"/>
      <c r="AM29" s="1697"/>
      <c r="AN29" s="1697"/>
      <c r="AO29" s="1697"/>
      <c r="AP29" s="1697"/>
      <c r="AQ29" s="1697"/>
      <c r="AR29" s="1697"/>
      <c r="AS29" s="1697"/>
      <c r="AT29" s="1697"/>
      <c r="AU29" s="1698"/>
      <c r="AV29" s="298"/>
      <c r="AW29" s="576"/>
      <c r="AX29" s="171"/>
      <c r="AY29" s="171"/>
    </row>
    <row r="30" spans="1:51" ht="24" customHeight="1">
      <c r="A30" s="271"/>
      <c r="B30" s="1674"/>
      <c r="C30" s="1675"/>
      <c r="D30" s="265"/>
      <c r="E30" s="1699"/>
      <c r="F30" s="1700"/>
      <c r="G30" s="1700"/>
      <c r="H30" s="1700"/>
      <c r="I30" s="1700"/>
      <c r="J30" s="1700"/>
      <c r="K30" s="1700"/>
      <c r="L30" s="1700"/>
      <c r="M30" s="1700"/>
      <c r="N30" s="1700"/>
      <c r="O30" s="1700"/>
      <c r="P30" s="1700"/>
      <c r="Q30" s="1700"/>
      <c r="R30" s="1700"/>
      <c r="S30" s="1700"/>
      <c r="T30" s="1701"/>
      <c r="U30" s="298"/>
      <c r="V30" s="248"/>
      <c r="W30" s="171"/>
      <c r="X30" s="171"/>
      <c r="Y30" s="171"/>
      <c r="Z30" s="171"/>
      <c r="AA30" s="171"/>
      <c r="AB30" s="620"/>
      <c r="AC30" s="1674"/>
      <c r="AD30" s="1675"/>
      <c r="AE30" s="265"/>
      <c r="AF30" s="1699"/>
      <c r="AG30" s="1700"/>
      <c r="AH30" s="1700"/>
      <c r="AI30" s="1700"/>
      <c r="AJ30" s="1700"/>
      <c r="AK30" s="1700"/>
      <c r="AL30" s="1700"/>
      <c r="AM30" s="1700"/>
      <c r="AN30" s="1700"/>
      <c r="AO30" s="1700"/>
      <c r="AP30" s="1700"/>
      <c r="AQ30" s="1700"/>
      <c r="AR30" s="1700"/>
      <c r="AS30" s="1700"/>
      <c r="AT30" s="1700"/>
      <c r="AU30" s="1701"/>
      <c r="AV30" s="298"/>
      <c r="AW30" s="576"/>
      <c r="AX30" s="171"/>
      <c r="AY30" s="171"/>
    </row>
    <row r="31" spans="1:51" ht="12" customHeight="1">
      <c r="A31" s="271"/>
      <c r="B31" s="1674"/>
      <c r="C31" s="1675"/>
      <c r="D31" s="277"/>
      <c r="E31" s="278"/>
      <c r="F31" s="278"/>
      <c r="G31" s="278"/>
      <c r="H31" s="278"/>
      <c r="I31" s="278"/>
      <c r="J31" s="278"/>
      <c r="K31" s="278"/>
      <c r="L31" s="278"/>
      <c r="M31" s="278"/>
      <c r="N31" s="278"/>
      <c r="O31" s="278"/>
      <c r="P31" s="278"/>
      <c r="Q31" s="278"/>
      <c r="R31" s="278"/>
      <c r="S31" s="278"/>
      <c r="T31" s="278"/>
      <c r="U31" s="299"/>
      <c r="V31" s="248"/>
      <c r="W31" s="171"/>
      <c r="X31" s="171"/>
      <c r="Y31" s="171"/>
      <c r="Z31" s="171"/>
      <c r="AA31" s="171"/>
      <c r="AB31" s="620"/>
      <c r="AC31" s="1674"/>
      <c r="AD31" s="1675"/>
      <c r="AE31" s="277"/>
      <c r="AF31" s="278"/>
      <c r="AG31" s="278"/>
      <c r="AH31" s="278"/>
      <c r="AI31" s="278"/>
      <c r="AJ31" s="278"/>
      <c r="AK31" s="278"/>
      <c r="AL31" s="278"/>
      <c r="AM31" s="278"/>
      <c r="AN31" s="278"/>
      <c r="AO31" s="278"/>
      <c r="AP31" s="278"/>
      <c r="AQ31" s="278"/>
      <c r="AR31" s="278"/>
      <c r="AS31" s="278"/>
      <c r="AT31" s="278"/>
      <c r="AU31" s="278"/>
      <c r="AV31" s="299"/>
      <c r="AW31" s="576"/>
      <c r="AX31" s="171"/>
      <c r="AY31" s="171"/>
    </row>
    <row r="32" spans="1:51" ht="6" customHeight="1">
      <c r="B32" s="1674" t="s">
        <v>525</v>
      </c>
      <c r="C32" s="1675"/>
      <c r="D32" s="264"/>
      <c r="E32" s="264"/>
      <c r="F32" s="264"/>
      <c r="G32" s="264"/>
      <c r="H32" s="272"/>
      <c r="I32" s="264"/>
      <c r="J32" s="282"/>
      <c r="K32" s="264"/>
      <c r="L32" s="264"/>
      <c r="M32" s="264"/>
      <c r="N32" s="264"/>
      <c r="O32" s="264"/>
      <c r="P32" s="264"/>
      <c r="Q32" s="264"/>
      <c r="R32" s="264"/>
      <c r="S32" s="264"/>
      <c r="T32" s="264"/>
      <c r="U32" s="289"/>
      <c r="V32" s="248"/>
      <c r="W32" s="171"/>
      <c r="X32" s="171"/>
      <c r="Y32" s="171"/>
      <c r="Z32" s="171"/>
      <c r="AA32" s="171"/>
      <c r="AB32" s="620"/>
      <c r="AC32" s="1674" t="s">
        <v>525</v>
      </c>
      <c r="AD32" s="1675"/>
      <c r="AE32" s="264"/>
      <c r="AF32" s="264"/>
      <c r="AG32" s="264"/>
      <c r="AH32" s="264"/>
      <c r="AI32" s="272"/>
      <c r="AJ32" s="264"/>
      <c r="AK32" s="282"/>
      <c r="AL32" s="264"/>
      <c r="AM32" s="264"/>
      <c r="AN32" s="264"/>
      <c r="AO32" s="264"/>
      <c r="AP32" s="264"/>
      <c r="AQ32" s="264"/>
      <c r="AR32" s="264"/>
      <c r="AS32" s="264"/>
      <c r="AT32" s="264"/>
      <c r="AU32" s="264"/>
      <c r="AV32" s="289"/>
      <c r="AW32" s="576"/>
      <c r="AX32" s="171"/>
      <c r="AY32" s="171"/>
    </row>
    <row r="33" spans="2:51" ht="18" customHeight="1">
      <c r="B33" s="1674"/>
      <c r="C33" s="1675"/>
      <c r="D33" s="265"/>
      <c r="E33" s="265"/>
      <c r="F33" s="265"/>
      <c r="G33" s="265"/>
      <c r="H33" s="273"/>
      <c r="I33" s="265"/>
      <c r="J33" s="276"/>
      <c r="K33" s="265"/>
      <c r="L33" s="265"/>
      <c r="M33" s="275" t="s">
        <v>878</v>
      </c>
      <c r="N33" s="265"/>
      <c r="O33" s="265"/>
      <c r="P33" s="265"/>
      <c r="Q33" s="265"/>
      <c r="R33" s="265"/>
      <c r="S33" s="265"/>
      <c r="T33" s="265"/>
      <c r="U33" s="291"/>
      <c r="W33" s="171"/>
      <c r="X33" s="171"/>
      <c r="Y33" s="171"/>
      <c r="Z33" s="171"/>
      <c r="AA33" s="171"/>
      <c r="AB33" s="620"/>
      <c r="AC33" s="1674"/>
      <c r="AD33" s="1675"/>
      <c r="AE33" s="265"/>
      <c r="AF33" s="265"/>
      <c r="AG33" s="265"/>
      <c r="AH33" s="265"/>
      <c r="AI33" s="273"/>
      <c r="AJ33" s="265"/>
      <c r="AK33" s="276"/>
      <c r="AL33" s="265"/>
      <c r="AM33" s="265"/>
      <c r="AN33" s="275" t="s">
        <v>878</v>
      </c>
      <c r="AO33" s="265"/>
      <c r="AP33" s="265"/>
      <c r="AQ33" s="265"/>
      <c r="AR33" s="265"/>
      <c r="AS33" s="265"/>
      <c r="AT33" s="265"/>
      <c r="AU33" s="265"/>
      <c r="AV33" s="291"/>
      <c r="AW33" s="576"/>
      <c r="AX33" s="171"/>
      <c r="AY33" s="171"/>
    </row>
    <row r="34" spans="2:51" ht="24" customHeight="1">
      <c r="B34" s="1674"/>
      <c r="C34" s="1675"/>
      <c r="D34" s="265"/>
      <c r="E34" s="1676" t="s">
        <v>801</v>
      </c>
      <c r="F34" s="1676"/>
      <c r="G34" s="1676"/>
      <c r="H34" s="1676"/>
      <c r="I34" s="1676"/>
      <c r="J34" s="1676"/>
      <c r="K34" s="1676"/>
      <c r="L34" s="1676"/>
      <c r="M34" s="283" t="str">
        <f>IF(LEFT('入力シート④(その他)'!E20,1)="1","☑","□")</f>
        <v>□</v>
      </c>
      <c r="N34" s="1677" t="s">
        <v>885</v>
      </c>
      <c r="O34" s="1677"/>
      <c r="P34" s="1677"/>
      <c r="Q34" s="293" t="str">
        <f>IF(LEFT('入力シート④(その他)'!E20,1)="2","☑","□")</f>
        <v>□</v>
      </c>
      <c r="R34" s="1677" t="s">
        <v>886</v>
      </c>
      <c r="S34" s="1677"/>
      <c r="T34" s="1678"/>
      <c r="U34" s="291"/>
      <c r="W34" s="171"/>
      <c r="X34" s="171"/>
      <c r="Y34" s="171"/>
      <c r="Z34" s="171"/>
      <c r="AA34" s="171"/>
      <c r="AB34" s="620"/>
      <c r="AC34" s="1674"/>
      <c r="AD34" s="1675"/>
      <c r="AE34" s="265"/>
      <c r="AF34" s="1676" t="s">
        <v>801</v>
      </c>
      <c r="AG34" s="1676"/>
      <c r="AH34" s="1676"/>
      <c r="AI34" s="1676"/>
      <c r="AJ34" s="1676"/>
      <c r="AK34" s="1676"/>
      <c r="AL34" s="1676"/>
      <c r="AM34" s="1676"/>
      <c r="AN34" s="283" t="s">
        <v>1441</v>
      </c>
      <c r="AO34" s="1677" t="s">
        <v>885</v>
      </c>
      <c r="AP34" s="1677"/>
      <c r="AQ34" s="1677"/>
      <c r="AR34" s="293" t="s">
        <v>900</v>
      </c>
      <c r="AS34" s="1677" t="s">
        <v>886</v>
      </c>
      <c r="AT34" s="1677"/>
      <c r="AU34" s="1678"/>
      <c r="AV34" s="291"/>
      <c r="AW34" s="576"/>
      <c r="AX34" s="171"/>
      <c r="AY34" s="171"/>
    </row>
    <row r="35" spans="2:51" ht="12" customHeight="1">
      <c r="B35" s="1674"/>
      <c r="C35" s="1675"/>
      <c r="D35" s="277"/>
      <c r="E35" s="278"/>
      <c r="F35" s="278"/>
      <c r="G35" s="278"/>
      <c r="H35" s="278"/>
      <c r="I35" s="278"/>
      <c r="J35" s="278"/>
      <c r="K35" s="278"/>
      <c r="L35" s="278"/>
      <c r="M35" s="278"/>
      <c r="N35" s="278"/>
      <c r="O35" s="278"/>
      <c r="P35" s="278"/>
      <c r="Q35" s="278"/>
      <c r="R35" s="278"/>
      <c r="S35" s="278"/>
      <c r="T35" s="278"/>
      <c r="U35" s="299"/>
      <c r="W35" s="171"/>
      <c r="X35" s="171"/>
      <c r="Y35" s="171"/>
      <c r="Z35" s="171"/>
      <c r="AA35" s="171"/>
      <c r="AB35" s="620"/>
      <c r="AC35" s="1674"/>
      <c r="AD35" s="1675"/>
      <c r="AE35" s="277"/>
      <c r="AF35" s="278"/>
      <c r="AG35" s="278"/>
      <c r="AH35" s="278"/>
      <c r="AI35" s="278"/>
      <c r="AJ35" s="278"/>
      <c r="AK35" s="278"/>
      <c r="AL35" s="278"/>
      <c r="AM35" s="278"/>
      <c r="AN35" s="278"/>
      <c r="AO35" s="278"/>
      <c r="AP35" s="278"/>
      <c r="AQ35" s="278"/>
      <c r="AR35" s="278"/>
      <c r="AS35" s="278"/>
      <c r="AT35" s="278"/>
      <c r="AU35" s="278"/>
      <c r="AV35" s="299"/>
      <c r="AW35" s="576"/>
      <c r="AX35" s="171"/>
      <c r="AY35" s="171"/>
    </row>
    <row r="36" spans="2:51" ht="6" customHeight="1">
      <c r="C36" s="279"/>
      <c r="D36" s="279"/>
      <c r="E36" s="279"/>
      <c r="F36" s="279"/>
      <c r="G36" s="279"/>
      <c r="H36" s="279"/>
      <c r="I36" s="279"/>
      <c r="J36" s="279"/>
      <c r="K36" s="279"/>
      <c r="L36" s="279"/>
      <c r="M36" s="279"/>
      <c r="N36" s="279"/>
      <c r="O36" s="279"/>
      <c r="P36" s="279"/>
      <c r="Q36" s="279"/>
      <c r="R36" s="279"/>
      <c r="S36" s="279"/>
      <c r="T36" s="279"/>
      <c r="U36" s="279"/>
      <c r="W36" s="171"/>
      <c r="X36" s="171"/>
      <c r="Y36" s="171"/>
      <c r="Z36" s="171"/>
      <c r="AA36" s="171"/>
      <c r="AB36" s="620"/>
      <c r="AC36" s="248"/>
      <c r="AD36" s="279"/>
      <c r="AE36" s="279"/>
      <c r="AF36" s="279"/>
      <c r="AG36" s="279"/>
      <c r="AH36" s="279"/>
      <c r="AI36" s="279"/>
      <c r="AJ36" s="279"/>
      <c r="AK36" s="279"/>
      <c r="AL36" s="279"/>
      <c r="AM36" s="279"/>
      <c r="AN36" s="279"/>
      <c r="AO36" s="279"/>
      <c r="AP36" s="279"/>
      <c r="AQ36" s="279"/>
      <c r="AR36" s="279"/>
      <c r="AS36" s="279"/>
      <c r="AT36" s="279"/>
      <c r="AU36" s="279"/>
      <c r="AV36" s="279"/>
      <c r="AW36" s="576"/>
      <c r="AX36" s="171"/>
      <c r="AY36" s="171"/>
    </row>
    <row r="37" spans="2:51" ht="54" customHeight="1">
      <c r="B37" s="1692" t="s">
        <v>887</v>
      </c>
      <c r="C37" s="1692"/>
      <c r="D37" s="1692"/>
      <c r="E37" s="1692"/>
      <c r="F37" s="1692"/>
      <c r="G37" s="1692"/>
      <c r="H37" s="1692"/>
      <c r="I37" s="1692"/>
      <c r="J37" s="1692"/>
      <c r="K37" s="1692"/>
      <c r="L37" s="1692"/>
      <c r="M37" s="1692"/>
      <c r="N37" s="1692"/>
      <c r="O37" s="1692"/>
      <c r="P37" s="1692"/>
      <c r="Q37" s="1692"/>
      <c r="R37" s="1692"/>
      <c r="S37" s="1692"/>
      <c r="T37" s="1692"/>
      <c r="U37" s="1692"/>
      <c r="W37" s="171"/>
      <c r="X37" s="171"/>
      <c r="Y37" s="171"/>
      <c r="Z37" s="171"/>
      <c r="AA37" s="171"/>
      <c r="AB37" s="620"/>
      <c r="AC37" s="1692" t="s">
        <v>887</v>
      </c>
      <c r="AD37" s="1692"/>
      <c r="AE37" s="1692"/>
      <c r="AF37" s="1692"/>
      <c r="AG37" s="1692"/>
      <c r="AH37" s="1692"/>
      <c r="AI37" s="1692"/>
      <c r="AJ37" s="1692"/>
      <c r="AK37" s="1692"/>
      <c r="AL37" s="1692"/>
      <c r="AM37" s="1692"/>
      <c r="AN37" s="1692"/>
      <c r="AO37" s="1692"/>
      <c r="AP37" s="1692"/>
      <c r="AQ37" s="1692"/>
      <c r="AR37" s="1692"/>
      <c r="AS37" s="1692"/>
      <c r="AT37" s="1692"/>
      <c r="AU37" s="1692"/>
      <c r="AV37" s="1692"/>
      <c r="AW37" s="576"/>
      <c r="AX37" s="171"/>
      <c r="AY37" s="171"/>
    </row>
    <row r="38" spans="2:51" ht="18" customHeight="1">
      <c r="W38" s="171"/>
      <c r="X38" s="171"/>
      <c r="Y38" s="171"/>
      <c r="Z38" s="171"/>
      <c r="AA38" s="171"/>
      <c r="AB38" s="620"/>
      <c r="AC38" s="248"/>
      <c r="AD38" s="248"/>
      <c r="AE38" s="248"/>
      <c r="AF38" s="248"/>
      <c r="AG38" s="248"/>
      <c r="AH38" s="248"/>
      <c r="AI38" s="261"/>
      <c r="AK38" s="249"/>
      <c r="AV38" s="249"/>
      <c r="AW38" s="576"/>
      <c r="AX38" s="171"/>
      <c r="AY38" s="171"/>
    </row>
    <row r="39" spans="2:51" ht="24" customHeight="1">
      <c r="B39" s="250" t="s">
        <v>888</v>
      </c>
      <c r="C39" s="250"/>
      <c r="D39" s="250"/>
      <c r="E39" s="250"/>
      <c r="F39" s="250"/>
      <c r="G39" s="250"/>
      <c r="H39" s="250"/>
      <c r="I39" s="250"/>
      <c r="J39" s="250"/>
      <c r="K39" s="250"/>
      <c r="L39" s="250"/>
      <c r="M39" s="250"/>
      <c r="N39" s="250"/>
      <c r="O39" s="250"/>
      <c r="P39" s="250"/>
      <c r="Q39" s="250"/>
      <c r="R39" s="250"/>
      <c r="S39" s="250"/>
      <c r="T39" s="250"/>
      <c r="U39" s="250"/>
      <c r="V39" s="288"/>
      <c r="W39" s="171"/>
      <c r="X39" s="171"/>
      <c r="Y39" s="171"/>
      <c r="Z39" s="171"/>
      <c r="AA39" s="171"/>
      <c r="AB39" s="620"/>
      <c r="AC39" s="250" t="s">
        <v>888</v>
      </c>
      <c r="AD39" s="250"/>
      <c r="AE39" s="250"/>
      <c r="AF39" s="250"/>
      <c r="AG39" s="250"/>
      <c r="AH39" s="250"/>
      <c r="AI39" s="250"/>
      <c r="AJ39" s="250"/>
      <c r="AK39" s="250"/>
      <c r="AL39" s="250"/>
      <c r="AM39" s="250"/>
      <c r="AN39" s="250"/>
      <c r="AO39" s="250"/>
      <c r="AP39" s="250"/>
      <c r="AQ39" s="250"/>
      <c r="AR39" s="250"/>
      <c r="AS39" s="250"/>
      <c r="AT39" s="250"/>
      <c r="AU39" s="250"/>
      <c r="AV39" s="250"/>
      <c r="AW39" s="576"/>
      <c r="AX39" s="171"/>
      <c r="AY39" s="171"/>
    </row>
    <row r="40" spans="2:51" ht="6" customHeight="1">
      <c r="D40" s="249"/>
      <c r="J40" s="248"/>
      <c r="W40" s="171"/>
      <c r="X40" s="171"/>
      <c r="Y40" s="171"/>
      <c r="Z40" s="171"/>
      <c r="AA40" s="171"/>
      <c r="AB40" s="620"/>
      <c r="AC40" s="248"/>
      <c r="AD40" s="248"/>
      <c r="AE40" s="249"/>
      <c r="AF40" s="248"/>
      <c r="AG40" s="248"/>
      <c r="AH40" s="248"/>
      <c r="AI40" s="261"/>
      <c r="AV40" s="249"/>
      <c r="AW40" s="576"/>
      <c r="AX40" s="171"/>
      <c r="AY40" s="171"/>
    </row>
    <row r="41" spans="2:51" ht="18" customHeight="1">
      <c r="B41" s="280" t="s">
        <v>889</v>
      </c>
      <c r="D41" s="249"/>
      <c r="J41" s="248"/>
      <c r="W41" s="171"/>
      <c r="X41" s="171"/>
      <c r="Y41" s="171"/>
      <c r="Z41" s="171"/>
      <c r="AA41" s="171"/>
      <c r="AB41" s="620"/>
      <c r="AC41" s="280" t="s">
        <v>889</v>
      </c>
      <c r="AD41" s="248"/>
      <c r="AE41" s="249"/>
      <c r="AF41" s="248"/>
      <c r="AG41" s="248"/>
      <c r="AH41" s="248"/>
      <c r="AI41" s="261"/>
      <c r="AV41" s="249"/>
      <c r="AW41" s="576"/>
      <c r="AX41" s="171"/>
      <c r="AY41" s="171"/>
    </row>
    <row r="42" spans="2:51" ht="27.5" customHeight="1">
      <c r="B42" s="281" t="str">
        <f>IF(LEFT('入力シート①(全体)'!I18,1)="1","☑","□")</f>
        <v>□</v>
      </c>
      <c r="C42" s="1685" t="s">
        <v>651</v>
      </c>
      <c r="D42" s="1685"/>
      <c r="E42" s="1685"/>
      <c r="F42" s="1685"/>
      <c r="G42" s="1685"/>
      <c r="H42" s="1685"/>
      <c r="I42" s="1685"/>
      <c r="J42" s="1685"/>
      <c r="K42" s="1685"/>
      <c r="L42" s="1685"/>
      <c r="M42" s="1685"/>
      <c r="N42" s="1685"/>
      <c r="O42" s="1685"/>
      <c r="P42" s="1685"/>
      <c r="Q42" s="1685"/>
      <c r="R42" s="1685"/>
      <c r="S42" s="1685"/>
      <c r="T42" s="1685"/>
      <c r="U42" s="1686"/>
      <c r="W42" s="171"/>
      <c r="X42" s="171"/>
      <c r="Y42" s="171"/>
      <c r="Z42" s="171"/>
      <c r="AA42" s="171"/>
      <c r="AB42" s="620"/>
      <c r="AC42" s="281" t="s">
        <v>1441</v>
      </c>
      <c r="AD42" s="1685" t="s">
        <v>651</v>
      </c>
      <c r="AE42" s="1685"/>
      <c r="AF42" s="1685"/>
      <c r="AG42" s="1685"/>
      <c r="AH42" s="1685"/>
      <c r="AI42" s="1685"/>
      <c r="AJ42" s="1685"/>
      <c r="AK42" s="1685"/>
      <c r="AL42" s="1685"/>
      <c r="AM42" s="1685"/>
      <c r="AN42" s="1685"/>
      <c r="AO42" s="1685"/>
      <c r="AP42" s="1685"/>
      <c r="AQ42" s="1685"/>
      <c r="AR42" s="1685"/>
      <c r="AS42" s="1685"/>
      <c r="AT42" s="1685"/>
      <c r="AU42" s="1685"/>
      <c r="AV42" s="1686"/>
      <c r="AW42" s="576"/>
      <c r="AX42" s="171"/>
      <c r="AY42" s="171"/>
    </row>
    <row r="43" spans="2:51" ht="21" customHeight="1">
      <c r="B43" s="1687" t="str">
        <f>IF(LEFT('入力シート①(全体)'!I19,1)="1","☑","□")</f>
        <v>□</v>
      </c>
      <c r="C43" s="1688" t="s">
        <v>890</v>
      </c>
      <c r="D43" s="1688"/>
      <c r="E43" s="1688"/>
      <c r="F43" s="1688"/>
      <c r="G43" s="1688"/>
      <c r="H43" s="1688"/>
      <c r="I43" s="1688"/>
      <c r="J43" s="1688"/>
      <c r="K43" s="1688"/>
      <c r="L43" s="1688"/>
      <c r="M43" s="1688"/>
      <c r="N43" s="1688"/>
      <c r="O43" s="1688"/>
      <c r="P43" s="1688"/>
      <c r="Q43" s="1688"/>
      <c r="R43" s="1688"/>
      <c r="S43" s="1688"/>
      <c r="T43" s="1688"/>
      <c r="U43" s="1689"/>
      <c r="W43" s="171"/>
      <c r="X43" s="171"/>
      <c r="Y43" s="171"/>
      <c r="Z43" s="171"/>
      <c r="AA43" s="171"/>
      <c r="AB43" s="620"/>
      <c r="AC43" s="1687" t="s">
        <v>1441</v>
      </c>
      <c r="AD43" s="1688" t="s">
        <v>890</v>
      </c>
      <c r="AE43" s="1688"/>
      <c r="AF43" s="1688"/>
      <c r="AG43" s="1688"/>
      <c r="AH43" s="1688"/>
      <c r="AI43" s="1688"/>
      <c r="AJ43" s="1688"/>
      <c r="AK43" s="1688"/>
      <c r="AL43" s="1688"/>
      <c r="AM43" s="1688"/>
      <c r="AN43" s="1688"/>
      <c r="AO43" s="1688"/>
      <c r="AP43" s="1688"/>
      <c r="AQ43" s="1688"/>
      <c r="AR43" s="1688"/>
      <c r="AS43" s="1688"/>
      <c r="AT43" s="1688"/>
      <c r="AU43" s="1688"/>
      <c r="AV43" s="1689"/>
      <c r="AW43" s="576"/>
      <c r="AX43" s="171"/>
      <c r="AY43" s="171"/>
    </row>
    <row r="44" spans="2:51" ht="38" customHeight="1">
      <c r="B44" s="1687"/>
      <c r="C44" s="1690"/>
      <c r="D44" s="1690"/>
      <c r="E44" s="1690"/>
      <c r="F44" s="1690"/>
      <c r="G44" s="1690"/>
      <c r="H44" s="1690"/>
      <c r="I44" s="1690"/>
      <c r="J44" s="1690"/>
      <c r="K44" s="1690"/>
      <c r="L44" s="1690"/>
      <c r="M44" s="1690"/>
      <c r="N44" s="1690"/>
      <c r="O44" s="1690"/>
      <c r="P44" s="1690"/>
      <c r="Q44" s="1690"/>
      <c r="R44" s="1690"/>
      <c r="S44" s="1690"/>
      <c r="T44" s="1690"/>
      <c r="U44" s="1691"/>
      <c r="W44" s="171"/>
      <c r="X44" s="171"/>
      <c r="Y44" s="171"/>
      <c r="Z44" s="171"/>
      <c r="AA44" s="171"/>
      <c r="AB44" s="620"/>
      <c r="AC44" s="1687"/>
      <c r="AD44" s="1690"/>
      <c r="AE44" s="1690"/>
      <c r="AF44" s="1690"/>
      <c r="AG44" s="1690"/>
      <c r="AH44" s="1690"/>
      <c r="AI44" s="1690"/>
      <c r="AJ44" s="1690"/>
      <c r="AK44" s="1690"/>
      <c r="AL44" s="1690"/>
      <c r="AM44" s="1690"/>
      <c r="AN44" s="1690"/>
      <c r="AO44" s="1690"/>
      <c r="AP44" s="1690"/>
      <c r="AQ44" s="1690"/>
      <c r="AR44" s="1690"/>
      <c r="AS44" s="1690"/>
      <c r="AT44" s="1690"/>
      <c r="AU44" s="1690"/>
      <c r="AV44" s="1691"/>
      <c r="AW44" s="576"/>
      <c r="AX44" s="171"/>
      <c r="AY44" s="171"/>
    </row>
    <row r="45" spans="2:51" ht="21" customHeight="1">
      <c r="W45" s="171"/>
      <c r="X45" s="171"/>
      <c r="Y45" s="171"/>
      <c r="Z45" s="171"/>
      <c r="AA45" s="171"/>
      <c r="AB45" s="636"/>
      <c r="AC45" s="637"/>
      <c r="AD45" s="637"/>
      <c r="AE45" s="637"/>
      <c r="AF45" s="637"/>
      <c r="AG45" s="637"/>
      <c r="AH45" s="637"/>
      <c r="AI45" s="637"/>
      <c r="AJ45" s="637"/>
      <c r="AK45" s="637"/>
      <c r="AL45" s="637"/>
      <c r="AM45" s="637"/>
      <c r="AN45" s="637"/>
      <c r="AO45" s="637"/>
      <c r="AP45" s="637"/>
      <c r="AQ45" s="637"/>
      <c r="AR45" s="637"/>
      <c r="AS45" s="637"/>
      <c r="AT45" s="637"/>
      <c r="AU45" s="637"/>
      <c r="AV45" s="637"/>
      <c r="AW45" s="638"/>
      <c r="AX45" s="171"/>
      <c r="AY45" s="171"/>
    </row>
    <row r="46" spans="2:51" ht="21" customHeight="1">
      <c r="W46" s="171"/>
      <c r="X46" s="171"/>
      <c r="Y46" s="171"/>
      <c r="Z46" s="171"/>
      <c r="AA46" s="171"/>
      <c r="AB46" s="171"/>
      <c r="AC46" s="171"/>
      <c r="AD46" s="171"/>
      <c r="AE46" s="171"/>
      <c r="AF46" s="171"/>
      <c r="AG46" s="171"/>
      <c r="AH46" s="171"/>
      <c r="AI46" s="171"/>
      <c r="AJ46" s="171"/>
      <c r="AK46" s="171"/>
      <c r="AL46" s="171"/>
      <c r="AM46" s="171"/>
      <c r="AN46" s="171"/>
      <c r="AO46" s="171"/>
      <c r="AP46" s="171"/>
      <c r="AQ46" s="171"/>
      <c r="AR46" s="171"/>
      <c r="AS46" s="171"/>
      <c r="AT46" s="171"/>
      <c r="AU46" s="171"/>
      <c r="AV46" s="171"/>
      <c r="AW46" s="171"/>
      <c r="AX46" s="171"/>
      <c r="AY46" s="171"/>
    </row>
    <row r="47" spans="2:51" ht="18">
      <c r="W47" s="171"/>
      <c r="X47" s="171"/>
      <c r="Y47" s="171"/>
      <c r="Z47" s="171"/>
      <c r="AA47" s="171"/>
      <c r="AB47" s="171"/>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171"/>
      <c r="AY47" s="171"/>
    </row>
  </sheetData>
  <sheetProtection algorithmName="SHA-512" hashValue="zE6DXUHUXtW3G1iHtXYxD7BWhtuFST+oUU4+dJO4CV4T7Rbb4VTJ0XSCLss0HyNxYb2Hi48sOXAojhkrNZYpsQ==" saltValue="yifCclhzMS2Yu4Qhqvz8kQ==" spinCount="100000" sheet="1" objects="1" scenarios="1" formatRows="0" selectLockedCells="1"/>
  <mergeCells count="67">
    <mergeCell ref="E9:O9"/>
    <mergeCell ref="P9:T9"/>
    <mergeCell ref="I10:O10"/>
    <mergeCell ref="P10:T10"/>
    <mergeCell ref="I11:O11"/>
    <mergeCell ref="P11:T11"/>
    <mergeCell ref="I12:O12"/>
    <mergeCell ref="P12:T12"/>
    <mergeCell ref="E16:L16"/>
    <mergeCell ref="N16:P16"/>
    <mergeCell ref="R16:T16"/>
    <mergeCell ref="C42:U42"/>
    <mergeCell ref="B43:B44"/>
    <mergeCell ref="B8:C13"/>
    <mergeCell ref="E10:G12"/>
    <mergeCell ref="E25:T30"/>
    <mergeCell ref="C43:U44"/>
    <mergeCell ref="B32:C35"/>
    <mergeCell ref="B14:C31"/>
    <mergeCell ref="E18:L19"/>
    <mergeCell ref="E20:L20"/>
    <mergeCell ref="E21:L21"/>
    <mergeCell ref="E22:L22"/>
    <mergeCell ref="E34:L34"/>
    <mergeCell ref="N34:P34"/>
    <mergeCell ref="M18:P18"/>
    <mergeCell ref="Q18:T18"/>
    <mergeCell ref="AN19:AO19"/>
    <mergeCell ref="AP19:AQ19"/>
    <mergeCell ref="AR19:AS19"/>
    <mergeCell ref="R34:T34"/>
    <mergeCell ref="B37:U37"/>
    <mergeCell ref="M19:N19"/>
    <mergeCell ref="O19:P19"/>
    <mergeCell ref="Q19:R19"/>
    <mergeCell ref="S19:T19"/>
    <mergeCell ref="AQ9:AU9"/>
    <mergeCell ref="AF10:AH12"/>
    <mergeCell ref="AJ10:AP10"/>
    <mergeCell ref="AQ10:AU10"/>
    <mergeCell ref="AJ11:AP11"/>
    <mergeCell ref="AQ11:AU11"/>
    <mergeCell ref="AJ12:AP12"/>
    <mergeCell ref="AQ12:AU12"/>
    <mergeCell ref="AD42:AV42"/>
    <mergeCell ref="AC43:AC44"/>
    <mergeCell ref="AD43:AV44"/>
    <mergeCell ref="AC37:AV37"/>
    <mergeCell ref="AF21:AM21"/>
    <mergeCell ref="AF22:AM22"/>
    <mergeCell ref="AF25:AU30"/>
    <mergeCell ref="AS5:AW5"/>
    <mergeCell ref="AC32:AD35"/>
    <mergeCell ref="AF34:AM34"/>
    <mergeCell ref="AO34:AQ34"/>
    <mergeCell ref="AS34:AU34"/>
    <mergeCell ref="AC14:AD31"/>
    <mergeCell ref="AF16:AM16"/>
    <mergeCell ref="AO16:AQ16"/>
    <mergeCell ref="AS16:AU16"/>
    <mergeCell ref="AF18:AM19"/>
    <mergeCell ref="AN18:AQ18"/>
    <mergeCell ref="AR18:AU18"/>
    <mergeCell ref="AT19:AU19"/>
    <mergeCell ref="AF20:AM20"/>
    <mergeCell ref="AC8:AD13"/>
    <mergeCell ref="AF9:AP9"/>
  </mergeCells>
  <phoneticPr fontId="111"/>
  <conditionalFormatting sqref="B42:B44">
    <cfRule type="cellIs" dxfId="128" priority="19" operator="equal">
      <formula>"□"</formula>
    </cfRule>
  </conditionalFormatting>
  <conditionalFormatting sqref="M16 Q16 M34 Q34">
    <cfRule type="cellIs" dxfId="127" priority="20" operator="equal">
      <formula>"□"</formula>
    </cfRule>
  </conditionalFormatting>
  <conditionalFormatting sqref="M20:M22 O20:O22 Q20:Q22 S20:S22 E25:T30">
    <cfRule type="containsBlanks" dxfId="126" priority="18">
      <formula>LEN(TRIM(E20))=0</formula>
    </cfRule>
  </conditionalFormatting>
  <conditionalFormatting sqref="M20:P22">
    <cfRule type="expression" dxfId="125" priority="16">
      <formula>$M$16="☑"</formula>
    </cfRule>
    <cfRule type="expression" dxfId="124" priority="17">
      <formula>$M$16="☑"</formula>
    </cfRule>
  </conditionalFormatting>
  <conditionalFormatting sqref="P9:T11">
    <cfRule type="cellIs" dxfId="123" priority="21" operator="equal">
      <formula>"令和　　年　　月　　日"</formula>
    </cfRule>
  </conditionalFormatting>
  <conditionalFormatting sqref="P12:T12">
    <cfRule type="cellIs" dxfId="122" priority="15" operator="equal">
      <formula>"令和　　年　　月　　日"</formula>
    </cfRule>
  </conditionalFormatting>
  <conditionalFormatting sqref="AC42:AC44">
    <cfRule type="cellIs" dxfId="121" priority="5" operator="equal">
      <formula>"□"</formula>
    </cfRule>
  </conditionalFormatting>
  <conditionalFormatting sqref="AN16 AR16 AN34 AR34">
    <cfRule type="cellIs" dxfId="120" priority="6" operator="equal">
      <formula>"□"</formula>
    </cfRule>
  </conditionalFormatting>
  <conditionalFormatting sqref="AN20:AN22 AP20:AP22 AR20:AR22 AT20:AT22 AF25:AU30">
    <cfRule type="containsBlanks" dxfId="119" priority="4">
      <formula>LEN(TRIM(AF20))=0</formula>
    </cfRule>
  </conditionalFormatting>
  <conditionalFormatting sqref="AN20:AQ22">
    <cfRule type="expression" dxfId="118" priority="2">
      <formula>$M$16="☑"</formula>
    </cfRule>
    <cfRule type="expression" dxfId="117" priority="3">
      <formula>$M$16="☑"</formula>
    </cfRule>
  </conditionalFormatting>
  <conditionalFormatting sqref="AQ9:AU11">
    <cfRule type="cellIs" dxfId="116" priority="7" operator="equal">
      <formula>"令和　　年　　月　　日"</formula>
    </cfRule>
  </conditionalFormatting>
  <conditionalFormatting sqref="AQ12:AU12">
    <cfRule type="cellIs" dxfId="115" priority="1" operator="equal">
      <formula>"令和　　年　　月　　日"</formula>
    </cfRule>
  </conditionalFormatting>
  <printOptions horizontalCentered="1"/>
  <pageMargins left="0.70833333333333304" right="0.70833333333333304" top="0.74791666666666701" bottom="0.74791666666666701" header="0.31458333333333299" footer="0.31458333333333299"/>
  <pageSetup paperSize="9" scale="72" fitToHeight="0" orientation="portrait" blackAndWhite="1" r:id="rId1"/>
  <colBreaks count="1" manualBreakCount="1">
    <brk id="22" max="36" man="1"/>
  </colBreaks>
  <ignoredErrors>
    <ignoredError sqref="H10:H12 AI10:AI12" numberStoredAsText="1"/>
  </ignoredError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215"/>
  <sheetViews>
    <sheetView showGridLines="0" zoomScale="80" zoomScaleNormal="80" workbookViewId="0"/>
  </sheetViews>
  <sheetFormatPr defaultColWidth="8.08203125" defaultRowHeight="18" outlineLevelRow="1"/>
  <cols>
    <col min="1" max="1" width="1.6640625" style="248" customWidth="1"/>
    <col min="2" max="2" width="8.9140625" style="248" customWidth="1"/>
    <col min="3" max="3" width="15.25" style="248" customWidth="1"/>
    <col min="4" max="4" width="15.6640625" style="248" customWidth="1"/>
    <col min="5" max="7" width="7.4140625" style="248" customWidth="1"/>
    <col min="8" max="8" width="12" style="248" customWidth="1"/>
    <col min="9" max="9" width="4.83203125" style="248" customWidth="1"/>
    <col min="10" max="10" width="4.5" style="248" customWidth="1"/>
    <col min="11" max="11" width="6.5" style="248" customWidth="1"/>
    <col min="12" max="12" width="11.75" style="249" customWidth="1"/>
    <col min="13" max="13" width="5.08203125" style="249" customWidth="1"/>
    <col min="14" max="14" width="2.33203125" style="249" customWidth="1"/>
    <col min="15" max="19" width="5.58203125" style="171" customWidth="1"/>
    <col min="20" max="20" width="2.33203125" style="171" customWidth="1"/>
    <col min="21" max="21" width="8.9140625" style="171" customWidth="1"/>
    <col min="22" max="22" width="15.25" style="171" customWidth="1"/>
    <col min="23" max="23" width="15.6640625" style="171" customWidth="1"/>
    <col min="24" max="26" width="7.4140625" style="171" customWidth="1"/>
    <col min="27" max="27" width="12" style="171" customWidth="1"/>
    <col min="28" max="28" width="4.83203125" style="171" customWidth="1"/>
    <col min="29" max="29" width="4.5" style="171" customWidth="1"/>
    <col min="30" max="30" width="6.5" style="171" customWidth="1"/>
    <col min="31" max="31" width="11.75" style="171" customWidth="1"/>
    <col min="32" max="32" width="5.08203125" style="171" customWidth="1"/>
    <col min="33" max="34" width="2.33203125" style="171" customWidth="1"/>
    <col min="35" max="39" width="5.58203125" style="171" customWidth="1"/>
    <col min="40" max="41" width="5.58203125" style="248" customWidth="1"/>
    <col min="42" max="16384" width="8.08203125" style="248"/>
  </cols>
  <sheetData>
    <row r="1" spans="1:33" ht="18" customHeight="1">
      <c r="A1" s="812"/>
    </row>
    <row r="2" spans="1:33" ht="21" customHeight="1"/>
    <row r="3" spans="1:33" ht="21" customHeight="1"/>
    <row r="4" spans="1:33" ht="31.25" customHeight="1"/>
    <row r="5" spans="1:33" ht="24" customHeight="1">
      <c r="T5" s="619"/>
      <c r="U5" s="629"/>
      <c r="V5" s="629"/>
      <c r="W5" s="629"/>
      <c r="X5" s="629"/>
      <c r="Y5" s="629"/>
      <c r="Z5" s="629"/>
      <c r="AA5" s="629"/>
      <c r="AB5" s="629"/>
      <c r="AC5" s="629"/>
      <c r="AD5" s="629"/>
      <c r="AE5" s="1350" t="s">
        <v>1330</v>
      </c>
      <c r="AF5" s="1529"/>
      <c r="AG5" s="1530"/>
    </row>
    <row r="6" spans="1:33" ht="24" customHeight="1">
      <c r="B6" s="250" t="s">
        <v>891</v>
      </c>
      <c r="L6" s="257"/>
      <c r="M6" s="257"/>
      <c r="N6" s="258"/>
      <c r="T6" s="620"/>
      <c r="U6" s="250" t="s">
        <v>891</v>
      </c>
      <c r="V6" s="248"/>
      <c r="W6" s="248"/>
      <c r="X6" s="248"/>
      <c r="Y6" s="248"/>
      <c r="Z6" s="248"/>
      <c r="AA6" s="248"/>
      <c r="AB6" s="248"/>
      <c r="AC6" s="248"/>
      <c r="AD6" s="248"/>
      <c r="AE6" s="257"/>
      <c r="AF6" s="257"/>
      <c r="AG6" s="576"/>
    </row>
    <row r="7" spans="1:33" ht="6" customHeight="1">
      <c r="B7" s="250"/>
      <c r="L7" s="257"/>
      <c r="M7" s="257"/>
      <c r="N7" s="258"/>
      <c r="T7" s="620"/>
      <c r="U7" s="250"/>
      <c r="V7" s="248"/>
      <c r="W7" s="248"/>
      <c r="X7" s="248"/>
      <c r="Y7" s="248"/>
      <c r="Z7" s="248"/>
      <c r="AA7" s="248"/>
      <c r="AB7" s="248"/>
      <c r="AC7" s="248"/>
      <c r="AD7" s="248"/>
      <c r="AE7" s="257"/>
      <c r="AF7" s="257"/>
      <c r="AG7" s="576"/>
    </row>
    <row r="8" spans="1:33" ht="18" customHeight="1">
      <c r="B8" s="248" t="s">
        <v>892</v>
      </c>
      <c r="H8" s="1762" t="s">
        <v>893</v>
      </c>
      <c r="I8" s="1763"/>
      <c r="J8" s="1763"/>
      <c r="K8" s="1763"/>
      <c r="L8" s="1766" t="str">
        <f>IFERROR(IF(COUNT(IF($D$11&lt;&gt;"内蔵型ショーケース",$K$12,0),IF($D$16&lt;&gt;"内蔵型ショーケース",$K$17,0),IF($D$21&lt;&gt;"内蔵型ショーケース",$K$22,0),IF($D$26&lt;&gt;"内蔵型ショーケース",$K$27,0),IF($D$31&lt;&gt;"内蔵型ショーケース",$K$32,0),IF($D$36&lt;&gt;"内蔵型ショーケース",$K$37,0),IF($D$41&lt;&gt;"内蔵型ショーケース",$K$42,0),IF($D$46&lt;&gt;"内蔵型ショーケース",$K$47,0),IF($D$51&lt;&gt;"内蔵型ショーケース",$K$52,0),IF($D$56&lt;&gt;"内蔵型ショーケース",$K$57,0),IF($D$61&lt;&gt;"内蔵型ショーケース",$K$62,0),IF($D$66&lt;&gt;"内蔵型ショーケース",$K$67,0),IF($D$71&lt;&gt;"内蔵型ショーケース",$K$72,0),IF($D$76&lt;&gt;"内蔵型ショーケース",$K$77,0),IF($D$81&lt;&gt;"内蔵型ショーケース",$K$82,0),IF($D$86&lt;&gt;"内蔵型ショーケース",$K$87,0),IF($D$91&lt;&gt;"内蔵型ショーケース",$K$92,0),IF($D$96&lt;&gt;"内蔵型ショーケース",$K$97,0),IF($D$101&lt;&gt;"内蔵型ショーケース",$K$102,0),IF($D$106&lt;&gt;"内蔵型ショーケース",$K$107,0))=0,"",SUM(IF($D$11&lt;&gt;"内蔵型ショーケース",$K$12,0),IF($D$16&lt;&gt;"内蔵型ショーケース",$K$17,0),IF($D$21&lt;&gt;"内蔵型ショーケース",$K$22,0),IF($D$26&lt;&gt;"内蔵型ショーケース",$K$27,0),IF($D$31&lt;&gt;"内蔵型ショーケース",$K$32,0),IF($D$36&lt;&gt;"内蔵型ショーケース",$K$37,0),IF($D$41&lt;&gt;"内蔵型ショーケース",$K$42,0),IF($D$46&lt;&gt;"内蔵型ショーケース",$K$47,0),IF($D$51&lt;&gt;"内蔵型ショーケース",$K$52,0),IF($D$56&lt;&gt;"内蔵型ショーケース",$K$57,0),IF($D$61&lt;&gt;"内蔵型ショーケース",$K$62,0),IF($D$66&lt;&gt;"内蔵型ショーケース",$K$67,0),IF($D$71&lt;&gt;"内蔵型ショーケース",$K$72,0),IF($D$76&lt;&gt;"内蔵型ショーケース",$K$77,0),IF($D$81&lt;&gt;"内蔵型ショーケース",$K$82,0),IF($D$86&lt;&gt;"内蔵型ショーケース",$K$87,0),IF($D$91&lt;&gt;"内蔵型ショーケース",$K$92,0),IF($D$96&lt;&gt;"内蔵型ショーケース",$K$97,0),IF($D$101&lt;&gt;"内蔵型ショーケース",$K$102,0),IF($D$106&lt;&gt;"内蔵型ショーケース",$K$107,0))),"")</f>
        <v/>
      </c>
      <c r="M8" s="1768" t="s">
        <v>740</v>
      </c>
      <c r="N8" s="258"/>
      <c r="T8" s="620"/>
      <c r="U8" s="248" t="s">
        <v>892</v>
      </c>
      <c r="V8" s="248"/>
      <c r="W8" s="248"/>
      <c r="X8" s="248"/>
      <c r="Y8" s="248"/>
      <c r="Z8" s="248"/>
      <c r="AA8" s="1762" t="s">
        <v>893</v>
      </c>
      <c r="AB8" s="1763"/>
      <c r="AC8" s="1763"/>
      <c r="AD8" s="1763"/>
      <c r="AE8" s="1766">
        <v>5</v>
      </c>
      <c r="AF8" s="1768" t="s">
        <v>740</v>
      </c>
      <c r="AG8" s="576"/>
    </row>
    <row r="9" spans="1:33" ht="18" customHeight="1">
      <c r="B9" s="248" t="s">
        <v>894</v>
      </c>
      <c r="H9" s="1764"/>
      <c r="I9" s="1765"/>
      <c r="J9" s="1765"/>
      <c r="K9" s="1765"/>
      <c r="L9" s="1767"/>
      <c r="M9" s="1769"/>
      <c r="N9" s="258"/>
      <c r="T9" s="620"/>
      <c r="U9" s="248" t="s">
        <v>894</v>
      </c>
      <c r="V9" s="248"/>
      <c r="W9" s="248"/>
      <c r="X9" s="248"/>
      <c r="Y9" s="248"/>
      <c r="Z9" s="248"/>
      <c r="AA9" s="1764"/>
      <c r="AB9" s="1765"/>
      <c r="AC9" s="1765"/>
      <c r="AD9" s="1765"/>
      <c r="AE9" s="1767"/>
      <c r="AF9" s="1769"/>
      <c r="AG9" s="576"/>
    </row>
    <row r="10" spans="1:33" ht="6" customHeight="1">
      <c r="L10" s="257"/>
      <c r="M10" s="257"/>
      <c r="N10" s="258"/>
      <c r="T10" s="620"/>
      <c r="U10" s="248"/>
      <c r="V10" s="248"/>
      <c r="W10" s="248"/>
      <c r="X10" s="248"/>
      <c r="Y10" s="248"/>
      <c r="Z10" s="248"/>
      <c r="AA10" s="248"/>
      <c r="AB10" s="248"/>
      <c r="AC10" s="248"/>
      <c r="AD10" s="248"/>
      <c r="AE10" s="257"/>
      <c r="AF10" s="257"/>
      <c r="AG10" s="576"/>
    </row>
    <row r="11" spans="1:33" ht="28" customHeight="1">
      <c r="B11" s="1722" t="s">
        <v>724</v>
      </c>
      <c r="C11" s="251" t="s">
        <v>725</v>
      </c>
      <c r="D11" s="1725" t="str">
        <f>IF('入力シート➁(機器)'!D10="","",'入力シート➁(機器)'!D10)</f>
        <v/>
      </c>
      <c r="E11" s="1732"/>
      <c r="F11" s="1732"/>
      <c r="G11" s="1733"/>
      <c r="H11" s="1728" t="s">
        <v>895</v>
      </c>
      <c r="I11" s="1730" t="s">
        <v>896</v>
      </c>
      <c r="J11" s="1761"/>
      <c r="K11" s="1725" t="str">
        <f>IF('入力シート➁(機器)'!F15="","",'入力シート➁(機器)'!F15)</f>
        <v/>
      </c>
      <c r="L11" s="1732"/>
      <c r="M11" s="1733"/>
      <c r="N11" s="258"/>
      <c r="T11" s="620"/>
      <c r="U11" s="1722" t="s">
        <v>724</v>
      </c>
      <c r="V11" s="251" t="s">
        <v>725</v>
      </c>
      <c r="W11" s="1725" t="s">
        <v>726</v>
      </c>
      <c r="X11" s="1732"/>
      <c r="Y11" s="1732"/>
      <c r="Z11" s="1733"/>
      <c r="AA11" s="1728" t="s">
        <v>895</v>
      </c>
      <c r="AB11" s="1730" t="s">
        <v>896</v>
      </c>
      <c r="AC11" s="1761"/>
      <c r="AD11" s="1725" t="s">
        <v>737</v>
      </c>
      <c r="AE11" s="1732"/>
      <c r="AF11" s="1733"/>
      <c r="AG11" s="576"/>
    </row>
    <row r="12" spans="1:33" ht="28" customHeight="1">
      <c r="B12" s="1723"/>
      <c r="C12" s="252" t="s">
        <v>727</v>
      </c>
      <c r="D12" s="1734" t="str">
        <f>IF('入力シート➁(機器)'!D11="","",'入力シート➁(機器)'!D11)</f>
        <v/>
      </c>
      <c r="E12" s="1735"/>
      <c r="F12" s="1735"/>
      <c r="G12" s="1736"/>
      <c r="H12" s="1729"/>
      <c r="I12" s="1737" t="s">
        <v>738</v>
      </c>
      <c r="J12" s="1738"/>
      <c r="K12" s="1739" t="str">
        <f>IF('入力シート➁(機器)'!F16="","",'入力シート➁(機器)'!F16)</f>
        <v/>
      </c>
      <c r="L12" s="1740"/>
      <c r="M12" s="259" t="s">
        <v>740</v>
      </c>
      <c r="N12" s="258"/>
      <c r="T12" s="620"/>
      <c r="U12" s="1723"/>
      <c r="V12" s="252" t="s">
        <v>727</v>
      </c>
      <c r="W12" s="1734" t="s">
        <v>728</v>
      </c>
      <c r="X12" s="1735"/>
      <c r="Y12" s="1735"/>
      <c r="Z12" s="1736"/>
      <c r="AA12" s="1729"/>
      <c r="AB12" s="1737" t="s">
        <v>738</v>
      </c>
      <c r="AC12" s="1738"/>
      <c r="AD12" s="1739">
        <v>5</v>
      </c>
      <c r="AE12" s="1740"/>
      <c r="AF12" s="259" t="s">
        <v>740</v>
      </c>
      <c r="AG12" s="576"/>
    </row>
    <row r="13" spans="1:33" ht="28" customHeight="1">
      <c r="B13" s="1723"/>
      <c r="C13" s="252" t="s">
        <v>729</v>
      </c>
      <c r="D13" s="1734" t="str">
        <f>IF('入力シート➁(機器)'!D12="","",'入力シート➁(機器)'!D12)</f>
        <v/>
      </c>
      <c r="E13" s="1735"/>
      <c r="F13" s="1735"/>
      <c r="G13" s="1736"/>
      <c r="H13" s="1770" t="s">
        <v>743</v>
      </c>
      <c r="I13" s="1743" t="str">
        <f>IF('入力シート➁(機器)'!D19="","",'入力シート➁(機器)'!D19)</f>
        <v/>
      </c>
      <c r="J13" s="1744"/>
      <c r="K13" s="1744"/>
      <c r="L13" s="1744"/>
      <c r="M13" s="1745"/>
      <c r="N13" s="258"/>
      <c r="T13" s="620"/>
      <c r="U13" s="1723"/>
      <c r="V13" s="252" t="s">
        <v>729</v>
      </c>
      <c r="W13" s="1734" t="s">
        <v>730</v>
      </c>
      <c r="X13" s="1735"/>
      <c r="Y13" s="1735"/>
      <c r="Z13" s="1736"/>
      <c r="AA13" s="1770" t="s">
        <v>743</v>
      </c>
      <c r="AB13" s="1743"/>
      <c r="AC13" s="1744"/>
      <c r="AD13" s="1744"/>
      <c r="AE13" s="1744"/>
      <c r="AF13" s="1745"/>
      <c r="AG13" s="576"/>
    </row>
    <row r="14" spans="1:33" ht="24" customHeight="1">
      <c r="B14" s="1723"/>
      <c r="C14" s="252" t="s">
        <v>731</v>
      </c>
      <c r="D14" s="1734" t="str">
        <f>IF('入力シート➁(機器)'!D13="","",'入力シート➁(機器)'!D13)</f>
        <v/>
      </c>
      <c r="E14" s="1735"/>
      <c r="F14" s="1735"/>
      <c r="G14" s="1736"/>
      <c r="H14" s="1770"/>
      <c r="I14" s="1746"/>
      <c r="J14" s="1747"/>
      <c r="K14" s="1747"/>
      <c r="L14" s="1747"/>
      <c r="M14" s="1748"/>
      <c r="N14" s="258"/>
      <c r="T14" s="620"/>
      <c r="U14" s="1723"/>
      <c r="V14" s="252" t="s">
        <v>731</v>
      </c>
      <c r="W14" s="1734" t="s">
        <v>732</v>
      </c>
      <c r="X14" s="1735"/>
      <c r="Y14" s="1735"/>
      <c r="Z14" s="1736"/>
      <c r="AA14" s="1770"/>
      <c r="AB14" s="1746"/>
      <c r="AC14" s="1747"/>
      <c r="AD14" s="1747"/>
      <c r="AE14" s="1747"/>
      <c r="AF14" s="1748"/>
      <c r="AG14" s="576"/>
    </row>
    <row r="15" spans="1:33" ht="24" customHeight="1">
      <c r="B15" s="1724"/>
      <c r="C15" s="253" t="s">
        <v>733</v>
      </c>
      <c r="D15" s="254" t="str">
        <f>IF('入力シート➁(機器)'!D14="","",'入力シート➁(機器)'!D14)</f>
        <v/>
      </c>
      <c r="E15" s="1752" t="s">
        <v>734</v>
      </c>
      <c r="F15" s="1753"/>
      <c r="G15" s="1754"/>
      <c r="H15" s="1771"/>
      <c r="I15" s="1749"/>
      <c r="J15" s="1750"/>
      <c r="K15" s="1750"/>
      <c r="L15" s="1750"/>
      <c r="M15" s="1751"/>
      <c r="N15" s="258"/>
      <c r="T15" s="620"/>
      <c r="U15" s="1724"/>
      <c r="V15" s="253" t="s">
        <v>733</v>
      </c>
      <c r="W15" s="254">
        <v>1</v>
      </c>
      <c r="X15" s="1752" t="s">
        <v>734</v>
      </c>
      <c r="Y15" s="1753"/>
      <c r="Z15" s="1754"/>
      <c r="AA15" s="1771"/>
      <c r="AB15" s="1749"/>
      <c r="AC15" s="1750"/>
      <c r="AD15" s="1750"/>
      <c r="AE15" s="1750"/>
      <c r="AF15" s="1751"/>
      <c r="AG15" s="576"/>
    </row>
    <row r="16" spans="1:33" ht="28" customHeight="1">
      <c r="B16" s="1722" t="s">
        <v>744</v>
      </c>
      <c r="C16" s="251" t="s">
        <v>725</v>
      </c>
      <c r="D16" s="1758" t="str">
        <f>IF('入力シート➁(機器)'!D20="","",'入力シート➁(機器)'!D20)</f>
        <v/>
      </c>
      <c r="E16" s="1759"/>
      <c r="F16" s="1759"/>
      <c r="G16" s="1760"/>
      <c r="H16" s="1728" t="s">
        <v>895</v>
      </c>
      <c r="I16" s="1730" t="s">
        <v>896</v>
      </c>
      <c r="J16" s="1761"/>
      <c r="K16" s="1725" t="str">
        <f>IF('入力シート➁(機器)'!F25="","",'入力シート➁(機器)'!F25)</f>
        <v/>
      </c>
      <c r="L16" s="1732"/>
      <c r="M16" s="1733"/>
      <c r="N16" s="258"/>
      <c r="T16" s="620"/>
      <c r="U16" s="1722" t="s">
        <v>744</v>
      </c>
      <c r="V16" s="251" t="s">
        <v>725</v>
      </c>
      <c r="W16" s="1758"/>
      <c r="X16" s="1759"/>
      <c r="Y16" s="1759"/>
      <c r="Z16" s="1760"/>
      <c r="AA16" s="1728" t="s">
        <v>895</v>
      </c>
      <c r="AB16" s="1730" t="s">
        <v>896</v>
      </c>
      <c r="AC16" s="1761"/>
      <c r="AD16" s="1725"/>
      <c r="AE16" s="1732"/>
      <c r="AF16" s="1733"/>
      <c r="AG16" s="576"/>
    </row>
    <row r="17" spans="2:33" ht="28" customHeight="1">
      <c r="B17" s="1723"/>
      <c r="C17" s="255" t="s">
        <v>727</v>
      </c>
      <c r="D17" s="1734" t="str">
        <f>IF('入力シート➁(機器)'!D21="","",'入力シート➁(機器)'!D21)</f>
        <v/>
      </c>
      <c r="E17" s="1735"/>
      <c r="F17" s="1735"/>
      <c r="G17" s="1736"/>
      <c r="H17" s="1729"/>
      <c r="I17" s="1737" t="s">
        <v>738</v>
      </c>
      <c r="J17" s="1738"/>
      <c r="K17" s="1739" t="str">
        <f>IF('入力シート➁(機器)'!F26="","",'入力シート➁(機器)'!F26)</f>
        <v/>
      </c>
      <c r="L17" s="1740"/>
      <c r="M17" s="259" t="s">
        <v>740</v>
      </c>
      <c r="N17" s="258"/>
      <c r="T17" s="620"/>
      <c r="U17" s="1723"/>
      <c r="V17" s="255" t="s">
        <v>727</v>
      </c>
      <c r="W17" s="1734"/>
      <c r="X17" s="1735"/>
      <c r="Y17" s="1735"/>
      <c r="Z17" s="1736"/>
      <c r="AA17" s="1729"/>
      <c r="AB17" s="1737" t="s">
        <v>738</v>
      </c>
      <c r="AC17" s="1738"/>
      <c r="AD17" s="1739"/>
      <c r="AE17" s="1740"/>
      <c r="AF17" s="259" t="s">
        <v>740</v>
      </c>
      <c r="AG17" s="576"/>
    </row>
    <row r="18" spans="2:33" ht="28" customHeight="1">
      <c r="B18" s="1723"/>
      <c r="C18" s="255" t="s">
        <v>729</v>
      </c>
      <c r="D18" s="1734" t="str">
        <f>IF('入力シート➁(機器)'!D22="","",'入力シート➁(機器)'!D22)</f>
        <v/>
      </c>
      <c r="E18" s="1735"/>
      <c r="F18" s="1735"/>
      <c r="G18" s="1736"/>
      <c r="H18" s="1741" t="s">
        <v>743</v>
      </c>
      <c r="I18" s="1743" t="str">
        <f>IF('入力シート➁(機器)'!D29="","",'入力シート➁(機器)'!D29)</f>
        <v/>
      </c>
      <c r="J18" s="1744"/>
      <c r="K18" s="1744"/>
      <c r="L18" s="1744"/>
      <c r="M18" s="1745"/>
      <c r="N18" s="258"/>
      <c r="T18" s="620"/>
      <c r="U18" s="1723"/>
      <c r="V18" s="255" t="s">
        <v>729</v>
      </c>
      <c r="W18" s="1734"/>
      <c r="X18" s="1735"/>
      <c r="Y18" s="1735"/>
      <c r="Z18" s="1736"/>
      <c r="AA18" s="1741" t="s">
        <v>743</v>
      </c>
      <c r="AB18" s="1743"/>
      <c r="AC18" s="1744"/>
      <c r="AD18" s="1744"/>
      <c r="AE18" s="1744"/>
      <c r="AF18" s="1745"/>
      <c r="AG18" s="576"/>
    </row>
    <row r="19" spans="2:33" ht="24" customHeight="1">
      <c r="B19" s="1723"/>
      <c r="C19" s="255" t="s">
        <v>731</v>
      </c>
      <c r="D19" s="1734" t="str">
        <f>IF('入力シート➁(機器)'!D23="","",'入力シート➁(機器)'!D23)</f>
        <v/>
      </c>
      <c r="E19" s="1735"/>
      <c r="F19" s="1735"/>
      <c r="G19" s="1736"/>
      <c r="H19" s="1741"/>
      <c r="I19" s="1746"/>
      <c r="J19" s="1747"/>
      <c r="K19" s="1747"/>
      <c r="L19" s="1747"/>
      <c r="M19" s="1748"/>
      <c r="N19" s="258"/>
      <c r="T19" s="620"/>
      <c r="U19" s="1723"/>
      <c r="V19" s="255" t="s">
        <v>731</v>
      </c>
      <c r="W19" s="1734"/>
      <c r="X19" s="1735"/>
      <c r="Y19" s="1735"/>
      <c r="Z19" s="1736"/>
      <c r="AA19" s="1741"/>
      <c r="AB19" s="1746"/>
      <c r="AC19" s="1747"/>
      <c r="AD19" s="1747"/>
      <c r="AE19" s="1747"/>
      <c r="AF19" s="1748"/>
      <c r="AG19" s="576"/>
    </row>
    <row r="20" spans="2:33" ht="24" customHeight="1">
      <c r="B20" s="1724"/>
      <c r="C20" s="256" t="s">
        <v>733</v>
      </c>
      <c r="D20" s="254" t="str">
        <f>IF('入力シート➁(機器)'!D24="","",'入力シート➁(機器)'!D24)</f>
        <v/>
      </c>
      <c r="E20" s="1752" t="s">
        <v>734</v>
      </c>
      <c r="F20" s="1753"/>
      <c r="G20" s="1754"/>
      <c r="H20" s="1742"/>
      <c r="I20" s="1749"/>
      <c r="J20" s="1750"/>
      <c r="K20" s="1750"/>
      <c r="L20" s="1750"/>
      <c r="M20" s="1751"/>
      <c r="N20" s="258"/>
      <c r="T20" s="620"/>
      <c r="U20" s="1724"/>
      <c r="V20" s="256" t="s">
        <v>733</v>
      </c>
      <c r="W20" s="254"/>
      <c r="X20" s="1752" t="s">
        <v>734</v>
      </c>
      <c r="Y20" s="1753"/>
      <c r="Z20" s="1754"/>
      <c r="AA20" s="1742"/>
      <c r="AB20" s="1749"/>
      <c r="AC20" s="1750"/>
      <c r="AD20" s="1750"/>
      <c r="AE20" s="1750"/>
      <c r="AF20" s="1751"/>
      <c r="AG20" s="576"/>
    </row>
    <row r="21" spans="2:33" ht="28" customHeight="1">
      <c r="B21" s="1722" t="s">
        <v>745</v>
      </c>
      <c r="C21" s="251" t="s">
        <v>725</v>
      </c>
      <c r="D21" s="1758" t="str">
        <f>IF('入力シート➁(機器)'!D30="","",'入力シート➁(機器)'!D30)</f>
        <v/>
      </c>
      <c r="E21" s="1759"/>
      <c r="F21" s="1759"/>
      <c r="G21" s="1760"/>
      <c r="H21" s="1728" t="s">
        <v>895</v>
      </c>
      <c r="I21" s="1730" t="s">
        <v>896</v>
      </c>
      <c r="J21" s="1731"/>
      <c r="K21" s="1725" t="str">
        <f>IF('入力シート➁(機器)'!F35="","",'入力シート➁(機器)'!F35)</f>
        <v/>
      </c>
      <c r="L21" s="1732"/>
      <c r="M21" s="1733"/>
      <c r="N21" s="258"/>
      <c r="T21" s="620"/>
      <c r="U21" s="1722" t="s">
        <v>745</v>
      </c>
      <c r="V21" s="251" t="s">
        <v>725</v>
      </c>
      <c r="W21" s="1758"/>
      <c r="X21" s="1759"/>
      <c r="Y21" s="1759"/>
      <c r="Z21" s="1760"/>
      <c r="AA21" s="1728" t="s">
        <v>895</v>
      </c>
      <c r="AB21" s="1730" t="s">
        <v>896</v>
      </c>
      <c r="AC21" s="1731"/>
      <c r="AD21" s="1725"/>
      <c r="AE21" s="1732"/>
      <c r="AF21" s="1733"/>
      <c r="AG21" s="576"/>
    </row>
    <row r="22" spans="2:33" ht="28" customHeight="1">
      <c r="B22" s="1723"/>
      <c r="C22" s="255" t="s">
        <v>727</v>
      </c>
      <c r="D22" s="1734" t="str">
        <f>IF('入力シート➁(機器)'!D31="","",'入力シート➁(機器)'!D31)</f>
        <v/>
      </c>
      <c r="E22" s="1735"/>
      <c r="F22" s="1735"/>
      <c r="G22" s="1736"/>
      <c r="H22" s="1729"/>
      <c r="I22" s="1737" t="s">
        <v>738</v>
      </c>
      <c r="J22" s="1738"/>
      <c r="K22" s="1739" t="str">
        <f>IF('入力シート➁(機器)'!F36="","",'入力シート➁(機器)'!F36)</f>
        <v/>
      </c>
      <c r="L22" s="1740"/>
      <c r="M22" s="259" t="s">
        <v>740</v>
      </c>
      <c r="N22" s="258"/>
      <c r="T22" s="620"/>
      <c r="U22" s="1723"/>
      <c r="V22" s="255" t="s">
        <v>727</v>
      </c>
      <c r="W22" s="1734"/>
      <c r="X22" s="1735"/>
      <c r="Y22" s="1735"/>
      <c r="Z22" s="1736"/>
      <c r="AA22" s="1729"/>
      <c r="AB22" s="1737" t="s">
        <v>738</v>
      </c>
      <c r="AC22" s="1738"/>
      <c r="AD22" s="1739"/>
      <c r="AE22" s="1740"/>
      <c r="AF22" s="259" t="s">
        <v>740</v>
      </c>
      <c r="AG22" s="576"/>
    </row>
    <row r="23" spans="2:33" ht="28" customHeight="1">
      <c r="B23" s="1723"/>
      <c r="C23" s="255" t="s">
        <v>729</v>
      </c>
      <c r="D23" s="1734" t="str">
        <f>IF('入力シート➁(機器)'!D32="","",'入力シート➁(機器)'!D32)</f>
        <v/>
      </c>
      <c r="E23" s="1735"/>
      <c r="F23" s="1735"/>
      <c r="G23" s="1736"/>
      <c r="H23" s="1741" t="s">
        <v>743</v>
      </c>
      <c r="I23" s="1743" t="str">
        <f>IF('入力シート➁(機器)'!D39="","",'入力シート➁(機器)'!D39)</f>
        <v/>
      </c>
      <c r="J23" s="1744"/>
      <c r="K23" s="1744"/>
      <c r="L23" s="1744"/>
      <c r="M23" s="1745"/>
      <c r="N23" s="258"/>
      <c r="T23" s="620"/>
      <c r="U23" s="1723"/>
      <c r="V23" s="255" t="s">
        <v>729</v>
      </c>
      <c r="W23" s="1734"/>
      <c r="X23" s="1735"/>
      <c r="Y23" s="1735"/>
      <c r="Z23" s="1736"/>
      <c r="AA23" s="1741" t="s">
        <v>743</v>
      </c>
      <c r="AB23" s="1743"/>
      <c r="AC23" s="1744"/>
      <c r="AD23" s="1744"/>
      <c r="AE23" s="1744"/>
      <c r="AF23" s="1745"/>
      <c r="AG23" s="576"/>
    </row>
    <row r="24" spans="2:33" ht="24" customHeight="1">
      <c r="B24" s="1723"/>
      <c r="C24" s="255" t="s">
        <v>731</v>
      </c>
      <c r="D24" s="1734" t="str">
        <f>IF('入力シート➁(機器)'!D33="","",'入力シート➁(機器)'!D33)</f>
        <v/>
      </c>
      <c r="E24" s="1735"/>
      <c r="F24" s="1735"/>
      <c r="G24" s="1736"/>
      <c r="H24" s="1741"/>
      <c r="I24" s="1746"/>
      <c r="J24" s="1747"/>
      <c r="K24" s="1747"/>
      <c r="L24" s="1747"/>
      <c r="M24" s="1748"/>
      <c r="N24" s="258"/>
      <c r="T24" s="620"/>
      <c r="U24" s="1723"/>
      <c r="V24" s="255" t="s">
        <v>731</v>
      </c>
      <c r="W24" s="1734"/>
      <c r="X24" s="1735"/>
      <c r="Y24" s="1735"/>
      <c r="Z24" s="1736"/>
      <c r="AA24" s="1741"/>
      <c r="AB24" s="1746"/>
      <c r="AC24" s="1747"/>
      <c r="AD24" s="1747"/>
      <c r="AE24" s="1747"/>
      <c r="AF24" s="1748"/>
      <c r="AG24" s="576"/>
    </row>
    <row r="25" spans="2:33" ht="24" customHeight="1">
      <c r="B25" s="1724"/>
      <c r="C25" s="256" t="s">
        <v>733</v>
      </c>
      <c r="D25" s="254" t="str">
        <f>IF('入力シート➁(機器)'!D34="","",'入力シート➁(機器)'!D34)</f>
        <v/>
      </c>
      <c r="E25" s="1752" t="s">
        <v>734</v>
      </c>
      <c r="F25" s="1753"/>
      <c r="G25" s="1754"/>
      <c r="H25" s="1742"/>
      <c r="I25" s="1749"/>
      <c r="J25" s="1750"/>
      <c r="K25" s="1750"/>
      <c r="L25" s="1750"/>
      <c r="M25" s="1751"/>
      <c r="N25" s="258"/>
      <c r="T25" s="620"/>
      <c r="U25" s="1724"/>
      <c r="V25" s="256" t="s">
        <v>733</v>
      </c>
      <c r="W25" s="254"/>
      <c r="X25" s="1752" t="s">
        <v>734</v>
      </c>
      <c r="Y25" s="1753"/>
      <c r="Z25" s="1754"/>
      <c r="AA25" s="1742"/>
      <c r="AB25" s="1749"/>
      <c r="AC25" s="1750"/>
      <c r="AD25" s="1750"/>
      <c r="AE25" s="1750"/>
      <c r="AF25" s="1751"/>
      <c r="AG25" s="576"/>
    </row>
    <row r="26" spans="2:33" ht="28" customHeight="1">
      <c r="B26" s="1722" t="s">
        <v>746</v>
      </c>
      <c r="C26" s="251" t="s">
        <v>725</v>
      </c>
      <c r="D26" s="1725" t="str">
        <f>IF('入力シート➁(機器)'!D40="","",'入力シート➁(機器)'!D40)</f>
        <v/>
      </c>
      <c r="E26" s="1726"/>
      <c r="F26" s="1726"/>
      <c r="G26" s="1727"/>
      <c r="H26" s="1728" t="s">
        <v>895</v>
      </c>
      <c r="I26" s="1730" t="s">
        <v>896</v>
      </c>
      <c r="J26" s="1731"/>
      <c r="K26" s="1725" t="str">
        <f>IF('入力シート➁(機器)'!F45="","",'入力シート➁(機器)'!F45)</f>
        <v/>
      </c>
      <c r="L26" s="1732"/>
      <c r="M26" s="1733"/>
      <c r="N26" s="258"/>
      <c r="T26" s="620"/>
      <c r="U26" s="1722" t="s">
        <v>746</v>
      </c>
      <c r="V26" s="251" t="s">
        <v>725</v>
      </c>
      <c r="W26" s="1725"/>
      <c r="X26" s="1726"/>
      <c r="Y26" s="1726"/>
      <c r="Z26" s="1727"/>
      <c r="AA26" s="1728" t="s">
        <v>895</v>
      </c>
      <c r="AB26" s="1730" t="s">
        <v>896</v>
      </c>
      <c r="AC26" s="1731"/>
      <c r="AD26" s="1725"/>
      <c r="AE26" s="1732"/>
      <c r="AF26" s="1733"/>
      <c r="AG26" s="576"/>
    </row>
    <row r="27" spans="2:33" ht="28" customHeight="1">
      <c r="B27" s="1723"/>
      <c r="C27" s="255" t="s">
        <v>727</v>
      </c>
      <c r="D27" s="1734" t="str">
        <f>IF('入力シート➁(機器)'!D41="","",'入力シート➁(機器)'!D41)</f>
        <v/>
      </c>
      <c r="E27" s="1735"/>
      <c r="F27" s="1735"/>
      <c r="G27" s="1736"/>
      <c r="H27" s="1729"/>
      <c r="I27" s="1737" t="s">
        <v>738</v>
      </c>
      <c r="J27" s="1738"/>
      <c r="K27" s="1739" t="str">
        <f>IF('入力シート➁(機器)'!F46="","",'入力シート➁(機器)'!F46)</f>
        <v/>
      </c>
      <c r="L27" s="1740"/>
      <c r="M27" s="259" t="s">
        <v>740</v>
      </c>
      <c r="N27" s="258"/>
      <c r="T27" s="620"/>
      <c r="U27" s="1723"/>
      <c r="V27" s="255" t="s">
        <v>727</v>
      </c>
      <c r="W27" s="1734"/>
      <c r="X27" s="1735"/>
      <c r="Y27" s="1735"/>
      <c r="Z27" s="1736"/>
      <c r="AA27" s="1729"/>
      <c r="AB27" s="1737" t="s">
        <v>738</v>
      </c>
      <c r="AC27" s="1738"/>
      <c r="AD27" s="1739"/>
      <c r="AE27" s="1740"/>
      <c r="AF27" s="259" t="s">
        <v>740</v>
      </c>
      <c r="AG27" s="576"/>
    </row>
    <row r="28" spans="2:33" ht="28" customHeight="1">
      <c r="B28" s="1723"/>
      <c r="C28" s="255" t="s">
        <v>729</v>
      </c>
      <c r="D28" s="1734" t="str">
        <f>IF('入力シート➁(機器)'!D42="","",'入力シート➁(機器)'!D42)</f>
        <v/>
      </c>
      <c r="E28" s="1735"/>
      <c r="F28" s="1735"/>
      <c r="G28" s="1736"/>
      <c r="H28" s="1741" t="s">
        <v>743</v>
      </c>
      <c r="I28" s="1743" t="str">
        <f>IF('入力シート➁(機器)'!D49="","",'入力シート➁(機器)'!D49)</f>
        <v/>
      </c>
      <c r="J28" s="1744"/>
      <c r="K28" s="1744"/>
      <c r="L28" s="1744"/>
      <c r="M28" s="1745"/>
      <c r="N28" s="258"/>
      <c r="T28" s="620"/>
      <c r="U28" s="1723"/>
      <c r="V28" s="255" t="s">
        <v>729</v>
      </c>
      <c r="W28" s="1734"/>
      <c r="X28" s="1735"/>
      <c r="Y28" s="1735"/>
      <c r="Z28" s="1736"/>
      <c r="AA28" s="1741" t="s">
        <v>743</v>
      </c>
      <c r="AB28" s="1743"/>
      <c r="AC28" s="1744"/>
      <c r="AD28" s="1744"/>
      <c r="AE28" s="1744"/>
      <c r="AF28" s="1745"/>
      <c r="AG28" s="576"/>
    </row>
    <row r="29" spans="2:33" ht="24" customHeight="1">
      <c r="B29" s="1723"/>
      <c r="C29" s="255" t="s">
        <v>731</v>
      </c>
      <c r="D29" s="1734" t="str">
        <f>IF('入力シート➁(機器)'!D43="","",'入力シート➁(機器)'!D43)</f>
        <v/>
      </c>
      <c r="E29" s="1735"/>
      <c r="F29" s="1735"/>
      <c r="G29" s="1736"/>
      <c r="H29" s="1741"/>
      <c r="I29" s="1746"/>
      <c r="J29" s="1747"/>
      <c r="K29" s="1747"/>
      <c r="L29" s="1747"/>
      <c r="M29" s="1748"/>
      <c r="N29" s="258"/>
      <c r="T29" s="620"/>
      <c r="U29" s="1723"/>
      <c r="V29" s="255" t="s">
        <v>731</v>
      </c>
      <c r="W29" s="1734"/>
      <c r="X29" s="1735"/>
      <c r="Y29" s="1735"/>
      <c r="Z29" s="1736"/>
      <c r="AA29" s="1741"/>
      <c r="AB29" s="1746"/>
      <c r="AC29" s="1747"/>
      <c r="AD29" s="1747"/>
      <c r="AE29" s="1747"/>
      <c r="AF29" s="1748"/>
      <c r="AG29" s="576"/>
    </row>
    <row r="30" spans="2:33" ht="24" customHeight="1">
      <c r="B30" s="1724"/>
      <c r="C30" s="256" t="s">
        <v>733</v>
      </c>
      <c r="D30" s="254" t="str">
        <f>IF('入力シート➁(機器)'!D44="","",'入力シート➁(機器)'!D44)</f>
        <v/>
      </c>
      <c r="E30" s="1752" t="s">
        <v>734</v>
      </c>
      <c r="F30" s="1753"/>
      <c r="G30" s="1754"/>
      <c r="H30" s="1742"/>
      <c r="I30" s="1749"/>
      <c r="J30" s="1750"/>
      <c r="K30" s="1750"/>
      <c r="L30" s="1750"/>
      <c r="M30" s="1751"/>
      <c r="N30" s="258"/>
      <c r="T30" s="620"/>
      <c r="U30" s="1724"/>
      <c r="V30" s="256" t="s">
        <v>733</v>
      </c>
      <c r="W30" s="254"/>
      <c r="X30" s="1752" t="s">
        <v>734</v>
      </c>
      <c r="Y30" s="1753"/>
      <c r="Z30" s="1754"/>
      <c r="AA30" s="1742"/>
      <c r="AB30" s="1749"/>
      <c r="AC30" s="1750"/>
      <c r="AD30" s="1750"/>
      <c r="AE30" s="1750"/>
      <c r="AF30" s="1751"/>
      <c r="AG30" s="576"/>
    </row>
    <row r="31" spans="2:33" ht="28" customHeight="1">
      <c r="B31" s="1722" t="s">
        <v>747</v>
      </c>
      <c r="C31" s="251" t="s">
        <v>725</v>
      </c>
      <c r="D31" s="1725" t="str">
        <f>IF('入力シート➁(機器)'!D50="","",'入力シート➁(機器)'!D50)</f>
        <v/>
      </c>
      <c r="E31" s="1726"/>
      <c r="F31" s="1726"/>
      <c r="G31" s="1727"/>
      <c r="H31" s="1728" t="s">
        <v>895</v>
      </c>
      <c r="I31" s="1730" t="s">
        <v>896</v>
      </c>
      <c r="J31" s="1731"/>
      <c r="K31" s="1725" t="str">
        <f>IF('入力シート➁(機器)'!F55="","",'入力シート➁(機器)'!F55)</f>
        <v/>
      </c>
      <c r="L31" s="1732"/>
      <c r="M31" s="1733"/>
      <c r="N31" s="258"/>
      <c r="T31" s="620"/>
      <c r="U31" s="1722" t="s">
        <v>747</v>
      </c>
      <c r="V31" s="251" t="s">
        <v>725</v>
      </c>
      <c r="W31" s="1725"/>
      <c r="X31" s="1726"/>
      <c r="Y31" s="1726"/>
      <c r="Z31" s="1727"/>
      <c r="AA31" s="1728" t="s">
        <v>895</v>
      </c>
      <c r="AB31" s="1730" t="s">
        <v>896</v>
      </c>
      <c r="AC31" s="1731"/>
      <c r="AD31" s="1725"/>
      <c r="AE31" s="1732"/>
      <c r="AF31" s="1733"/>
      <c r="AG31" s="576"/>
    </row>
    <row r="32" spans="2:33" ht="28" customHeight="1">
      <c r="B32" s="1723"/>
      <c r="C32" s="255" t="s">
        <v>727</v>
      </c>
      <c r="D32" s="1734" t="str">
        <f>IF('入力シート➁(機器)'!D51="","",'入力シート➁(機器)'!D51)</f>
        <v/>
      </c>
      <c r="E32" s="1735"/>
      <c r="F32" s="1735"/>
      <c r="G32" s="1736"/>
      <c r="H32" s="1729"/>
      <c r="I32" s="1737" t="s">
        <v>738</v>
      </c>
      <c r="J32" s="1738"/>
      <c r="K32" s="1739" t="str">
        <f>IF('入力シート➁(機器)'!F56="","",'入力シート➁(機器)'!F56)</f>
        <v/>
      </c>
      <c r="L32" s="1740"/>
      <c r="M32" s="259" t="s">
        <v>740</v>
      </c>
      <c r="N32" s="258"/>
      <c r="T32" s="620"/>
      <c r="U32" s="1723"/>
      <c r="V32" s="255" t="s">
        <v>727</v>
      </c>
      <c r="W32" s="1734"/>
      <c r="X32" s="1735"/>
      <c r="Y32" s="1735"/>
      <c r="Z32" s="1736"/>
      <c r="AA32" s="1729"/>
      <c r="AB32" s="1737" t="s">
        <v>738</v>
      </c>
      <c r="AC32" s="1738"/>
      <c r="AD32" s="1739"/>
      <c r="AE32" s="1740"/>
      <c r="AF32" s="259" t="s">
        <v>740</v>
      </c>
      <c r="AG32" s="576"/>
    </row>
    <row r="33" spans="2:33" ht="28" customHeight="1">
      <c r="B33" s="1723"/>
      <c r="C33" s="255" t="s">
        <v>729</v>
      </c>
      <c r="D33" s="1734" t="str">
        <f>IF('入力シート➁(機器)'!D52="","",'入力シート➁(機器)'!D52)</f>
        <v/>
      </c>
      <c r="E33" s="1735"/>
      <c r="F33" s="1735"/>
      <c r="G33" s="1736"/>
      <c r="H33" s="1741" t="s">
        <v>743</v>
      </c>
      <c r="I33" s="1743" t="str">
        <f>IF('入力シート➁(機器)'!D59="","",'入力シート➁(機器)'!D59)</f>
        <v/>
      </c>
      <c r="J33" s="1744"/>
      <c r="K33" s="1744"/>
      <c r="L33" s="1744"/>
      <c r="M33" s="1745"/>
      <c r="N33" s="258"/>
      <c r="T33" s="620"/>
      <c r="U33" s="1723"/>
      <c r="V33" s="255" t="s">
        <v>729</v>
      </c>
      <c r="W33" s="1734"/>
      <c r="X33" s="1735"/>
      <c r="Y33" s="1735"/>
      <c r="Z33" s="1736"/>
      <c r="AA33" s="1741" t="s">
        <v>743</v>
      </c>
      <c r="AB33" s="1743"/>
      <c r="AC33" s="1744"/>
      <c r="AD33" s="1744"/>
      <c r="AE33" s="1744"/>
      <c r="AF33" s="1745"/>
      <c r="AG33" s="576"/>
    </row>
    <row r="34" spans="2:33" ht="28" customHeight="1">
      <c r="B34" s="1723"/>
      <c r="C34" s="255" t="s">
        <v>731</v>
      </c>
      <c r="D34" s="1734" t="str">
        <f>IF('入力シート➁(機器)'!D53="","",'入力シート➁(機器)'!D53)</f>
        <v/>
      </c>
      <c r="E34" s="1735"/>
      <c r="F34" s="1735"/>
      <c r="G34" s="1736"/>
      <c r="H34" s="1741"/>
      <c r="I34" s="1746"/>
      <c r="J34" s="1747"/>
      <c r="K34" s="1747"/>
      <c r="L34" s="1747"/>
      <c r="M34" s="1748"/>
      <c r="N34" s="258"/>
      <c r="T34" s="620"/>
      <c r="U34" s="1723"/>
      <c r="V34" s="255" t="s">
        <v>731</v>
      </c>
      <c r="W34" s="1734"/>
      <c r="X34" s="1735"/>
      <c r="Y34" s="1735"/>
      <c r="Z34" s="1736"/>
      <c r="AA34" s="1741"/>
      <c r="AB34" s="1746"/>
      <c r="AC34" s="1747"/>
      <c r="AD34" s="1747"/>
      <c r="AE34" s="1747"/>
      <c r="AF34" s="1748"/>
      <c r="AG34" s="576"/>
    </row>
    <row r="35" spans="2:33" ht="28" customHeight="1">
      <c r="B35" s="1724"/>
      <c r="C35" s="256" t="s">
        <v>733</v>
      </c>
      <c r="D35" s="254" t="str">
        <f>IF('入力シート➁(機器)'!D54="","",'入力シート➁(機器)'!D54)</f>
        <v/>
      </c>
      <c r="E35" s="1752" t="s">
        <v>734</v>
      </c>
      <c r="F35" s="1753"/>
      <c r="G35" s="1754"/>
      <c r="H35" s="1742"/>
      <c r="I35" s="1749"/>
      <c r="J35" s="1750"/>
      <c r="K35" s="1750"/>
      <c r="L35" s="1750"/>
      <c r="M35" s="1751"/>
      <c r="N35" s="258"/>
      <c r="T35" s="620"/>
      <c r="U35" s="1724"/>
      <c r="V35" s="256" t="s">
        <v>733</v>
      </c>
      <c r="W35" s="254"/>
      <c r="X35" s="1752" t="s">
        <v>734</v>
      </c>
      <c r="Y35" s="1753"/>
      <c r="Z35" s="1754"/>
      <c r="AA35" s="1742"/>
      <c r="AB35" s="1749"/>
      <c r="AC35" s="1750"/>
      <c r="AD35" s="1750"/>
      <c r="AE35" s="1750"/>
      <c r="AF35" s="1751"/>
      <c r="AG35" s="576"/>
    </row>
    <row r="36" spans="2:33" ht="28" customHeight="1">
      <c r="B36" s="1722" t="s">
        <v>748</v>
      </c>
      <c r="C36" s="251" t="s">
        <v>725</v>
      </c>
      <c r="D36" s="1725" t="str">
        <f>IF('入力シート➁(機器)'!D60="","",'入力シート➁(機器)'!D60)</f>
        <v/>
      </c>
      <c r="E36" s="1726"/>
      <c r="F36" s="1726"/>
      <c r="G36" s="1727"/>
      <c r="H36" s="1728" t="s">
        <v>895</v>
      </c>
      <c r="I36" s="1730" t="s">
        <v>896</v>
      </c>
      <c r="J36" s="1731"/>
      <c r="K36" s="1725" t="str">
        <f>IF('入力シート➁(機器)'!F65="","",'入力シート➁(機器)'!F65)</f>
        <v/>
      </c>
      <c r="L36" s="1732"/>
      <c r="M36" s="1733"/>
      <c r="N36" s="258"/>
      <c r="T36" s="620"/>
      <c r="U36" s="1722" t="s">
        <v>748</v>
      </c>
      <c r="V36" s="251" t="s">
        <v>725</v>
      </c>
      <c r="W36" s="1725"/>
      <c r="X36" s="1726"/>
      <c r="Y36" s="1726"/>
      <c r="Z36" s="1727"/>
      <c r="AA36" s="1728" t="s">
        <v>895</v>
      </c>
      <c r="AB36" s="1730" t="s">
        <v>896</v>
      </c>
      <c r="AC36" s="1731"/>
      <c r="AD36" s="1725"/>
      <c r="AE36" s="1732"/>
      <c r="AF36" s="1733"/>
      <c r="AG36" s="576"/>
    </row>
    <row r="37" spans="2:33" ht="28" customHeight="1">
      <c r="B37" s="1723"/>
      <c r="C37" s="255" t="s">
        <v>727</v>
      </c>
      <c r="D37" s="1734" t="str">
        <f>IF('入力シート➁(機器)'!D61="","",'入力シート➁(機器)'!D61)</f>
        <v/>
      </c>
      <c r="E37" s="1735"/>
      <c r="F37" s="1735"/>
      <c r="G37" s="1736"/>
      <c r="H37" s="1729"/>
      <c r="I37" s="1737" t="s">
        <v>738</v>
      </c>
      <c r="J37" s="1738"/>
      <c r="K37" s="1739" t="str">
        <f>IF('入力シート➁(機器)'!F66="","",'入力シート➁(機器)'!F66)</f>
        <v/>
      </c>
      <c r="L37" s="1740"/>
      <c r="M37" s="259" t="s">
        <v>740</v>
      </c>
      <c r="N37" s="258"/>
      <c r="T37" s="620"/>
      <c r="U37" s="1723"/>
      <c r="V37" s="255" t="s">
        <v>727</v>
      </c>
      <c r="W37" s="1734"/>
      <c r="X37" s="1735"/>
      <c r="Y37" s="1735"/>
      <c r="Z37" s="1736"/>
      <c r="AA37" s="1729"/>
      <c r="AB37" s="1737" t="s">
        <v>738</v>
      </c>
      <c r="AC37" s="1738"/>
      <c r="AD37" s="1739"/>
      <c r="AE37" s="1740"/>
      <c r="AF37" s="259" t="s">
        <v>740</v>
      </c>
      <c r="AG37" s="576"/>
    </row>
    <row r="38" spans="2:33" ht="28" customHeight="1">
      <c r="B38" s="1723"/>
      <c r="C38" s="255" t="s">
        <v>729</v>
      </c>
      <c r="D38" s="1734" t="str">
        <f>IF('入力シート➁(機器)'!D62="","",'入力シート➁(機器)'!D62)</f>
        <v/>
      </c>
      <c r="E38" s="1735"/>
      <c r="F38" s="1735"/>
      <c r="G38" s="1736"/>
      <c r="H38" s="1741" t="s">
        <v>743</v>
      </c>
      <c r="I38" s="1743" t="str">
        <f>IF('入力シート➁(機器)'!D69="","",'入力シート➁(機器)'!D69)</f>
        <v/>
      </c>
      <c r="J38" s="1744"/>
      <c r="K38" s="1744"/>
      <c r="L38" s="1744"/>
      <c r="M38" s="1745"/>
      <c r="N38" s="258"/>
      <c r="T38" s="620"/>
      <c r="U38" s="1723"/>
      <c r="V38" s="255" t="s">
        <v>729</v>
      </c>
      <c r="W38" s="1734"/>
      <c r="X38" s="1735"/>
      <c r="Y38" s="1735"/>
      <c r="Z38" s="1736"/>
      <c r="AA38" s="1741" t="s">
        <v>743</v>
      </c>
      <c r="AB38" s="1743"/>
      <c r="AC38" s="1744"/>
      <c r="AD38" s="1744"/>
      <c r="AE38" s="1744"/>
      <c r="AF38" s="1745"/>
      <c r="AG38" s="576"/>
    </row>
    <row r="39" spans="2:33" ht="24" customHeight="1">
      <c r="B39" s="1723"/>
      <c r="C39" s="255" t="s">
        <v>731</v>
      </c>
      <c r="D39" s="1734" t="str">
        <f>IF('入力シート➁(機器)'!D63="","",'入力シート➁(機器)'!D63)</f>
        <v/>
      </c>
      <c r="E39" s="1735"/>
      <c r="F39" s="1735"/>
      <c r="G39" s="1736"/>
      <c r="H39" s="1741"/>
      <c r="I39" s="1746"/>
      <c r="J39" s="1747"/>
      <c r="K39" s="1747"/>
      <c r="L39" s="1747"/>
      <c r="M39" s="1748"/>
      <c r="N39" s="258"/>
      <c r="T39" s="620"/>
      <c r="U39" s="1723"/>
      <c r="V39" s="255" t="s">
        <v>731</v>
      </c>
      <c r="W39" s="1734"/>
      <c r="X39" s="1735"/>
      <c r="Y39" s="1735"/>
      <c r="Z39" s="1736"/>
      <c r="AA39" s="1741"/>
      <c r="AB39" s="1746"/>
      <c r="AC39" s="1747"/>
      <c r="AD39" s="1747"/>
      <c r="AE39" s="1747"/>
      <c r="AF39" s="1748"/>
      <c r="AG39" s="576"/>
    </row>
    <row r="40" spans="2:33" ht="24" customHeight="1">
      <c r="B40" s="1724"/>
      <c r="C40" s="256" t="s">
        <v>733</v>
      </c>
      <c r="D40" s="254" t="str">
        <f>IF('入力シート➁(機器)'!D64="","",'入力シート➁(機器)'!D64)</f>
        <v/>
      </c>
      <c r="E40" s="1752" t="s">
        <v>734</v>
      </c>
      <c r="F40" s="1753"/>
      <c r="G40" s="1754"/>
      <c r="H40" s="1742"/>
      <c r="I40" s="1749"/>
      <c r="J40" s="1750"/>
      <c r="K40" s="1750"/>
      <c r="L40" s="1750"/>
      <c r="M40" s="1751"/>
      <c r="N40" s="258"/>
      <c r="T40" s="620"/>
      <c r="U40" s="1724"/>
      <c r="V40" s="256" t="s">
        <v>733</v>
      </c>
      <c r="W40" s="254"/>
      <c r="X40" s="1752" t="s">
        <v>734</v>
      </c>
      <c r="Y40" s="1753"/>
      <c r="Z40" s="1754"/>
      <c r="AA40" s="1742"/>
      <c r="AB40" s="1749"/>
      <c r="AC40" s="1750"/>
      <c r="AD40" s="1750"/>
      <c r="AE40" s="1750"/>
      <c r="AF40" s="1751"/>
      <c r="AG40" s="576"/>
    </row>
    <row r="41" spans="2:33" ht="28" hidden="1" customHeight="1" outlineLevel="1">
      <c r="B41" s="1722" t="s">
        <v>749</v>
      </c>
      <c r="C41" s="251" t="s">
        <v>725</v>
      </c>
      <c r="D41" s="1725" t="str">
        <f>IF('入力シート➁(機器)'!D70="","",'入力シート➁(機器)'!D70)</f>
        <v/>
      </c>
      <c r="E41" s="1726"/>
      <c r="F41" s="1726"/>
      <c r="G41" s="1727"/>
      <c r="H41" s="1728" t="s">
        <v>895</v>
      </c>
      <c r="I41" s="1730" t="s">
        <v>896</v>
      </c>
      <c r="J41" s="1731"/>
      <c r="K41" s="1725" t="str">
        <f>IF('入力シート➁(機器)'!F75="","",'入力シート➁(機器)'!F75)</f>
        <v/>
      </c>
      <c r="L41" s="1732"/>
      <c r="M41" s="1733"/>
      <c r="N41" s="258"/>
      <c r="T41" s="620"/>
      <c r="U41" s="1722" t="s">
        <v>749</v>
      </c>
      <c r="V41" s="251" t="s">
        <v>725</v>
      </c>
      <c r="W41" s="1725"/>
      <c r="X41" s="1726"/>
      <c r="Y41" s="1726"/>
      <c r="Z41" s="1727"/>
      <c r="AA41" s="1728" t="s">
        <v>895</v>
      </c>
      <c r="AB41" s="1730" t="s">
        <v>896</v>
      </c>
      <c r="AC41" s="1731"/>
      <c r="AD41" s="1725"/>
      <c r="AE41" s="1732"/>
      <c r="AF41" s="1733"/>
      <c r="AG41" s="576"/>
    </row>
    <row r="42" spans="2:33" ht="28" hidden="1" customHeight="1" outlineLevel="1">
      <c r="B42" s="1723"/>
      <c r="C42" s="255" t="s">
        <v>727</v>
      </c>
      <c r="D42" s="1734" t="str">
        <f>IF('入力シート➁(機器)'!D71="","",'入力シート➁(機器)'!D71)</f>
        <v/>
      </c>
      <c r="E42" s="1735"/>
      <c r="F42" s="1735"/>
      <c r="G42" s="1736"/>
      <c r="H42" s="1729"/>
      <c r="I42" s="1737" t="s">
        <v>738</v>
      </c>
      <c r="J42" s="1738"/>
      <c r="K42" s="1739" t="str">
        <f>IF('入力シート➁(機器)'!F76="","",'入力シート➁(機器)'!F76)</f>
        <v/>
      </c>
      <c r="L42" s="1740"/>
      <c r="M42" s="259" t="s">
        <v>740</v>
      </c>
      <c r="T42" s="620"/>
      <c r="U42" s="1723"/>
      <c r="V42" s="255" t="s">
        <v>727</v>
      </c>
      <c r="W42" s="1734"/>
      <c r="X42" s="1735"/>
      <c r="Y42" s="1735"/>
      <c r="Z42" s="1736"/>
      <c r="AA42" s="1729"/>
      <c r="AB42" s="1737" t="s">
        <v>738</v>
      </c>
      <c r="AC42" s="1738"/>
      <c r="AD42" s="1739"/>
      <c r="AE42" s="1740"/>
      <c r="AF42" s="259" t="s">
        <v>740</v>
      </c>
      <c r="AG42" s="576"/>
    </row>
    <row r="43" spans="2:33" ht="28" hidden="1" customHeight="1" outlineLevel="1">
      <c r="B43" s="1723"/>
      <c r="C43" s="255" t="s">
        <v>729</v>
      </c>
      <c r="D43" s="1734" t="str">
        <f>IF('入力シート➁(機器)'!D72="","",'入力シート➁(機器)'!D72)</f>
        <v/>
      </c>
      <c r="E43" s="1735"/>
      <c r="F43" s="1735"/>
      <c r="G43" s="1736"/>
      <c r="H43" s="1741" t="s">
        <v>743</v>
      </c>
      <c r="I43" s="1743" t="str">
        <f>IF('入力シート➁(機器)'!D79="","",'入力シート➁(機器)'!D79)</f>
        <v/>
      </c>
      <c r="J43" s="1744"/>
      <c r="K43" s="1744"/>
      <c r="L43" s="1744"/>
      <c r="M43" s="1745"/>
      <c r="T43" s="620"/>
      <c r="U43" s="1723"/>
      <c r="V43" s="255" t="s">
        <v>729</v>
      </c>
      <c r="W43" s="1734"/>
      <c r="X43" s="1735"/>
      <c r="Y43" s="1735"/>
      <c r="Z43" s="1736"/>
      <c r="AA43" s="1741" t="s">
        <v>743</v>
      </c>
      <c r="AB43" s="1743"/>
      <c r="AC43" s="1744"/>
      <c r="AD43" s="1744"/>
      <c r="AE43" s="1744"/>
      <c r="AF43" s="1745"/>
      <c r="AG43" s="576"/>
    </row>
    <row r="44" spans="2:33" ht="24" hidden="1" customHeight="1" outlineLevel="1">
      <c r="B44" s="1723"/>
      <c r="C44" s="255" t="s">
        <v>731</v>
      </c>
      <c r="D44" s="1734" t="str">
        <f>IF('入力シート➁(機器)'!D73="","",'入力シート➁(機器)'!D73)</f>
        <v/>
      </c>
      <c r="E44" s="1735"/>
      <c r="F44" s="1735"/>
      <c r="G44" s="1736"/>
      <c r="H44" s="1741"/>
      <c r="I44" s="1746"/>
      <c r="J44" s="1747"/>
      <c r="K44" s="1747"/>
      <c r="L44" s="1747"/>
      <c r="M44" s="1748"/>
      <c r="T44" s="620"/>
      <c r="U44" s="1723"/>
      <c r="V44" s="255" t="s">
        <v>731</v>
      </c>
      <c r="W44" s="1734"/>
      <c r="X44" s="1735"/>
      <c r="Y44" s="1735"/>
      <c r="Z44" s="1736"/>
      <c r="AA44" s="1741"/>
      <c r="AB44" s="1746"/>
      <c r="AC44" s="1747"/>
      <c r="AD44" s="1747"/>
      <c r="AE44" s="1747"/>
      <c r="AF44" s="1748"/>
      <c r="AG44" s="576"/>
    </row>
    <row r="45" spans="2:33" ht="24" hidden="1" customHeight="1" outlineLevel="1">
      <c r="B45" s="1724"/>
      <c r="C45" s="256" t="s">
        <v>733</v>
      </c>
      <c r="D45" s="254" t="str">
        <f>IF('入力シート➁(機器)'!D74="","",'入力シート➁(機器)'!D74)</f>
        <v/>
      </c>
      <c r="E45" s="1752" t="s">
        <v>734</v>
      </c>
      <c r="F45" s="1753"/>
      <c r="G45" s="1754"/>
      <c r="H45" s="1742"/>
      <c r="I45" s="1749"/>
      <c r="J45" s="1750"/>
      <c r="K45" s="1750"/>
      <c r="L45" s="1750"/>
      <c r="M45" s="1751"/>
      <c r="T45" s="620"/>
      <c r="U45" s="1724"/>
      <c r="V45" s="256" t="s">
        <v>733</v>
      </c>
      <c r="W45" s="254"/>
      <c r="X45" s="1752" t="s">
        <v>734</v>
      </c>
      <c r="Y45" s="1753"/>
      <c r="Z45" s="1754"/>
      <c r="AA45" s="1742"/>
      <c r="AB45" s="1749"/>
      <c r="AC45" s="1750"/>
      <c r="AD45" s="1750"/>
      <c r="AE45" s="1750"/>
      <c r="AF45" s="1751"/>
      <c r="AG45" s="576"/>
    </row>
    <row r="46" spans="2:33" ht="28" hidden="1" customHeight="1" outlineLevel="1">
      <c r="B46" s="1722" t="s">
        <v>750</v>
      </c>
      <c r="C46" s="251" t="s">
        <v>725</v>
      </c>
      <c r="D46" s="1725" t="str">
        <f>IF('入力シート➁(機器)'!D80="","",'入力シート➁(機器)'!D80)</f>
        <v/>
      </c>
      <c r="E46" s="1726"/>
      <c r="F46" s="1726"/>
      <c r="G46" s="1727"/>
      <c r="H46" s="1728" t="s">
        <v>895</v>
      </c>
      <c r="I46" s="1730" t="s">
        <v>896</v>
      </c>
      <c r="J46" s="1731"/>
      <c r="K46" s="1725" t="str">
        <f>IF('入力シート➁(機器)'!F85="","",'入力シート➁(機器)'!F85)</f>
        <v/>
      </c>
      <c r="L46" s="1732"/>
      <c r="M46" s="1733"/>
      <c r="T46" s="620"/>
      <c r="U46" s="1722" t="s">
        <v>750</v>
      </c>
      <c r="V46" s="251" t="s">
        <v>725</v>
      </c>
      <c r="W46" s="1725"/>
      <c r="X46" s="1726"/>
      <c r="Y46" s="1726"/>
      <c r="Z46" s="1727"/>
      <c r="AA46" s="1728" t="s">
        <v>895</v>
      </c>
      <c r="AB46" s="1730" t="s">
        <v>896</v>
      </c>
      <c r="AC46" s="1731"/>
      <c r="AD46" s="1725"/>
      <c r="AE46" s="1732"/>
      <c r="AF46" s="1733"/>
      <c r="AG46" s="576"/>
    </row>
    <row r="47" spans="2:33" ht="28" hidden="1" customHeight="1" outlineLevel="1">
      <c r="B47" s="1723"/>
      <c r="C47" s="255" t="s">
        <v>727</v>
      </c>
      <c r="D47" s="1734" t="str">
        <f>IF('入力シート➁(機器)'!D81="","",'入力シート➁(機器)'!D81)</f>
        <v/>
      </c>
      <c r="E47" s="1735"/>
      <c r="F47" s="1735"/>
      <c r="G47" s="1736"/>
      <c r="H47" s="1729"/>
      <c r="I47" s="1737" t="s">
        <v>738</v>
      </c>
      <c r="J47" s="1738"/>
      <c r="K47" s="1739" t="str">
        <f>IF('入力シート➁(機器)'!F86="","",'入力シート➁(機器)'!F86)</f>
        <v/>
      </c>
      <c r="L47" s="1740"/>
      <c r="M47" s="259" t="s">
        <v>740</v>
      </c>
      <c r="T47" s="620"/>
      <c r="U47" s="1723"/>
      <c r="V47" s="255" t="s">
        <v>727</v>
      </c>
      <c r="W47" s="1734"/>
      <c r="X47" s="1735"/>
      <c r="Y47" s="1735"/>
      <c r="Z47" s="1736"/>
      <c r="AA47" s="1729"/>
      <c r="AB47" s="1737" t="s">
        <v>738</v>
      </c>
      <c r="AC47" s="1738"/>
      <c r="AD47" s="1739"/>
      <c r="AE47" s="1740"/>
      <c r="AF47" s="259" t="s">
        <v>740</v>
      </c>
      <c r="AG47" s="576"/>
    </row>
    <row r="48" spans="2:33" ht="28" hidden="1" customHeight="1" outlineLevel="1">
      <c r="B48" s="1723"/>
      <c r="C48" s="255" t="s">
        <v>729</v>
      </c>
      <c r="D48" s="1734" t="str">
        <f>IF('入力シート➁(機器)'!D82="","",'入力シート➁(機器)'!D82)</f>
        <v/>
      </c>
      <c r="E48" s="1735"/>
      <c r="F48" s="1735"/>
      <c r="G48" s="1736"/>
      <c r="H48" s="1741" t="s">
        <v>743</v>
      </c>
      <c r="I48" s="1743" t="str">
        <f>IF('入力シート➁(機器)'!D89="","",'入力シート➁(機器)'!D89)</f>
        <v/>
      </c>
      <c r="J48" s="1744"/>
      <c r="K48" s="1744"/>
      <c r="L48" s="1744"/>
      <c r="M48" s="1745"/>
      <c r="T48" s="620"/>
      <c r="U48" s="1723"/>
      <c r="V48" s="255" t="s">
        <v>729</v>
      </c>
      <c r="W48" s="1734"/>
      <c r="X48" s="1735"/>
      <c r="Y48" s="1735"/>
      <c r="Z48" s="1736"/>
      <c r="AA48" s="1741" t="s">
        <v>743</v>
      </c>
      <c r="AB48" s="1743"/>
      <c r="AC48" s="1744"/>
      <c r="AD48" s="1744"/>
      <c r="AE48" s="1744"/>
      <c r="AF48" s="1745"/>
      <c r="AG48" s="576"/>
    </row>
    <row r="49" spans="2:33" ht="24" hidden="1" customHeight="1" outlineLevel="1">
      <c r="B49" s="1723"/>
      <c r="C49" s="255" t="s">
        <v>731</v>
      </c>
      <c r="D49" s="1734" t="str">
        <f>IF('入力シート➁(機器)'!D83="","",'入力シート➁(機器)'!D83)</f>
        <v/>
      </c>
      <c r="E49" s="1735"/>
      <c r="F49" s="1735"/>
      <c r="G49" s="1736"/>
      <c r="H49" s="1741"/>
      <c r="I49" s="1746"/>
      <c r="J49" s="1747"/>
      <c r="K49" s="1747"/>
      <c r="L49" s="1747"/>
      <c r="M49" s="1748"/>
      <c r="T49" s="620"/>
      <c r="U49" s="1723"/>
      <c r="V49" s="255" t="s">
        <v>731</v>
      </c>
      <c r="W49" s="1734"/>
      <c r="X49" s="1735"/>
      <c r="Y49" s="1735"/>
      <c r="Z49" s="1736"/>
      <c r="AA49" s="1741"/>
      <c r="AB49" s="1746"/>
      <c r="AC49" s="1747"/>
      <c r="AD49" s="1747"/>
      <c r="AE49" s="1747"/>
      <c r="AF49" s="1748"/>
      <c r="AG49" s="576"/>
    </row>
    <row r="50" spans="2:33" ht="24" hidden="1" customHeight="1" outlineLevel="1">
      <c r="B50" s="1724"/>
      <c r="C50" s="256" t="s">
        <v>733</v>
      </c>
      <c r="D50" s="254" t="str">
        <f>IF('入力シート➁(機器)'!D84="","",'入力シート➁(機器)'!D84)</f>
        <v/>
      </c>
      <c r="E50" s="1752" t="s">
        <v>734</v>
      </c>
      <c r="F50" s="1753"/>
      <c r="G50" s="1754"/>
      <c r="H50" s="1742"/>
      <c r="I50" s="1749"/>
      <c r="J50" s="1750"/>
      <c r="K50" s="1750"/>
      <c r="L50" s="1750"/>
      <c r="M50" s="1751"/>
      <c r="T50" s="620"/>
      <c r="U50" s="1724"/>
      <c r="V50" s="256" t="s">
        <v>733</v>
      </c>
      <c r="W50" s="254"/>
      <c r="X50" s="1752" t="s">
        <v>734</v>
      </c>
      <c r="Y50" s="1753"/>
      <c r="Z50" s="1754"/>
      <c r="AA50" s="1742"/>
      <c r="AB50" s="1749"/>
      <c r="AC50" s="1750"/>
      <c r="AD50" s="1750"/>
      <c r="AE50" s="1750"/>
      <c r="AF50" s="1751"/>
      <c r="AG50" s="576"/>
    </row>
    <row r="51" spans="2:33" ht="28" hidden="1" customHeight="1" outlineLevel="1">
      <c r="B51" s="1722" t="s">
        <v>751</v>
      </c>
      <c r="C51" s="251" t="s">
        <v>725</v>
      </c>
      <c r="D51" s="1725" t="str">
        <f>IF('入力シート➁(機器)'!D90="","",'入力シート➁(機器)'!D90)</f>
        <v/>
      </c>
      <c r="E51" s="1726"/>
      <c r="F51" s="1726"/>
      <c r="G51" s="1727"/>
      <c r="H51" s="1728" t="s">
        <v>895</v>
      </c>
      <c r="I51" s="1730" t="s">
        <v>896</v>
      </c>
      <c r="J51" s="1731"/>
      <c r="K51" s="1725" t="str">
        <f>IF('入力シート➁(機器)'!F95="","",'入力シート➁(機器)'!F95)</f>
        <v/>
      </c>
      <c r="L51" s="1732"/>
      <c r="M51" s="1733"/>
      <c r="T51" s="620"/>
      <c r="U51" s="1722" t="s">
        <v>751</v>
      </c>
      <c r="V51" s="251" t="s">
        <v>725</v>
      </c>
      <c r="W51" s="1725"/>
      <c r="X51" s="1726"/>
      <c r="Y51" s="1726"/>
      <c r="Z51" s="1727"/>
      <c r="AA51" s="1728" t="s">
        <v>895</v>
      </c>
      <c r="AB51" s="1730" t="s">
        <v>896</v>
      </c>
      <c r="AC51" s="1731"/>
      <c r="AD51" s="1725"/>
      <c r="AE51" s="1732"/>
      <c r="AF51" s="1733"/>
      <c r="AG51" s="576"/>
    </row>
    <row r="52" spans="2:33" ht="28" hidden="1" customHeight="1" outlineLevel="1">
      <c r="B52" s="1723"/>
      <c r="C52" s="255" t="s">
        <v>727</v>
      </c>
      <c r="D52" s="1734" t="str">
        <f>IF('入力シート➁(機器)'!D91="","",'入力シート➁(機器)'!D91)</f>
        <v/>
      </c>
      <c r="E52" s="1735"/>
      <c r="F52" s="1735"/>
      <c r="G52" s="1736"/>
      <c r="H52" s="1729"/>
      <c r="I52" s="1737" t="s">
        <v>738</v>
      </c>
      <c r="J52" s="1738"/>
      <c r="K52" s="1739" t="str">
        <f>IF('入力シート➁(機器)'!F96="","",'入力シート➁(機器)'!F96)</f>
        <v/>
      </c>
      <c r="L52" s="1740"/>
      <c r="M52" s="259" t="s">
        <v>740</v>
      </c>
      <c r="T52" s="620"/>
      <c r="U52" s="1723"/>
      <c r="V52" s="255" t="s">
        <v>727</v>
      </c>
      <c r="W52" s="1734"/>
      <c r="X52" s="1735"/>
      <c r="Y52" s="1735"/>
      <c r="Z52" s="1736"/>
      <c r="AA52" s="1729"/>
      <c r="AB52" s="1737" t="s">
        <v>738</v>
      </c>
      <c r="AC52" s="1738"/>
      <c r="AD52" s="1739"/>
      <c r="AE52" s="1740"/>
      <c r="AF52" s="259" t="s">
        <v>740</v>
      </c>
      <c r="AG52" s="576"/>
    </row>
    <row r="53" spans="2:33" ht="28" hidden="1" customHeight="1" outlineLevel="1">
      <c r="B53" s="1723"/>
      <c r="C53" s="255" t="s">
        <v>729</v>
      </c>
      <c r="D53" s="1734" t="str">
        <f>IF('入力シート➁(機器)'!D92="","",'入力シート➁(機器)'!D92)</f>
        <v/>
      </c>
      <c r="E53" s="1735"/>
      <c r="F53" s="1735"/>
      <c r="G53" s="1736"/>
      <c r="H53" s="1741" t="s">
        <v>743</v>
      </c>
      <c r="I53" s="1743" t="str">
        <f>IF('入力シート➁(機器)'!D99="","",'入力シート➁(機器)'!D99)</f>
        <v/>
      </c>
      <c r="J53" s="1744"/>
      <c r="K53" s="1744"/>
      <c r="L53" s="1744"/>
      <c r="M53" s="1745"/>
      <c r="T53" s="620"/>
      <c r="U53" s="1723"/>
      <c r="V53" s="255" t="s">
        <v>729</v>
      </c>
      <c r="W53" s="1734"/>
      <c r="X53" s="1735"/>
      <c r="Y53" s="1735"/>
      <c r="Z53" s="1736"/>
      <c r="AA53" s="1741" t="s">
        <v>743</v>
      </c>
      <c r="AB53" s="1743"/>
      <c r="AC53" s="1744"/>
      <c r="AD53" s="1744"/>
      <c r="AE53" s="1744"/>
      <c r="AF53" s="1745"/>
      <c r="AG53" s="576"/>
    </row>
    <row r="54" spans="2:33" ht="24" hidden="1" customHeight="1" outlineLevel="1">
      <c r="B54" s="1723"/>
      <c r="C54" s="255" t="s">
        <v>731</v>
      </c>
      <c r="D54" s="1734" t="str">
        <f>IF('入力シート➁(機器)'!D93="","",'入力シート➁(機器)'!D93)</f>
        <v/>
      </c>
      <c r="E54" s="1735"/>
      <c r="F54" s="1735"/>
      <c r="G54" s="1736"/>
      <c r="H54" s="1741"/>
      <c r="I54" s="1746"/>
      <c r="J54" s="1747"/>
      <c r="K54" s="1747"/>
      <c r="L54" s="1747"/>
      <c r="M54" s="1748"/>
      <c r="T54" s="620"/>
      <c r="U54" s="1723"/>
      <c r="V54" s="255" t="s">
        <v>731</v>
      </c>
      <c r="W54" s="1734"/>
      <c r="X54" s="1735"/>
      <c r="Y54" s="1735"/>
      <c r="Z54" s="1736"/>
      <c r="AA54" s="1741"/>
      <c r="AB54" s="1746"/>
      <c r="AC54" s="1747"/>
      <c r="AD54" s="1747"/>
      <c r="AE54" s="1747"/>
      <c r="AF54" s="1748"/>
      <c r="AG54" s="576"/>
    </row>
    <row r="55" spans="2:33" ht="24" hidden="1" customHeight="1" outlineLevel="1">
      <c r="B55" s="1724"/>
      <c r="C55" s="256" t="s">
        <v>733</v>
      </c>
      <c r="D55" s="254" t="str">
        <f>IF('入力シート➁(機器)'!D94="","",'入力シート➁(機器)'!D94)</f>
        <v/>
      </c>
      <c r="E55" s="1752" t="s">
        <v>734</v>
      </c>
      <c r="F55" s="1753"/>
      <c r="G55" s="1754"/>
      <c r="H55" s="1742"/>
      <c r="I55" s="1749"/>
      <c r="J55" s="1750"/>
      <c r="K55" s="1750"/>
      <c r="L55" s="1750"/>
      <c r="M55" s="1751"/>
      <c r="T55" s="620"/>
      <c r="U55" s="1724"/>
      <c r="V55" s="256" t="s">
        <v>733</v>
      </c>
      <c r="W55" s="254"/>
      <c r="X55" s="1752" t="s">
        <v>734</v>
      </c>
      <c r="Y55" s="1753"/>
      <c r="Z55" s="1754"/>
      <c r="AA55" s="1742"/>
      <c r="AB55" s="1749"/>
      <c r="AC55" s="1750"/>
      <c r="AD55" s="1750"/>
      <c r="AE55" s="1750"/>
      <c r="AF55" s="1751"/>
      <c r="AG55" s="576"/>
    </row>
    <row r="56" spans="2:33" ht="28" hidden="1" customHeight="1" outlineLevel="1">
      <c r="B56" s="1722" t="s">
        <v>182</v>
      </c>
      <c r="C56" s="251" t="s">
        <v>725</v>
      </c>
      <c r="D56" s="1725" t="str">
        <f>IF('入力シート➁(機器)'!D100="","",'入力シート➁(機器)'!D100)</f>
        <v/>
      </c>
      <c r="E56" s="1726"/>
      <c r="F56" s="1726"/>
      <c r="G56" s="1727"/>
      <c r="H56" s="1728" t="s">
        <v>895</v>
      </c>
      <c r="I56" s="1730" t="s">
        <v>896</v>
      </c>
      <c r="J56" s="1731"/>
      <c r="K56" s="1725" t="str">
        <f>IF('入力シート➁(機器)'!F105="","",'入力シート➁(機器)'!F105)</f>
        <v/>
      </c>
      <c r="L56" s="1732"/>
      <c r="M56" s="1733"/>
      <c r="T56" s="620"/>
      <c r="U56" s="1722" t="s">
        <v>182</v>
      </c>
      <c r="V56" s="251" t="s">
        <v>725</v>
      </c>
      <c r="W56" s="1725"/>
      <c r="X56" s="1726"/>
      <c r="Y56" s="1726"/>
      <c r="Z56" s="1727"/>
      <c r="AA56" s="1728" t="s">
        <v>895</v>
      </c>
      <c r="AB56" s="1730" t="s">
        <v>896</v>
      </c>
      <c r="AC56" s="1731"/>
      <c r="AD56" s="1725"/>
      <c r="AE56" s="1732"/>
      <c r="AF56" s="1733"/>
      <c r="AG56" s="576"/>
    </row>
    <row r="57" spans="2:33" ht="28" hidden="1" customHeight="1" outlineLevel="1">
      <c r="B57" s="1723"/>
      <c r="C57" s="255" t="s">
        <v>727</v>
      </c>
      <c r="D57" s="1734" t="str">
        <f>IF('入力シート➁(機器)'!D101="","",'入力シート➁(機器)'!D101)</f>
        <v/>
      </c>
      <c r="E57" s="1735"/>
      <c r="F57" s="1735"/>
      <c r="G57" s="1736"/>
      <c r="H57" s="1729"/>
      <c r="I57" s="1737" t="s">
        <v>738</v>
      </c>
      <c r="J57" s="1738"/>
      <c r="K57" s="1739" t="str">
        <f>IF('入力シート➁(機器)'!F106="","",'入力シート➁(機器)'!F106)</f>
        <v/>
      </c>
      <c r="L57" s="1740"/>
      <c r="M57" s="259" t="s">
        <v>740</v>
      </c>
      <c r="T57" s="620"/>
      <c r="U57" s="1723"/>
      <c r="V57" s="255" t="s">
        <v>727</v>
      </c>
      <c r="W57" s="1734"/>
      <c r="X57" s="1735"/>
      <c r="Y57" s="1735"/>
      <c r="Z57" s="1736"/>
      <c r="AA57" s="1729"/>
      <c r="AB57" s="1737" t="s">
        <v>738</v>
      </c>
      <c r="AC57" s="1738"/>
      <c r="AD57" s="1739"/>
      <c r="AE57" s="1740"/>
      <c r="AF57" s="259" t="s">
        <v>740</v>
      </c>
      <c r="AG57" s="576"/>
    </row>
    <row r="58" spans="2:33" ht="28" hidden="1" customHeight="1" outlineLevel="1">
      <c r="B58" s="1723"/>
      <c r="C58" s="255" t="s">
        <v>729</v>
      </c>
      <c r="D58" s="1734" t="str">
        <f>IF('入力シート➁(機器)'!D102="","",'入力シート➁(機器)'!D102)</f>
        <v/>
      </c>
      <c r="E58" s="1735"/>
      <c r="F58" s="1735"/>
      <c r="G58" s="1736"/>
      <c r="H58" s="1741" t="s">
        <v>743</v>
      </c>
      <c r="I58" s="1743" t="str">
        <f>IF('入力シート➁(機器)'!D109="","",'入力シート➁(機器)'!D109)</f>
        <v/>
      </c>
      <c r="J58" s="1744"/>
      <c r="K58" s="1744"/>
      <c r="L58" s="1744"/>
      <c r="M58" s="1745"/>
      <c r="T58" s="620"/>
      <c r="U58" s="1723"/>
      <c r="V58" s="255" t="s">
        <v>729</v>
      </c>
      <c r="W58" s="1734"/>
      <c r="X58" s="1735"/>
      <c r="Y58" s="1735"/>
      <c r="Z58" s="1736"/>
      <c r="AA58" s="1741" t="s">
        <v>743</v>
      </c>
      <c r="AB58" s="1743"/>
      <c r="AC58" s="1744"/>
      <c r="AD58" s="1744"/>
      <c r="AE58" s="1744"/>
      <c r="AF58" s="1745"/>
      <c r="AG58" s="576"/>
    </row>
    <row r="59" spans="2:33" ht="24" hidden="1" customHeight="1" outlineLevel="1">
      <c r="B59" s="1723"/>
      <c r="C59" s="255" t="s">
        <v>731</v>
      </c>
      <c r="D59" s="1734" t="str">
        <f>IF('入力シート➁(機器)'!D103="","",'入力シート➁(機器)'!D103)</f>
        <v/>
      </c>
      <c r="E59" s="1735"/>
      <c r="F59" s="1735"/>
      <c r="G59" s="1736"/>
      <c r="H59" s="1741"/>
      <c r="I59" s="1746"/>
      <c r="J59" s="1747"/>
      <c r="K59" s="1747"/>
      <c r="L59" s="1747"/>
      <c r="M59" s="1748"/>
      <c r="T59" s="620"/>
      <c r="U59" s="1723"/>
      <c r="V59" s="255" t="s">
        <v>731</v>
      </c>
      <c r="W59" s="1734"/>
      <c r="X59" s="1735"/>
      <c r="Y59" s="1735"/>
      <c r="Z59" s="1736"/>
      <c r="AA59" s="1741"/>
      <c r="AB59" s="1746"/>
      <c r="AC59" s="1747"/>
      <c r="AD59" s="1747"/>
      <c r="AE59" s="1747"/>
      <c r="AF59" s="1748"/>
      <c r="AG59" s="576"/>
    </row>
    <row r="60" spans="2:33" ht="24" hidden="1" customHeight="1" outlineLevel="1">
      <c r="B60" s="1724"/>
      <c r="C60" s="256" t="s">
        <v>733</v>
      </c>
      <c r="D60" s="254" t="str">
        <f>IF('入力シート➁(機器)'!D104="","",'入力シート➁(機器)'!D104)</f>
        <v/>
      </c>
      <c r="E60" s="1752" t="s">
        <v>734</v>
      </c>
      <c r="F60" s="1753"/>
      <c r="G60" s="1754"/>
      <c r="H60" s="1742"/>
      <c r="I60" s="1749"/>
      <c r="J60" s="1750"/>
      <c r="K60" s="1750"/>
      <c r="L60" s="1750"/>
      <c r="M60" s="1751"/>
      <c r="T60" s="620"/>
      <c r="U60" s="1724"/>
      <c r="V60" s="256" t="s">
        <v>733</v>
      </c>
      <c r="W60" s="254"/>
      <c r="X60" s="1752" t="s">
        <v>734</v>
      </c>
      <c r="Y60" s="1753"/>
      <c r="Z60" s="1754"/>
      <c r="AA60" s="1742"/>
      <c r="AB60" s="1749"/>
      <c r="AC60" s="1750"/>
      <c r="AD60" s="1750"/>
      <c r="AE60" s="1750"/>
      <c r="AF60" s="1751"/>
      <c r="AG60" s="576"/>
    </row>
    <row r="61" spans="2:33" ht="28" hidden="1" customHeight="1" outlineLevel="1">
      <c r="B61" s="1722" t="s">
        <v>193</v>
      </c>
      <c r="C61" s="251" t="s">
        <v>725</v>
      </c>
      <c r="D61" s="1725" t="str">
        <f>IF('入力シート➁(機器)'!D110="","",'入力シート➁(機器)'!D110)</f>
        <v/>
      </c>
      <c r="E61" s="1726"/>
      <c r="F61" s="1726"/>
      <c r="G61" s="1727"/>
      <c r="H61" s="1728" t="s">
        <v>895</v>
      </c>
      <c r="I61" s="1730" t="s">
        <v>896</v>
      </c>
      <c r="J61" s="1731"/>
      <c r="K61" s="1725" t="str">
        <f>IF('入力シート➁(機器)'!F115="","",'入力シート➁(機器)'!F115)</f>
        <v/>
      </c>
      <c r="L61" s="1732"/>
      <c r="M61" s="1733"/>
      <c r="T61" s="620"/>
      <c r="U61" s="1722" t="s">
        <v>193</v>
      </c>
      <c r="V61" s="251" t="s">
        <v>725</v>
      </c>
      <c r="W61" s="1725"/>
      <c r="X61" s="1726"/>
      <c r="Y61" s="1726"/>
      <c r="Z61" s="1727"/>
      <c r="AA61" s="1728" t="s">
        <v>895</v>
      </c>
      <c r="AB61" s="1730" t="s">
        <v>896</v>
      </c>
      <c r="AC61" s="1731"/>
      <c r="AD61" s="1725"/>
      <c r="AE61" s="1732"/>
      <c r="AF61" s="1733"/>
      <c r="AG61" s="576"/>
    </row>
    <row r="62" spans="2:33" ht="28" hidden="1" customHeight="1" outlineLevel="1">
      <c r="B62" s="1723"/>
      <c r="C62" s="255" t="s">
        <v>727</v>
      </c>
      <c r="D62" s="1734" t="str">
        <f>IF('入力シート➁(機器)'!D111="","",'入力シート➁(機器)'!D111)</f>
        <v/>
      </c>
      <c r="E62" s="1735"/>
      <c r="F62" s="1735"/>
      <c r="G62" s="1736"/>
      <c r="H62" s="1729"/>
      <c r="I62" s="1737" t="s">
        <v>738</v>
      </c>
      <c r="J62" s="1738"/>
      <c r="K62" s="1739" t="str">
        <f>IF('入力シート➁(機器)'!F116="","",'入力シート➁(機器)'!F116)</f>
        <v/>
      </c>
      <c r="L62" s="1740"/>
      <c r="M62" s="259" t="s">
        <v>740</v>
      </c>
      <c r="T62" s="620"/>
      <c r="U62" s="1723"/>
      <c r="V62" s="255" t="s">
        <v>727</v>
      </c>
      <c r="W62" s="1734"/>
      <c r="X62" s="1735"/>
      <c r="Y62" s="1735"/>
      <c r="Z62" s="1736"/>
      <c r="AA62" s="1729"/>
      <c r="AB62" s="1737" t="s">
        <v>738</v>
      </c>
      <c r="AC62" s="1738"/>
      <c r="AD62" s="1739"/>
      <c r="AE62" s="1740"/>
      <c r="AF62" s="259" t="s">
        <v>740</v>
      </c>
      <c r="AG62" s="576"/>
    </row>
    <row r="63" spans="2:33" ht="28" hidden="1" customHeight="1" outlineLevel="1">
      <c r="B63" s="1723"/>
      <c r="C63" s="255" t="s">
        <v>729</v>
      </c>
      <c r="D63" s="1734" t="str">
        <f>IF('入力シート➁(機器)'!D112="","",'入力シート➁(機器)'!D112)</f>
        <v/>
      </c>
      <c r="E63" s="1735"/>
      <c r="F63" s="1735"/>
      <c r="G63" s="1736"/>
      <c r="H63" s="1741" t="s">
        <v>743</v>
      </c>
      <c r="I63" s="1743" t="str">
        <f>IF('入力シート➁(機器)'!D119="","",'入力シート➁(機器)'!D119)</f>
        <v/>
      </c>
      <c r="J63" s="1744"/>
      <c r="K63" s="1744"/>
      <c r="L63" s="1744"/>
      <c r="M63" s="1745"/>
      <c r="T63" s="620"/>
      <c r="U63" s="1723"/>
      <c r="V63" s="255" t="s">
        <v>729</v>
      </c>
      <c r="W63" s="1734"/>
      <c r="X63" s="1735"/>
      <c r="Y63" s="1735"/>
      <c r="Z63" s="1736"/>
      <c r="AA63" s="1741" t="s">
        <v>743</v>
      </c>
      <c r="AB63" s="1743"/>
      <c r="AC63" s="1744"/>
      <c r="AD63" s="1744"/>
      <c r="AE63" s="1744"/>
      <c r="AF63" s="1745"/>
      <c r="AG63" s="576"/>
    </row>
    <row r="64" spans="2:33" ht="24" hidden="1" customHeight="1" outlineLevel="1">
      <c r="B64" s="1723"/>
      <c r="C64" s="255" t="s">
        <v>731</v>
      </c>
      <c r="D64" s="1734" t="str">
        <f>IF('入力シート➁(機器)'!D113="","",'入力シート➁(機器)'!D113)</f>
        <v/>
      </c>
      <c r="E64" s="1735"/>
      <c r="F64" s="1735"/>
      <c r="G64" s="1736"/>
      <c r="H64" s="1741"/>
      <c r="I64" s="1746"/>
      <c r="J64" s="1747"/>
      <c r="K64" s="1747"/>
      <c r="L64" s="1747"/>
      <c r="M64" s="1748"/>
      <c r="T64" s="620"/>
      <c r="U64" s="1723"/>
      <c r="V64" s="255" t="s">
        <v>731</v>
      </c>
      <c r="W64" s="1734"/>
      <c r="X64" s="1735"/>
      <c r="Y64" s="1735"/>
      <c r="Z64" s="1736"/>
      <c r="AA64" s="1741"/>
      <c r="AB64" s="1746"/>
      <c r="AC64" s="1747"/>
      <c r="AD64" s="1747"/>
      <c r="AE64" s="1747"/>
      <c r="AF64" s="1748"/>
      <c r="AG64" s="576"/>
    </row>
    <row r="65" spans="2:33" ht="24" hidden="1" customHeight="1" outlineLevel="1">
      <c r="B65" s="1724"/>
      <c r="C65" s="256" t="s">
        <v>733</v>
      </c>
      <c r="D65" s="254" t="str">
        <f>IF('入力シート➁(機器)'!D114="","",'入力シート➁(機器)'!D114)</f>
        <v/>
      </c>
      <c r="E65" s="1752" t="s">
        <v>734</v>
      </c>
      <c r="F65" s="1753"/>
      <c r="G65" s="1754"/>
      <c r="H65" s="1742"/>
      <c r="I65" s="1749"/>
      <c r="J65" s="1750"/>
      <c r="K65" s="1750"/>
      <c r="L65" s="1750"/>
      <c r="M65" s="1751"/>
      <c r="T65" s="620"/>
      <c r="U65" s="1724"/>
      <c r="V65" s="256" t="s">
        <v>733</v>
      </c>
      <c r="W65" s="254"/>
      <c r="X65" s="1752" t="s">
        <v>734</v>
      </c>
      <c r="Y65" s="1753"/>
      <c r="Z65" s="1754"/>
      <c r="AA65" s="1742"/>
      <c r="AB65" s="1749"/>
      <c r="AC65" s="1750"/>
      <c r="AD65" s="1750"/>
      <c r="AE65" s="1750"/>
      <c r="AF65" s="1751"/>
      <c r="AG65" s="576"/>
    </row>
    <row r="66" spans="2:33" ht="28" hidden="1" customHeight="1" outlineLevel="1">
      <c r="B66" s="1722" t="s">
        <v>204</v>
      </c>
      <c r="C66" s="251" t="s">
        <v>725</v>
      </c>
      <c r="D66" s="1725" t="str">
        <f>IF('入力シート➁(機器)'!D120="","",'入力シート➁(機器)'!D120)</f>
        <v/>
      </c>
      <c r="E66" s="1726"/>
      <c r="F66" s="1726"/>
      <c r="G66" s="1727"/>
      <c r="H66" s="1728" t="s">
        <v>895</v>
      </c>
      <c r="I66" s="1730" t="s">
        <v>896</v>
      </c>
      <c r="J66" s="1731"/>
      <c r="K66" s="1725" t="str">
        <f>IF('入力シート➁(機器)'!F125="","",'入力シート➁(機器)'!F125)</f>
        <v/>
      </c>
      <c r="L66" s="1732"/>
      <c r="M66" s="1733"/>
      <c r="T66" s="620"/>
      <c r="U66" s="1722" t="s">
        <v>204</v>
      </c>
      <c r="V66" s="251" t="s">
        <v>725</v>
      </c>
      <c r="W66" s="1725"/>
      <c r="X66" s="1726"/>
      <c r="Y66" s="1726"/>
      <c r="Z66" s="1727"/>
      <c r="AA66" s="1728" t="s">
        <v>895</v>
      </c>
      <c r="AB66" s="1730" t="s">
        <v>896</v>
      </c>
      <c r="AC66" s="1731"/>
      <c r="AD66" s="1725"/>
      <c r="AE66" s="1732"/>
      <c r="AF66" s="1733"/>
      <c r="AG66" s="576"/>
    </row>
    <row r="67" spans="2:33" ht="28" hidden="1" customHeight="1" outlineLevel="1">
      <c r="B67" s="1723"/>
      <c r="C67" s="255" t="s">
        <v>727</v>
      </c>
      <c r="D67" s="1734" t="str">
        <f>IF('入力シート➁(機器)'!D121="","",'入力シート➁(機器)'!D121)</f>
        <v/>
      </c>
      <c r="E67" s="1735"/>
      <c r="F67" s="1735"/>
      <c r="G67" s="1736"/>
      <c r="H67" s="1729"/>
      <c r="I67" s="1737" t="s">
        <v>738</v>
      </c>
      <c r="J67" s="1738"/>
      <c r="K67" s="1739" t="str">
        <f>IF('入力シート➁(機器)'!F126="","",'入力シート➁(機器)'!F126)</f>
        <v/>
      </c>
      <c r="L67" s="1740"/>
      <c r="M67" s="259" t="s">
        <v>740</v>
      </c>
      <c r="T67" s="620"/>
      <c r="U67" s="1723"/>
      <c r="V67" s="255" t="s">
        <v>727</v>
      </c>
      <c r="W67" s="1734"/>
      <c r="X67" s="1735"/>
      <c r="Y67" s="1735"/>
      <c r="Z67" s="1736"/>
      <c r="AA67" s="1729"/>
      <c r="AB67" s="1737" t="s">
        <v>738</v>
      </c>
      <c r="AC67" s="1738"/>
      <c r="AD67" s="1739"/>
      <c r="AE67" s="1740"/>
      <c r="AF67" s="259" t="s">
        <v>740</v>
      </c>
      <c r="AG67" s="576"/>
    </row>
    <row r="68" spans="2:33" ht="28" hidden="1" customHeight="1" outlineLevel="1">
      <c r="B68" s="1723"/>
      <c r="C68" s="255" t="s">
        <v>729</v>
      </c>
      <c r="D68" s="1734" t="str">
        <f>IF('入力シート➁(機器)'!D122="","",'入力シート➁(機器)'!D122)</f>
        <v/>
      </c>
      <c r="E68" s="1735"/>
      <c r="F68" s="1735"/>
      <c r="G68" s="1736"/>
      <c r="H68" s="1741" t="s">
        <v>743</v>
      </c>
      <c r="I68" s="1743" t="str">
        <f>IF('入力シート➁(機器)'!D129="","",'入力シート➁(機器)'!D129)</f>
        <v/>
      </c>
      <c r="J68" s="1744"/>
      <c r="K68" s="1744"/>
      <c r="L68" s="1744"/>
      <c r="M68" s="1745"/>
      <c r="T68" s="620"/>
      <c r="U68" s="1723"/>
      <c r="V68" s="255" t="s">
        <v>729</v>
      </c>
      <c r="W68" s="1734"/>
      <c r="X68" s="1735"/>
      <c r="Y68" s="1735"/>
      <c r="Z68" s="1736"/>
      <c r="AA68" s="1741" t="s">
        <v>743</v>
      </c>
      <c r="AB68" s="1743"/>
      <c r="AC68" s="1744"/>
      <c r="AD68" s="1744"/>
      <c r="AE68" s="1744"/>
      <c r="AF68" s="1745"/>
      <c r="AG68" s="576"/>
    </row>
    <row r="69" spans="2:33" ht="24" hidden="1" customHeight="1" outlineLevel="1">
      <c r="B69" s="1723"/>
      <c r="C69" s="255" t="s">
        <v>731</v>
      </c>
      <c r="D69" s="1734" t="str">
        <f>IF('入力シート➁(機器)'!D123="","",'入力シート➁(機器)'!D123)</f>
        <v/>
      </c>
      <c r="E69" s="1735"/>
      <c r="F69" s="1735"/>
      <c r="G69" s="1736"/>
      <c r="H69" s="1741"/>
      <c r="I69" s="1746"/>
      <c r="J69" s="1747"/>
      <c r="K69" s="1747"/>
      <c r="L69" s="1747"/>
      <c r="M69" s="1748"/>
      <c r="T69" s="620"/>
      <c r="U69" s="1723"/>
      <c r="V69" s="255" t="s">
        <v>731</v>
      </c>
      <c r="W69" s="1734"/>
      <c r="X69" s="1735"/>
      <c r="Y69" s="1735"/>
      <c r="Z69" s="1736"/>
      <c r="AA69" s="1741"/>
      <c r="AB69" s="1746"/>
      <c r="AC69" s="1747"/>
      <c r="AD69" s="1747"/>
      <c r="AE69" s="1747"/>
      <c r="AF69" s="1748"/>
      <c r="AG69" s="576"/>
    </row>
    <row r="70" spans="2:33" ht="24" hidden="1" customHeight="1" outlineLevel="1">
      <c r="B70" s="1724"/>
      <c r="C70" s="256" t="s">
        <v>733</v>
      </c>
      <c r="D70" s="254" t="str">
        <f>IF('入力シート➁(機器)'!D124="","",'入力シート➁(機器)'!D124)</f>
        <v/>
      </c>
      <c r="E70" s="1755" t="s">
        <v>734</v>
      </c>
      <c r="F70" s="1756"/>
      <c r="G70" s="1757"/>
      <c r="H70" s="1742"/>
      <c r="I70" s="1749"/>
      <c r="J70" s="1750"/>
      <c r="K70" s="1750"/>
      <c r="L70" s="1750"/>
      <c r="M70" s="1751"/>
      <c r="T70" s="620"/>
      <c r="U70" s="1724"/>
      <c r="V70" s="256" t="s">
        <v>733</v>
      </c>
      <c r="W70" s="254"/>
      <c r="X70" s="1755" t="s">
        <v>734</v>
      </c>
      <c r="Y70" s="1756"/>
      <c r="Z70" s="1757"/>
      <c r="AA70" s="1742"/>
      <c r="AB70" s="1749"/>
      <c r="AC70" s="1750"/>
      <c r="AD70" s="1750"/>
      <c r="AE70" s="1750"/>
      <c r="AF70" s="1751"/>
      <c r="AG70" s="576"/>
    </row>
    <row r="71" spans="2:33" ht="28" hidden="1" customHeight="1" outlineLevel="1">
      <c r="B71" s="1722" t="s">
        <v>215</v>
      </c>
      <c r="C71" s="251" t="s">
        <v>725</v>
      </c>
      <c r="D71" s="1725" t="str">
        <f>IF('入力シート➁(機器)'!D130="","",'入力シート➁(機器)'!D130)</f>
        <v/>
      </c>
      <c r="E71" s="1726"/>
      <c r="F71" s="1726"/>
      <c r="G71" s="1727"/>
      <c r="H71" s="1728" t="s">
        <v>895</v>
      </c>
      <c r="I71" s="1730" t="s">
        <v>896</v>
      </c>
      <c r="J71" s="1731"/>
      <c r="K71" s="1725" t="str">
        <f>IF('入力シート➁(機器)'!F135="","",'入力シート➁(機器)'!F135)</f>
        <v/>
      </c>
      <c r="L71" s="1732"/>
      <c r="M71" s="1733"/>
      <c r="T71" s="620"/>
      <c r="U71" s="1722" t="s">
        <v>215</v>
      </c>
      <c r="V71" s="251" t="s">
        <v>725</v>
      </c>
      <c r="W71" s="1725"/>
      <c r="X71" s="1726"/>
      <c r="Y71" s="1726"/>
      <c r="Z71" s="1727"/>
      <c r="AA71" s="1728" t="s">
        <v>895</v>
      </c>
      <c r="AB71" s="1730" t="s">
        <v>896</v>
      </c>
      <c r="AC71" s="1731"/>
      <c r="AD71" s="1725"/>
      <c r="AE71" s="1732"/>
      <c r="AF71" s="1733"/>
      <c r="AG71" s="576"/>
    </row>
    <row r="72" spans="2:33" ht="28" hidden="1" customHeight="1" outlineLevel="1">
      <c r="B72" s="1723"/>
      <c r="C72" s="255" t="s">
        <v>727</v>
      </c>
      <c r="D72" s="1734" t="str">
        <f>IF('入力シート➁(機器)'!D131="","",'入力シート➁(機器)'!D131)</f>
        <v/>
      </c>
      <c r="E72" s="1735"/>
      <c r="F72" s="1735"/>
      <c r="G72" s="1736"/>
      <c r="H72" s="1729"/>
      <c r="I72" s="1737" t="s">
        <v>738</v>
      </c>
      <c r="J72" s="1738"/>
      <c r="K72" s="1739" t="str">
        <f>IF('入力シート➁(機器)'!F136="","",'入力シート➁(機器)'!F136)</f>
        <v/>
      </c>
      <c r="L72" s="1740"/>
      <c r="M72" s="259" t="s">
        <v>740</v>
      </c>
      <c r="T72" s="620"/>
      <c r="U72" s="1723"/>
      <c r="V72" s="255" t="s">
        <v>727</v>
      </c>
      <c r="W72" s="1734"/>
      <c r="X72" s="1735"/>
      <c r="Y72" s="1735"/>
      <c r="Z72" s="1736"/>
      <c r="AA72" s="1729"/>
      <c r="AB72" s="1737" t="s">
        <v>738</v>
      </c>
      <c r="AC72" s="1738"/>
      <c r="AD72" s="1739"/>
      <c r="AE72" s="1740"/>
      <c r="AF72" s="259" t="s">
        <v>740</v>
      </c>
      <c r="AG72" s="576"/>
    </row>
    <row r="73" spans="2:33" ht="28" hidden="1" customHeight="1" outlineLevel="1">
      <c r="B73" s="1723"/>
      <c r="C73" s="255" t="s">
        <v>729</v>
      </c>
      <c r="D73" s="1734" t="str">
        <f>IF('入力シート➁(機器)'!D132="","",'入力シート➁(機器)'!D132)</f>
        <v/>
      </c>
      <c r="E73" s="1735"/>
      <c r="F73" s="1735"/>
      <c r="G73" s="1736"/>
      <c r="H73" s="1741" t="s">
        <v>743</v>
      </c>
      <c r="I73" s="1743" t="str">
        <f>IF('入力シート➁(機器)'!D139="","",'入力シート➁(機器)'!D139)</f>
        <v/>
      </c>
      <c r="J73" s="1744"/>
      <c r="K73" s="1744"/>
      <c r="L73" s="1744"/>
      <c r="M73" s="1745"/>
      <c r="T73" s="620"/>
      <c r="U73" s="1723"/>
      <c r="V73" s="255" t="s">
        <v>729</v>
      </c>
      <c r="W73" s="1734"/>
      <c r="X73" s="1735"/>
      <c r="Y73" s="1735"/>
      <c r="Z73" s="1736"/>
      <c r="AA73" s="1741" t="s">
        <v>743</v>
      </c>
      <c r="AB73" s="1743"/>
      <c r="AC73" s="1744"/>
      <c r="AD73" s="1744"/>
      <c r="AE73" s="1744"/>
      <c r="AF73" s="1745"/>
      <c r="AG73" s="576"/>
    </row>
    <row r="74" spans="2:33" ht="24" hidden="1" customHeight="1" outlineLevel="1">
      <c r="B74" s="1723"/>
      <c r="C74" s="255" t="s">
        <v>731</v>
      </c>
      <c r="D74" s="1734" t="str">
        <f>IF('入力シート➁(機器)'!D133="","",'入力シート➁(機器)'!D133)</f>
        <v/>
      </c>
      <c r="E74" s="1735"/>
      <c r="F74" s="1735"/>
      <c r="G74" s="1736"/>
      <c r="H74" s="1741"/>
      <c r="I74" s="1746"/>
      <c r="J74" s="1747"/>
      <c r="K74" s="1747"/>
      <c r="L74" s="1747"/>
      <c r="M74" s="1748"/>
      <c r="T74" s="620"/>
      <c r="U74" s="1723"/>
      <c r="V74" s="255" t="s">
        <v>731</v>
      </c>
      <c r="W74" s="1734"/>
      <c r="X74" s="1735"/>
      <c r="Y74" s="1735"/>
      <c r="Z74" s="1736"/>
      <c r="AA74" s="1741"/>
      <c r="AB74" s="1746"/>
      <c r="AC74" s="1747"/>
      <c r="AD74" s="1747"/>
      <c r="AE74" s="1747"/>
      <c r="AF74" s="1748"/>
      <c r="AG74" s="576"/>
    </row>
    <row r="75" spans="2:33" ht="24" hidden="1" customHeight="1" outlineLevel="1">
      <c r="B75" s="1724"/>
      <c r="C75" s="256" t="s">
        <v>733</v>
      </c>
      <c r="D75" s="254" t="str">
        <f>IF('入力シート➁(機器)'!D134="","",'入力シート➁(機器)'!D134)</f>
        <v/>
      </c>
      <c r="E75" s="1752" t="s">
        <v>734</v>
      </c>
      <c r="F75" s="1753"/>
      <c r="G75" s="1754"/>
      <c r="H75" s="1742"/>
      <c r="I75" s="1749"/>
      <c r="J75" s="1750"/>
      <c r="K75" s="1750"/>
      <c r="L75" s="1750"/>
      <c r="M75" s="1751"/>
      <c r="T75" s="620"/>
      <c r="U75" s="1724"/>
      <c r="V75" s="256" t="s">
        <v>733</v>
      </c>
      <c r="W75" s="254"/>
      <c r="X75" s="1752" t="s">
        <v>734</v>
      </c>
      <c r="Y75" s="1753"/>
      <c r="Z75" s="1754"/>
      <c r="AA75" s="1742"/>
      <c r="AB75" s="1749"/>
      <c r="AC75" s="1750"/>
      <c r="AD75" s="1750"/>
      <c r="AE75" s="1750"/>
      <c r="AF75" s="1751"/>
      <c r="AG75" s="576"/>
    </row>
    <row r="76" spans="2:33" ht="28" hidden="1" customHeight="1" outlineLevel="1">
      <c r="B76" s="1722" t="s">
        <v>226</v>
      </c>
      <c r="C76" s="251" t="s">
        <v>725</v>
      </c>
      <c r="D76" s="1725" t="str">
        <f>IF('入力シート➁(機器)'!D140="","",'入力シート➁(機器)'!D140)</f>
        <v/>
      </c>
      <c r="E76" s="1726"/>
      <c r="F76" s="1726"/>
      <c r="G76" s="1727"/>
      <c r="H76" s="1728" t="s">
        <v>895</v>
      </c>
      <c r="I76" s="1730" t="s">
        <v>896</v>
      </c>
      <c r="J76" s="1731"/>
      <c r="K76" s="1725" t="str">
        <f>IF('入力シート➁(機器)'!F145="","",'入力シート➁(機器)'!F145)</f>
        <v/>
      </c>
      <c r="L76" s="1732"/>
      <c r="M76" s="1733"/>
      <c r="T76" s="620"/>
      <c r="U76" s="1722" t="s">
        <v>226</v>
      </c>
      <c r="V76" s="251" t="s">
        <v>725</v>
      </c>
      <c r="W76" s="1725"/>
      <c r="X76" s="1726"/>
      <c r="Y76" s="1726"/>
      <c r="Z76" s="1727"/>
      <c r="AA76" s="1728" t="s">
        <v>895</v>
      </c>
      <c r="AB76" s="1730" t="s">
        <v>896</v>
      </c>
      <c r="AC76" s="1731"/>
      <c r="AD76" s="1725"/>
      <c r="AE76" s="1732"/>
      <c r="AF76" s="1733"/>
      <c r="AG76" s="576"/>
    </row>
    <row r="77" spans="2:33" ht="28" hidden="1" customHeight="1" outlineLevel="1">
      <c r="B77" s="1723"/>
      <c r="C77" s="255" t="s">
        <v>727</v>
      </c>
      <c r="D77" s="1734" t="str">
        <f>IF('入力シート➁(機器)'!D141="","",'入力シート➁(機器)'!D141)</f>
        <v/>
      </c>
      <c r="E77" s="1735"/>
      <c r="F77" s="1735"/>
      <c r="G77" s="1736"/>
      <c r="H77" s="1729"/>
      <c r="I77" s="1737" t="s">
        <v>738</v>
      </c>
      <c r="J77" s="1738"/>
      <c r="K77" s="1739" t="str">
        <f>IF('入力シート➁(機器)'!F146="","",'入力シート➁(機器)'!F146)</f>
        <v/>
      </c>
      <c r="L77" s="1740"/>
      <c r="M77" s="259" t="s">
        <v>740</v>
      </c>
      <c r="T77" s="620"/>
      <c r="U77" s="1723"/>
      <c r="V77" s="255" t="s">
        <v>727</v>
      </c>
      <c r="W77" s="1734"/>
      <c r="X77" s="1735"/>
      <c r="Y77" s="1735"/>
      <c r="Z77" s="1736"/>
      <c r="AA77" s="1729"/>
      <c r="AB77" s="1737" t="s">
        <v>738</v>
      </c>
      <c r="AC77" s="1738"/>
      <c r="AD77" s="1739"/>
      <c r="AE77" s="1740"/>
      <c r="AF77" s="259" t="s">
        <v>740</v>
      </c>
      <c r="AG77" s="576"/>
    </row>
    <row r="78" spans="2:33" ht="28" hidden="1" customHeight="1" outlineLevel="1">
      <c r="B78" s="1723"/>
      <c r="C78" s="255" t="s">
        <v>729</v>
      </c>
      <c r="D78" s="1734" t="str">
        <f>IF('入力シート➁(機器)'!D142="","",'入力シート➁(機器)'!D142)</f>
        <v/>
      </c>
      <c r="E78" s="1735"/>
      <c r="F78" s="1735"/>
      <c r="G78" s="1736"/>
      <c r="H78" s="1741" t="s">
        <v>743</v>
      </c>
      <c r="I78" s="1743" t="str">
        <f>IF('入力シート➁(機器)'!D149="","",'入力シート➁(機器)'!D149)</f>
        <v/>
      </c>
      <c r="J78" s="1744"/>
      <c r="K78" s="1744"/>
      <c r="L78" s="1744"/>
      <c r="M78" s="1745"/>
      <c r="T78" s="620"/>
      <c r="U78" s="1723"/>
      <c r="V78" s="255" t="s">
        <v>729</v>
      </c>
      <c r="W78" s="1734"/>
      <c r="X78" s="1735"/>
      <c r="Y78" s="1735"/>
      <c r="Z78" s="1736"/>
      <c r="AA78" s="1741" t="s">
        <v>743</v>
      </c>
      <c r="AB78" s="1743"/>
      <c r="AC78" s="1744"/>
      <c r="AD78" s="1744"/>
      <c r="AE78" s="1744"/>
      <c r="AF78" s="1745"/>
      <c r="AG78" s="576"/>
    </row>
    <row r="79" spans="2:33" ht="24" hidden="1" customHeight="1" outlineLevel="1">
      <c r="B79" s="1723"/>
      <c r="C79" s="255" t="s">
        <v>731</v>
      </c>
      <c r="D79" s="1734" t="str">
        <f>IF('入力シート➁(機器)'!D143="","",'入力シート➁(機器)'!D143)</f>
        <v/>
      </c>
      <c r="E79" s="1735"/>
      <c r="F79" s="1735"/>
      <c r="G79" s="1736"/>
      <c r="H79" s="1741"/>
      <c r="I79" s="1746"/>
      <c r="J79" s="1747"/>
      <c r="K79" s="1747"/>
      <c r="L79" s="1747"/>
      <c r="M79" s="1748"/>
      <c r="T79" s="620"/>
      <c r="U79" s="1723"/>
      <c r="V79" s="255" t="s">
        <v>731</v>
      </c>
      <c r="W79" s="1734"/>
      <c r="X79" s="1735"/>
      <c r="Y79" s="1735"/>
      <c r="Z79" s="1736"/>
      <c r="AA79" s="1741"/>
      <c r="AB79" s="1746"/>
      <c r="AC79" s="1747"/>
      <c r="AD79" s="1747"/>
      <c r="AE79" s="1747"/>
      <c r="AF79" s="1748"/>
      <c r="AG79" s="576"/>
    </row>
    <row r="80" spans="2:33" ht="24" hidden="1" customHeight="1" outlineLevel="1">
      <c r="B80" s="1724"/>
      <c r="C80" s="256" t="s">
        <v>733</v>
      </c>
      <c r="D80" s="254" t="str">
        <f>IF('入力シート➁(機器)'!D144="","",'入力シート➁(機器)'!D144)</f>
        <v/>
      </c>
      <c r="E80" s="1752" t="s">
        <v>734</v>
      </c>
      <c r="F80" s="1753"/>
      <c r="G80" s="1754"/>
      <c r="H80" s="1742"/>
      <c r="I80" s="1749"/>
      <c r="J80" s="1750"/>
      <c r="K80" s="1750"/>
      <c r="L80" s="1750"/>
      <c r="M80" s="1751"/>
      <c r="T80" s="620"/>
      <c r="U80" s="1724"/>
      <c r="V80" s="256" t="s">
        <v>733</v>
      </c>
      <c r="W80" s="254"/>
      <c r="X80" s="1752" t="s">
        <v>734</v>
      </c>
      <c r="Y80" s="1753"/>
      <c r="Z80" s="1754"/>
      <c r="AA80" s="1742"/>
      <c r="AB80" s="1749"/>
      <c r="AC80" s="1750"/>
      <c r="AD80" s="1750"/>
      <c r="AE80" s="1750"/>
      <c r="AF80" s="1751"/>
      <c r="AG80" s="576"/>
    </row>
    <row r="81" spans="2:33" ht="28" hidden="1" customHeight="1" outlineLevel="1">
      <c r="B81" s="1722" t="s">
        <v>237</v>
      </c>
      <c r="C81" s="251" t="s">
        <v>725</v>
      </c>
      <c r="D81" s="1725" t="str">
        <f>IF('入力シート➁(機器)'!D150="","",'入力シート➁(機器)'!D150)</f>
        <v/>
      </c>
      <c r="E81" s="1726"/>
      <c r="F81" s="1726"/>
      <c r="G81" s="1727"/>
      <c r="H81" s="1728" t="s">
        <v>895</v>
      </c>
      <c r="I81" s="1730" t="s">
        <v>896</v>
      </c>
      <c r="J81" s="1731"/>
      <c r="K81" s="1725" t="str">
        <f>IF('入力シート➁(機器)'!F155="","",'入力シート➁(機器)'!F155)</f>
        <v/>
      </c>
      <c r="L81" s="1732"/>
      <c r="M81" s="1733"/>
      <c r="T81" s="620"/>
      <c r="U81" s="1722" t="s">
        <v>237</v>
      </c>
      <c r="V81" s="251" t="s">
        <v>725</v>
      </c>
      <c r="W81" s="1725"/>
      <c r="X81" s="1726"/>
      <c r="Y81" s="1726"/>
      <c r="Z81" s="1727"/>
      <c r="AA81" s="1728" t="s">
        <v>895</v>
      </c>
      <c r="AB81" s="1730" t="s">
        <v>896</v>
      </c>
      <c r="AC81" s="1731"/>
      <c r="AD81" s="1725"/>
      <c r="AE81" s="1732"/>
      <c r="AF81" s="1733"/>
      <c r="AG81" s="576"/>
    </row>
    <row r="82" spans="2:33" ht="28" hidden="1" customHeight="1" outlineLevel="1">
      <c r="B82" s="1723"/>
      <c r="C82" s="255" t="s">
        <v>727</v>
      </c>
      <c r="D82" s="1734" t="str">
        <f>IF('入力シート➁(機器)'!D151="","",'入力シート➁(機器)'!D151)</f>
        <v/>
      </c>
      <c r="E82" s="1735"/>
      <c r="F82" s="1735"/>
      <c r="G82" s="1736"/>
      <c r="H82" s="1729"/>
      <c r="I82" s="1737" t="s">
        <v>738</v>
      </c>
      <c r="J82" s="1738"/>
      <c r="K82" s="1739" t="str">
        <f>IF('入力シート➁(機器)'!F156="","",'入力シート➁(機器)'!F156)</f>
        <v/>
      </c>
      <c r="L82" s="1740"/>
      <c r="M82" s="259" t="s">
        <v>740</v>
      </c>
      <c r="T82" s="620"/>
      <c r="U82" s="1723"/>
      <c r="V82" s="255" t="s">
        <v>727</v>
      </c>
      <c r="W82" s="1734"/>
      <c r="X82" s="1735"/>
      <c r="Y82" s="1735"/>
      <c r="Z82" s="1736"/>
      <c r="AA82" s="1729"/>
      <c r="AB82" s="1737" t="s">
        <v>738</v>
      </c>
      <c r="AC82" s="1738"/>
      <c r="AD82" s="1739"/>
      <c r="AE82" s="1740"/>
      <c r="AF82" s="259" t="s">
        <v>740</v>
      </c>
      <c r="AG82" s="576"/>
    </row>
    <row r="83" spans="2:33" ht="28" hidden="1" customHeight="1" outlineLevel="1">
      <c r="B83" s="1723"/>
      <c r="C83" s="255" t="s">
        <v>729</v>
      </c>
      <c r="D83" s="1734" t="str">
        <f>IF('入力シート➁(機器)'!D152="","",'入力シート➁(機器)'!D152)</f>
        <v/>
      </c>
      <c r="E83" s="1735"/>
      <c r="F83" s="1735"/>
      <c r="G83" s="1736"/>
      <c r="H83" s="1741" t="s">
        <v>743</v>
      </c>
      <c r="I83" s="1743" t="str">
        <f>IF('入力シート➁(機器)'!D159="","",'入力シート➁(機器)'!D159)</f>
        <v/>
      </c>
      <c r="J83" s="1744"/>
      <c r="K83" s="1744"/>
      <c r="L83" s="1744"/>
      <c r="M83" s="1745"/>
      <c r="T83" s="620"/>
      <c r="U83" s="1723"/>
      <c r="V83" s="255" t="s">
        <v>729</v>
      </c>
      <c r="W83" s="1734"/>
      <c r="X83" s="1735"/>
      <c r="Y83" s="1735"/>
      <c r="Z83" s="1736"/>
      <c r="AA83" s="1741" t="s">
        <v>743</v>
      </c>
      <c r="AB83" s="1743"/>
      <c r="AC83" s="1744"/>
      <c r="AD83" s="1744"/>
      <c r="AE83" s="1744"/>
      <c r="AF83" s="1745"/>
      <c r="AG83" s="576"/>
    </row>
    <row r="84" spans="2:33" ht="24" hidden="1" customHeight="1" outlineLevel="1">
      <c r="B84" s="1723"/>
      <c r="C84" s="255" t="s">
        <v>731</v>
      </c>
      <c r="D84" s="1734" t="str">
        <f>IF('入力シート➁(機器)'!D153="","",'入力シート➁(機器)'!D153)</f>
        <v/>
      </c>
      <c r="E84" s="1735"/>
      <c r="F84" s="1735"/>
      <c r="G84" s="1736"/>
      <c r="H84" s="1741"/>
      <c r="I84" s="1746"/>
      <c r="J84" s="1747"/>
      <c r="K84" s="1747"/>
      <c r="L84" s="1747"/>
      <c r="M84" s="1748"/>
      <c r="T84" s="620"/>
      <c r="U84" s="1723"/>
      <c r="V84" s="255" t="s">
        <v>731</v>
      </c>
      <c r="W84" s="1734"/>
      <c r="X84" s="1735"/>
      <c r="Y84" s="1735"/>
      <c r="Z84" s="1736"/>
      <c r="AA84" s="1741"/>
      <c r="AB84" s="1746"/>
      <c r="AC84" s="1747"/>
      <c r="AD84" s="1747"/>
      <c r="AE84" s="1747"/>
      <c r="AF84" s="1748"/>
      <c r="AG84" s="576"/>
    </row>
    <row r="85" spans="2:33" ht="24" hidden="1" customHeight="1" outlineLevel="1">
      <c r="B85" s="1724"/>
      <c r="C85" s="256" t="s">
        <v>733</v>
      </c>
      <c r="D85" s="254" t="str">
        <f>IF('入力シート➁(機器)'!D154="","",'入力シート➁(機器)'!D154)</f>
        <v/>
      </c>
      <c r="E85" s="1752" t="s">
        <v>734</v>
      </c>
      <c r="F85" s="1753"/>
      <c r="G85" s="1754"/>
      <c r="H85" s="1742"/>
      <c r="I85" s="1749"/>
      <c r="J85" s="1750"/>
      <c r="K85" s="1750"/>
      <c r="L85" s="1750"/>
      <c r="M85" s="1751"/>
      <c r="T85" s="620"/>
      <c r="U85" s="1724"/>
      <c r="V85" s="256" t="s">
        <v>733</v>
      </c>
      <c r="W85" s="254"/>
      <c r="X85" s="1752" t="s">
        <v>734</v>
      </c>
      <c r="Y85" s="1753"/>
      <c r="Z85" s="1754"/>
      <c r="AA85" s="1742"/>
      <c r="AB85" s="1749"/>
      <c r="AC85" s="1750"/>
      <c r="AD85" s="1750"/>
      <c r="AE85" s="1750"/>
      <c r="AF85" s="1751"/>
      <c r="AG85" s="576"/>
    </row>
    <row r="86" spans="2:33" ht="28" hidden="1" customHeight="1" outlineLevel="1">
      <c r="B86" s="1722" t="s">
        <v>248</v>
      </c>
      <c r="C86" s="251" t="s">
        <v>725</v>
      </c>
      <c r="D86" s="1725" t="str">
        <f>IF('入力シート➁(機器)'!D160="","",'入力シート➁(機器)'!D160)</f>
        <v/>
      </c>
      <c r="E86" s="1726"/>
      <c r="F86" s="1726"/>
      <c r="G86" s="1727"/>
      <c r="H86" s="1728" t="s">
        <v>895</v>
      </c>
      <c r="I86" s="1730" t="s">
        <v>896</v>
      </c>
      <c r="J86" s="1731"/>
      <c r="K86" s="1725" t="str">
        <f>IF('入力シート➁(機器)'!F165="","",'入力シート➁(機器)'!F165)</f>
        <v/>
      </c>
      <c r="L86" s="1732"/>
      <c r="M86" s="1733"/>
      <c r="T86" s="620"/>
      <c r="U86" s="1722" t="s">
        <v>248</v>
      </c>
      <c r="V86" s="251" t="s">
        <v>725</v>
      </c>
      <c r="W86" s="1725"/>
      <c r="X86" s="1726"/>
      <c r="Y86" s="1726"/>
      <c r="Z86" s="1727"/>
      <c r="AA86" s="1728" t="s">
        <v>895</v>
      </c>
      <c r="AB86" s="1730" t="s">
        <v>896</v>
      </c>
      <c r="AC86" s="1731"/>
      <c r="AD86" s="1725"/>
      <c r="AE86" s="1732"/>
      <c r="AF86" s="1733"/>
      <c r="AG86" s="576"/>
    </row>
    <row r="87" spans="2:33" ht="28" hidden="1" customHeight="1" outlineLevel="1">
      <c r="B87" s="1723"/>
      <c r="C87" s="255" t="s">
        <v>727</v>
      </c>
      <c r="D87" s="1734" t="str">
        <f>IF('入力シート➁(機器)'!D161="","",'入力シート➁(機器)'!D161)</f>
        <v/>
      </c>
      <c r="E87" s="1735"/>
      <c r="F87" s="1735"/>
      <c r="G87" s="1736"/>
      <c r="H87" s="1729"/>
      <c r="I87" s="1737" t="s">
        <v>738</v>
      </c>
      <c r="J87" s="1738"/>
      <c r="K87" s="1739" t="str">
        <f>IF('入力シート➁(機器)'!F166="","",'入力シート➁(機器)'!F166)</f>
        <v/>
      </c>
      <c r="L87" s="1740"/>
      <c r="M87" s="259" t="s">
        <v>740</v>
      </c>
      <c r="T87" s="620"/>
      <c r="U87" s="1723"/>
      <c r="V87" s="255" t="s">
        <v>727</v>
      </c>
      <c r="W87" s="1734"/>
      <c r="X87" s="1735"/>
      <c r="Y87" s="1735"/>
      <c r="Z87" s="1736"/>
      <c r="AA87" s="1729"/>
      <c r="AB87" s="1737" t="s">
        <v>738</v>
      </c>
      <c r="AC87" s="1738"/>
      <c r="AD87" s="1739"/>
      <c r="AE87" s="1740"/>
      <c r="AF87" s="259" t="s">
        <v>740</v>
      </c>
      <c r="AG87" s="576"/>
    </row>
    <row r="88" spans="2:33" ht="28" hidden="1" customHeight="1" outlineLevel="1">
      <c r="B88" s="1723"/>
      <c r="C88" s="255" t="s">
        <v>729</v>
      </c>
      <c r="D88" s="1734" t="str">
        <f>IF('入力シート➁(機器)'!D162="","",'入力シート➁(機器)'!D162)</f>
        <v/>
      </c>
      <c r="E88" s="1735"/>
      <c r="F88" s="1735"/>
      <c r="G88" s="1736"/>
      <c r="H88" s="1741" t="s">
        <v>743</v>
      </c>
      <c r="I88" s="1743" t="str">
        <f>IF('入力シート➁(機器)'!D169="","",'入力シート➁(機器)'!D169)</f>
        <v/>
      </c>
      <c r="J88" s="1744"/>
      <c r="K88" s="1744"/>
      <c r="L88" s="1744"/>
      <c r="M88" s="1745"/>
      <c r="T88" s="620"/>
      <c r="U88" s="1723"/>
      <c r="V88" s="255" t="s">
        <v>729</v>
      </c>
      <c r="W88" s="1734"/>
      <c r="X88" s="1735"/>
      <c r="Y88" s="1735"/>
      <c r="Z88" s="1736"/>
      <c r="AA88" s="1741" t="s">
        <v>743</v>
      </c>
      <c r="AB88" s="1743"/>
      <c r="AC88" s="1744"/>
      <c r="AD88" s="1744"/>
      <c r="AE88" s="1744"/>
      <c r="AF88" s="1745"/>
      <c r="AG88" s="576"/>
    </row>
    <row r="89" spans="2:33" ht="24" hidden="1" customHeight="1" outlineLevel="1">
      <c r="B89" s="1723"/>
      <c r="C89" s="255" t="s">
        <v>731</v>
      </c>
      <c r="D89" s="1734" t="str">
        <f>IF('入力シート➁(機器)'!D163="","",'入力シート➁(機器)'!D163)</f>
        <v/>
      </c>
      <c r="E89" s="1735"/>
      <c r="F89" s="1735"/>
      <c r="G89" s="1736"/>
      <c r="H89" s="1741"/>
      <c r="I89" s="1746"/>
      <c r="J89" s="1747"/>
      <c r="K89" s="1747"/>
      <c r="L89" s="1747"/>
      <c r="M89" s="1748"/>
      <c r="T89" s="620"/>
      <c r="U89" s="1723"/>
      <c r="V89" s="255" t="s">
        <v>731</v>
      </c>
      <c r="W89" s="1734"/>
      <c r="X89" s="1735"/>
      <c r="Y89" s="1735"/>
      <c r="Z89" s="1736"/>
      <c r="AA89" s="1741"/>
      <c r="AB89" s="1746"/>
      <c r="AC89" s="1747"/>
      <c r="AD89" s="1747"/>
      <c r="AE89" s="1747"/>
      <c r="AF89" s="1748"/>
      <c r="AG89" s="576"/>
    </row>
    <row r="90" spans="2:33" ht="24" hidden="1" customHeight="1" outlineLevel="1">
      <c r="B90" s="1724"/>
      <c r="C90" s="256" t="s">
        <v>733</v>
      </c>
      <c r="D90" s="254" t="str">
        <f>IF('入力シート➁(機器)'!D164="","",'入力シート➁(機器)'!D164)</f>
        <v/>
      </c>
      <c r="E90" s="1752" t="s">
        <v>734</v>
      </c>
      <c r="F90" s="1753"/>
      <c r="G90" s="1754"/>
      <c r="H90" s="1742"/>
      <c r="I90" s="1749"/>
      <c r="J90" s="1750"/>
      <c r="K90" s="1750"/>
      <c r="L90" s="1750"/>
      <c r="M90" s="1751"/>
      <c r="T90" s="620"/>
      <c r="U90" s="1724"/>
      <c r="V90" s="256" t="s">
        <v>733</v>
      </c>
      <c r="W90" s="254"/>
      <c r="X90" s="1752" t="s">
        <v>734</v>
      </c>
      <c r="Y90" s="1753"/>
      <c r="Z90" s="1754"/>
      <c r="AA90" s="1742"/>
      <c r="AB90" s="1749"/>
      <c r="AC90" s="1750"/>
      <c r="AD90" s="1750"/>
      <c r="AE90" s="1750"/>
      <c r="AF90" s="1751"/>
      <c r="AG90" s="576"/>
    </row>
    <row r="91" spans="2:33" ht="28" hidden="1" customHeight="1" outlineLevel="1">
      <c r="B91" s="1722" t="s">
        <v>259</v>
      </c>
      <c r="C91" s="251" t="s">
        <v>725</v>
      </c>
      <c r="D91" s="1725" t="str">
        <f>IF('入力シート➁(機器)'!D170="","",'入力シート➁(機器)'!D170)</f>
        <v/>
      </c>
      <c r="E91" s="1726"/>
      <c r="F91" s="1726"/>
      <c r="G91" s="1727"/>
      <c r="H91" s="1728" t="s">
        <v>895</v>
      </c>
      <c r="I91" s="1730" t="s">
        <v>896</v>
      </c>
      <c r="J91" s="1731"/>
      <c r="K91" s="1725" t="str">
        <f>IF('入力シート➁(機器)'!F175="","",'入力シート➁(機器)'!F175)</f>
        <v/>
      </c>
      <c r="L91" s="1732"/>
      <c r="M91" s="1733"/>
      <c r="T91" s="620"/>
      <c r="U91" s="1722" t="s">
        <v>259</v>
      </c>
      <c r="V91" s="251" t="s">
        <v>725</v>
      </c>
      <c r="W91" s="1725"/>
      <c r="X91" s="1726"/>
      <c r="Y91" s="1726"/>
      <c r="Z91" s="1727"/>
      <c r="AA91" s="1728" t="s">
        <v>895</v>
      </c>
      <c r="AB91" s="1730" t="s">
        <v>896</v>
      </c>
      <c r="AC91" s="1731"/>
      <c r="AD91" s="1725"/>
      <c r="AE91" s="1732"/>
      <c r="AF91" s="1733"/>
      <c r="AG91" s="576"/>
    </row>
    <row r="92" spans="2:33" ht="28" hidden="1" customHeight="1" outlineLevel="1">
      <c r="B92" s="1723"/>
      <c r="C92" s="255" t="s">
        <v>727</v>
      </c>
      <c r="D92" s="1734" t="str">
        <f>IF('入力シート➁(機器)'!D171="","",'入力シート➁(機器)'!D171)</f>
        <v/>
      </c>
      <c r="E92" s="1735"/>
      <c r="F92" s="1735"/>
      <c r="G92" s="1736"/>
      <c r="H92" s="1729"/>
      <c r="I92" s="1737" t="s">
        <v>738</v>
      </c>
      <c r="J92" s="1738"/>
      <c r="K92" s="1739" t="str">
        <f>IF('入力シート➁(機器)'!F176="","",'入力シート➁(機器)'!F176)</f>
        <v/>
      </c>
      <c r="L92" s="1740"/>
      <c r="M92" s="259" t="s">
        <v>740</v>
      </c>
      <c r="T92" s="620"/>
      <c r="U92" s="1723"/>
      <c r="V92" s="255" t="s">
        <v>727</v>
      </c>
      <c r="W92" s="1734"/>
      <c r="X92" s="1735"/>
      <c r="Y92" s="1735"/>
      <c r="Z92" s="1736"/>
      <c r="AA92" s="1729"/>
      <c r="AB92" s="1737" t="s">
        <v>738</v>
      </c>
      <c r="AC92" s="1738"/>
      <c r="AD92" s="1739"/>
      <c r="AE92" s="1740"/>
      <c r="AF92" s="259" t="s">
        <v>740</v>
      </c>
      <c r="AG92" s="576"/>
    </row>
    <row r="93" spans="2:33" ht="28" hidden="1" customHeight="1" outlineLevel="1">
      <c r="B93" s="1723"/>
      <c r="C93" s="255" t="s">
        <v>729</v>
      </c>
      <c r="D93" s="1734" t="str">
        <f>IF('入力シート➁(機器)'!D172="","",'入力シート➁(機器)'!D172)</f>
        <v/>
      </c>
      <c r="E93" s="1735"/>
      <c r="F93" s="1735"/>
      <c r="G93" s="1736"/>
      <c r="H93" s="1741" t="s">
        <v>743</v>
      </c>
      <c r="I93" s="1743" t="str">
        <f>IF('入力シート➁(機器)'!D179="","",'入力シート➁(機器)'!D179)</f>
        <v/>
      </c>
      <c r="J93" s="1744"/>
      <c r="K93" s="1744"/>
      <c r="L93" s="1744"/>
      <c r="M93" s="1745"/>
      <c r="T93" s="620"/>
      <c r="U93" s="1723"/>
      <c r="V93" s="255" t="s">
        <v>729</v>
      </c>
      <c r="W93" s="1734"/>
      <c r="X93" s="1735"/>
      <c r="Y93" s="1735"/>
      <c r="Z93" s="1736"/>
      <c r="AA93" s="1741" t="s">
        <v>743</v>
      </c>
      <c r="AB93" s="1743"/>
      <c r="AC93" s="1744"/>
      <c r="AD93" s="1744"/>
      <c r="AE93" s="1744"/>
      <c r="AF93" s="1745"/>
      <c r="AG93" s="576"/>
    </row>
    <row r="94" spans="2:33" ht="24" hidden="1" customHeight="1" outlineLevel="1">
      <c r="B94" s="1723"/>
      <c r="C94" s="255" t="s">
        <v>731</v>
      </c>
      <c r="D94" s="1734" t="str">
        <f>IF('入力シート➁(機器)'!D173="","",'入力シート➁(機器)'!D173)</f>
        <v/>
      </c>
      <c r="E94" s="1735"/>
      <c r="F94" s="1735"/>
      <c r="G94" s="1736"/>
      <c r="H94" s="1741"/>
      <c r="I94" s="1746"/>
      <c r="J94" s="1747"/>
      <c r="K94" s="1747"/>
      <c r="L94" s="1747"/>
      <c r="M94" s="1748"/>
      <c r="T94" s="620"/>
      <c r="U94" s="1723"/>
      <c r="V94" s="255" t="s">
        <v>731</v>
      </c>
      <c r="W94" s="1734"/>
      <c r="X94" s="1735"/>
      <c r="Y94" s="1735"/>
      <c r="Z94" s="1736"/>
      <c r="AA94" s="1741"/>
      <c r="AB94" s="1746"/>
      <c r="AC94" s="1747"/>
      <c r="AD94" s="1747"/>
      <c r="AE94" s="1747"/>
      <c r="AF94" s="1748"/>
      <c r="AG94" s="576"/>
    </row>
    <row r="95" spans="2:33" ht="24" hidden="1" customHeight="1" outlineLevel="1">
      <c r="B95" s="1724"/>
      <c r="C95" s="256" t="s">
        <v>733</v>
      </c>
      <c r="D95" s="254" t="str">
        <f>IF('入力シート➁(機器)'!D174="","",'入力シート➁(機器)'!D174)</f>
        <v/>
      </c>
      <c r="E95" s="1752" t="s">
        <v>734</v>
      </c>
      <c r="F95" s="1753"/>
      <c r="G95" s="1754"/>
      <c r="H95" s="1742"/>
      <c r="I95" s="1749"/>
      <c r="J95" s="1750"/>
      <c r="K95" s="1750"/>
      <c r="L95" s="1750"/>
      <c r="M95" s="1751"/>
      <c r="T95" s="620"/>
      <c r="U95" s="1724"/>
      <c r="V95" s="256" t="s">
        <v>733</v>
      </c>
      <c r="W95" s="254"/>
      <c r="X95" s="1752" t="s">
        <v>734</v>
      </c>
      <c r="Y95" s="1753"/>
      <c r="Z95" s="1754"/>
      <c r="AA95" s="1742"/>
      <c r="AB95" s="1749"/>
      <c r="AC95" s="1750"/>
      <c r="AD95" s="1750"/>
      <c r="AE95" s="1750"/>
      <c r="AF95" s="1751"/>
      <c r="AG95" s="576"/>
    </row>
    <row r="96" spans="2:33" ht="28" hidden="1" customHeight="1" outlineLevel="1">
      <c r="B96" s="1722" t="s">
        <v>270</v>
      </c>
      <c r="C96" s="251" t="s">
        <v>725</v>
      </c>
      <c r="D96" s="1725" t="str">
        <f>IF('入力シート➁(機器)'!D180="","",'入力シート➁(機器)'!D180)</f>
        <v/>
      </c>
      <c r="E96" s="1726"/>
      <c r="F96" s="1726"/>
      <c r="G96" s="1727"/>
      <c r="H96" s="1728" t="s">
        <v>895</v>
      </c>
      <c r="I96" s="1730" t="s">
        <v>896</v>
      </c>
      <c r="J96" s="1731"/>
      <c r="K96" s="1725" t="str">
        <f>IF('入力シート➁(機器)'!F185="","",'入力シート➁(機器)'!F185)</f>
        <v/>
      </c>
      <c r="L96" s="1732"/>
      <c r="M96" s="1733"/>
      <c r="T96" s="620"/>
      <c r="U96" s="1722" t="s">
        <v>270</v>
      </c>
      <c r="V96" s="251" t="s">
        <v>725</v>
      </c>
      <c r="W96" s="1725"/>
      <c r="X96" s="1726"/>
      <c r="Y96" s="1726"/>
      <c r="Z96" s="1727"/>
      <c r="AA96" s="1728" t="s">
        <v>895</v>
      </c>
      <c r="AB96" s="1730" t="s">
        <v>896</v>
      </c>
      <c r="AC96" s="1731"/>
      <c r="AD96" s="1725"/>
      <c r="AE96" s="1732"/>
      <c r="AF96" s="1733"/>
      <c r="AG96" s="576"/>
    </row>
    <row r="97" spans="2:33" ht="28" hidden="1" customHeight="1" outlineLevel="1">
      <c r="B97" s="1723"/>
      <c r="C97" s="255" t="s">
        <v>727</v>
      </c>
      <c r="D97" s="1734" t="str">
        <f>IF('入力シート➁(機器)'!D181="","",'入力シート➁(機器)'!D181)</f>
        <v/>
      </c>
      <c r="E97" s="1735"/>
      <c r="F97" s="1735"/>
      <c r="G97" s="1736"/>
      <c r="H97" s="1729"/>
      <c r="I97" s="1737" t="s">
        <v>738</v>
      </c>
      <c r="J97" s="1738"/>
      <c r="K97" s="1739" t="str">
        <f>IF('入力シート➁(機器)'!F186="","",'入力シート➁(機器)'!F186)</f>
        <v/>
      </c>
      <c r="L97" s="1740"/>
      <c r="M97" s="259" t="s">
        <v>740</v>
      </c>
      <c r="T97" s="620"/>
      <c r="U97" s="1723"/>
      <c r="V97" s="255" t="s">
        <v>727</v>
      </c>
      <c r="W97" s="1734"/>
      <c r="X97" s="1735"/>
      <c r="Y97" s="1735"/>
      <c r="Z97" s="1736"/>
      <c r="AA97" s="1729"/>
      <c r="AB97" s="1737" t="s">
        <v>738</v>
      </c>
      <c r="AC97" s="1738"/>
      <c r="AD97" s="1739"/>
      <c r="AE97" s="1740"/>
      <c r="AF97" s="259" t="s">
        <v>740</v>
      </c>
      <c r="AG97" s="576"/>
    </row>
    <row r="98" spans="2:33" ht="28" hidden="1" customHeight="1" outlineLevel="1">
      <c r="B98" s="1723"/>
      <c r="C98" s="255" t="s">
        <v>729</v>
      </c>
      <c r="D98" s="1734" t="str">
        <f>IF('入力シート➁(機器)'!D182="","",'入力シート➁(機器)'!D182)</f>
        <v/>
      </c>
      <c r="E98" s="1735"/>
      <c r="F98" s="1735"/>
      <c r="G98" s="1736"/>
      <c r="H98" s="1741" t="s">
        <v>743</v>
      </c>
      <c r="I98" s="1743" t="str">
        <f>IF('入力シート➁(機器)'!D189="","",'入力シート➁(機器)'!D189)</f>
        <v/>
      </c>
      <c r="J98" s="1744"/>
      <c r="K98" s="1744"/>
      <c r="L98" s="1744"/>
      <c r="M98" s="1745"/>
      <c r="T98" s="620"/>
      <c r="U98" s="1723"/>
      <c r="V98" s="255" t="s">
        <v>729</v>
      </c>
      <c r="W98" s="1734"/>
      <c r="X98" s="1735"/>
      <c r="Y98" s="1735"/>
      <c r="Z98" s="1736"/>
      <c r="AA98" s="1741" t="s">
        <v>743</v>
      </c>
      <c r="AB98" s="1743"/>
      <c r="AC98" s="1744"/>
      <c r="AD98" s="1744"/>
      <c r="AE98" s="1744"/>
      <c r="AF98" s="1745"/>
      <c r="AG98" s="576"/>
    </row>
    <row r="99" spans="2:33" ht="24" hidden="1" customHeight="1" outlineLevel="1">
      <c r="B99" s="1723"/>
      <c r="C99" s="255" t="s">
        <v>731</v>
      </c>
      <c r="D99" s="1734" t="str">
        <f>IF('入力シート➁(機器)'!D183="","",'入力シート➁(機器)'!D183)</f>
        <v/>
      </c>
      <c r="E99" s="1735"/>
      <c r="F99" s="1735"/>
      <c r="G99" s="1736"/>
      <c r="H99" s="1741"/>
      <c r="I99" s="1746"/>
      <c r="J99" s="1747"/>
      <c r="K99" s="1747"/>
      <c r="L99" s="1747"/>
      <c r="M99" s="1748"/>
      <c r="T99" s="620"/>
      <c r="U99" s="1723"/>
      <c r="V99" s="255" t="s">
        <v>731</v>
      </c>
      <c r="W99" s="1734"/>
      <c r="X99" s="1735"/>
      <c r="Y99" s="1735"/>
      <c r="Z99" s="1736"/>
      <c r="AA99" s="1741"/>
      <c r="AB99" s="1746"/>
      <c r="AC99" s="1747"/>
      <c r="AD99" s="1747"/>
      <c r="AE99" s="1747"/>
      <c r="AF99" s="1748"/>
      <c r="AG99" s="576"/>
    </row>
    <row r="100" spans="2:33" ht="24" hidden="1" customHeight="1" outlineLevel="1">
      <c r="B100" s="1724"/>
      <c r="C100" s="256" t="s">
        <v>733</v>
      </c>
      <c r="D100" s="254" t="str">
        <f>IF('入力シート➁(機器)'!D184="","",'入力シート➁(機器)'!D184)</f>
        <v/>
      </c>
      <c r="E100" s="1752" t="s">
        <v>734</v>
      </c>
      <c r="F100" s="1753"/>
      <c r="G100" s="1754"/>
      <c r="H100" s="1742"/>
      <c r="I100" s="1749"/>
      <c r="J100" s="1750"/>
      <c r="K100" s="1750"/>
      <c r="L100" s="1750"/>
      <c r="M100" s="1751"/>
      <c r="T100" s="620"/>
      <c r="U100" s="1724"/>
      <c r="V100" s="256" t="s">
        <v>733</v>
      </c>
      <c r="W100" s="254"/>
      <c r="X100" s="1752" t="s">
        <v>734</v>
      </c>
      <c r="Y100" s="1753"/>
      <c r="Z100" s="1754"/>
      <c r="AA100" s="1742"/>
      <c r="AB100" s="1749"/>
      <c r="AC100" s="1750"/>
      <c r="AD100" s="1750"/>
      <c r="AE100" s="1750"/>
      <c r="AF100" s="1751"/>
      <c r="AG100" s="576"/>
    </row>
    <row r="101" spans="2:33" ht="28" hidden="1" customHeight="1" outlineLevel="1">
      <c r="B101" s="1722" t="s">
        <v>281</v>
      </c>
      <c r="C101" s="251" t="s">
        <v>725</v>
      </c>
      <c r="D101" s="1725" t="str">
        <f>IF('入力シート➁(機器)'!D190="","",'入力シート➁(機器)'!D190)</f>
        <v/>
      </c>
      <c r="E101" s="1726"/>
      <c r="F101" s="1726"/>
      <c r="G101" s="1727"/>
      <c r="H101" s="1728" t="s">
        <v>895</v>
      </c>
      <c r="I101" s="1730" t="s">
        <v>896</v>
      </c>
      <c r="J101" s="1731"/>
      <c r="K101" s="1725" t="str">
        <f>IF('入力シート➁(機器)'!F195="","",'入力シート➁(機器)'!F195)</f>
        <v/>
      </c>
      <c r="L101" s="1732"/>
      <c r="M101" s="1733"/>
      <c r="T101" s="620"/>
      <c r="U101" s="1722" t="s">
        <v>281</v>
      </c>
      <c r="V101" s="251" t="s">
        <v>725</v>
      </c>
      <c r="W101" s="1725"/>
      <c r="X101" s="1726"/>
      <c r="Y101" s="1726"/>
      <c r="Z101" s="1727"/>
      <c r="AA101" s="1728" t="s">
        <v>895</v>
      </c>
      <c r="AB101" s="1730" t="s">
        <v>896</v>
      </c>
      <c r="AC101" s="1731"/>
      <c r="AD101" s="1725"/>
      <c r="AE101" s="1732"/>
      <c r="AF101" s="1733"/>
      <c r="AG101" s="576"/>
    </row>
    <row r="102" spans="2:33" ht="28" hidden="1" customHeight="1" outlineLevel="1">
      <c r="B102" s="1723"/>
      <c r="C102" s="255" t="s">
        <v>727</v>
      </c>
      <c r="D102" s="1734" t="str">
        <f>IF('入力シート➁(機器)'!D191="","",'入力シート➁(機器)'!D191)</f>
        <v/>
      </c>
      <c r="E102" s="1735"/>
      <c r="F102" s="1735"/>
      <c r="G102" s="1736"/>
      <c r="H102" s="1729"/>
      <c r="I102" s="1737" t="s">
        <v>738</v>
      </c>
      <c r="J102" s="1738"/>
      <c r="K102" s="1739" t="str">
        <f>IF('入力シート➁(機器)'!F196="","",'入力シート➁(機器)'!F196)</f>
        <v/>
      </c>
      <c r="L102" s="1740"/>
      <c r="M102" s="259" t="s">
        <v>740</v>
      </c>
      <c r="T102" s="620"/>
      <c r="U102" s="1723"/>
      <c r="V102" s="255" t="s">
        <v>727</v>
      </c>
      <c r="W102" s="1734"/>
      <c r="X102" s="1735"/>
      <c r="Y102" s="1735"/>
      <c r="Z102" s="1736"/>
      <c r="AA102" s="1729"/>
      <c r="AB102" s="1737" t="s">
        <v>738</v>
      </c>
      <c r="AC102" s="1738"/>
      <c r="AD102" s="1739"/>
      <c r="AE102" s="1740"/>
      <c r="AF102" s="259" t="s">
        <v>740</v>
      </c>
      <c r="AG102" s="576"/>
    </row>
    <row r="103" spans="2:33" ht="28" hidden="1" customHeight="1" outlineLevel="1">
      <c r="B103" s="1723"/>
      <c r="C103" s="255" t="s">
        <v>729</v>
      </c>
      <c r="D103" s="1734" t="str">
        <f>IF('入力シート➁(機器)'!D192="","",'入力シート➁(機器)'!D192)</f>
        <v/>
      </c>
      <c r="E103" s="1735"/>
      <c r="F103" s="1735"/>
      <c r="G103" s="1736"/>
      <c r="H103" s="1741" t="s">
        <v>743</v>
      </c>
      <c r="I103" s="1743" t="str">
        <f>IF('入力シート➁(機器)'!D199="","",'入力シート➁(機器)'!D199)</f>
        <v/>
      </c>
      <c r="J103" s="1744"/>
      <c r="K103" s="1744"/>
      <c r="L103" s="1744"/>
      <c r="M103" s="1745"/>
      <c r="T103" s="620"/>
      <c r="U103" s="1723"/>
      <c r="V103" s="255" t="s">
        <v>729</v>
      </c>
      <c r="W103" s="1734"/>
      <c r="X103" s="1735"/>
      <c r="Y103" s="1735"/>
      <c r="Z103" s="1736"/>
      <c r="AA103" s="1741" t="s">
        <v>743</v>
      </c>
      <c r="AB103" s="1743"/>
      <c r="AC103" s="1744"/>
      <c r="AD103" s="1744"/>
      <c r="AE103" s="1744"/>
      <c r="AF103" s="1745"/>
      <c r="AG103" s="576"/>
    </row>
    <row r="104" spans="2:33" ht="24" hidden="1" customHeight="1" outlineLevel="1">
      <c r="B104" s="1723"/>
      <c r="C104" s="255" t="s">
        <v>731</v>
      </c>
      <c r="D104" s="1734" t="str">
        <f>IF('入力シート➁(機器)'!D193="","",'入力シート➁(機器)'!D193)</f>
        <v/>
      </c>
      <c r="E104" s="1735"/>
      <c r="F104" s="1735"/>
      <c r="G104" s="1736"/>
      <c r="H104" s="1741"/>
      <c r="I104" s="1746"/>
      <c r="J104" s="1747"/>
      <c r="K104" s="1747"/>
      <c r="L104" s="1747"/>
      <c r="M104" s="1748"/>
      <c r="T104" s="620"/>
      <c r="U104" s="1723"/>
      <c r="V104" s="255" t="s">
        <v>731</v>
      </c>
      <c r="W104" s="1734"/>
      <c r="X104" s="1735"/>
      <c r="Y104" s="1735"/>
      <c r="Z104" s="1736"/>
      <c r="AA104" s="1741"/>
      <c r="AB104" s="1746"/>
      <c r="AC104" s="1747"/>
      <c r="AD104" s="1747"/>
      <c r="AE104" s="1747"/>
      <c r="AF104" s="1748"/>
      <c r="AG104" s="576"/>
    </row>
    <row r="105" spans="2:33" ht="24" hidden="1" customHeight="1" outlineLevel="1">
      <c r="B105" s="1724"/>
      <c r="C105" s="256" t="s">
        <v>733</v>
      </c>
      <c r="D105" s="254" t="str">
        <f>IF('入力シート➁(機器)'!D194="","",'入力シート➁(機器)'!D194)</f>
        <v/>
      </c>
      <c r="E105" s="1752" t="s">
        <v>734</v>
      </c>
      <c r="F105" s="1753"/>
      <c r="G105" s="1754"/>
      <c r="H105" s="1742"/>
      <c r="I105" s="1749"/>
      <c r="J105" s="1750"/>
      <c r="K105" s="1750"/>
      <c r="L105" s="1750"/>
      <c r="M105" s="1751"/>
      <c r="T105" s="620"/>
      <c r="U105" s="1724"/>
      <c r="V105" s="256" t="s">
        <v>733</v>
      </c>
      <c r="W105" s="254"/>
      <c r="X105" s="1752" t="s">
        <v>734</v>
      </c>
      <c r="Y105" s="1753"/>
      <c r="Z105" s="1754"/>
      <c r="AA105" s="1742"/>
      <c r="AB105" s="1749"/>
      <c r="AC105" s="1750"/>
      <c r="AD105" s="1750"/>
      <c r="AE105" s="1750"/>
      <c r="AF105" s="1751"/>
      <c r="AG105" s="576"/>
    </row>
    <row r="106" spans="2:33" ht="28" hidden="1" customHeight="1" outlineLevel="1">
      <c r="B106" s="1722" t="s">
        <v>292</v>
      </c>
      <c r="C106" s="251" t="s">
        <v>725</v>
      </c>
      <c r="D106" s="1725" t="str">
        <f>IF('入力シート➁(機器)'!D200="","",'入力シート➁(機器)'!D200)</f>
        <v/>
      </c>
      <c r="E106" s="1726"/>
      <c r="F106" s="1726"/>
      <c r="G106" s="1727"/>
      <c r="H106" s="1728" t="s">
        <v>895</v>
      </c>
      <c r="I106" s="1730" t="s">
        <v>896</v>
      </c>
      <c r="J106" s="1731"/>
      <c r="K106" s="1725" t="str">
        <f>IF('入力シート➁(機器)'!F205="","",'入力シート➁(機器)'!F205)</f>
        <v/>
      </c>
      <c r="L106" s="1732"/>
      <c r="M106" s="1733"/>
      <c r="T106" s="620"/>
      <c r="U106" s="1722" t="s">
        <v>292</v>
      </c>
      <c r="V106" s="251" t="s">
        <v>725</v>
      </c>
      <c r="W106" s="1725"/>
      <c r="X106" s="1726"/>
      <c r="Y106" s="1726"/>
      <c r="Z106" s="1727"/>
      <c r="AA106" s="1728" t="s">
        <v>895</v>
      </c>
      <c r="AB106" s="1730" t="s">
        <v>896</v>
      </c>
      <c r="AC106" s="1731"/>
      <c r="AD106" s="1725"/>
      <c r="AE106" s="1732"/>
      <c r="AF106" s="1733"/>
      <c r="AG106" s="576"/>
    </row>
    <row r="107" spans="2:33" ht="28" hidden="1" customHeight="1" outlineLevel="1">
      <c r="B107" s="1723"/>
      <c r="C107" s="255" t="s">
        <v>727</v>
      </c>
      <c r="D107" s="1734" t="str">
        <f>IF('入力シート➁(機器)'!D201="","",'入力シート➁(機器)'!D201)</f>
        <v/>
      </c>
      <c r="E107" s="1735"/>
      <c r="F107" s="1735"/>
      <c r="G107" s="1736"/>
      <c r="H107" s="1729"/>
      <c r="I107" s="1737" t="s">
        <v>738</v>
      </c>
      <c r="J107" s="1738"/>
      <c r="K107" s="1739" t="str">
        <f>IF('入力シート➁(機器)'!F206="","",'入力シート➁(機器)'!F206)</f>
        <v/>
      </c>
      <c r="L107" s="1740"/>
      <c r="M107" s="259" t="s">
        <v>740</v>
      </c>
      <c r="T107" s="620"/>
      <c r="U107" s="1723"/>
      <c r="V107" s="255" t="s">
        <v>727</v>
      </c>
      <c r="W107" s="1734"/>
      <c r="X107" s="1735"/>
      <c r="Y107" s="1735"/>
      <c r="Z107" s="1736"/>
      <c r="AA107" s="1729"/>
      <c r="AB107" s="1737" t="s">
        <v>738</v>
      </c>
      <c r="AC107" s="1738"/>
      <c r="AD107" s="1739"/>
      <c r="AE107" s="1740"/>
      <c r="AF107" s="259" t="s">
        <v>740</v>
      </c>
      <c r="AG107" s="576"/>
    </row>
    <row r="108" spans="2:33" ht="28" hidden="1" customHeight="1" outlineLevel="1">
      <c r="B108" s="1723"/>
      <c r="C108" s="255" t="s">
        <v>729</v>
      </c>
      <c r="D108" s="1734" t="str">
        <f>IF('入力シート➁(機器)'!D202="","",'入力シート➁(機器)'!D202)</f>
        <v/>
      </c>
      <c r="E108" s="1735"/>
      <c r="F108" s="1735"/>
      <c r="G108" s="1736"/>
      <c r="H108" s="1741" t="s">
        <v>743</v>
      </c>
      <c r="I108" s="1743" t="str">
        <f>IF('入力シート➁(機器)'!D209="","",'入力シート➁(機器)'!D209)</f>
        <v/>
      </c>
      <c r="J108" s="1744"/>
      <c r="K108" s="1744"/>
      <c r="L108" s="1744"/>
      <c r="M108" s="1745"/>
      <c r="T108" s="620"/>
      <c r="U108" s="1723"/>
      <c r="V108" s="255" t="s">
        <v>729</v>
      </c>
      <c r="W108" s="1734"/>
      <c r="X108" s="1735"/>
      <c r="Y108" s="1735"/>
      <c r="Z108" s="1736"/>
      <c r="AA108" s="1741" t="s">
        <v>743</v>
      </c>
      <c r="AB108" s="1743"/>
      <c r="AC108" s="1744"/>
      <c r="AD108" s="1744"/>
      <c r="AE108" s="1744"/>
      <c r="AF108" s="1745"/>
      <c r="AG108" s="576"/>
    </row>
    <row r="109" spans="2:33" ht="24" hidden="1" customHeight="1" outlineLevel="1">
      <c r="B109" s="1723"/>
      <c r="C109" s="255" t="s">
        <v>731</v>
      </c>
      <c r="D109" s="1734" t="str">
        <f>IF('入力シート➁(機器)'!D203="","",'入力シート➁(機器)'!D203)</f>
        <v/>
      </c>
      <c r="E109" s="1735"/>
      <c r="F109" s="1735"/>
      <c r="G109" s="1736"/>
      <c r="H109" s="1741"/>
      <c r="I109" s="1746"/>
      <c r="J109" s="1747"/>
      <c r="K109" s="1747"/>
      <c r="L109" s="1747"/>
      <c r="M109" s="1748"/>
      <c r="T109" s="620"/>
      <c r="U109" s="1723"/>
      <c r="V109" s="255" t="s">
        <v>731</v>
      </c>
      <c r="W109" s="1734"/>
      <c r="X109" s="1735"/>
      <c r="Y109" s="1735"/>
      <c r="Z109" s="1736"/>
      <c r="AA109" s="1741"/>
      <c r="AB109" s="1746"/>
      <c r="AC109" s="1747"/>
      <c r="AD109" s="1747"/>
      <c r="AE109" s="1747"/>
      <c r="AF109" s="1748"/>
      <c r="AG109" s="576"/>
    </row>
    <row r="110" spans="2:33" ht="24" hidden="1" customHeight="1" outlineLevel="1">
      <c r="B110" s="1724"/>
      <c r="C110" s="256" t="s">
        <v>733</v>
      </c>
      <c r="D110" s="254" t="str">
        <f>IF('入力シート➁(機器)'!D204="","",'入力シート➁(機器)'!D204)</f>
        <v/>
      </c>
      <c r="E110" s="1752" t="s">
        <v>734</v>
      </c>
      <c r="F110" s="1753"/>
      <c r="G110" s="1754"/>
      <c r="H110" s="1742"/>
      <c r="I110" s="1749"/>
      <c r="J110" s="1750"/>
      <c r="K110" s="1750"/>
      <c r="L110" s="1750"/>
      <c r="M110" s="1751"/>
      <c r="T110" s="620"/>
      <c r="U110" s="1724"/>
      <c r="V110" s="256" t="s">
        <v>733</v>
      </c>
      <c r="W110" s="254"/>
      <c r="X110" s="1752" t="s">
        <v>734</v>
      </c>
      <c r="Y110" s="1753"/>
      <c r="Z110" s="1754"/>
      <c r="AA110" s="1742"/>
      <c r="AB110" s="1749"/>
      <c r="AC110" s="1750"/>
      <c r="AD110" s="1750"/>
      <c r="AE110" s="1750"/>
      <c r="AF110" s="1751"/>
      <c r="AG110" s="576"/>
    </row>
    <row r="111" spans="2:33" ht="24" customHeight="1" collapsed="1">
      <c r="T111" s="636"/>
      <c r="U111" s="637"/>
      <c r="V111" s="637"/>
      <c r="W111" s="637"/>
      <c r="X111" s="637"/>
      <c r="Y111" s="637"/>
      <c r="Z111" s="637"/>
      <c r="AA111" s="637"/>
      <c r="AB111" s="637"/>
      <c r="AC111" s="637"/>
      <c r="AD111" s="637"/>
      <c r="AE111" s="637"/>
      <c r="AF111" s="637"/>
      <c r="AG111" s="638"/>
    </row>
    <row r="112" spans="2:33"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row r="134" ht="24" customHeight="1"/>
    <row r="135" ht="24" customHeight="1"/>
    <row r="136" ht="24" customHeight="1"/>
    <row r="137" ht="24" customHeight="1"/>
    <row r="138" ht="24" customHeight="1"/>
    <row r="139" ht="24" customHeight="1"/>
    <row r="140" ht="24" customHeight="1"/>
    <row r="141" ht="24" customHeight="1"/>
    <row r="142" ht="24" customHeight="1"/>
    <row r="143" ht="24" customHeight="1"/>
    <row r="144" ht="24" customHeight="1"/>
    <row r="145" ht="24" customHeight="1"/>
    <row r="146" ht="24" customHeight="1"/>
    <row r="147" ht="24" customHeight="1"/>
    <row r="148" ht="24" customHeight="1"/>
    <row r="149" ht="24" customHeight="1"/>
    <row r="150" ht="24" customHeight="1"/>
    <row r="151" ht="24" customHeight="1"/>
    <row r="152" ht="24" customHeight="1"/>
    <row r="153" ht="24" customHeight="1"/>
    <row r="154" ht="24" customHeight="1"/>
    <row r="155" ht="24" customHeight="1"/>
    <row r="156" ht="24" customHeight="1"/>
    <row r="157" ht="24" customHeight="1"/>
    <row r="158" ht="24" customHeight="1"/>
    <row r="159" ht="24" customHeight="1"/>
    <row r="160" ht="24" customHeight="1"/>
    <row r="161" ht="24" customHeight="1"/>
    <row r="162" ht="24" customHeight="1"/>
    <row r="163" ht="24" customHeight="1"/>
    <row r="164" ht="24" customHeight="1"/>
    <row r="165" ht="24" customHeight="1"/>
    <row r="166" ht="24" customHeight="1"/>
    <row r="167" ht="24" customHeight="1"/>
    <row r="168" ht="24" customHeight="1"/>
    <row r="169" ht="24" customHeight="1"/>
    <row r="170" ht="24" customHeight="1"/>
    <row r="171" ht="24" customHeight="1"/>
    <row r="172" ht="24" customHeight="1"/>
    <row r="173" ht="24" customHeight="1"/>
    <row r="174" ht="24" customHeight="1"/>
    <row r="175" ht="24" customHeight="1"/>
    <row r="176" ht="24" customHeight="1"/>
    <row r="177" ht="24" customHeight="1"/>
    <row r="178" ht="24" customHeight="1"/>
    <row r="179" ht="24" customHeight="1"/>
    <row r="180" ht="24" customHeight="1"/>
    <row r="181" ht="24" customHeight="1"/>
    <row r="182" ht="24" customHeight="1"/>
    <row r="183" ht="24" customHeight="1"/>
    <row r="184" ht="24" customHeight="1"/>
    <row r="185" ht="24" customHeight="1"/>
    <row r="186" ht="24" customHeight="1"/>
    <row r="187" ht="24" customHeight="1"/>
    <row r="188" ht="24" customHeight="1"/>
    <row r="189" ht="24" customHeight="1"/>
    <row r="190" ht="24" customHeight="1"/>
    <row r="191" ht="24" customHeight="1"/>
    <row r="192" ht="24" customHeight="1"/>
    <row r="193" ht="24" customHeight="1"/>
    <row r="194" ht="24" customHeight="1"/>
    <row r="195" ht="24" customHeight="1"/>
    <row r="196" ht="24" customHeight="1"/>
    <row r="197" ht="24" customHeight="1"/>
    <row r="198" ht="24" customHeight="1"/>
    <row r="199" ht="24" customHeight="1"/>
    <row r="200" ht="24" customHeight="1"/>
    <row r="201" ht="24" customHeight="1"/>
    <row r="202" ht="24" customHeight="1"/>
    <row r="203" ht="24" customHeight="1"/>
    <row r="204" ht="24" customHeight="1"/>
    <row r="205" ht="24" customHeight="1"/>
    <row r="206" ht="24" customHeight="1"/>
    <row r="207" ht="24" customHeight="1"/>
    <row r="208" ht="24" customHeight="1"/>
    <row r="209" ht="24" customHeight="1"/>
    <row r="210" ht="24" customHeight="1"/>
    <row r="211" ht="24" customHeight="1"/>
    <row r="212" ht="24" customHeight="1"/>
    <row r="213" ht="24" customHeight="1"/>
    <row r="214" ht="24" customHeight="1"/>
    <row r="215" ht="24" customHeight="1"/>
  </sheetData>
  <sheetProtection algorithmName="SHA-512" hashValue="J22rXcd8zIzg0gVzNQ2gmhBypLPZIbdzC4SvDfO4lRgMc+yhrQI4RE2eQOIqhkL4FZfaDbetTefXIdzGsEkjLg==" saltValue="EwOoJKckKLO+QpDYe3fqRQ==" spinCount="100000" sheet="1" objects="1" scenarios="1" formatRows="0" selectLockedCells="1"/>
  <mergeCells count="527">
    <mergeCell ref="D11:G11"/>
    <mergeCell ref="I11:J11"/>
    <mergeCell ref="K11:M11"/>
    <mergeCell ref="D12:G12"/>
    <mergeCell ref="I12:J12"/>
    <mergeCell ref="K12:L12"/>
    <mergeCell ref="D13:G13"/>
    <mergeCell ref="D14:G14"/>
    <mergeCell ref="E15:G15"/>
    <mergeCell ref="D16:G16"/>
    <mergeCell ref="I16:J16"/>
    <mergeCell ref="K16:M16"/>
    <mergeCell ref="D17:G17"/>
    <mergeCell ref="I17:J17"/>
    <mergeCell ref="K17:L17"/>
    <mergeCell ref="D18:G18"/>
    <mergeCell ref="D19:G19"/>
    <mergeCell ref="E20:G20"/>
    <mergeCell ref="D21:G21"/>
    <mergeCell ref="I21:J21"/>
    <mergeCell ref="K21:M21"/>
    <mergeCell ref="D22:G22"/>
    <mergeCell ref="I22:J22"/>
    <mergeCell ref="K22:L22"/>
    <mergeCell ref="D23:G23"/>
    <mergeCell ref="D24:G24"/>
    <mergeCell ref="E25:G25"/>
    <mergeCell ref="D26:G26"/>
    <mergeCell ref="I26:J26"/>
    <mergeCell ref="K26:M26"/>
    <mergeCell ref="D27:G27"/>
    <mergeCell ref="I27:J27"/>
    <mergeCell ref="K27:L27"/>
    <mergeCell ref="D28:G28"/>
    <mergeCell ref="D29:G29"/>
    <mergeCell ref="E30:G30"/>
    <mergeCell ref="D31:G31"/>
    <mergeCell ref="I31:J31"/>
    <mergeCell ref="K31:M31"/>
    <mergeCell ref="D32:G32"/>
    <mergeCell ref="I32:J32"/>
    <mergeCell ref="K32:L32"/>
    <mergeCell ref="D33:G33"/>
    <mergeCell ref="D34:G34"/>
    <mergeCell ref="E35:G35"/>
    <mergeCell ref="D36:G36"/>
    <mergeCell ref="I36:J36"/>
    <mergeCell ref="K36:M36"/>
    <mergeCell ref="D37:G37"/>
    <mergeCell ref="I37:J37"/>
    <mergeCell ref="K37:L37"/>
    <mergeCell ref="D38:G38"/>
    <mergeCell ref="D39:G39"/>
    <mergeCell ref="E40:G40"/>
    <mergeCell ref="D41:G41"/>
    <mergeCell ref="I41:J41"/>
    <mergeCell ref="K41:M41"/>
    <mergeCell ref="D42:G42"/>
    <mergeCell ref="I42:J42"/>
    <mergeCell ref="K42:L42"/>
    <mergeCell ref="D43:G43"/>
    <mergeCell ref="D44:G44"/>
    <mergeCell ref="E45:G45"/>
    <mergeCell ref="D46:G46"/>
    <mergeCell ref="I46:J46"/>
    <mergeCell ref="K46:M46"/>
    <mergeCell ref="D47:G47"/>
    <mergeCell ref="I47:J47"/>
    <mergeCell ref="K47:L47"/>
    <mergeCell ref="D48:G48"/>
    <mergeCell ref="D49:G49"/>
    <mergeCell ref="E50:G50"/>
    <mergeCell ref="D51:G51"/>
    <mergeCell ref="I51:J51"/>
    <mergeCell ref="K51:M51"/>
    <mergeCell ref="D52:G52"/>
    <mergeCell ref="I52:J52"/>
    <mergeCell ref="K52:L52"/>
    <mergeCell ref="D53:G53"/>
    <mergeCell ref="D54:G54"/>
    <mergeCell ref="E55:G55"/>
    <mergeCell ref="D56:G56"/>
    <mergeCell ref="I56:J56"/>
    <mergeCell ref="K56:M56"/>
    <mergeCell ref="D57:G57"/>
    <mergeCell ref="I57:J57"/>
    <mergeCell ref="K57:L57"/>
    <mergeCell ref="D58:G58"/>
    <mergeCell ref="D59:G59"/>
    <mergeCell ref="E60:G60"/>
    <mergeCell ref="D61:G61"/>
    <mergeCell ref="I61:J61"/>
    <mergeCell ref="K61:M61"/>
    <mergeCell ref="D62:G62"/>
    <mergeCell ref="I62:J62"/>
    <mergeCell ref="K62:L62"/>
    <mergeCell ref="D63:G63"/>
    <mergeCell ref="D64:G64"/>
    <mergeCell ref="E65:G65"/>
    <mergeCell ref="D66:G66"/>
    <mergeCell ref="I66:J66"/>
    <mergeCell ref="K66:M66"/>
    <mergeCell ref="D67:G67"/>
    <mergeCell ref="I67:J67"/>
    <mergeCell ref="K67:L67"/>
    <mergeCell ref="D68:G68"/>
    <mergeCell ref="D69:G69"/>
    <mergeCell ref="E70:G70"/>
    <mergeCell ref="H66:H67"/>
    <mergeCell ref="H68:H70"/>
    <mergeCell ref="D71:G71"/>
    <mergeCell ref="I71:J71"/>
    <mergeCell ref="K71:M71"/>
    <mergeCell ref="D72:G72"/>
    <mergeCell ref="I72:J72"/>
    <mergeCell ref="K72:L72"/>
    <mergeCell ref="D73:G73"/>
    <mergeCell ref="D74:G74"/>
    <mergeCell ref="E75:G75"/>
    <mergeCell ref="H71:H72"/>
    <mergeCell ref="H73:H75"/>
    <mergeCell ref="D76:G76"/>
    <mergeCell ref="I76:J76"/>
    <mergeCell ref="K76:M76"/>
    <mergeCell ref="D77:G77"/>
    <mergeCell ref="I77:J77"/>
    <mergeCell ref="K77:L77"/>
    <mergeCell ref="D78:G78"/>
    <mergeCell ref="D79:G79"/>
    <mergeCell ref="E80:G80"/>
    <mergeCell ref="H76:H77"/>
    <mergeCell ref="H78:H80"/>
    <mergeCell ref="D81:G81"/>
    <mergeCell ref="I81:J81"/>
    <mergeCell ref="K81:M81"/>
    <mergeCell ref="D82:G82"/>
    <mergeCell ref="I82:J82"/>
    <mergeCell ref="K82:L82"/>
    <mergeCell ref="D83:G83"/>
    <mergeCell ref="D84:G84"/>
    <mergeCell ref="E85:G85"/>
    <mergeCell ref="H81:H82"/>
    <mergeCell ref="H83:H85"/>
    <mergeCell ref="D86:G86"/>
    <mergeCell ref="I86:J86"/>
    <mergeCell ref="K86:M86"/>
    <mergeCell ref="D87:G87"/>
    <mergeCell ref="I87:J87"/>
    <mergeCell ref="K87:L87"/>
    <mergeCell ref="D88:G88"/>
    <mergeCell ref="D89:G89"/>
    <mergeCell ref="E90:G90"/>
    <mergeCell ref="H86:H87"/>
    <mergeCell ref="H88:H90"/>
    <mergeCell ref="D91:G91"/>
    <mergeCell ref="I91:J91"/>
    <mergeCell ref="K91:M91"/>
    <mergeCell ref="D92:G92"/>
    <mergeCell ref="I92:J92"/>
    <mergeCell ref="K92:L92"/>
    <mergeCell ref="D93:G93"/>
    <mergeCell ref="D94:G94"/>
    <mergeCell ref="E95:G95"/>
    <mergeCell ref="H91:H92"/>
    <mergeCell ref="H93:H95"/>
    <mergeCell ref="D96:G96"/>
    <mergeCell ref="I96:J96"/>
    <mergeCell ref="K96:M96"/>
    <mergeCell ref="D97:G97"/>
    <mergeCell ref="I97:J97"/>
    <mergeCell ref="K97:L97"/>
    <mergeCell ref="D98:G98"/>
    <mergeCell ref="D99:G99"/>
    <mergeCell ref="E100:G100"/>
    <mergeCell ref="H96:H97"/>
    <mergeCell ref="H98:H100"/>
    <mergeCell ref="D101:G101"/>
    <mergeCell ref="I101:J101"/>
    <mergeCell ref="K101:M101"/>
    <mergeCell ref="D102:G102"/>
    <mergeCell ref="I102:J102"/>
    <mergeCell ref="K102:L102"/>
    <mergeCell ref="D103:G103"/>
    <mergeCell ref="D104:G104"/>
    <mergeCell ref="E105:G105"/>
    <mergeCell ref="H101:H102"/>
    <mergeCell ref="H103:H105"/>
    <mergeCell ref="D106:G106"/>
    <mergeCell ref="I106:J106"/>
    <mergeCell ref="K106:M106"/>
    <mergeCell ref="D107:G107"/>
    <mergeCell ref="I107:J107"/>
    <mergeCell ref="K107:L107"/>
    <mergeCell ref="D108:G108"/>
    <mergeCell ref="D109:G109"/>
    <mergeCell ref="E110:G110"/>
    <mergeCell ref="H106:H107"/>
    <mergeCell ref="H108:H110"/>
    <mergeCell ref="I108:M110"/>
    <mergeCell ref="B11:B15"/>
    <mergeCell ref="B16:B20"/>
    <mergeCell ref="B21:B25"/>
    <mergeCell ref="B26:B30"/>
    <mergeCell ref="B31:B35"/>
    <mergeCell ref="B36:B40"/>
    <mergeCell ref="B41:B45"/>
    <mergeCell ref="B46:B50"/>
    <mergeCell ref="B51:B55"/>
    <mergeCell ref="B56:B60"/>
    <mergeCell ref="B61:B65"/>
    <mergeCell ref="B66:B70"/>
    <mergeCell ref="B71:B75"/>
    <mergeCell ref="B76:B80"/>
    <mergeCell ref="B81:B85"/>
    <mergeCell ref="B86:B90"/>
    <mergeCell ref="B91:B95"/>
    <mergeCell ref="B96:B100"/>
    <mergeCell ref="B101:B105"/>
    <mergeCell ref="B106:B110"/>
    <mergeCell ref="H11:H12"/>
    <mergeCell ref="H13:H15"/>
    <mergeCell ref="H16:H17"/>
    <mergeCell ref="H18:H20"/>
    <mergeCell ref="H21:H22"/>
    <mergeCell ref="H23:H25"/>
    <mergeCell ref="H26:H27"/>
    <mergeCell ref="H28:H30"/>
    <mergeCell ref="H31:H32"/>
    <mergeCell ref="H33:H35"/>
    <mergeCell ref="H36:H37"/>
    <mergeCell ref="H38:H40"/>
    <mergeCell ref="H41:H42"/>
    <mergeCell ref="H43:H45"/>
    <mergeCell ref="H46:H47"/>
    <mergeCell ref="H48:H50"/>
    <mergeCell ref="H51:H52"/>
    <mergeCell ref="H53:H55"/>
    <mergeCell ref="H56:H57"/>
    <mergeCell ref="H58:H60"/>
    <mergeCell ref="H61:H62"/>
    <mergeCell ref="H63:H65"/>
    <mergeCell ref="L8:L9"/>
    <mergeCell ref="M8:M9"/>
    <mergeCell ref="I103:M105"/>
    <mergeCell ref="I98:M100"/>
    <mergeCell ref="I93:M95"/>
    <mergeCell ref="I88:M90"/>
    <mergeCell ref="I83:M85"/>
    <mergeCell ref="I78:M80"/>
    <mergeCell ref="I73:M75"/>
    <mergeCell ref="I68:M70"/>
    <mergeCell ref="I63:M65"/>
    <mergeCell ref="I58:M60"/>
    <mergeCell ref="I53:M55"/>
    <mergeCell ref="I48:M50"/>
    <mergeCell ref="I43:M45"/>
    <mergeCell ref="I38:M40"/>
    <mergeCell ref="I33:M35"/>
    <mergeCell ref="I28:M30"/>
    <mergeCell ref="I23:M25"/>
    <mergeCell ref="I18:M20"/>
    <mergeCell ref="I13:M15"/>
    <mergeCell ref="H8:K9"/>
    <mergeCell ref="AA8:AD9"/>
    <mergeCell ref="AE8:AE9"/>
    <mergeCell ref="AF8:AF9"/>
    <mergeCell ref="U11:U15"/>
    <mergeCell ref="W11:Z11"/>
    <mergeCell ref="AA11:AA12"/>
    <mergeCell ref="AB11:AC11"/>
    <mergeCell ref="AD11:AF11"/>
    <mergeCell ref="W12:Z12"/>
    <mergeCell ref="AB12:AC12"/>
    <mergeCell ref="AD12:AE12"/>
    <mergeCell ref="W13:Z13"/>
    <mergeCell ref="AA13:AA15"/>
    <mergeCell ref="AB13:AF15"/>
    <mergeCell ref="W14:Z14"/>
    <mergeCell ref="X15:Z15"/>
    <mergeCell ref="U16:U20"/>
    <mergeCell ref="W16:Z16"/>
    <mergeCell ref="AA16:AA17"/>
    <mergeCell ref="AB16:AC16"/>
    <mergeCell ref="AD16:AF16"/>
    <mergeCell ref="W17:Z17"/>
    <mergeCell ref="AB17:AC17"/>
    <mergeCell ref="AD17:AE17"/>
    <mergeCell ref="W18:Z18"/>
    <mergeCell ref="AA18:AA20"/>
    <mergeCell ref="AB18:AF20"/>
    <mergeCell ref="W19:Z19"/>
    <mergeCell ref="X20:Z20"/>
    <mergeCell ref="U21:U25"/>
    <mergeCell ref="W21:Z21"/>
    <mergeCell ref="AA21:AA22"/>
    <mergeCell ref="AB21:AC21"/>
    <mergeCell ref="AD21:AF21"/>
    <mergeCell ref="W22:Z22"/>
    <mergeCell ref="AB22:AC22"/>
    <mergeCell ref="AD22:AE22"/>
    <mergeCell ref="W23:Z23"/>
    <mergeCell ref="AA23:AA25"/>
    <mergeCell ref="AB23:AF25"/>
    <mergeCell ref="W24:Z24"/>
    <mergeCell ref="X25:Z25"/>
    <mergeCell ref="U26:U30"/>
    <mergeCell ref="W26:Z26"/>
    <mergeCell ref="AA26:AA27"/>
    <mergeCell ref="AB26:AC26"/>
    <mergeCell ref="AD26:AF26"/>
    <mergeCell ref="W27:Z27"/>
    <mergeCell ref="AB27:AC27"/>
    <mergeCell ref="AD27:AE27"/>
    <mergeCell ref="W28:Z28"/>
    <mergeCell ref="AA28:AA30"/>
    <mergeCell ref="AB28:AF30"/>
    <mergeCell ref="W29:Z29"/>
    <mergeCell ref="X30:Z30"/>
    <mergeCell ref="U31:U35"/>
    <mergeCell ref="W31:Z31"/>
    <mergeCell ref="AA31:AA32"/>
    <mergeCell ref="AB31:AC31"/>
    <mergeCell ref="AD31:AF31"/>
    <mergeCell ref="W32:Z32"/>
    <mergeCell ref="AB32:AC32"/>
    <mergeCell ref="AD32:AE32"/>
    <mergeCell ref="W33:Z33"/>
    <mergeCell ref="AA33:AA35"/>
    <mergeCell ref="AB33:AF35"/>
    <mergeCell ref="W34:Z34"/>
    <mergeCell ref="X35:Z35"/>
    <mergeCell ref="U36:U40"/>
    <mergeCell ref="W36:Z36"/>
    <mergeCell ref="AA36:AA37"/>
    <mergeCell ref="AB36:AC36"/>
    <mergeCell ref="AD36:AF36"/>
    <mergeCell ref="W37:Z37"/>
    <mergeCell ref="AB37:AC37"/>
    <mergeCell ref="AD37:AE37"/>
    <mergeCell ref="W38:Z38"/>
    <mergeCell ref="AA38:AA40"/>
    <mergeCell ref="AB38:AF40"/>
    <mergeCell ref="W39:Z39"/>
    <mergeCell ref="X40:Z40"/>
    <mergeCell ref="U41:U45"/>
    <mergeCell ref="W41:Z41"/>
    <mergeCell ref="AA41:AA42"/>
    <mergeCell ref="AB41:AC41"/>
    <mergeCell ref="AD41:AF41"/>
    <mergeCell ref="W42:Z42"/>
    <mergeCell ref="AB42:AC42"/>
    <mergeCell ref="AD42:AE42"/>
    <mergeCell ref="W43:Z43"/>
    <mergeCell ref="AA43:AA45"/>
    <mergeCell ref="AB43:AF45"/>
    <mergeCell ref="W44:Z44"/>
    <mergeCell ref="X45:Z45"/>
    <mergeCell ref="U46:U50"/>
    <mergeCell ref="W46:Z46"/>
    <mergeCell ref="AA46:AA47"/>
    <mergeCell ref="AB46:AC46"/>
    <mergeCell ref="AD46:AF46"/>
    <mergeCell ref="W47:Z47"/>
    <mergeCell ref="AB47:AC47"/>
    <mergeCell ref="AD47:AE47"/>
    <mergeCell ref="W48:Z48"/>
    <mergeCell ref="AA48:AA50"/>
    <mergeCell ref="AB48:AF50"/>
    <mergeCell ref="W49:Z49"/>
    <mergeCell ref="X50:Z50"/>
    <mergeCell ref="U51:U55"/>
    <mergeCell ref="W51:Z51"/>
    <mergeCell ref="AA51:AA52"/>
    <mergeCell ref="AB51:AC51"/>
    <mergeCell ref="AD51:AF51"/>
    <mergeCell ref="W52:Z52"/>
    <mergeCell ref="AB52:AC52"/>
    <mergeCell ref="AD52:AE52"/>
    <mergeCell ref="W53:Z53"/>
    <mergeCell ref="AA53:AA55"/>
    <mergeCell ref="AB53:AF55"/>
    <mergeCell ref="W54:Z54"/>
    <mergeCell ref="X55:Z55"/>
    <mergeCell ref="U56:U60"/>
    <mergeCell ref="W56:Z56"/>
    <mergeCell ref="AA56:AA57"/>
    <mergeCell ref="AB56:AC56"/>
    <mergeCell ref="AD56:AF56"/>
    <mergeCell ref="W57:Z57"/>
    <mergeCell ref="AB57:AC57"/>
    <mergeCell ref="AD57:AE57"/>
    <mergeCell ref="W58:Z58"/>
    <mergeCell ref="AA58:AA60"/>
    <mergeCell ref="AB58:AF60"/>
    <mergeCell ref="W59:Z59"/>
    <mergeCell ref="X60:Z60"/>
    <mergeCell ref="U61:U65"/>
    <mergeCell ref="W61:Z61"/>
    <mergeCell ref="AA61:AA62"/>
    <mergeCell ref="AB61:AC61"/>
    <mergeCell ref="AD61:AF61"/>
    <mergeCell ref="W62:Z62"/>
    <mergeCell ref="AB62:AC62"/>
    <mergeCell ref="AD62:AE62"/>
    <mergeCell ref="W63:Z63"/>
    <mergeCell ref="AA63:AA65"/>
    <mergeCell ref="AB63:AF65"/>
    <mergeCell ref="W64:Z64"/>
    <mergeCell ref="X65:Z65"/>
    <mergeCell ref="U66:U70"/>
    <mergeCell ref="W66:Z66"/>
    <mergeCell ref="AA66:AA67"/>
    <mergeCell ref="AB66:AC66"/>
    <mergeCell ref="AD66:AF66"/>
    <mergeCell ref="W67:Z67"/>
    <mergeCell ref="AB67:AC67"/>
    <mergeCell ref="AD67:AE67"/>
    <mergeCell ref="W68:Z68"/>
    <mergeCell ref="AA68:AA70"/>
    <mergeCell ref="AB68:AF70"/>
    <mergeCell ref="W69:Z69"/>
    <mergeCell ref="X70:Z70"/>
    <mergeCell ref="U71:U75"/>
    <mergeCell ref="W71:Z71"/>
    <mergeCell ref="AA71:AA72"/>
    <mergeCell ref="AB71:AC71"/>
    <mergeCell ref="AD71:AF71"/>
    <mergeCell ref="W72:Z72"/>
    <mergeCell ref="AB72:AC72"/>
    <mergeCell ref="AD72:AE72"/>
    <mergeCell ref="W73:Z73"/>
    <mergeCell ref="AA73:AA75"/>
    <mergeCell ref="AB73:AF75"/>
    <mergeCell ref="W74:Z74"/>
    <mergeCell ref="X75:Z75"/>
    <mergeCell ref="U76:U80"/>
    <mergeCell ref="W76:Z76"/>
    <mergeCell ref="AA76:AA77"/>
    <mergeCell ref="AB76:AC76"/>
    <mergeCell ref="AD76:AF76"/>
    <mergeCell ref="W77:Z77"/>
    <mergeCell ref="AB77:AC77"/>
    <mergeCell ref="AD77:AE77"/>
    <mergeCell ref="W78:Z78"/>
    <mergeCell ref="AA78:AA80"/>
    <mergeCell ref="AB78:AF80"/>
    <mergeCell ref="W79:Z79"/>
    <mergeCell ref="X80:Z80"/>
    <mergeCell ref="U81:U85"/>
    <mergeCell ref="W81:Z81"/>
    <mergeCell ref="AA81:AA82"/>
    <mergeCell ref="AB81:AC81"/>
    <mergeCell ref="AD81:AF81"/>
    <mergeCell ref="W82:Z82"/>
    <mergeCell ref="AB82:AC82"/>
    <mergeCell ref="AD82:AE82"/>
    <mergeCell ref="W83:Z83"/>
    <mergeCell ref="AA83:AA85"/>
    <mergeCell ref="AB83:AF85"/>
    <mergeCell ref="W84:Z84"/>
    <mergeCell ref="X85:Z85"/>
    <mergeCell ref="U86:U90"/>
    <mergeCell ref="W86:Z86"/>
    <mergeCell ref="AA86:AA87"/>
    <mergeCell ref="AB86:AC86"/>
    <mergeCell ref="AD86:AF86"/>
    <mergeCell ref="W87:Z87"/>
    <mergeCell ref="AB87:AC87"/>
    <mergeCell ref="AD87:AE87"/>
    <mergeCell ref="W88:Z88"/>
    <mergeCell ref="AA88:AA90"/>
    <mergeCell ref="AB88:AF90"/>
    <mergeCell ref="W89:Z89"/>
    <mergeCell ref="X90:Z90"/>
    <mergeCell ref="U91:U95"/>
    <mergeCell ref="W91:Z91"/>
    <mergeCell ref="AA91:AA92"/>
    <mergeCell ref="AB91:AC91"/>
    <mergeCell ref="AD91:AF91"/>
    <mergeCell ref="W92:Z92"/>
    <mergeCell ref="AB92:AC92"/>
    <mergeCell ref="AD92:AE92"/>
    <mergeCell ref="W93:Z93"/>
    <mergeCell ref="AA93:AA95"/>
    <mergeCell ref="AB93:AF95"/>
    <mergeCell ref="W94:Z94"/>
    <mergeCell ref="X95:Z95"/>
    <mergeCell ref="AB103:AF105"/>
    <mergeCell ref="W104:Z104"/>
    <mergeCell ref="X105:Z105"/>
    <mergeCell ref="U96:U100"/>
    <mergeCell ref="W96:Z96"/>
    <mergeCell ref="AA96:AA97"/>
    <mergeCell ref="AB96:AC96"/>
    <mergeCell ref="AD96:AF96"/>
    <mergeCell ref="W97:Z97"/>
    <mergeCell ref="AB97:AC97"/>
    <mergeCell ref="AD97:AE97"/>
    <mergeCell ref="W98:Z98"/>
    <mergeCell ref="AA98:AA100"/>
    <mergeCell ref="AB98:AF100"/>
    <mergeCell ref="W99:Z99"/>
    <mergeCell ref="X100:Z100"/>
    <mergeCell ref="AE5:AG5"/>
    <mergeCell ref="U106:U110"/>
    <mergeCell ref="W106:Z106"/>
    <mergeCell ref="AA106:AA107"/>
    <mergeCell ref="AB106:AC106"/>
    <mergeCell ref="AD106:AF106"/>
    <mergeCell ref="W107:Z107"/>
    <mergeCell ref="AB107:AC107"/>
    <mergeCell ref="AD107:AE107"/>
    <mergeCell ref="W108:Z108"/>
    <mergeCell ref="AA108:AA110"/>
    <mergeCell ref="AB108:AF110"/>
    <mergeCell ref="W109:Z109"/>
    <mergeCell ref="X110:Z110"/>
    <mergeCell ref="U101:U105"/>
    <mergeCell ref="W101:Z101"/>
    <mergeCell ref="AA101:AA102"/>
    <mergeCell ref="AB101:AC101"/>
    <mergeCell ref="AD101:AF101"/>
    <mergeCell ref="W102:Z102"/>
    <mergeCell ref="AB102:AC102"/>
    <mergeCell ref="AD102:AE102"/>
    <mergeCell ref="W103:Z103"/>
    <mergeCell ref="AA103:AA105"/>
  </mergeCells>
  <phoneticPr fontId="111"/>
  <conditionalFormatting sqref="K11:M11 K12:L12 K16:M16 K17:L17 K21:M21 K22:L22 K26:M26 K27:L27 K31:M31 K32:L32 K36:M36 K37:L37 K41:M41 K42:L42 K46:M46 K47:L47 K51:M51 K52:L52 K56:M56 K57:L57 K61:M61 K62:L62 K66:M66 K67:L67 K71:M71 K72:L72 K76:M76 K77:L77 K81:M81 K82:L82 K86:M86 K87:L87 K91:M91 K92:L92 K96:M96 K97:L97 K101:M101 K102:L102 K106:M106 K107:L107 D11:G14 I13:M15 D15 D16:G19 I18:M20 D20 D21:G24 I23:M25 D25 D26:G29 I28:M30 D30 D31:G34 I33:M35 D35 D36:G39 I38:M40 D40 D41:G44 I43:M45 D45 D46:G49 I48:M50 D50 D51:G54 I53:M55 D55 D56:G59 I58:M60 D60 D61:G64 I63:M65 D65 D66:G69 I68:M70 D70 D71:G74 I73:M75 D75 D76:G79 I78:M80 D80 D81:G84 I83:M85 D85 D86:G89 I88:M90 D90 D91:G94 I93:M95 D95 D96:G99 I98:M100 D100 D101:G104 I103:M105 D105 D106:G109 I108:M110 D110">
    <cfRule type="containsBlanks" dxfId="114" priority="44">
      <formula>LEN(TRIM(D11))=0</formula>
    </cfRule>
  </conditionalFormatting>
  <conditionalFormatting sqref="K11:M11 K12:L12">
    <cfRule type="expression" dxfId="113" priority="43">
      <formula>$D$11="内蔵型ショーケース"</formula>
    </cfRule>
  </conditionalFormatting>
  <conditionalFormatting sqref="K16:M16 K17:L17">
    <cfRule type="expression" dxfId="112" priority="42">
      <formula>$D$16="内蔵型ショーケース"</formula>
    </cfRule>
  </conditionalFormatting>
  <conditionalFormatting sqref="K21:M21 K22:L22">
    <cfRule type="expression" dxfId="111" priority="40">
      <formula>$D$21="内蔵型ショーケース"</formula>
    </cfRule>
  </conditionalFormatting>
  <conditionalFormatting sqref="K26:M26 K27:L27">
    <cfRule type="expression" dxfId="110" priority="39">
      <formula>$D$26="内蔵型ショーケース"</formula>
    </cfRule>
  </conditionalFormatting>
  <conditionalFormatting sqref="K31:M31 K32:L32">
    <cfRule type="expression" dxfId="109" priority="38">
      <formula>$D$31="内蔵型ショーケース"</formula>
    </cfRule>
  </conditionalFormatting>
  <conditionalFormatting sqref="K36:M36 K37:L37">
    <cfRule type="expression" dxfId="108" priority="37">
      <formula>$D$36="内蔵型ショーケース"</formula>
    </cfRule>
  </conditionalFormatting>
  <conditionalFormatting sqref="K41:M41 K42:L42">
    <cfRule type="expression" dxfId="107" priority="36">
      <formula>$D$41="内蔵型ショーケース"</formula>
    </cfRule>
  </conditionalFormatting>
  <conditionalFormatting sqref="K46:M46 K47:L47">
    <cfRule type="expression" dxfId="106" priority="35">
      <formula>$D$46="内蔵型ショーケース"</formula>
    </cfRule>
  </conditionalFormatting>
  <conditionalFormatting sqref="K51:M51 K52:L52">
    <cfRule type="expression" dxfId="105" priority="34">
      <formula>$D$51="内蔵型ショーケース"</formula>
    </cfRule>
  </conditionalFormatting>
  <conditionalFormatting sqref="K56:M56 K57:L57">
    <cfRule type="expression" dxfId="104" priority="33">
      <formula>$D$56="内蔵型ショーケース"</formula>
    </cfRule>
  </conditionalFormatting>
  <conditionalFormatting sqref="K61:M61 K62:L62">
    <cfRule type="expression" dxfId="103" priority="32">
      <formula>$D$61="内蔵型ショーケース"</formula>
    </cfRule>
  </conditionalFormatting>
  <conditionalFormatting sqref="K66:M66 K67:L67">
    <cfRule type="expression" dxfId="102" priority="31">
      <formula>$D$66="内蔵型ショーケース"</formula>
    </cfRule>
  </conditionalFormatting>
  <conditionalFormatting sqref="K71:M71 K72:L72">
    <cfRule type="expression" dxfId="101" priority="30">
      <formula>$D$71="内蔵型ショーケース"</formula>
    </cfRule>
  </conditionalFormatting>
  <conditionalFormatting sqref="K76:M76 K77:L77">
    <cfRule type="expression" dxfId="100" priority="29">
      <formula>$D$76="内蔵型ショーケース"</formula>
    </cfRule>
  </conditionalFormatting>
  <conditionalFormatting sqref="K81:M81 K82:L82">
    <cfRule type="expression" dxfId="99" priority="28">
      <formula>$D$81="内蔵型ショーケース"</formula>
    </cfRule>
  </conditionalFormatting>
  <conditionalFormatting sqref="K86:M86 K87:L87">
    <cfRule type="expression" dxfId="98" priority="27">
      <formula>$D$86="内蔵型ショーケース"</formula>
    </cfRule>
  </conditionalFormatting>
  <conditionalFormatting sqref="K91:M91 K92:L92">
    <cfRule type="expression" dxfId="97" priority="26">
      <formula>$D$91="内蔵型ショーケース"</formula>
    </cfRule>
  </conditionalFormatting>
  <conditionalFormatting sqref="K96:M96 K97:L97">
    <cfRule type="expression" dxfId="96" priority="25">
      <formula>$D$96="内蔵型ショーケース"</formula>
    </cfRule>
  </conditionalFormatting>
  <conditionalFormatting sqref="K101:M101 K102:L102">
    <cfRule type="expression" dxfId="95" priority="24">
      <formula>$D$101="内蔵型ショーケース"</formula>
    </cfRule>
  </conditionalFormatting>
  <conditionalFormatting sqref="K106:M106 K107:L107">
    <cfRule type="expression" dxfId="94" priority="23">
      <formula>$D$106="内蔵型ショーケース"</formula>
    </cfRule>
  </conditionalFormatting>
  <conditionalFormatting sqref="L8:L9">
    <cfRule type="containsBlanks" dxfId="93" priority="45">
      <formula>LEN(TRIM(L8))=0</formula>
    </cfRule>
  </conditionalFormatting>
  <conditionalFormatting sqref="AD11:AF11 AD12:AE12 AD16:AF16 AD17:AE17 AD21:AF21 AD22:AE22 AD26:AF26 AD27:AE27 AD31:AF31 AD32:AE32 AD36:AF36 AD37:AE37 AD41:AF41 AD42:AE42 AD46:AF46 AD47:AE47 AD51:AF51 AD52:AE52 AD56:AF56 AD57:AE57 AD61:AF61 AD62:AE62 AD66:AF66 AD67:AE67 AD71:AF71 AD72:AE72 AD76:AF76 AD77:AE77 AD81:AF81 AD82:AE82 AD86:AF86 AD87:AE87 AD91:AF91 AD92:AE92 AD96:AF96 AD97:AE97 AD101:AF101 AD102:AE102 AD106:AF106 AD107:AE107 W11:Z14 AB13:AF15 W15 W16:Z19 AB18:AF20 W20 W21:Z24 AB23:AF25 W25 W26:Z29 AB28:AF30 W30 W31:Z34 AB33:AF35 W35 W36:Z39 AB38:AF40 W40 W41:Z44 AB43:AF45 W45 W46:Z49 AB48:AF50 W50 W51:Z54 AB53:AF55 W55 W56:Z59 AB58:AF60 W60 W61:Z64 AB63:AF65 W65 W66:Z69 AB68:AF70 W70 W71:Z74 AB73:AF75 W75 W76:Z79 AB78:AF80 W80 W81:Z84 AB83:AF85 W85 W86:Z89 AB88:AF90 W90 W91:Z94 AB93:AF95 W95 W96:Z99 AB98:AF100 W100 W101:Z104 AB103:AF105 W105 W106:Z109 AB108:AF110 W110">
    <cfRule type="containsBlanks" dxfId="92" priority="21">
      <formula>LEN(TRIM(W11))=0</formula>
    </cfRule>
  </conditionalFormatting>
  <conditionalFormatting sqref="AD11:AF11 AD12:AE12">
    <cfRule type="expression" dxfId="91" priority="20">
      <formula>$D$11="内蔵型ショーケース"</formula>
    </cfRule>
  </conditionalFormatting>
  <conditionalFormatting sqref="AD16:AF16 AD17:AE17">
    <cfRule type="expression" dxfId="90" priority="19">
      <formula>$D$16="内蔵型ショーケース"</formula>
    </cfRule>
  </conditionalFormatting>
  <conditionalFormatting sqref="AD21:AF21 AD22:AE22">
    <cfRule type="expression" dxfId="89" priority="18">
      <formula>$D$21="内蔵型ショーケース"</formula>
    </cfRule>
  </conditionalFormatting>
  <conditionalFormatting sqref="AD26:AF26 AD27:AE27">
    <cfRule type="expression" dxfId="88" priority="17">
      <formula>$D$26="内蔵型ショーケース"</formula>
    </cfRule>
  </conditionalFormatting>
  <conditionalFormatting sqref="AD31:AF31 AD32:AE32">
    <cfRule type="expression" dxfId="87" priority="16">
      <formula>$D$31="内蔵型ショーケース"</formula>
    </cfRule>
  </conditionalFormatting>
  <conditionalFormatting sqref="AD36:AF36 AD37:AE37">
    <cfRule type="expression" dxfId="86" priority="15">
      <formula>$D$36="内蔵型ショーケース"</formula>
    </cfRule>
  </conditionalFormatting>
  <conditionalFormatting sqref="AD41:AF41 AD42:AE42">
    <cfRule type="expression" dxfId="85" priority="14">
      <formula>$D$41="内蔵型ショーケース"</formula>
    </cfRule>
  </conditionalFormatting>
  <conditionalFormatting sqref="AD46:AF46 AD47:AE47">
    <cfRule type="expression" dxfId="84" priority="13">
      <formula>$D$46="内蔵型ショーケース"</formula>
    </cfRule>
  </conditionalFormatting>
  <conditionalFormatting sqref="AD51:AF51 AD52:AE52">
    <cfRule type="expression" dxfId="83" priority="12">
      <formula>$D$51="内蔵型ショーケース"</formula>
    </cfRule>
  </conditionalFormatting>
  <conditionalFormatting sqref="AD56:AF56 AD57:AE57">
    <cfRule type="expression" dxfId="82" priority="11">
      <formula>$D$56="内蔵型ショーケース"</formula>
    </cfRule>
  </conditionalFormatting>
  <conditionalFormatting sqref="AD61:AF61 AD62:AE62">
    <cfRule type="expression" dxfId="81" priority="10">
      <formula>$D$61="内蔵型ショーケース"</formula>
    </cfRule>
  </conditionalFormatting>
  <conditionalFormatting sqref="AD66:AF66 AD67:AE67">
    <cfRule type="expression" dxfId="80" priority="9">
      <formula>$D$66="内蔵型ショーケース"</formula>
    </cfRule>
  </conditionalFormatting>
  <conditionalFormatting sqref="AD71:AF71 AD72:AE72">
    <cfRule type="expression" dxfId="79" priority="8">
      <formula>$D$71="内蔵型ショーケース"</formula>
    </cfRule>
  </conditionalFormatting>
  <conditionalFormatting sqref="AD76:AF76 AD77:AE77">
    <cfRule type="expression" dxfId="78" priority="7">
      <formula>$D$76="内蔵型ショーケース"</formula>
    </cfRule>
  </conditionalFormatting>
  <conditionalFormatting sqref="AD81:AF81 AD82:AE82">
    <cfRule type="expression" dxfId="77" priority="6">
      <formula>$D$81="内蔵型ショーケース"</formula>
    </cfRule>
  </conditionalFormatting>
  <conditionalFormatting sqref="AD86:AF86 AD87:AE87">
    <cfRule type="expression" dxfId="76" priority="5">
      <formula>$D$86="内蔵型ショーケース"</formula>
    </cfRule>
  </conditionalFormatting>
  <conditionalFormatting sqref="AD91:AF91 AD92:AE92">
    <cfRule type="expression" dxfId="75" priority="4">
      <formula>$D$91="内蔵型ショーケース"</formula>
    </cfRule>
  </conditionalFormatting>
  <conditionalFormatting sqref="AD96:AF96 AD97:AE97">
    <cfRule type="expression" dxfId="74" priority="3">
      <formula>$D$96="内蔵型ショーケース"</formula>
    </cfRule>
  </conditionalFormatting>
  <conditionalFormatting sqref="AD101:AF101 AD102:AE102">
    <cfRule type="expression" dxfId="73" priority="2">
      <formula>$D$101="内蔵型ショーケース"</formula>
    </cfRule>
  </conditionalFormatting>
  <conditionalFormatting sqref="AD106:AF106 AD107:AE107">
    <cfRule type="expression" dxfId="72" priority="1">
      <formula>$D$106="内蔵型ショーケース"</formula>
    </cfRule>
  </conditionalFormatting>
  <conditionalFormatting sqref="AE8:AE9">
    <cfRule type="containsBlanks" dxfId="71" priority="22">
      <formula>LEN(TRIM(AE8))=0</formula>
    </cfRule>
  </conditionalFormatting>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2" manualBreakCount="2">
    <brk id="40" max="12" man="1"/>
    <brk id="75" min="1" max="12" man="1"/>
  </rowBreaks>
  <colBreaks count="1" manualBreakCount="1">
    <brk id="14"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Y73"/>
  <sheetViews>
    <sheetView showGridLines="0" topLeftCell="A36" zoomScale="85" zoomScaleNormal="85" workbookViewId="0"/>
  </sheetViews>
  <sheetFormatPr defaultColWidth="8.08203125" defaultRowHeight="18"/>
  <cols>
    <col min="1" max="1" width="1.6640625" style="191" customWidth="1"/>
    <col min="2" max="6" width="2.6640625" style="191" customWidth="1"/>
    <col min="7" max="7" width="5.9140625" style="191" customWidth="1"/>
    <col min="8" max="20" width="6" style="191" customWidth="1"/>
    <col min="21" max="21" width="6" style="190" customWidth="1"/>
    <col min="22" max="22" width="2.6640625" style="190" customWidth="1"/>
    <col min="23" max="23" width="2.33203125" style="190" customWidth="1"/>
    <col min="24" max="28" width="5.58203125" style="171" customWidth="1"/>
    <col min="29" max="29" width="2.33203125" style="171" customWidth="1"/>
    <col min="30" max="31" width="2.6640625" style="171" customWidth="1"/>
    <col min="32" max="34" width="2.6640625" style="190" customWidth="1"/>
    <col min="35" max="35" width="5.9140625" style="935" customWidth="1"/>
    <col min="36" max="44" width="6" style="935" customWidth="1"/>
    <col min="45" max="49" width="6" style="191" customWidth="1"/>
    <col min="50" max="50" width="2.6640625" style="191" customWidth="1"/>
    <col min="51" max="52" width="2.33203125" style="191" customWidth="1"/>
    <col min="53" max="59" width="5.58203125" style="191" customWidth="1"/>
    <col min="60" max="16384" width="8.08203125" style="191"/>
  </cols>
  <sheetData>
    <row r="1" spans="1:51" ht="18" customHeight="1">
      <c r="A1" s="811"/>
    </row>
    <row r="2" spans="1:51" ht="21" customHeight="1"/>
    <row r="3" spans="1:51" ht="21" customHeight="1"/>
    <row r="4" spans="1:51" ht="31.25" customHeight="1"/>
    <row r="5" spans="1:51" ht="24" customHeight="1">
      <c r="AC5" s="619"/>
      <c r="AD5" s="629"/>
      <c r="AE5" s="629"/>
      <c r="AF5" s="936"/>
      <c r="AG5" s="936"/>
      <c r="AH5" s="936"/>
      <c r="AI5" s="937"/>
      <c r="AJ5" s="937"/>
      <c r="AK5" s="937"/>
      <c r="AL5" s="937"/>
      <c r="AM5" s="937"/>
      <c r="AN5" s="937"/>
      <c r="AO5" s="937"/>
      <c r="AP5" s="937"/>
      <c r="AQ5" s="937"/>
      <c r="AR5" s="937"/>
      <c r="AS5" s="938"/>
      <c r="AT5" s="938"/>
      <c r="AU5" s="1772" t="s">
        <v>1330</v>
      </c>
      <c r="AV5" s="1773"/>
      <c r="AW5" s="1773"/>
      <c r="AX5" s="1773"/>
      <c r="AY5" s="1774"/>
    </row>
    <row r="6" spans="1:51" ht="20" customHeight="1">
      <c r="B6" s="192" t="s">
        <v>897</v>
      </c>
      <c r="AC6" s="620"/>
      <c r="AD6" s="192" t="s">
        <v>897</v>
      </c>
      <c r="AE6" s="191"/>
      <c r="AF6" s="191"/>
      <c r="AG6" s="191"/>
      <c r="AH6" s="191"/>
      <c r="AI6" s="191"/>
      <c r="AJ6" s="191"/>
      <c r="AK6" s="191"/>
      <c r="AL6" s="191"/>
      <c r="AM6" s="191"/>
      <c r="AN6" s="191"/>
      <c r="AO6" s="191"/>
      <c r="AP6" s="191"/>
      <c r="AQ6" s="191"/>
      <c r="AR6" s="191"/>
      <c r="AW6" s="190"/>
      <c r="AX6" s="190"/>
      <c r="AY6" s="939"/>
    </row>
    <row r="7" spans="1:51" ht="6" customHeight="1">
      <c r="A7" s="193"/>
      <c r="B7" s="193"/>
      <c r="C7" s="193"/>
      <c r="D7" s="194"/>
      <c r="E7" s="194"/>
      <c r="F7" s="194"/>
      <c r="AC7" s="620"/>
      <c r="AD7" s="193"/>
      <c r="AE7" s="193"/>
      <c r="AF7" s="194"/>
      <c r="AG7" s="194"/>
      <c r="AH7" s="194"/>
      <c r="AI7" s="191"/>
      <c r="AJ7" s="191"/>
      <c r="AK7" s="191"/>
      <c r="AL7" s="191"/>
      <c r="AM7" s="191"/>
      <c r="AN7" s="191"/>
      <c r="AO7" s="191"/>
      <c r="AP7" s="191"/>
      <c r="AQ7" s="191"/>
      <c r="AR7" s="191"/>
      <c r="AW7" s="190"/>
      <c r="AX7" s="190"/>
      <c r="AY7" s="939"/>
    </row>
    <row r="8" spans="1:51" ht="29" customHeight="1">
      <c r="A8" s="193"/>
      <c r="B8" s="1828" t="s">
        <v>898</v>
      </c>
      <c r="C8" s="1829"/>
      <c r="D8" s="1829"/>
      <c r="E8" s="1829"/>
      <c r="F8" s="1829"/>
      <c r="G8" s="1829"/>
      <c r="H8" s="1829"/>
      <c r="I8" s="1829"/>
      <c r="J8" s="1830" t="str">
        <f t="array" ref="J8">_xlfn.IFS('入力シート①(全体)'!$E$21="","",AND('入力シート①(全体)'!$E$21="有り",'入力シート①(全体)'!$E$50=""),"",'入力シート①(全体)'!$E$21="有り",'入力シート①(全体)'!$E$50,'入力シート①(全体)'!$E$29="","",TRUE,'入力シート①(全体)'!$E$29)</f>
        <v/>
      </c>
      <c r="K8" s="1831"/>
      <c r="L8" s="1831"/>
      <c r="M8" s="1832"/>
      <c r="AC8" s="620"/>
      <c r="AD8" s="1828" t="s">
        <v>1463</v>
      </c>
      <c r="AE8" s="1829"/>
      <c r="AF8" s="1829"/>
      <c r="AG8" s="1829"/>
      <c r="AH8" s="1829"/>
      <c r="AI8" s="1829"/>
      <c r="AJ8" s="1829"/>
      <c r="AK8" s="1829"/>
      <c r="AL8" s="1830" t="s">
        <v>667</v>
      </c>
      <c r="AM8" s="1831"/>
      <c r="AN8" s="1831"/>
      <c r="AO8" s="1832"/>
      <c r="AP8" s="191"/>
      <c r="AQ8" s="191"/>
      <c r="AR8" s="191"/>
      <c r="AW8" s="190"/>
      <c r="AX8" s="190"/>
      <c r="AY8" s="939"/>
    </row>
    <row r="9" spans="1:51" ht="9" customHeight="1">
      <c r="A9" s="193"/>
      <c r="D9" s="194"/>
      <c r="E9" s="194"/>
      <c r="F9" s="194"/>
      <c r="AC9" s="620"/>
      <c r="AD9" s="191"/>
      <c r="AE9" s="191"/>
      <c r="AF9" s="194"/>
      <c r="AG9" s="194"/>
      <c r="AH9" s="194"/>
      <c r="AI9" s="191"/>
      <c r="AJ9" s="191"/>
      <c r="AK9" s="191"/>
      <c r="AL9" s="191"/>
      <c r="AM9" s="191"/>
      <c r="AN9" s="191"/>
      <c r="AO9" s="191"/>
      <c r="AP9" s="191"/>
      <c r="AQ9" s="191"/>
      <c r="AR9" s="191"/>
      <c r="AW9" s="190"/>
      <c r="AX9" s="190"/>
      <c r="AY9" s="939"/>
    </row>
    <row r="10" spans="1:51" ht="17.5" customHeight="1">
      <c r="A10" s="193"/>
      <c r="B10" s="195" t="s">
        <v>1460</v>
      </c>
      <c r="D10" s="194"/>
      <c r="E10" s="194"/>
      <c r="F10" s="194"/>
      <c r="AC10" s="620"/>
      <c r="AD10" s="195" t="s">
        <v>1460</v>
      </c>
      <c r="AE10" s="191"/>
      <c r="AF10" s="194"/>
      <c r="AG10" s="194"/>
      <c r="AH10" s="194"/>
      <c r="AI10" s="191"/>
      <c r="AJ10" s="191"/>
      <c r="AK10" s="191"/>
      <c r="AL10" s="191"/>
      <c r="AM10" s="191"/>
      <c r="AN10" s="191"/>
      <c r="AO10" s="191"/>
      <c r="AP10" s="191"/>
      <c r="AQ10" s="191"/>
      <c r="AR10" s="191"/>
      <c r="AW10" s="190"/>
      <c r="AX10" s="190"/>
      <c r="AY10" s="939"/>
    </row>
    <row r="11" spans="1:51" ht="17.5" customHeight="1">
      <c r="A11" s="193"/>
      <c r="B11" s="196" t="s">
        <v>899</v>
      </c>
      <c r="D11" s="194"/>
      <c r="E11" s="194"/>
      <c r="F11" s="194"/>
      <c r="AC11" s="620"/>
      <c r="AD11" s="196" t="s">
        <v>899</v>
      </c>
      <c r="AE11" s="191"/>
      <c r="AF11" s="194"/>
      <c r="AG11" s="194"/>
      <c r="AH11" s="194"/>
      <c r="AI11" s="191"/>
      <c r="AJ11" s="191"/>
      <c r="AK11" s="191"/>
      <c r="AL11" s="191"/>
      <c r="AM11" s="191"/>
      <c r="AN11" s="191"/>
      <c r="AO11" s="191"/>
      <c r="AP11" s="191"/>
      <c r="AQ11" s="191"/>
      <c r="AR11" s="191"/>
      <c r="AW11" s="190"/>
      <c r="AX11" s="190"/>
      <c r="AY11" s="939"/>
    </row>
    <row r="12" spans="1:51" ht="6" customHeight="1">
      <c r="A12" s="193"/>
      <c r="B12" s="195"/>
      <c r="D12" s="194"/>
      <c r="E12" s="194"/>
      <c r="F12" s="194"/>
      <c r="AC12" s="620"/>
      <c r="AD12" s="195"/>
      <c r="AE12" s="191"/>
      <c r="AF12" s="194"/>
      <c r="AG12" s="194"/>
      <c r="AH12" s="194"/>
      <c r="AI12" s="191"/>
      <c r="AJ12" s="191"/>
      <c r="AK12" s="191"/>
      <c r="AL12" s="191"/>
      <c r="AM12" s="191"/>
      <c r="AN12" s="191"/>
      <c r="AO12" s="191"/>
      <c r="AP12" s="191"/>
      <c r="AQ12" s="191"/>
      <c r="AR12" s="191"/>
      <c r="AW12" s="190"/>
      <c r="AX12" s="190"/>
      <c r="AY12" s="939"/>
    </row>
    <row r="13" spans="1:51" ht="18" customHeight="1">
      <c r="A13" s="193"/>
      <c r="B13" s="193" t="s">
        <v>860</v>
      </c>
      <c r="C13" s="193"/>
      <c r="D13" s="194"/>
      <c r="E13" s="194"/>
      <c r="F13" s="194"/>
      <c r="AC13" s="620"/>
      <c r="AD13" s="193" t="s">
        <v>860</v>
      </c>
      <c r="AE13" s="193"/>
      <c r="AF13" s="194"/>
      <c r="AG13" s="194"/>
      <c r="AH13" s="194"/>
      <c r="AI13" s="191"/>
      <c r="AJ13" s="191"/>
      <c r="AK13" s="191"/>
      <c r="AL13" s="191"/>
      <c r="AM13" s="191"/>
      <c r="AN13" s="191"/>
      <c r="AO13" s="191"/>
      <c r="AP13" s="191"/>
      <c r="AQ13" s="191"/>
      <c r="AR13" s="191"/>
      <c r="AW13" s="190"/>
      <c r="AX13" s="190"/>
      <c r="AY13" s="939"/>
    </row>
    <row r="14" spans="1:51" ht="23" customHeight="1">
      <c r="B14" s="1873" t="s">
        <v>900</v>
      </c>
      <c r="C14" s="1874"/>
      <c r="D14" s="1835" t="s">
        <v>901</v>
      </c>
      <c r="E14" s="1835"/>
      <c r="F14" s="1835"/>
      <c r="G14" s="1835"/>
      <c r="H14" s="1835"/>
      <c r="I14" s="1835"/>
      <c r="J14" s="1835"/>
      <c r="K14" s="1835"/>
      <c r="L14" s="1835"/>
      <c r="M14" s="1835"/>
      <c r="N14" s="1835"/>
      <c r="O14" s="1835"/>
      <c r="P14" s="1835"/>
      <c r="Q14" s="1835"/>
      <c r="R14" s="1835"/>
      <c r="S14" s="1835"/>
      <c r="T14" s="1835"/>
      <c r="U14" s="1835"/>
      <c r="V14" s="1836"/>
      <c r="W14" s="191"/>
      <c r="AC14" s="620"/>
      <c r="AD14" s="1833" t="s">
        <v>1441</v>
      </c>
      <c r="AE14" s="1834"/>
      <c r="AF14" s="1835" t="s">
        <v>901</v>
      </c>
      <c r="AG14" s="1835"/>
      <c r="AH14" s="1835"/>
      <c r="AI14" s="1835"/>
      <c r="AJ14" s="1835"/>
      <c r="AK14" s="1835"/>
      <c r="AL14" s="1835"/>
      <c r="AM14" s="1835"/>
      <c r="AN14" s="1835"/>
      <c r="AO14" s="1835"/>
      <c r="AP14" s="1835"/>
      <c r="AQ14" s="1835"/>
      <c r="AR14" s="1835"/>
      <c r="AS14" s="1835"/>
      <c r="AT14" s="1835"/>
      <c r="AU14" s="1835"/>
      <c r="AV14" s="1835"/>
      <c r="AW14" s="1835"/>
      <c r="AX14" s="1836"/>
      <c r="AY14" s="939"/>
    </row>
    <row r="15" spans="1:51" ht="12" customHeight="1">
      <c r="B15" s="197"/>
      <c r="C15" s="198"/>
      <c r="D15" s="198"/>
      <c r="E15" s="198"/>
      <c r="F15" s="198"/>
      <c r="G15" s="198"/>
      <c r="H15" s="198"/>
      <c r="I15" s="198"/>
      <c r="J15" s="198"/>
      <c r="K15" s="198"/>
      <c r="L15" s="198"/>
      <c r="M15" s="198"/>
      <c r="N15" s="198"/>
      <c r="O15" s="198"/>
      <c r="P15" s="198"/>
      <c r="Q15" s="198"/>
      <c r="R15" s="198"/>
      <c r="S15" s="198"/>
      <c r="T15" s="198"/>
      <c r="U15" s="198"/>
      <c r="V15" s="228"/>
      <c r="W15" s="191"/>
      <c r="AC15" s="620"/>
      <c r="AD15" s="197"/>
      <c r="AE15" s="198"/>
      <c r="AF15" s="198"/>
      <c r="AG15" s="198"/>
      <c r="AH15" s="198"/>
      <c r="AI15" s="198"/>
      <c r="AJ15" s="198"/>
      <c r="AK15" s="198"/>
      <c r="AL15" s="198"/>
      <c r="AM15" s="198"/>
      <c r="AN15" s="198"/>
      <c r="AO15" s="198"/>
      <c r="AP15" s="198"/>
      <c r="AQ15" s="198"/>
      <c r="AR15" s="198"/>
      <c r="AS15" s="198"/>
      <c r="AT15" s="198"/>
      <c r="AU15" s="198"/>
      <c r="AV15" s="198"/>
      <c r="AW15" s="198"/>
      <c r="AX15" s="228"/>
      <c r="AY15" s="939"/>
    </row>
    <row r="16" spans="1:51" ht="24" customHeight="1">
      <c r="B16" s="199" t="s">
        <v>902</v>
      </c>
      <c r="C16" s="200"/>
      <c r="Q16" s="229"/>
      <c r="S16" s="190"/>
      <c r="U16" s="191"/>
      <c r="V16" s="230"/>
      <c r="W16" s="191"/>
      <c r="AC16" s="620"/>
      <c r="AD16" s="199" t="s">
        <v>902</v>
      </c>
      <c r="AE16" s="200"/>
      <c r="AF16" s="191"/>
      <c r="AG16" s="191"/>
      <c r="AH16" s="191"/>
      <c r="AI16" s="191"/>
      <c r="AJ16" s="191"/>
      <c r="AK16" s="191"/>
      <c r="AL16" s="191"/>
      <c r="AM16" s="191"/>
      <c r="AN16" s="191"/>
      <c r="AO16" s="191"/>
      <c r="AP16" s="191"/>
      <c r="AQ16" s="191"/>
      <c r="AR16" s="191"/>
      <c r="AS16" s="229"/>
      <c r="AU16" s="190"/>
      <c r="AX16" s="230"/>
      <c r="AY16" s="939"/>
    </row>
    <row r="17" spans="2:51" ht="80" customHeight="1">
      <c r="B17" s="1875" t="s">
        <v>900</v>
      </c>
      <c r="C17" s="1876"/>
      <c r="D17" s="1811" t="s">
        <v>903</v>
      </c>
      <c r="E17" s="1811"/>
      <c r="F17" s="1811"/>
      <c r="G17" s="1811"/>
      <c r="H17" s="1811"/>
      <c r="I17" s="1811"/>
      <c r="J17" s="1811"/>
      <c r="K17" s="1811"/>
      <c r="L17" s="1811"/>
      <c r="M17" s="1811"/>
      <c r="N17" s="1811"/>
      <c r="O17" s="1811"/>
      <c r="P17" s="1811"/>
      <c r="Q17" s="1811"/>
      <c r="R17" s="1811"/>
      <c r="S17" s="1811"/>
      <c r="T17" s="1811"/>
      <c r="U17" s="1812"/>
      <c r="V17" s="230"/>
      <c r="AC17" s="620"/>
      <c r="AD17" s="1837" t="s">
        <v>1441</v>
      </c>
      <c r="AE17" s="1838"/>
      <c r="AF17" s="1811" t="s">
        <v>903</v>
      </c>
      <c r="AG17" s="1811"/>
      <c r="AH17" s="1811"/>
      <c r="AI17" s="1811"/>
      <c r="AJ17" s="1811"/>
      <c r="AK17" s="1811"/>
      <c r="AL17" s="1811"/>
      <c r="AM17" s="1811"/>
      <c r="AN17" s="1811"/>
      <c r="AO17" s="1811"/>
      <c r="AP17" s="1811"/>
      <c r="AQ17" s="1811"/>
      <c r="AR17" s="1811"/>
      <c r="AS17" s="1811"/>
      <c r="AT17" s="1811"/>
      <c r="AU17" s="1811"/>
      <c r="AV17" s="1811"/>
      <c r="AW17" s="1812"/>
      <c r="AX17" s="230"/>
      <c r="AY17" s="939"/>
    </row>
    <row r="18" spans="2:51" ht="8" customHeight="1">
      <c r="B18" s="201"/>
      <c r="C18" s="190"/>
      <c r="D18" s="198"/>
      <c r="E18" s="198"/>
      <c r="F18" s="198"/>
      <c r="G18" s="198"/>
      <c r="H18" s="198"/>
      <c r="I18" s="198"/>
      <c r="J18" s="198"/>
      <c r="K18" s="198"/>
      <c r="L18" s="198"/>
      <c r="M18" s="198"/>
      <c r="N18" s="198"/>
      <c r="O18" s="198"/>
      <c r="P18" s="198"/>
      <c r="Q18" s="198"/>
      <c r="R18" s="198"/>
      <c r="S18" s="198"/>
      <c r="T18" s="198"/>
      <c r="U18" s="198"/>
      <c r="V18" s="228"/>
      <c r="AC18" s="620"/>
      <c r="AD18" s="201"/>
      <c r="AE18" s="190"/>
      <c r="AF18" s="198"/>
      <c r="AG18" s="198"/>
      <c r="AH18" s="198"/>
      <c r="AI18" s="198"/>
      <c r="AJ18" s="198"/>
      <c r="AK18" s="198"/>
      <c r="AL18" s="198"/>
      <c r="AM18" s="198"/>
      <c r="AN18" s="198"/>
      <c r="AO18" s="198"/>
      <c r="AP18" s="198"/>
      <c r="AQ18" s="198"/>
      <c r="AR18" s="198"/>
      <c r="AS18" s="198"/>
      <c r="AT18" s="198"/>
      <c r="AU18" s="198"/>
      <c r="AV18" s="198"/>
      <c r="AW18" s="198"/>
      <c r="AX18" s="228"/>
      <c r="AY18" s="939"/>
    </row>
    <row r="19" spans="2:51" ht="18" customHeight="1">
      <c r="B19" s="202"/>
      <c r="C19" s="191" t="s">
        <v>904</v>
      </c>
      <c r="V19" s="231"/>
      <c r="AC19" s="620"/>
      <c r="AD19" s="202"/>
      <c r="AE19" s="191" t="s">
        <v>904</v>
      </c>
      <c r="AF19" s="191"/>
      <c r="AG19" s="191"/>
      <c r="AH19" s="191"/>
      <c r="AI19" s="191"/>
      <c r="AJ19" s="191"/>
      <c r="AK19" s="191"/>
      <c r="AL19" s="191"/>
      <c r="AM19" s="191"/>
      <c r="AN19" s="191"/>
      <c r="AO19" s="191"/>
      <c r="AP19" s="191"/>
      <c r="AQ19" s="191"/>
      <c r="AR19" s="191"/>
      <c r="AW19" s="190"/>
      <c r="AX19" s="231"/>
      <c r="AY19" s="939"/>
    </row>
    <row r="20" spans="2:51" ht="6" customHeight="1">
      <c r="B20" s="202"/>
      <c r="G20" s="203"/>
      <c r="H20" s="203"/>
      <c r="I20" s="203"/>
      <c r="J20" s="203"/>
      <c r="K20" s="203"/>
      <c r="L20" s="203"/>
      <c r="M20" s="203"/>
      <c r="N20" s="203"/>
      <c r="O20" s="203"/>
      <c r="P20" s="203"/>
      <c r="Q20" s="203"/>
      <c r="R20" s="203"/>
      <c r="S20" s="203"/>
      <c r="T20" s="203"/>
      <c r="U20" s="203"/>
      <c r="V20" s="232"/>
      <c r="W20" s="191"/>
      <c r="AC20" s="620"/>
      <c r="AD20" s="202"/>
      <c r="AE20" s="191"/>
      <c r="AF20" s="191"/>
      <c r="AG20" s="191"/>
      <c r="AH20" s="191"/>
      <c r="AI20" s="203"/>
      <c r="AJ20" s="203"/>
      <c r="AK20" s="203"/>
      <c r="AL20" s="203"/>
      <c r="AM20" s="203"/>
      <c r="AN20" s="203"/>
      <c r="AO20" s="203"/>
      <c r="AP20" s="203"/>
      <c r="AQ20" s="203"/>
      <c r="AR20" s="203"/>
      <c r="AS20" s="203"/>
      <c r="AT20" s="203"/>
      <c r="AU20" s="203"/>
      <c r="AV20" s="203"/>
      <c r="AW20" s="203"/>
      <c r="AX20" s="232"/>
      <c r="AY20" s="939"/>
    </row>
    <row r="21" spans="2:51" ht="26" customHeight="1">
      <c r="B21" s="202"/>
      <c r="C21" s="1817" t="s">
        <v>905</v>
      </c>
      <c r="D21" s="1817"/>
      <c r="E21" s="1817"/>
      <c r="F21" s="1817"/>
      <c r="G21" s="1817"/>
      <c r="H21" s="1864"/>
      <c r="I21" s="1865"/>
      <c r="J21" s="1865"/>
      <c r="K21" s="1866"/>
      <c r="L21" s="1817" t="s">
        <v>906</v>
      </c>
      <c r="M21" s="1817"/>
      <c r="N21" s="1817"/>
      <c r="O21" s="1870" t="s">
        <v>1468</v>
      </c>
      <c r="P21" s="1871"/>
      <c r="Q21" s="1871"/>
      <c r="R21" s="1871"/>
      <c r="S21" s="1871"/>
      <c r="T21" s="1871"/>
      <c r="U21" s="1872"/>
      <c r="V21" s="230"/>
      <c r="W21" s="191"/>
      <c r="AC21" s="620"/>
      <c r="AD21" s="202"/>
      <c r="AE21" s="1817" t="s">
        <v>905</v>
      </c>
      <c r="AF21" s="1817"/>
      <c r="AG21" s="1817"/>
      <c r="AH21" s="1817"/>
      <c r="AI21" s="1817"/>
      <c r="AJ21" s="1822" t="s">
        <v>1286</v>
      </c>
      <c r="AK21" s="1823"/>
      <c r="AL21" s="1823"/>
      <c r="AM21" s="1824"/>
      <c r="AN21" s="1817" t="s">
        <v>906</v>
      </c>
      <c r="AO21" s="1817"/>
      <c r="AP21" s="1817"/>
      <c r="AQ21" s="1825" t="s">
        <v>907</v>
      </c>
      <c r="AR21" s="1826"/>
      <c r="AS21" s="1826"/>
      <c r="AT21" s="1826"/>
      <c r="AU21" s="1826"/>
      <c r="AV21" s="1826"/>
      <c r="AW21" s="1827"/>
      <c r="AX21" s="230"/>
      <c r="AY21" s="939"/>
    </row>
    <row r="22" spans="2:51" ht="50" customHeight="1">
      <c r="B22" s="202"/>
      <c r="C22" s="1817" t="s">
        <v>908</v>
      </c>
      <c r="D22" s="1817"/>
      <c r="E22" s="1817"/>
      <c r="F22" s="1817"/>
      <c r="G22" s="1817"/>
      <c r="H22" s="1861"/>
      <c r="I22" s="1862"/>
      <c r="J22" s="1862"/>
      <c r="K22" s="1862"/>
      <c r="L22" s="1862"/>
      <c r="M22" s="1862"/>
      <c r="N22" s="1862"/>
      <c r="O22" s="1862"/>
      <c r="P22" s="1862"/>
      <c r="Q22" s="1862"/>
      <c r="R22" s="1862"/>
      <c r="S22" s="1862"/>
      <c r="T22" s="1862"/>
      <c r="U22" s="1863"/>
      <c r="V22" s="230"/>
      <c r="W22" s="191"/>
      <c r="AC22" s="620"/>
      <c r="AD22" s="202"/>
      <c r="AE22" s="1817" t="s">
        <v>908</v>
      </c>
      <c r="AF22" s="1817"/>
      <c r="AG22" s="1817"/>
      <c r="AH22" s="1817"/>
      <c r="AI22" s="1817"/>
      <c r="AJ22" s="1819" t="s">
        <v>1450</v>
      </c>
      <c r="AK22" s="1820"/>
      <c r="AL22" s="1820"/>
      <c r="AM22" s="1820"/>
      <c r="AN22" s="1820"/>
      <c r="AO22" s="1820"/>
      <c r="AP22" s="1820"/>
      <c r="AQ22" s="1820"/>
      <c r="AR22" s="1820"/>
      <c r="AS22" s="1820"/>
      <c r="AT22" s="1820"/>
      <c r="AU22" s="1820"/>
      <c r="AV22" s="1820"/>
      <c r="AW22" s="1821"/>
      <c r="AX22" s="230"/>
      <c r="AY22" s="939"/>
    </row>
    <row r="23" spans="2:51" ht="31.5" customHeight="1">
      <c r="B23" s="202"/>
      <c r="C23" s="1817" t="s">
        <v>909</v>
      </c>
      <c r="D23" s="1818"/>
      <c r="E23" s="1818"/>
      <c r="F23" s="1818"/>
      <c r="G23" s="1818"/>
      <c r="H23" s="1861"/>
      <c r="I23" s="1862"/>
      <c r="J23" s="1862"/>
      <c r="K23" s="1862"/>
      <c r="L23" s="1862"/>
      <c r="M23" s="1862"/>
      <c r="N23" s="1862"/>
      <c r="O23" s="1862"/>
      <c r="P23" s="1862"/>
      <c r="Q23" s="1862"/>
      <c r="R23" s="1862"/>
      <c r="S23" s="1862"/>
      <c r="T23" s="1862"/>
      <c r="U23" s="1863"/>
      <c r="V23" s="230"/>
      <c r="W23" s="191"/>
      <c r="AC23" s="620"/>
      <c r="AD23" s="202"/>
      <c r="AE23" s="1817" t="s">
        <v>909</v>
      </c>
      <c r="AF23" s="1818"/>
      <c r="AG23" s="1818"/>
      <c r="AH23" s="1818"/>
      <c r="AI23" s="1818"/>
      <c r="AJ23" s="1819" t="s">
        <v>1451</v>
      </c>
      <c r="AK23" s="1820"/>
      <c r="AL23" s="1820"/>
      <c r="AM23" s="1820"/>
      <c r="AN23" s="1820"/>
      <c r="AO23" s="1820"/>
      <c r="AP23" s="1820"/>
      <c r="AQ23" s="1820"/>
      <c r="AR23" s="1820"/>
      <c r="AS23" s="1820"/>
      <c r="AT23" s="1820"/>
      <c r="AU23" s="1820"/>
      <c r="AV23" s="1820"/>
      <c r="AW23" s="1821"/>
      <c r="AX23" s="230"/>
      <c r="AY23" s="939"/>
    </row>
    <row r="24" spans="2:51" ht="31.5" customHeight="1">
      <c r="B24" s="202"/>
      <c r="C24" s="1817" t="s">
        <v>910</v>
      </c>
      <c r="D24" s="1818"/>
      <c r="E24" s="1818"/>
      <c r="F24" s="1818"/>
      <c r="G24" s="1818"/>
      <c r="H24" s="1861"/>
      <c r="I24" s="1862"/>
      <c r="J24" s="1862"/>
      <c r="K24" s="1862"/>
      <c r="L24" s="1862"/>
      <c r="M24" s="1862"/>
      <c r="N24" s="1862"/>
      <c r="O24" s="1862"/>
      <c r="P24" s="1862"/>
      <c r="Q24" s="1862"/>
      <c r="R24" s="1862"/>
      <c r="S24" s="1862"/>
      <c r="T24" s="1862"/>
      <c r="U24" s="1863"/>
      <c r="V24" s="230"/>
      <c r="W24" s="191"/>
      <c r="AC24" s="620"/>
      <c r="AD24" s="202"/>
      <c r="AE24" s="1817" t="s">
        <v>910</v>
      </c>
      <c r="AF24" s="1818"/>
      <c r="AG24" s="1818"/>
      <c r="AH24" s="1818"/>
      <c r="AI24" s="1818"/>
      <c r="AJ24" s="1819"/>
      <c r="AK24" s="1820"/>
      <c r="AL24" s="1820"/>
      <c r="AM24" s="1820"/>
      <c r="AN24" s="1820"/>
      <c r="AO24" s="1820"/>
      <c r="AP24" s="1820"/>
      <c r="AQ24" s="1820"/>
      <c r="AR24" s="1820"/>
      <c r="AS24" s="1820"/>
      <c r="AT24" s="1820"/>
      <c r="AU24" s="1820"/>
      <c r="AV24" s="1820"/>
      <c r="AW24" s="1821"/>
      <c r="AX24" s="230"/>
      <c r="AY24" s="939"/>
    </row>
    <row r="25" spans="2:51" ht="91" customHeight="1">
      <c r="B25" s="202"/>
      <c r="C25" s="1817" t="s">
        <v>911</v>
      </c>
      <c r="D25" s="1817"/>
      <c r="E25" s="1817"/>
      <c r="F25" s="1817"/>
      <c r="G25" s="1817"/>
      <c r="H25" s="1861"/>
      <c r="I25" s="1862"/>
      <c r="J25" s="1862"/>
      <c r="K25" s="1862"/>
      <c r="L25" s="1862"/>
      <c r="M25" s="1862"/>
      <c r="N25" s="1862"/>
      <c r="O25" s="1862"/>
      <c r="P25" s="1862"/>
      <c r="Q25" s="1862"/>
      <c r="R25" s="1862"/>
      <c r="S25" s="1862"/>
      <c r="T25" s="1862"/>
      <c r="U25" s="1863"/>
      <c r="V25" s="230"/>
      <c r="W25" s="191"/>
      <c r="AC25" s="620"/>
      <c r="AD25" s="202"/>
      <c r="AE25" s="1817" t="s">
        <v>911</v>
      </c>
      <c r="AF25" s="1817"/>
      <c r="AG25" s="1817"/>
      <c r="AH25" s="1817"/>
      <c r="AI25" s="1817"/>
      <c r="AJ25" s="1819" t="s">
        <v>1481</v>
      </c>
      <c r="AK25" s="1820"/>
      <c r="AL25" s="1820"/>
      <c r="AM25" s="1820"/>
      <c r="AN25" s="1820"/>
      <c r="AO25" s="1820"/>
      <c r="AP25" s="1820"/>
      <c r="AQ25" s="1820"/>
      <c r="AR25" s="1820"/>
      <c r="AS25" s="1820"/>
      <c r="AT25" s="1820"/>
      <c r="AU25" s="1820"/>
      <c r="AV25" s="1820"/>
      <c r="AW25" s="1821"/>
      <c r="AX25" s="230"/>
      <c r="AY25" s="939"/>
    </row>
    <row r="26" spans="2:51" ht="8" customHeight="1">
      <c r="B26" s="202"/>
      <c r="E26" s="204"/>
      <c r="F26" s="204"/>
      <c r="G26" s="205"/>
      <c r="H26" s="205"/>
      <c r="I26" s="226"/>
      <c r="J26" s="226"/>
      <c r="K26" s="226"/>
      <c r="L26" s="226"/>
      <c r="M26" s="226"/>
      <c r="N26" s="226"/>
      <c r="O26" s="226"/>
      <c r="P26" s="226"/>
      <c r="Q26" s="226"/>
      <c r="R26" s="226"/>
      <c r="S26" s="226"/>
      <c r="T26" s="226"/>
      <c r="U26" s="226"/>
      <c r="V26" s="233"/>
      <c r="W26" s="191"/>
      <c r="AC26" s="620"/>
      <c r="AD26" s="202"/>
      <c r="AE26" s="191"/>
      <c r="AF26" s="191"/>
      <c r="AG26" s="204"/>
      <c r="AH26" s="204"/>
      <c r="AI26" s="205"/>
      <c r="AJ26" s="205"/>
      <c r="AK26" s="226"/>
      <c r="AL26" s="226"/>
      <c r="AM26" s="226"/>
      <c r="AN26" s="226"/>
      <c r="AO26" s="226"/>
      <c r="AP26" s="226"/>
      <c r="AQ26" s="226"/>
      <c r="AR26" s="226"/>
      <c r="AS26" s="226"/>
      <c r="AT26" s="226"/>
      <c r="AU26" s="226"/>
      <c r="AV26" s="226"/>
      <c r="AW26" s="226"/>
      <c r="AX26" s="233"/>
      <c r="AY26" s="939"/>
    </row>
    <row r="27" spans="2:51" ht="18" customHeight="1">
      <c r="B27" s="202"/>
      <c r="C27" s="191" t="s">
        <v>912</v>
      </c>
      <c r="F27" s="204"/>
      <c r="G27" s="205"/>
      <c r="H27" s="205"/>
      <c r="I27" s="226"/>
      <c r="J27" s="226"/>
      <c r="K27" s="226"/>
      <c r="L27" s="226"/>
      <c r="M27" s="226"/>
      <c r="N27" s="226"/>
      <c r="O27" s="226"/>
      <c r="P27" s="226"/>
      <c r="Q27" s="226"/>
      <c r="R27" s="226"/>
      <c r="S27" s="226"/>
      <c r="T27" s="226"/>
      <c r="U27" s="226"/>
      <c r="V27" s="233"/>
      <c r="W27" s="191"/>
      <c r="AC27" s="620"/>
      <c r="AD27" s="202"/>
      <c r="AE27" s="191" t="s">
        <v>912</v>
      </c>
      <c r="AF27" s="191"/>
      <c r="AG27" s="191"/>
      <c r="AH27" s="204"/>
      <c r="AI27" s="205"/>
      <c r="AJ27" s="205"/>
      <c r="AK27" s="226"/>
      <c r="AL27" s="226"/>
      <c r="AM27" s="226"/>
      <c r="AN27" s="226"/>
      <c r="AO27" s="226"/>
      <c r="AP27" s="226"/>
      <c r="AQ27" s="226"/>
      <c r="AR27" s="226"/>
      <c r="AS27" s="226"/>
      <c r="AT27" s="226"/>
      <c r="AU27" s="226"/>
      <c r="AV27" s="226"/>
      <c r="AW27" s="226"/>
      <c r="AX27" s="233"/>
      <c r="AY27" s="939"/>
    </row>
    <row r="28" spans="2:51" ht="6" customHeight="1">
      <c r="B28" s="202"/>
      <c r="F28" s="204"/>
      <c r="G28" s="205"/>
      <c r="H28" s="205"/>
      <c r="I28" s="226"/>
      <c r="J28" s="226"/>
      <c r="K28" s="226"/>
      <c r="L28" s="226"/>
      <c r="M28" s="226"/>
      <c r="N28" s="226"/>
      <c r="O28" s="226"/>
      <c r="P28" s="226"/>
      <c r="Q28" s="226"/>
      <c r="R28" s="226"/>
      <c r="S28" s="226"/>
      <c r="T28" s="226"/>
      <c r="U28" s="226"/>
      <c r="V28" s="233"/>
      <c r="W28" s="191"/>
      <c r="AC28" s="620"/>
      <c r="AD28" s="202"/>
      <c r="AE28" s="191"/>
      <c r="AF28" s="191"/>
      <c r="AG28" s="191"/>
      <c r="AH28" s="204"/>
      <c r="AI28" s="205"/>
      <c r="AJ28" s="205"/>
      <c r="AK28" s="226"/>
      <c r="AL28" s="226"/>
      <c r="AM28" s="226"/>
      <c r="AN28" s="226"/>
      <c r="AO28" s="226"/>
      <c r="AP28" s="226"/>
      <c r="AQ28" s="226"/>
      <c r="AR28" s="226"/>
      <c r="AS28" s="226"/>
      <c r="AT28" s="226"/>
      <c r="AU28" s="226"/>
      <c r="AV28" s="226"/>
      <c r="AW28" s="226"/>
      <c r="AX28" s="233"/>
      <c r="AY28" s="939"/>
    </row>
    <row r="29" spans="2:51" ht="26" customHeight="1">
      <c r="B29" s="202"/>
      <c r="C29" s="1817" t="s">
        <v>905</v>
      </c>
      <c r="D29" s="1817"/>
      <c r="E29" s="1817"/>
      <c r="F29" s="1817"/>
      <c r="G29" s="1817"/>
      <c r="H29" s="1864"/>
      <c r="I29" s="1865"/>
      <c r="J29" s="1865"/>
      <c r="K29" s="1866"/>
      <c r="L29" s="1817" t="s">
        <v>906</v>
      </c>
      <c r="M29" s="1817"/>
      <c r="N29" s="1817"/>
      <c r="O29" s="1867" t="s">
        <v>907</v>
      </c>
      <c r="P29" s="1868"/>
      <c r="Q29" s="1868"/>
      <c r="R29" s="1868"/>
      <c r="S29" s="1868"/>
      <c r="T29" s="1868"/>
      <c r="U29" s="1869"/>
      <c r="V29" s="230"/>
      <c r="W29" s="191"/>
      <c r="AC29" s="620"/>
      <c r="AD29" s="202"/>
      <c r="AE29" s="1817" t="s">
        <v>905</v>
      </c>
      <c r="AF29" s="1817"/>
      <c r="AG29" s="1817"/>
      <c r="AH29" s="1817"/>
      <c r="AI29" s="1817"/>
      <c r="AJ29" s="1822" t="s">
        <v>657</v>
      </c>
      <c r="AK29" s="1823"/>
      <c r="AL29" s="1823"/>
      <c r="AM29" s="1824"/>
      <c r="AN29" s="1817" t="s">
        <v>906</v>
      </c>
      <c r="AO29" s="1817"/>
      <c r="AP29" s="1817"/>
      <c r="AQ29" s="1825" t="s">
        <v>907</v>
      </c>
      <c r="AR29" s="1826"/>
      <c r="AS29" s="1826"/>
      <c r="AT29" s="1826"/>
      <c r="AU29" s="1826"/>
      <c r="AV29" s="1826"/>
      <c r="AW29" s="1827"/>
      <c r="AX29" s="230"/>
      <c r="AY29" s="939"/>
    </row>
    <row r="30" spans="2:51" ht="50" customHeight="1">
      <c r="B30" s="202"/>
      <c r="C30" s="1817" t="s">
        <v>908</v>
      </c>
      <c r="D30" s="1817"/>
      <c r="E30" s="1817"/>
      <c r="F30" s="1817"/>
      <c r="G30" s="1817"/>
      <c r="H30" s="1861"/>
      <c r="I30" s="1862"/>
      <c r="J30" s="1862"/>
      <c r="K30" s="1862"/>
      <c r="L30" s="1862"/>
      <c r="M30" s="1862"/>
      <c r="N30" s="1862"/>
      <c r="O30" s="1862"/>
      <c r="P30" s="1862"/>
      <c r="Q30" s="1862"/>
      <c r="R30" s="1862"/>
      <c r="S30" s="1862"/>
      <c r="T30" s="1862"/>
      <c r="U30" s="1863"/>
      <c r="V30" s="230"/>
      <c r="W30" s="191"/>
      <c r="AC30" s="620"/>
      <c r="AD30" s="202"/>
      <c r="AE30" s="1817" t="s">
        <v>908</v>
      </c>
      <c r="AF30" s="1817"/>
      <c r="AG30" s="1817"/>
      <c r="AH30" s="1817"/>
      <c r="AI30" s="1817"/>
      <c r="AJ30" s="1819" t="s">
        <v>1469</v>
      </c>
      <c r="AK30" s="1820"/>
      <c r="AL30" s="1820"/>
      <c r="AM30" s="1820"/>
      <c r="AN30" s="1820"/>
      <c r="AO30" s="1820"/>
      <c r="AP30" s="1820"/>
      <c r="AQ30" s="1820"/>
      <c r="AR30" s="1820"/>
      <c r="AS30" s="1820"/>
      <c r="AT30" s="1820"/>
      <c r="AU30" s="1820"/>
      <c r="AV30" s="1820"/>
      <c r="AW30" s="1821"/>
      <c r="AX30" s="230"/>
      <c r="AY30" s="939"/>
    </row>
    <row r="31" spans="2:51" ht="31.5" customHeight="1">
      <c r="B31" s="202"/>
      <c r="C31" s="1817" t="s">
        <v>909</v>
      </c>
      <c r="D31" s="1818"/>
      <c r="E31" s="1818"/>
      <c r="F31" s="1818"/>
      <c r="G31" s="1818"/>
      <c r="H31" s="1861"/>
      <c r="I31" s="1862"/>
      <c r="J31" s="1862"/>
      <c r="K31" s="1862"/>
      <c r="L31" s="1862"/>
      <c r="M31" s="1862"/>
      <c r="N31" s="1862"/>
      <c r="O31" s="1862"/>
      <c r="P31" s="1862"/>
      <c r="Q31" s="1862"/>
      <c r="R31" s="1862"/>
      <c r="S31" s="1862"/>
      <c r="T31" s="1862"/>
      <c r="U31" s="1863"/>
      <c r="V31" s="230"/>
      <c r="W31" s="191"/>
      <c r="AC31" s="620"/>
      <c r="AD31" s="202"/>
      <c r="AE31" s="1817" t="s">
        <v>909</v>
      </c>
      <c r="AF31" s="1818"/>
      <c r="AG31" s="1818"/>
      <c r="AH31" s="1818"/>
      <c r="AI31" s="1818"/>
      <c r="AJ31" s="1819" t="s">
        <v>1483</v>
      </c>
      <c r="AK31" s="1820"/>
      <c r="AL31" s="1820"/>
      <c r="AM31" s="1820"/>
      <c r="AN31" s="1820"/>
      <c r="AO31" s="1820"/>
      <c r="AP31" s="1820"/>
      <c r="AQ31" s="1820"/>
      <c r="AR31" s="1820"/>
      <c r="AS31" s="1820"/>
      <c r="AT31" s="1820"/>
      <c r="AU31" s="1820"/>
      <c r="AV31" s="1820"/>
      <c r="AW31" s="1821"/>
      <c r="AX31" s="230"/>
      <c r="AY31" s="939"/>
    </row>
    <row r="32" spans="2:51" ht="31.5" customHeight="1">
      <c r="B32" s="202"/>
      <c r="C32" s="1817" t="s">
        <v>910</v>
      </c>
      <c r="D32" s="1818"/>
      <c r="E32" s="1818"/>
      <c r="F32" s="1818"/>
      <c r="G32" s="1818"/>
      <c r="H32" s="1861"/>
      <c r="I32" s="1862"/>
      <c r="J32" s="1862"/>
      <c r="K32" s="1862"/>
      <c r="L32" s="1862"/>
      <c r="M32" s="1862"/>
      <c r="N32" s="1862"/>
      <c r="O32" s="1862"/>
      <c r="P32" s="1862"/>
      <c r="Q32" s="1862"/>
      <c r="R32" s="1862"/>
      <c r="S32" s="1862"/>
      <c r="T32" s="1862"/>
      <c r="U32" s="1863"/>
      <c r="V32" s="230"/>
      <c r="W32" s="191"/>
      <c r="AC32" s="620"/>
      <c r="AD32" s="202"/>
      <c r="AE32" s="1817" t="s">
        <v>910</v>
      </c>
      <c r="AF32" s="1818"/>
      <c r="AG32" s="1818"/>
      <c r="AH32" s="1818"/>
      <c r="AI32" s="1818"/>
      <c r="AJ32" s="1819"/>
      <c r="AK32" s="1820"/>
      <c r="AL32" s="1820"/>
      <c r="AM32" s="1820"/>
      <c r="AN32" s="1820"/>
      <c r="AO32" s="1820"/>
      <c r="AP32" s="1820"/>
      <c r="AQ32" s="1820"/>
      <c r="AR32" s="1820"/>
      <c r="AS32" s="1820"/>
      <c r="AT32" s="1820"/>
      <c r="AU32" s="1820"/>
      <c r="AV32" s="1820"/>
      <c r="AW32" s="1821"/>
      <c r="AX32" s="230"/>
      <c r="AY32" s="939"/>
    </row>
    <row r="33" spans="1:51" ht="91" customHeight="1">
      <c r="B33" s="202"/>
      <c r="C33" s="1817" t="s">
        <v>911</v>
      </c>
      <c r="D33" s="1817"/>
      <c r="E33" s="1817"/>
      <c r="F33" s="1817"/>
      <c r="G33" s="1817"/>
      <c r="H33" s="1861"/>
      <c r="I33" s="1862"/>
      <c r="J33" s="1862"/>
      <c r="K33" s="1862"/>
      <c r="L33" s="1862"/>
      <c r="M33" s="1862"/>
      <c r="N33" s="1862"/>
      <c r="O33" s="1862"/>
      <c r="P33" s="1862"/>
      <c r="Q33" s="1862"/>
      <c r="R33" s="1862"/>
      <c r="S33" s="1862"/>
      <c r="T33" s="1862"/>
      <c r="U33" s="1863"/>
      <c r="V33" s="230"/>
      <c r="W33" s="191"/>
      <c r="AC33" s="620"/>
      <c r="AD33" s="202"/>
      <c r="AE33" s="1817" t="s">
        <v>911</v>
      </c>
      <c r="AF33" s="1817"/>
      <c r="AG33" s="1817"/>
      <c r="AH33" s="1817"/>
      <c r="AI33" s="1817"/>
      <c r="AJ33" s="1819" t="s">
        <v>1482</v>
      </c>
      <c r="AK33" s="1820"/>
      <c r="AL33" s="1820"/>
      <c r="AM33" s="1820"/>
      <c r="AN33" s="1820"/>
      <c r="AO33" s="1820"/>
      <c r="AP33" s="1820"/>
      <c r="AQ33" s="1820"/>
      <c r="AR33" s="1820"/>
      <c r="AS33" s="1820"/>
      <c r="AT33" s="1820"/>
      <c r="AU33" s="1820"/>
      <c r="AV33" s="1820"/>
      <c r="AW33" s="1821"/>
      <c r="AX33" s="230"/>
      <c r="AY33" s="939"/>
    </row>
    <row r="34" spans="1:51" ht="8" customHeight="1">
      <c r="B34" s="202"/>
      <c r="E34" s="187"/>
      <c r="F34" s="187"/>
      <c r="G34" s="187"/>
      <c r="H34" s="187"/>
      <c r="I34" s="187"/>
      <c r="J34" s="187"/>
      <c r="K34" s="187"/>
      <c r="L34" s="187"/>
      <c r="M34" s="187"/>
      <c r="N34" s="187"/>
      <c r="O34" s="187"/>
      <c r="P34" s="187"/>
      <c r="Q34" s="187"/>
      <c r="R34" s="187"/>
      <c r="S34" s="187"/>
      <c r="T34" s="187"/>
      <c r="U34" s="187"/>
      <c r="V34" s="233"/>
      <c r="W34" s="191"/>
      <c r="AC34" s="620"/>
      <c r="AD34" s="202"/>
      <c r="AE34" s="191"/>
      <c r="AF34" s="191"/>
      <c r="AG34" s="187"/>
      <c r="AH34" s="187"/>
      <c r="AI34" s="187"/>
      <c r="AJ34" s="187"/>
      <c r="AK34" s="187"/>
      <c r="AL34" s="187"/>
      <c r="AM34" s="187"/>
      <c r="AN34" s="187"/>
      <c r="AO34" s="187"/>
      <c r="AP34" s="187"/>
      <c r="AQ34" s="187"/>
      <c r="AR34" s="187"/>
      <c r="AS34" s="187"/>
      <c r="AT34" s="187"/>
      <c r="AU34" s="187"/>
      <c r="AV34" s="187"/>
      <c r="AW34" s="187"/>
      <c r="AX34" s="233"/>
      <c r="AY34" s="939"/>
    </row>
    <row r="35" spans="1:51" ht="15" customHeight="1">
      <c r="B35" s="202"/>
      <c r="C35" s="191" t="s">
        <v>1420</v>
      </c>
      <c r="F35" s="204"/>
      <c r="G35" s="205"/>
      <c r="H35" s="205"/>
      <c r="I35" s="226"/>
      <c r="J35" s="226"/>
      <c r="K35" s="226"/>
      <c r="L35" s="226"/>
      <c r="M35" s="226"/>
      <c r="N35" s="226"/>
      <c r="O35" s="226"/>
      <c r="P35" s="226"/>
      <c r="Q35" s="226"/>
      <c r="R35" s="226"/>
      <c r="S35" s="226"/>
      <c r="T35" s="226"/>
      <c r="U35" s="226"/>
      <c r="V35" s="230"/>
      <c r="W35" s="191"/>
      <c r="AC35" s="620"/>
      <c r="AD35" s="202"/>
      <c r="AE35" s="191" t="s">
        <v>1420</v>
      </c>
      <c r="AF35" s="191"/>
      <c r="AG35" s="191"/>
      <c r="AH35" s="204"/>
      <c r="AI35" s="205"/>
      <c r="AJ35" s="205"/>
      <c r="AK35" s="226"/>
      <c r="AL35" s="226"/>
      <c r="AM35" s="226"/>
      <c r="AN35" s="226"/>
      <c r="AO35" s="226"/>
      <c r="AP35" s="226"/>
      <c r="AQ35" s="226"/>
      <c r="AR35" s="226"/>
      <c r="AS35" s="226"/>
      <c r="AT35" s="226"/>
      <c r="AU35" s="226"/>
      <c r="AV35" s="226"/>
      <c r="AW35" s="226"/>
      <c r="AX35" s="230"/>
      <c r="AY35" s="939"/>
    </row>
    <row r="36" spans="1:51" ht="6" customHeight="1">
      <c r="B36" s="202"/>
      <c r="F36" s="204"/>
      <c r="G36" s="205"/>
      <c r="H36" s="205"/>
      <c r="I36" s="226"/>
      <c r="J36" s="226"/>
      <c r="K36" s="226"/>
      <c r="L36" s="226"/>
      <c r="M36" s="226"/>
      <c r="N36" s="226"/>
      <c r="O36" s="226"/>
      <c r="P36" s="226"/>
      <c r="Q36" s="226"/>
      <c r="R36" s="226"/>
      <c r="S36" s="226"/>
      <c r="T36" s="226"/>
      <c r="U36" s="226"/>
      <c r="V36" s="230"/>
      <c r="W36" s="191"/>
      <c r="AC36" s="620"/>
      <c r="AD36" s="202"/>
      <c r="AE36" s="191"/>
      <c r="AF36" s="191"/>
      <c r="AG36" s="191"/>
      <c r="AH36" s="204"/>
      <c r="AI36" s="205"/>
      <c r="AJ36" s="205"/>
      <c r="AK36" s="226"/>
      <c r="AL36" s="226"/>
      <c r="AM36" s="226"/>
      <c r="AN36" s="226"/>
      <c r="AO36" s="226"/>
      <c r="AP36" s="226"/>
      <c r="AQ36" s="226"/>
      <c r="AR36" s="226"/>
      <c r="AS36" s="226"/>
      <c r="AT36" s="226"/>
      <c r="AU36" s="226"/>
      <c r="AV36" s="226"/>
      <c r="AW36" s="226"/>
      <c r="AX36" s="230"/>
      <c r="AY36" s="939"/>
    </row>
    <row r="37" spans="1:51" ht="26" customHeight="1">
      <c r="B37" s="202"/>
      <c r="C37" s="1817" t="s">
        <v>905</v>
      </c>
      <c r="D37" s="1817"/>
      <c r="E37" s="1817"/>
      <c r="F37" s="1817"/>
      <c r="G37" s="1817"/>
      <c r="H37" s="1864"/>
      <c r="I37" s="1865"/>
      <c r="J37" s="1865"/>
      <c r="K37" s="1866"/>
      <c r="L37" s="1817" t="s">
        <v>906</v>
      </c>
      <c r="M37" s="1817"/>
      <c r="N37" s="1817"/>
      <c r="O37" s="1867" t="s">
        <v>907</v>
      </c>
      <c r="P37" s="1868"/>
      <c r="Q37" s="1868"/>
      <c r="R37" s="1868"/>
      <c r="S37" s="1868"/>
      <c r="T37" s="1868"/>
      <c r="U37" s="1869"/>
      <c r="V37" s="230"/>
      <c r="W37" s="191"/>
      <c r="AC37" s="620"/>
      <c r="AD37" s="202"/>
      <c r="AE37" s="1817" t="s">
        <v>905</v>
      </c>
      <c r="AF37" s="1817"/>
      <c r="AG37" s="1817"/>
      <c r="AH37" s="1817"/>
      <c r="AI37" s="1817"/>
      <c r="AJ37" s="1822" t="s">
        <v>1286</v>
      </c>
      <c r="AK37" s="1823"/>
      <c r="AL37" s="1823"/>
      <c r="AM37" s="1824"/>
      <c r="AN37" s="1817" t="s">
        <v>906</v>
      </c>
      <c r="AO37" s="1817"/>
      <c r="AP37" s="1817"/>
      <c r="AQ37" s="1825" t="s">
        <v>907</v>
      </c>
      <c r="AR37" s="1826"/>
      <c r="AS37" s="1826"/>
      <c r="AT37" s="1826"/>
      <c r="AU37" s="1826"/>
      <c r="AV37" s="1826"/>
      <c r="AW37" s="1827"/>
      <c r="AX37" s="230"/>
      <c r="AY37" s="939"/>
    </row>
    <row r="38" spans="1:51" ht="50" customHeight="1">
      <c r="B38" s="202"/>
      <c r="C38" s="1817" t="s">
        <v>908</v>
      </c>
      <c r="D38" s="1817"/>
      <c r="E38" s="1817"/>
      <c r="F38" s="1817"/>
      <c r="G38" s="1817"/>
      <c r="H38" s="1861"/>
      <c r="I38" s="1862"/>
      <c r="J38" s="1862"/>
      <c r="K38" s="1862"/>
      <c r="L38" s="1862"/>
      <c r="M38" s="1862"/>
      <c r="N38" s="1862"/>
      <c r="O38" s="1862"/>
      <c r="P38" s="1862"/>
      <c r="Q38" s="1862"/>
      <c r="R38" s="1862"/>
      <c r="S38" s="1862"/>
      <c r="T38" s="1862"/>
      <c r="U38" s="1863"/>
      <c r="V38" s="230"/>
      <c r="W38" s="191"/>
      <c r="AC38" s="620"/>
      <c r="AD38" s="202"/>
      <c r="AE38" s="1817" t="s">
        <v>908</v>
      </c>
      <c r="AF38" s="1817"/>
      <c r="AG38" s="1817"/>
      <c r="AH38" s="1817"/>
      <c r="AI38" s="1817"/>
      <c r="AJ38" s="1819" t="s">
        <v>1466</v>
      </c>
      <c r="AK38" s="1820"/>
      <c r="AL38" s="1820"/>
      <c r="AM38" s="1820"/>
      <c r="AN38" s="1820"/>
      <c r="AO38" s="1820"/>
      <c r="AP38" s="1820"/>
      <c r="AQ38" s="1820"/>
      <c r="AR38" s="1820"/>
      <c r="AS38" s="1820"/>
      <c r="AT38" s="1820"/>
      <c r="AU38" s="1820"/>
      <c r="AV38" s="1820"/>
      <c r="AW38" s="1821"/>
      <c r="AX38" s="230"/>
      <c r="AY38" s="939"/>
    </row>
    <row r="39" spans="1:51" ht="31.5" customHeight="1">
      <c r="B39" s="202"/>
      <c r="C39" s="1817" t="s">
        <v>909</v>
      </c>
      <c r="D39" s="1818"/>
      <c r="E39" s="1818"/>
      <c r="F39" s="1818"/>
      <c r="G39" s="1818"/>
      <c r="H39" s="1861"/>
      <c r="I39" s="1862"/>
      <c r="J39" s="1862"/>
      <c r="K39" s="1862"/>
      <c r="L39" s="1862"/>
      <c r="M39" s="1862"/>
      <c r="N39" s="1862"/>
      <c r="O39" s="1862"/>
      <c r="P39" s="1862"/>
      <c r="Q39" s="1862"/>
      <c r="R39" s="1862"/>
      <c r="S39" s="1862"/>
      <c r="T39" s="1862"/>
      <c r="U39" s="1863"/>
      <c r="V39" s="230"/>
      <c r="W39" s="191"/>
      <c r="AC39" s="620"/>
      <c r="AD39" s="202"/>
      <c r="AE39" s="1817" t="s">
        <v>909</v>
      </c>
      <c r="AF39" s="1818"/>
      <c r="AG39" s="1818"/>
      <c r="AH39" s="1818"/>
      <c r="AI39" s="1818"/>
      <c r="AJ39" s="1819" t="s">
        <v>1465</v>
      </c>
      <c r="AK39" s="1820"/>
      <c r="AL39" s="1820"/>
      <c r="AM39" s="1820"/>
      <c r="AN39" s="1820"/>
      <c r="AO39" s="1820"/>
      <c r="AP39" s="1820"/>
      <c r="AQ39" s="1820"/>
      <c r="AR39" s="1820"/>
      <c r="AS39" s="1820"/>
      <c r="AT39" s="1820"/>
      <c r="AU39" s="1820"/>
      <c r="AV39" s="1820"/>
      <c r="AW39" s="1821"/>
      <c r="AX39" s="230"/>
      <c r="AY39" s="939"/>
    </row>
    <row r="40" spans="1:51" ht="31.5" customHeight="1">
      <c r="B40" s="202"/>
      <c r="C40" s="1817" t="s">
        <v>910</v>
      </c>
      <c r="D40" s="1818"/>
      <c r="E40" s="1818"/>
      <c r="F40" s="1818"/>
      <c r="G40" s="1818"/>
      <c r="H40" s="1861"/>
      <c r="I40" s="1862"/>
      <c r="J40" s="1862"/>
      <c r="K40" s="1862"/>
      <c r="L40" s="1862"/>
      <c r="M40" s="1862"/>
      <c r="N40" s="1862"/>
      <c r="O40" s="1862"/>
      <c r="P40" s="1862"/>
      <c r="Q40" s="1862"/>
      <c r="R40" s="1862"/>
      <c r="S40" s="1862"/>
      <c r="T40" s="1862"/>
      <c r="U40" s="1863"/>
      <c r="V40" s="230"/>
      <c r="W40" s="191"/>
      <c r="AC40" s="620"/>
      <c r="AD40" s="202"/>
      <c r="AE40" s="1817" t="s">
        <v>910</v>
      </c>
      <c r="AF40" s="1818"/>
      <c r="AG40" s="1818"/>
      <c r="AH40" s="1818"/>
      <c r="AI40" s="1818"/>
      <c r="AJ40" s="1819"/>
      <c r="AK40" s="1820"/>
      <c r="AL40" s="1820"/>
      <c r="AM40" s="1820"/>
      <c r="AN40" s="1820"/>
      <c r="AO40" s="1820"/>
      <c r="AP40" s="1820"/>
      <c r="AQ40" s="1820"/>
      <c r="AR40" s="1820"/>
      <c r="AS40" s="1820"/>
      <c r="AT40" s="1820"/>
      <c r="AU40" s="1820"/>
      <c r="AV40" s="1820"/>
      <c r="AW40" s="1821"/>
      <c r="AX40" s="230"/>
      <c r="AY40" s="939"/>
    </row>
    <row r="41" spans="1:51" ht="91" customHeight="1">
      <c r="B41" s="202"/>
      <c r="C41" s="1817" t="s">
        <v>911</v>
      </c>
      <c r="D41" s="1817"/>
      <c r="E41" s="1817"/>
      <c r="F41" s="1817"/>
      <c r="G41" s="1817"/>
      <c r="H41" s="1861"/>
      <c r="I41" s="1862"/>
      <c r="J41" s="1862"/>
      <c r="K41" s="1862"/>
      <c r="L41" s="1862"/>
      <c r="M41" s="1862"/>
      <c r="N41" s="1862"/>
      <c r="O41" s="1862"/>
      <c r="P41" s="1862"/>
      <c r="Q41" s="1862"/>
      <c r="R41" s="1862"/>
      <c r="S41" s="1862"/>
      <c r="T41" s="1862"/>
      <c r="U41" s="1863"/>
      <c r="V41" s="230"/>
      <c r="W41" s="191"/>
      <c r="AC41" s="620"/>
      <c r="AD41" s="202"/>
      <c r="AE41" s="1817" t="s">
        <v>911</v>
      </c>
      <c r="AF41" s="1817"/>
      <c r="AG41" s="1817"/>
      <c r="AH41" s="1817"/>
      <c r="AI41" s="1817"/>
      <c r="AJ41" s="1819" t="s">
        <v>1452</v>
      </c>
      <c r="AK41" s="1820"/>
      <c r="AL41" s="1820"/>
      <c r="AM41" s="1820"/>
      <c r="AN41" s="1820"/>
      <c r="AO41" s="1820"/>
      <c r="AP41" s="1820"/>
      <c r="AQ41" s="1820"/>
      <c r="AR41" s="1820"/>
      <c r="AS41" s="1820"/>
      <c r="AT41" s="1820"/>
      <c r="AU41" s="1820"/>
      <c r="AV41" s="1820"/>
      <c r="AW41" s="1821"/>
      <c r="AX41" s="230"/>
      <c r="AY41" s="939"/>
    </row>
    <row r="42" spans="1:51" ht="12" customHeight="1">
      <c r="B42" s="206"/>
      <c r="C42" s="207"/>
      <c r="D42" s="207"/>
      <c r="E42" s="207"/>
      <c r="F42" s="207"/>
      <c r="G42" s="207"/>
      <c r="H42" s="207"/>
      <c r="I42" s="207"/>
      <c r="J42" s="207"/>
      <c r="K42" s="207"/>
      <c r="L42" s="207"/>
      <c r="M42" s="207"/>
      <c r="N42" s="207"/>
      <c r="O42" s="207"/>
      <c r="P42" s="207"/>
      <c r="Q42" s="207"/>
      <c r="R42" s="207"/>
      <c r="S42" s="207"/>
      <c r="T42" s="207"/>
      <c r="U42" s="234"/>
      <c r="V42" s="235"/>
      <c r="AC42" s="620"/>
      <c r="AD42" s="206"/>
      <c r="AE42" s="207"/>
      <c r="AF42" s="207"/>
      <c r="AG42" s="207"/>
      <c r="AH42" s="207"/>
      <c r="AI42" s="207"/>
      <c r="AJ42" s="207"/>
      <c r="AK42" s="207"/>
      <c r="AL42" s="207"/>
      <c r="AM42" s="207"/>
      <c r="AN42" s="207"/>
      <c r="AO42" s="207"/>
      <c r="AP42" s="207"/>
      <c r="AQ42" s="207"/>
      <c r="AR42" s="207"/>
      <c r="AS42" s="207"/>
      <c r="AT42" s="207"/>
      <c r="AU42" s="207"/>
      <c r="AV42" s="207"/>
      <c r="AW42" s="234"/>
      <c r="AX42" s="235"/>
      <c r="AY42" s="939"/>
    </row>
    <row r="43" spans="1:51" ht="12" customHeight="1">
      <c r="B43" s="202"/>
      <c r="V43" s="231"/>
      <c r="AC43" s="620"/>
      <c r="AD43" s="202"/>
      <c r="AE43" s="191"/>
      <c r="AF43" s="191"/>
      <c r="AG43" s="191"/>
      <c r="AH43" s="191"/>
      <c r="AI43" s="191"/>
      <c r="AJ43" s="191"/>
      <c r="AK43" s="191"/>
      <c r="AL43" s="191"/>
      <c r="AM43" s="191"/>
      <c r="AN43" s="191"/>
      <c r="AO43" s="191"/>
      <c r="AP43" s="191"/>
      <c r="AQ43" s="191"/>
      <c r="AR43" s="191"/>
      <c r="AW43" s="190"/>
      <c r="AX43" s="231"/>
      <c r="AY43" s="939"/>
    </row>
    <row r="44" spans="1:51" ht="24" customHeight="1">
      <c r="B44" s="208" t="s">
        <v>913</v>
      </c>
      <c r="V44" s="231"/>
      <c r="AC44" s="620"/>
      <c r="AD44" s="208" t="s">
        <v>913</v>
      </c>
      <c r="AE44" s="191"/>
      <c r="AF44" s="191"/>
      <c r="AG44" s="191"/>
      <c r="AH44" s="191"/>
      <c r="AI44" s="191"/>
      <c r="AJ44" s="191"/>
      <c r="AK44" s="191"/>
      <c r="AL44" s="191"/>
      <c r="AM44" s="191"/>
      <c r="AN44" s="191"/>
      <c r="AO44" s="191"/>
      <c r="AP44" s="191"/>
      <c r="AQ44" s="191"/>
      <c r="AR44" s="191"/>
      <c r="AW44" s="190"/>
      <c r="AX44" s="231"/>
      <c r="AY44" s="939"/>
    </row>
    <row r="45" spans="1:51" ht="40.5" customHeight="1">
      <c r="B45" s="1858" t="s">
        <v>900</v>
      </c>
      <c r="C45" s="1842"/>
      <c r="D45" s="1811" t="s">
        <v>914</v>
      </c>
      <c r="E45" s="1811"/>
      <c r="F45" s="1811"/>
      <c r="G45" s="1811"/>
      <c r="H45" s="1811"/>
      <c r="I45" s="1811"/>
      <c r="J45" s="1811"/>
      <c r="K45" s="1811"/>
      <c r="L45" s="1811"/>
      <c r="M45" s="1811"/>
      <c r="N45" s="1811"/>
      <c r="O45" s="1811"/>
      <c r="P45" s="1811"/>
      <c r="Q45" s="1811"/>
      <c r="R45" s="1811"/>
      <c r="S45" s="1811"/>
      <c r="T45" s="1811"/>
      <c r="U45" s="1812"/>
      <c r="V45" s="236"/>
      <c r="AC45" s="620"/>
      <c r="AD45" s="1810" t="s">
        <v>1441</v>
      </c>
      <c r="AE45" s="1806"/>
      <c r="AF45" s="1811" t="s">
        <v>914</v>
      </c>
      <c r="AG45" s="1811"/>
      <c r="AH45" s="1811"/>
      <c r="AI45" s="1811"/>
      <c r="AJ45" s="1811"/>
      <c r="AK45" s="1811"/>
      <c r="AL45" s="1811"/>
      <c r="AM45" s="1811"/>
      <c r="AN45" s="1811"/>
      <c r="AO45" s="1811"/>
      <c r="AP45" s="1811"/>
      <c r="AQ45" s="1811"/>
      <c r="AR45" s="1811"/>
      <c r="AS45" s="1811"/>
      <c r="AT45" s="1811"/>
      <c r="AU45" s="1811"/>
      <c r="AV45" s="1811"/>
      <c r="AW45" s="1812"/>
      <c r="AX45" s="236"/>
      <c r="AY45" s="939"/>
    </row>
    <row r="46" spans="1:51" ht="12" customHeight="1">
      <c r="B46" s="201"/>
      <c r="C46" s="190"/>
      <c r="D46" s="198"/>
      <c r="E46" s="198"/>
      <c r="F46" s="198"/>
      <c r="G46" s="198"/>
      <c r="H46" s="198"/>
      <c r="I46" s="198"/>
      <c r="J46" s="198"/>
      <c r="K46" s="198"/>
      <c r="L46" s="198"/>
      <c r="M46" s="198"/>
      <c r="N46" s="198"/>
      <c r="O46" s="198"/>
      <c r="P46" s="198"/>
      <c r="Q46" s="198"/>
      <c r="R46" s="198"/>
      <c r="S46" s="198"/>
      <c r="T46" s="198"/>
      <c r="U46" s="198"/>
      <c r="V46" s="228"/>
      <c r="AC46" s="620"/>
      <c r="AD46" s="201"/>
      <c r="AE46" s="190"/>
      <c r="AF46" s="198"/>
      <c r="AG46" s="198"/>
      <c r="AH46" s="198"/>
      <c r="AI46" s="198"/>
      <c r="AJ46" s="198"/>
      <c r="AK46" s="198"/>
      <c r="AL46" s="198"/>
      <c r="AM46" s="198"/>
      <c r="AN46" s="198"/>
      <c r="AO46" s="198"/>
      <c r="AP46" s="198"/>
      <c r="AQ46" s="198"/>
      <c r="AR46" s="198"/>
      <c r="AS46" s="198"/>
      <c r="AT46" s="198"/>
      <c r="AU46" s="198"/>
      <c r="AV46" s="198"/>
      <c r="AW46" s="198"/>
      <c r="AX46" s="228"/>
      <c r="AY46" s="939"/>
    </row>
    <row r="47" spans="1:51" ht="23" customHeight="1">
      <c r="B47" s="202"/>
      <c r="C47" s="200" t="s">
        <v>915</v>
      </c>
      <c r="D47" s="209"/>
      <c r="E47" s="209"/>
      <c r="F47" s="209"/>
      <c r="G47" s="209"/>
      <c r="H47" s="209"/>
      <c r="I47" s="209"/>
      <c r="J47" s="209"/>
      <c r="K47" s="209"/>
      <c r="L47" s="209"/>
      <c r="M47" s="209"/>
      <c r="N47" s="209"/>
      <c r="O47" s="209"/>
      <c r="P47" s="209"/>
      <c r="Q47" s="209"/>
      <c r="R47" s="209"/>
      <c r="S47" s="209"/>
      <c r="T47" s="209"/>
      <c r="U47" s="209"/>
      <c r="V47" s="237"/>
      <c r="AC47" s="620"/>
      <c r="AD47" s="202"/>
      <c r="AE47" s="200" t="s">
        <v>915</v>
      </c>
      <c r="AF47" s="209"/>
      <c r="AG47" s="209"/>
      <c r="AH47" s="209"/>
      <c r="AI47" s="209"/>
      <c r="AJ47" s="209"/>
      <c r="AK47" s="209"/>
      <c r="AL47" s="209"/>
      <c r="AM47" s="209"/>
      <c r="AN47" s="209"/>
      <c r="AO47" s="209"/>
      <c r="AP47" s="209"/>
      <c r="AQ47" s="209"/>
      <c r="AR47" s="209"/>
      <c r="AS47" s="209"/>
      <c r="AT47" s="209"/>
      <c r="AU47" s="209"/>
      <c r="AV47" s="209"/>
      <c r="AW47" s="209"/>
      <c r="AX47" s="237"/>
      <c r="AY47" s="939"/>
    </row>
    <row r="48" spans="1:51" s="187" customFormat="1" ht="6" customHeight="1">
      <c r="A48" s="191"/>
      <c r="B48" s="202"/>
      <c r="C48" s="200"/>
      <c r="D48" s="209"/>
      <c r="E48" s="209"/>
      <c r="F48" s="209"/>
      <c r="G48" s="209"/>
      <c r="H48" s="209"/>
      <c r="I48" s="209"/>
      <c r="J48" s="209"/>
      <c r="K48" s="209"/>
      <c r="L48" s="209"/>
      <c r="M48" s="209"/>
      <c r="N48" s="209"/>
      <c r="O48" s="209"/>
      <c r="P48" s="209"/>
      <c r="Q48" s="209"/>
      <c r="R48" s="209"/>
      <c r="S48" s="209"/>
      <c r="T48" s="209"/>
      <c r="U48" s="209"/>
      <c r="V48" s="237"/>
      <c r="W48" s="190"/>
      <c r="X48" s="171"/>
      <c r="Y48" s="171"/>
      <c r="Z48" s="171"/>
      <c r="AA48" s="171"/>
      <c r="AB48" s="171"/>
      <c r="AC48" s="620"/>
      <c r="AD48" s="202"/>
      <c r="AE48" s="200"/>
      <c r="AF48" s="209"/>
      <c r="AG48" s="209"/>
      <c r="AH48" s="209"/>
      <c r="AI48" s="209"/>
      <c r="AJ48" s="209"/>
      <c r="AK48" s="209"/>
      <c r="AL48" s="209"/>
      <c r="AM48" s="209"/>
      <c r="AN48" s="209"/>
      <c r="AO48" s="209"/>
      <c r="AP48" s="209"/>
      <c r="AQ48" s="209"/>
      <c r="AR48" s="209"/>
      <c r="AS48" s="209"/>
      <c r="AT48" s="209"/>
      <c r="AU48" s="209"/>
      <c r="AV48" s="209"/>
      <c r="AW48" s="209"/>
      <c r="AX48" s="237"/>
      <c r="AY48" s="940"/>
    </row>
    <row r="49" spans="2:51" s="188" customFormat="1" ht="42" customHeight="1">
      <c r="B49" s="210"/>
      <c r="C49" s="1859" t="s">
        <v>900</v>
      </c>
      <c r="D49" s="1860"/>
      <c r="E49" s="1808" t="s">
        <v>916</v>
      </c>
      <c r="F49" s="1808"/>
      <c r="G49" s="1808"/>
      <c r="H49" s="1808"/>
      <c r="I49" s="1808"/>
      <c r="J49" s="1808"/>
      <c r="K49" s="1808"/>
      <c r="L49" s="1808"/>
      <c r="M49" s="1808"/>
      <c r="N49" s="1808"/>
      <c r="O49" s="1808"/>
      <c r="P49" s="1808"/>
      <c r="Q49" s="1808"/>
      <c r="R49" s="1808"/>
      <c r="S49" s="1808"/>
      <c r="T49" s="1808"/>
      <c r="U49" s="1809"/>
      <c r="V49" s="237"/>
      <c r="W49" s="205"/>
      <c r="X49" s="171"/>
      <c r="Y49" s="171"/>
      <c r="Z49" s="171"/>
      <c r="AA49" s="171"/>
      <c r="AB49" s="171"/>
      <c r="AC49" s="620"/>
      <c r="AD49" s="210"/>
      <c r="AE49" s="1813" t="s">
        <v>900</v>
      </c>
      <c r="AF49" s="1814"/>
      <c r="AG49" s="1808" t="s">
        <v>916</v>
      </c>
      <c r="AH49" s="1808"/>
      <c r="AI49" s="1808"/>
      <c r="AJ49" s="1808"/>
      <c r="AK49" s="1808"/>
      <c r="AL49" s="1808"/>
      <c r="AM49" s="1808"/>
      <c r="AN49" s="1808"/>
      <c r="AO49" s="1808"/>
      <c r="AP49" s="1808"/>
      <c r="AQ49" s="1808"/>
      <c r="AR49" s="1808"/>
      <c r="AS49" s="1808"/>
      <c r="AT49" s="1808"/>
      <c r="AU49" s="1808"/>
      <c r="AV49" s="1808"/>
      <c r="AW49" s="1809"/>
      <c r="AX49" s="237"/>
      <c r="AY49" s="941"/>
    </row>
    <row r="50" spans="2:51" s="188" customFormat="1" ht="42" customHeight="1">
      <c r="B50" s="210"/>
      <c r="C50" s="1859" t="s">
        <v>900</v>
      </c>
      <c r="D50" s="1860"/>
      <c r="E50" s="1808" t="s">
        <v>917</v>
      </c>
      <c r="F50" s="1808"/>
      <c r="G50" s="1808"/>
      <c r="H50" s="1808"/>
      <c r="I50" s="1808"/>
      <c r="J50" s="1808"/>
      <c r="K50" s="1808"/>
      <c r="L50" s="1808"/>
      <c r="M50" s="1808"/>
      <c r="N50" s="1808"/>
      <c r="O50" s="1808"/>
      <c r="P50" s="1808"/>
      <c r="Q50" s="1808"/>
      <c r="R50" s="1808"/>
      <c r="S50" s="1808"/>
      <c r="T50" s="1808"/>
      <c r="U50" s="1809"/>
      <c r="V50" s="237"/>
      <c r="W50" s="205"/>
      <c r="X50" s="171"/>
      <c r="Y50" s="171"/>
      <c r="Z50" s="171"/>
      <c r="AA50" s="171"/>
      <c r="AB50" s="171"/>
      <c r="AC50" s="620"/>
      <c r="AD50" s="210"/>
      <c r="AE50" s="1815" t="s">
        <v>1441</v>
      </c>
      <c r="AF50" s="1816"/>
      <c r="AG50" s="1808" t="s">
        <v>1467</v>
      </c>
      <c r="AH50" s="1808"/>
      <c r="AI50" s="1808"/>
      <c r="AJ50" s="1808"/>
      <c r="AK50" s="1808"/>
      <c r="AL50" s="1808"/>
      <c r="AM50" s="1808"/>
      <c r="AN50" s="1808"/>
      <c r="AO50" s="1808"/>
      <c r="AP50" s="1808"/>
      <c r="AQ50" s="1808"/>
      <c r="AR50" s="1808"/>
      <c r="AS50" s="1808"/>
      <c r="AT50" s="1808"/>
      <c r="AU50" s="1808"/>
      <c r="AV50" s="1808"/>
      <c r="AW50" s="1809"/>
      <c r="AX50" s="237"/>
      <c r="AY50" s="941"/>
    </row>
    <row r="51" spans="2:51" s="188" customFormat="1" ht="18" customHeight="1">
      <c r="B51" s="210"/>
      <c r="C51" s="1844" t="s">
        <v>900</v>
      </c>
      <c r="D51" s="1845"/>
      <c r="E51" s="1800" t="s">
        <v>918</v>
      </c>
      <c r="F51" s="1800"/>
      <c r="G51" s="1800"/>
      <c r="H51" s="1802" t="s">
        <v>919</v>
      </c>
      <c r="I51" s="1802"/>
      <c r="J51" s="1802"/>
      <c r="K51" s="1802"/>
      <c r="L51" s="1802"/>
      <c r="M51" s="1802"/>
      <c r="N51" s="1802"/>
      <c r="O51" s="1802"/>
      <c r="P51" s="1802"/>
      <c r="Q51" s="1802"/>
      <c r="R51" s="1802"/>
      <c r="S51" s="1802"/>
      <c r="T51" s="1802"/>
      <c r="U51" s="1803"/>
      <c r="V51" s="238"/>
      <c r="X51" s="171"/>
      <c r="Y51" s="171"/>
      <c r="Z51" s="171"/>
      <c r="AA51" s="171"/>
      <c r="AB51" s="171"/>
      <c r="AC51" s="620"/>
      <c r="AD51" s="210"/>
      <c r="AE51" s="1796" t="s">
        <v>900</v>
      </c>
      <c r="AF51" s="1797"/>
      <c r="AG51" s="1800" t="s">
        <v>918</v>
      </c>
      <c r="AH51" s="1800"/>
      <c r="AI51" s="1800"/>
      <c r="AJ51" s="1802" t="s">
        <v>919</v>
      </c>
      <c r="AK51" s="1802"/>
      <c r="AL51" s="1802"/>
      <c r="AM51" s="1802"/>
      <c r="AN51" s="1802"/>
      <c r="AO51" s="1802"/>
      <c r="AP51" s="1802"/>
      <c r="AQ51" s="1802"/>
      <c r="AR51" s="1802"/>
      <c r="AS51" s="1802"/>
      <c r="AT51" s="1802"/>
      <c r="AU51" s="1802"/>
      <c r="AV51" s="1802"/>
      <c r="AW51" s="1803"/>
      <c r="AX51" s="238"/>
      <c r="AY51" s="941"/>
    </row>
    <row r="52" spans="2:51" s="188" customFormat="1" ht="48" customHeight="1">
      <c r="B52" s="210"/>
      <c r="C52" s="1846"/>
      <c r="D52" s="1847"/>
      <c r="E52" s="1801"/>
      <c r="F52" s="1801"/>
      <c r="G52" s="1801"/>
      <c r="H52" s="1856"/>
      <c r="I52" s="1856"/>
      <c r="J52" s="1856"/>
      <c r="K52" s="1856"/>
      <c r="L52" s="1856"/>
      <c r="M52" s="1856"/>
      <c r="N52" s="1856"/>
      <c r="O52" s="1856"/>
      <c r="P52" s="1856"/>
      <c r="Q52" s="1856"/>
      <c r="R52" s="1856"/>
      <c r="S52" s="1856"/>
      <c r="T52" s="1856"/>
      <c r="U52" s="1857"/>
      <c r="V52" s="238"/>
      <c r="X52" s="171"/>
      <c r="Y52" s="171"/>
      <c r="Z52" s="171"/>
      <c r="AA52" s="171"/>
      <c r="AB52" s="171"/>
      <c r="AC52" s="620"/>
      <c r="AD52" s="210"/>
      <c r="AE52" s="1798"/>
      <c r="AF52" s="1799"/>
      <c r="AG52" s="1801"/>
      <c r="AH52" s="1801"/>
      <c r="AI52" s="1801"/>
      <c r="AJ52" s="1804"/>
      <c r="AK52" s="1804"/>
      <c r="AL52" s="1804"/>
      <c r="AM52" s="1804"/>
      <c r="AN52" s="1804"/>
      <c r="AO52" s="1804"/>
      <c r="AP52" s="1804"/>
      <c r="AQ52" s="1804"/>
      <c r="AR52" s="1804"/>
      <c r="AS52" s="1804"/>
      <c r="AT52" s="1804"/>
      <c r="AU52" s="1804"/>
      <c r="AV52" s="1804"/>
      <c r="AW52" s="1805"/>
      <c r="AX52" s="238"/>
      <c r="AY52" s="941"/>
    </row>
    <row r="53" spans="2:51" s="188" customFormat="1" ht="15" customHeight="1">
      <c r="B53" s="210"/>
      <c r="E53" s="211"/>
      <c r="F53" s="211"/>
      <c r="G53" s="212"/>
      <c r="H53" s="212"/>
      <c r="I53" s="227"/>
      <c r="J53" s="227"/>
      <c r="K53" s="227"/>
      <c r="L53" s="227"/>
      <c r="M53" s="227"/>
      <c r="N53" s="227"/>
      <c r="O53" s="227"/>
      <c r="P53" s="227"/>
      <c r="Q53" s="227"/>
      <c r="R53" s="227"/>
      <c r="S53" s="227"/>
      <c r="T53" s="227"/>
      <c r="U53" s="227"/>
      <c r="V53" s="238"/>
      <c r="X53" s="171"/>
      <c r="Y53" s="171"/>
      <c r="Z53" s="171"/>
      <c r="AA53" s="171"/>
      <c r="AB53" s="171"/>
      <c r="AC53" s="620"/>
      <c r="AD53" s="210"/>
      <c r="AG53" s="211"/>
      <c r="AH53" s="211"/>
      <c r="AI53" s="212"/>
      <c r="AJ53" s="212"/>
      <c r="AK53" s="227"/>
      <c r="AL53" s="227"/>
      <c r="AM53" s="227"/>
      <c r="AN53" s="227"/>
      <c r="AO53" s="227"/>
      <c r="AP53" s="227"/>
      <c r="AQ53" s="227"/>
      <c r="AR53" s="227"/>
      <c r="AS53" s="227"/>
      <c r="AT53" s="227"/>
      <c r="AU53" s="227"/>
      <c r="AV53" s="227"/>
      <c r="AW53" s="227"/>
      <c r="AX53" s="238"/>
      <c r="AY53" s="941"/>
    </row>
    <row r="54" spans="2:51" s="188" customFormat="1" ht="27" customHeight="1">
      <c r="B54" s="213"/>
      <c r="C54" s="214" t="s">
        <v>920</v>
      </c>
      <c r="D54" s="190"/>
      <c r="E54" s="190"/>
      <c r="F54" s="190"/>
      <c r="G54" s="190"/>
      <c r="H54" s="190"/>
      <c r="I54" s="200"/>
      <c r="J54" s="200"/>
      <c r="K54" s="200"/>
      <c r="L54" s="200"/>
      <c r="M54" s="200"/>
      <c r="N54" s="200"/>
      <c r="O54" s="200"/>
      <c r="P54" s="200"/>
      <c r="Q54" s="200"/>
      <c r="R54" s="200"/>
      <c r="S54" s="200"/>
      <c r="T54" s="200"/>
      <c r="U54" s="200"/>
      <c r="V54" s="239"/>
      <c r="X54" s="171"/>
      <c r="Y54" s="171"/>
      <c r="Z54" s="171"/>
      <c r="AA54" s="171"/>
      <c r="AB54" s="171"/>
      <c r="AC54" s="620"/>
      <c r="AD54" s="213"/>
      <c r="AE54" s="214" t="s">
        <v>920</v>
      </c>
      <c r="AF54" s="190"/>
      <c r="AG54" s="190"/>
      <c r="AH54" s="190"/>
      <c r="AI54" s="190"/>
      <c r="AJ54" s="190"/>
      <c r="AK54" s="200"/>
      <c r="AL54" s="200"/>
      <c r="AM54" s="200"/>
      <c r="AN54" s="200"/>
      <c r="AO54" s="200"/>
      <c r="AP54" s="200"/>
      <c r="AQ54" s="200"/>
      <c r="AR54" s="200"/>
      <c r="AS54" s="200"/>
      <c r="AT54" s="200"/>
      <c r="AU54" s="200"/>
      <c r="AV54" s="200"/>
      <c r="AW54" s="200"/>
      <c r="AX54" s="239"/>
      <c r="AY54" s="941"/>
    </row>
    <row r="55" spans="2:51" s="188" customFormat="1" ht="30" customHeight="1">
      <c r="B55" s="213"/>
      <c r="C55" s="1842" t="s">
        <v>900</v>
      </c>
      <c r="D55" s="1843"/>
      <c r="E55" s="1808" t="s">
        <v>921</v>
      </c>
      <c r="F55" s="1808"/>
      <c r="G55" s="1808"/>
      <c r="H55" s="1808"/>
      <c r="I55" s="1808"/>
      <c r="J55" s="1808"/>
      <c r="K55" s="1808"/>
      <c r="L55" s="1808"/>
      <c r="M55" s="1808"/>
      <c r="N55" s="1808"/>
      <c r="O55" s="1808"/>
      <c r="P55" s="1808"/>
      <c r="Q55" s="1808"/>
      <c r="R55" s="1808"/>
      <c r="S55" s="1808"/>
      <c r="T55" s="1808"/>
      <c r="U55" s="1809"/>
      <c r="V55" s="239"/>
      <c r="X55" s="171"/>
      <c r="Y55" s="171"/>
      <c r="Z55" s="171"/>
      <c r="AA55" s="171"/>
      <c r="AB55" s="171"/>
      <c r="AC55" s="620"/>
      <c r="AD55" s="213"/>
      <c r="AE55" s="1806" t="s">
        <v>1441</v>
      </c>
      <c r="AF55" s="1807"/>
      <c r="AG55" s="1808" t="s">
        <v>921</v>
      </c>
      <c r="AH55" s="1808"/>
      <c r="AI55" s="1808"/>
      <c r="AJ55" s="1808"/>
      <c r="AK55" s="1808"/>
      <c r="AL55" s="1808"/>
      <c r="AM55" s="1808"/>
      <c r="AN55" s="1808"/>
      <c r="AO55" s="1808"/>
      <c r="AP55" s="1808"/>
      <c r="AQ55" s="1808"/>
      <c r="AR55" s="1808"/>
      <c r="AS55" s="1808"/>
      <c r="AT55" s="1808"/>
      <c r="AU55" s="1808"/>
      <c r="AV55" s="1808"/>
      <c r="AW55" s="1809"/>
      <c r="AX55" s="239"/>
      <c r="AY55" s="941"/>
    </row>
    <row r="56" spans="2:51" s="188" customFormat="1" ht="30" customHeight="1">
      <c r="B56" s="213"/>
      <c r="C56" s="1842"/>
      <c r="D56" s="1843"/>
      <c r="E56" s="1808"/>
      <c r="F56" s="1808"/>
      <c r="G56" s="1808"/>
      <c r="H56" s="1808"/>
      <c r="I56" s="1808"/>
      <c r="J56" s="1808"/>
      <c r="K56" s="1808"/>
      <c r="L56" s="1808"/>
      <c r="M56" s="1808"/>
      <c r="N56" s="1808"/>
      <c r="O56" s="1808"/>
      <c r="P56" s="1808"/>
      <c r="Q56" s="1808"/>
      <c r="R56" s="1808"/>
      <c r="S56" s="1808"/>
      <c r="T56" s="1808"/>
      <c r="U56" s="1809"/>
      <c r="V56" s="239"/>
      <c r="X56" s="171"/>
      <c r="Y56" s="171"/>
      <c r="Z56" s="171"/>
      <c r="AA56" s="171"/>
      <c r="AB56" s="171"/>
      <c r="AC56" s="620"/>
      <c r="AD56" s="213"/>
      <c r="AE56" s="1806"/>
      <c r="AF56" s="1807"/>
      <c r="AG56" s="1808"/>
      <c r="AH56" s="1808"/>
      <c r="AI56" s="1808"/>
      <c r="AJ56" s="1808"/>
      <c r="AK56" s="1808"/>
      <c r="AL56" s="1808"/>
      <c r="AM56" s="1808"/>
      <c r="AN56" s="1808"/>
      <c r="AO56" s="1808"/>
      <c r="AP56" s="1808"/>
      <c r="AQ56" s="1808"/>
      <c r="AR56" s="1808"/>
      <c r="AS56" s="1808"/>
      <c r="AT56" s="1808"/>
      <c r="AU56" s="1808"/>
      <c r="AV56" s="1808"/>
      <c r="AW56" s="1809"/>
      <c r="AX56" s="239"/>
      <c r="AY56" s="941"/>
    </row>
    <row r="57" spans="2:51" s="188" customFormat="1" ht="27" customHeight="1">
      <c r="B57" s="213"/>
      <c r="C57" s="215" t="s">
        <v>922</v>
      </c>
      <c r="D57" s="214" t="s">
        <v>923</v>
      </c>
      <c r="E57" s="216"/>
      <c r="F57" s="217"/>
      <c r="G57" s="190"/>
      <c r="H57" s="190"/>
      <c r="I57" s="200"/>
      <c r="J57" s="200"/>
      <c r="K57" s="200"/>
      <c r="L57" s="200"/>
      <c r="M57" s="200"/>
      <c r="N57" s="200"/>
      <c r="O57" s="200"/>
      <c r="P57" s="200"/>
      <c r="Q57" s="200"/>
      <c r="R57" s="200"/>
      <c r="S57" s="200"/>
      <c r="T57" s="200"/>
      <c r="U57" s="200"/>
      <c r="V57" s="239"/>
      <c r="X57" s="171"/>
      <c r="Y57" s="171"/>
      <c r="Z57" s="171"/>
      <c r="AA57" s="171"/>
      <c r="AB57" s="171"/>
      <c r="AC57" s="620"/>
      <c r="AD57" s="213"/>
      <c r="AE57" s="215" t="s">
        <v>922</v>
      </c>
      <c r="AF57" s="214" t="s">
        <v>923</v>
      </c>
      <c r="AG57" s="216"/>
      <c r="AH57" s="217"/>
      <c r="AI57" s="190"/>
      <c r="AJ57" s="190"/>
      <c r="AK57" s="200"/>
      <c r="AL57" s="200"/>
      <c r="AM57" s="200"/>
      <c r="AN57" s="200"/>
      <c r="AO57" s="200"/>
      <c r="AP57" s="200"/>
      <c r="AQ57" s="200"/>
      <c r="AR57" s="200"/>
      <c r="AS57" s="200"/>
      <c r="AT57" s="200"/>
      <c r="AU57" s="200"/>
      <c r="AV57" s="200"/>
      <c r="AW57" s="200"/>
      <c r="AX57" s="239"/>
      <c r="AY57" s="941"/>
    </row>
    <row r="58" spans="2:51" s="189" customFormat="1" ht="33" customHeight="1">
      <c r="B58" s="218"/>
      <c r="C58" s="219" t="s">
        <v>806</v>
      </c>
      <c r="D58" s="1795" t="s">
        <v>924</v>
      </c>
      <c r="E58" s="1795"/>
      <c r="F58" s="1795"/>
      <c r="G58" s="1795"/>
      <c r="H58" s="1795"/>
      <c r="I58" s="1795"/>
      <c r="J58" s="1795"/>
      <c r="K58" s="1795"/>
      <c r="L58" s="1795"/>
      <c r="M58" s="1795"/>
      <c r="N58" s="1795"/>
      <c r="O58" s="1795"/>
      <c r="P58" s="1795"/>
      <c r="Q58" s="1795"/>
      <c r="R58" s="1795"/>
      <c r="S58" s="1795"/>
      <c r="T58" s="1795"/>
      <c r="U58" s="1795"/>
      <c r="V58" s="240"/>
      <c r="X58" s="171"/>
      <c r="Y58" s="171"/>
      <c r="Z58" s="171"/>
      <c r="AA58" s="171"/>
      <c r="AB58" s="171"/>
      <c r="AC58" s="620"/>
      <c r="AD58" s="218"/>
      <c r="AE58" s="219" t="s">
        <v>806</v>
      </c>
      <c r="AF58" s="1795" t="s">
        <v>924</v>
      </c>
      <c r="AG58" s="1795"/>
      <c r="AH58" s="1795"/>
      <c r="AI58" s="1795"/>
      <c r="AJ58" s="1795"/>
      <c r="AK58" s="1795"/>
      <c r="AL58" s="1795"/>
      <c r="AM58" s="1795"/>
      <c r="AN58" s="1795"/>
      <c r="AO58" s="1795"/>
      <c r="AP58" s="1795"/>
      <c r="AQ58" s="1795"/>
      <c r="AR58" s="1795"/>
      <c r="AS58" s="1795"/>
      <c r="AT58" s="1795"/>
      <c r="AU58" s="1795"/>
      <c r="AV58" s="1795"/>
      <c r="AW58" s="1795"/>
      <c r="AX58" s="240"/>
      <c r="AY58" s="942"/>
    </row>
    <row r="59" spans="2:51" s="189" customFormat="1" ht="33" customHeight="1">
      <c r="B59" s="218"/>
      <c r="C59" s="219" t="s">
        <v>806</v>
      </c>
      <c r="D59" s="1795" t="s">
        <v>925</v>
      </c>
      <c r="E59" s="1795"/>
      <c r="F59" s="1795"/>
      <c r="G59" s="1795"/>
      <c r="H59" s="1795"/>
      <c r="I59" s="1795"/>
      <c r="J59" s="1795"/>
      <c r="K59" s="1795"/>
      <c r="L59" s="1795"/>
      <c r="M59" s="1795"/>
      <c r="N59" s="1795"/>
      <c r="O59" s="1795"/>
      <c r="P59" s="1795"/>
      <c r="Q59" s="1795"/>
      <c r="R59" s="1795"/>
      <c r="S59" s="1795"/>
      <c r="T59" s="1795"/>
      <c r="U59" s="1795"/>
      <c r="V59" s="240"/>
      <c r="X59" s="171"/>
      <c r="Y59" s="171"/>
      <c r="Z59" s="171"/>
      <c r="AA59" s="171"/>
      <c r="AB59" s="171"/>
      <c r="AC59" s="620"/>
      <c r="AD59" s="218"/>
      <c r="AE59" s="219" t="s">
        <v>806</v>
      </c>
      <c r="AF59" s="1795" t="s">
        <v>925</v>
      </c>
      <c r="AG59" s="1795"/>
      <c r="AH59" s="1795"/>
      <c r="AI59" s="1795"/>
      <c r="AJ59" s="1795"/>
      <c r="AK59" s="1795"/>
      <c r="AL59" s="1795"/>
      <c r="AM59" s="1795"/>
      <c r="AN59" s="1795"/>
      <c r="AO59" s="1795"/>
      <c r="AP59" s="1795"/>
      <c r="AQ59" s="1795"/>
      <c r="AR59" s="1795"/>
      <c r="AS59" s="1795"/>
      <c r="AT59" s="1795"/>
      <c r="AU59" s="1795"/>
      <c r="AV59" s="1795"/>
      <c r="AW59" s="1795"/>
      <c r="AX59" s="240"/>
      <c r="AY59" s="942"/>
    </row>
    <row r="60" spans="2:51" s="189" customFormat="1" ht="33" customHeight="1">
      <c r="B60" s="218"/>
      <c r="C60" s="219" t="s">
        <v>806</v>
      </c>
      <c r="D60" s="1795" t="s">
        <v>926</v>
      </c>
      <c r="E60" s="1795"/>
      <c r="F60" s="1795"/>
      <c r="G60" s="1795"/>
      <c r="H60" s="1795"/>
      <c r="I60" s="1795"/>
      <c r="J60" s="1795"/>
      <c r="K60" s="1795"/>
      <c r="L60" s="1795"/>
      <c r="M60" s="1795"/>
      <c r="N60" s="1795"/>
      <c r="O60" s="1795"/>
      <c r="P60" s="1795"/>
      <c r="Q60" s="1795"/>
      <c r="R60" s="1795"/>
      <c r="S60" s="1795"/>
      <c r="T60" s="1795"/>
      <c r="U60" s="1795"/>
      <c r="V60" s="240"/>
      <c r="X60" s="171"/>
      <c r="Y60" s="171"/>
      <c r="Z60" s="171"/>
      <c r="AA60" s="171"/>
      <c r="AB60" s="171"/>
      <c r="AC60" s="620"/>
      <c r="AD60" s="218"/>
      <c r="AE60" s="219" t="s">
        <v>806</v>
      </c>
      <c r="AF60" s="1795" t="s">
        <v>926</v>
      </c>
      <c r="AG60" s="1795"/>
      <c r="AH60" s="1795"/>
      <c r="AI60" s="1795"/>
      <c r="AJ60" s="1795"/>
      <c r="AK60" s="1795"/>
      <c r="AL60" s="1795"/>
      <c r="AM60" s="1795"/>
      <c r="AN60" s="1795"/>
      <c r="AO60" s="1795"/>
      <c r="AP60" s="1795"/>
      <c r="AQ60" s="1795"/>
      <c r="AR60" s="1795"/>
      <c r="AS60" s="1795"/>
      <c r="AT60" s="1795"/>
      <c r="AU60" s="1795"/>
      <c r="AV60" s="1795"/>
      <c r="AW60" s="1795"/>
      <c r="AX60" s="240"/>
      <c r="AY60" s="942"/>
    </row>
    <row r="61" spans="2:51" s="189" customFormat="1" ht="33" customHeight="1">
      <c r="B61" s="218"/>
      <c r="C61" s="219" t="s">
        <v>806</v>
      </c>
      <c r="D61" s="1795" t="s">
        <v>927</v>
      </c>
      <c r="E61" s="1795"/>
      <c r="F61" s="1795"/>
      <c r="G61" s="1795"/>
      <c r="H61" s="1795"/>
      <c r="I61" s="1795"/>
      <c r="J61" s="1795"/>
      <c r="K61" s="1795"/>
      <c r="L61" s="1795"/>
      <c r="M61" s="1795"/>
      <c r="N61" s="1795"/>
      <c r="O61" s="1795"/>
      <c r="P61" s="1795"/>
      <c r="Q61" s="1795"/>
      <c r="R61" s="1795"/>
      <c r="S61" s="1795"/>
      <c r="T61" s="1795"/>
      <c r="U61" s="1795"/>
      <c r="V61" s="241"/>
      <c r="X61" s="171"/>
      <c r="Y61" s="171"/>
      <c r="Z61" s="171"/>
      <c r="AA61" s="171"/>
      <c r="AB61" s="171"/>
      <c r="AC61" s="620"/>
      <c r="AD61" s="218"/>
      <c r="AE61" s="219" t="s">
        <v>806</v>
      </c>
      <c r="AF61" s="1795" t="s">
        <v>927</v>
      </c>
      <c r="AG61" s="1795"/>
      <c r="AH61" s="1795"/>
      <c r="AI61" s="1795"/>
      <c r="AJ61" s="1795"/>
      <c r="AK61" s="1795"/>
      <c r="AL61" s="1795"/>
      <c r="AM61" s="1795"/>
      <c r="AN61" s="1795"/>
      <c r="AO61" s="1795"/>
      <c r="AP61" s="1795"/>
      <c r="AQ61" s="1795"/>
      <c r="AR61" s="1795"/>
      <c r="AS61" s="1795"/>
      <c r="AT61" s="1795"/>
      <c r="AU61" s="1795"/>
      <c r="AV61" s="1795"/>
      <c r="AW61" s="1795"/>
      <c r="AX61" s="241"/>
      <c r="AY61" s="942"/>
    </row>
    <row r="62" spans="2:51" s="189" customFormat="1" ht="33" customHeight="1">
      <c r="B62" s="218"/>
      <c r="C62" s="219" t="s">
        <v>806</v>
      </c>
      <c r="D62" s="1795" t="s">
        <v>928</v>
      </c>
      <c r="E62" s="1795"/>
      <c r="F62" s="1795"/>
      <c r="G62" s="1795"/>
      <c r="H62" s="1795"/>
      <c r="I62" s="1795"/>
      <c r="J62" s="1795"/>
      <c r="K62" s="1795"/>
      <c r="L62" s="1795"/>
      <c r="M62" s="1795"/>
      <c r="N62" s="1795"/>
      <c r="O62" s="1795"/>
      <c r="P62" s="1795"/>
      <c r="Q62" s="1795"/>
      <c r="R62" s="1795"/>
      <c r="S62" s="1795"/>
      <c r="T62" s="1795"/>
      <c r="U62" s="1795"/>
      <c r="V62" s="240"/>
      <c r="X62" s="171"/>
      <c r="Y62" s="171"/>
      <c r="Z62" s="171"/>
      <c r="AA62" s="171"/>
      <c r="AB62" s="171"/>
      <c r="AC62" s="620"/>
      <c r="AD62" s="218"/>
      <c r="AE62" s="219" t="s">
        <v>806</v>
      </c>
      <c r="AF62" s="1795" t="s">
        <v>928</v>
      </c>
      <c r="AG62" s="1795"/>
      <c r="AH62" s="1795"/>
      <c r="AI62" s="1795"/>
      <c r="AJ62" s="1795"/>
      <c r="AK62" s="1795"/>
      <c r="AL62" s="1795"/>
      <c r="AM62" s="1795"/>
      <c r="AN62" s="1795"/>
      <c r="AO62" s="1795"/>
      <c r="AP62" s="1795"/>
      <c r="AQ62" s="1795"/>
      <c r="AR62" s="1795"/>
      <c r="AS62" s="1795"/>
      <c r="AT62" s="1795"/>
      <c r="AU62" s="1795"/>
      <c r="AV62" s="1795"/>
      <c r="AW62" s="1795"/>
      <c r="AX62" s="240"/>
      <c r="AY62" s="942"/>
    </row>
    <row r="63" spans="2:51" s="189" customFormat="1" ht="15" customHeight="1">
      <c r="B63" s="218"/>
      <c r="C63" s="219"/>
      <c r="D63" s="221"/>
      <c r="E63" s="221"/>
      <c r="F63" s="221"/>
      <c r="G63" s="221"/>
      <c r="H63" s="221"/>
      <c r="I63" s="221"/>
      <c r="J63" s="221"/>
      <c r="K63" s="221"/>
      <c r="L63" s="221"/>
      <c r="M63" s="221"/>
      <c r="N63" s="221"/>
      <c r="O63" s="221"/>
      <c r="P63" s="221"/>
      <c r="Q63" s="221"/>
      <c r="R63" s="221"/>
      <c r="S63" s="221"/>
      <c r="T63" s="221"/>
      <c r="U63" s="221"/>
      <c r="V63" s="242"/>
      <c r="X63" s="171"/>
      <c r="Y63" s="171"/>
      <c r="Z63" s="171"/>
      <c r="AA63" s="171"/>
      <c r="AB63" s="171"/>
      <c r="AC63" s="620"/>
      <c r="AD63" s="218"/>
      <c r="AE63" s="219"/>
      <c r="AF63" s="221"/>
      <c r="AG63" s="221"/>
      <c r="AH63" s="221"/>
      <c r="AI63" s="221"/>
      <c r="AJ63" s="221"/>
      <c r="AK63" s="221"/>
      <c r="AL63" s="221"/>
      <c r="AM63" s="221"/>
      <c r="AN63" s="221"/>
      <c r="AO63" s="221"/>
      <c r="AP63" s="221"/>
      <c r="AQ63" s="221"/>
      <c r="AR63" s="221"/>
      <c r="AS63" s="221"/>
      <c r="AT63" s="221"/>
      <c r="AU63" s="221"/>
      <c r="AV63" s="221"/>
      <c r="AW63" s="221"/>
      <c r="AX63" s="242"/>
      <c r="AY63" s="942"/>
    </row>
    <row r="64" spans="2:51" s="189" customFormat="1" ht="22" customHeight="1">
      <c r="B64" s="222"/>
      <c r="C64" s="223" t="s">
        <v>929</v>
      </c>
      <c r="D64" s="224" t="s">
        <v>930</v>
      </c>
      <c r="E64" s="225"/>
      <c r="F64" s="220"/>
      <c r="G64" s="220"/>
      <c r="H64" s="220"/>
      <c r="I64" s="220"/>
      <c r="J64" s="220"/>
      <c r="K64" s="220"/>
      <c r="L64" s="220"/>
      <c r="M64" s="220"/>
      <c r="N64" s="220"/>
      <c r="O64" s="220"/>
      <c r="P64" s="220"/>
      <c r="Q64" s="220"/>
      <c r="R64" s="220"/>
      <c r="S64" s="220"/>
      <c r="T64" s="220"/>
      <c r="U64" s="220"/>
      <c r="V64" s="243"/>
      <c r="X64" s="171"/>
      <c r="Y64" s="171"/>
      <c r="Z64" s="171"/>
      <c r="AA64" s="171"/>
      <c r="AB64" s="171"/>
      <c r="AC64" s="620"/>
      <c r="AD64" s="222"/>
      <c r="AE64" s="223" t="s">
        <v>929</v>
      </c>
      <c r="AF64" s="224" t="s">
        <v>930</v>
      </c>
      <c r="AG64" s="225"/>
      <c r="AH64" s="220"/>
      <c r="AI64" s="220"/>
      <c r="AJ64" s="220"/>
      <c r="AK64" s="220"/>
      <c r="AL64" s="220"/>
      <c r="AM64" s="220"/>
      <c r="AN64" s="220"/>
      <c r="AO64" s="220"/>
      <c r="AP64" s="220"/>
      <c r="AQ64" s="220"/>
      <c r="AR64" s="220"/>
      <c r="AS64" s="220"/>
      <c r="AT64" s="220"/>
      <c r="AU64" s="220"/>
      <c r="AV64" s="220"/>
      <c r="AW64" s="220"/>
      <c r="AX64" s="243"/>
      <c r="AY64" s="942"/>
    </row>
    <row r="65" spans="1:51" ht="22.5" customHeight="1">
      <c r="B65" s="202"/>
      <c r="D65" s="191" t="s">
        <v>931</v>
      </c>
      <c r="V65" s="231"/>
      <c r="AC65" s="620"/>
      <c r="AD65" s="202"/>
      <c r="AE65" s="191"/>
      <c r="AF65" s="191" t="s">
        <v>931</v>
      </c>
      <c r="AG65" s="191"/>
      <c r="AH65" s="191"/>
      <c r="AI65" s="191"/>
      <c r="AJ65" s="191"/>
      <c r="AK65" s="191"/>
      <c r="AL65" s="191"/>
      <c r="AM65" s="191"/>
      <c r="AN65" s="191"/>
      <c r="AO65" s="191"/>
      <c r="AP65" s="191"/>
      <c r="AQ65" s="191"/>
      <c r="AR65" s="191"/>
      <c r="AW65" s="190"/>
      <c r="AX65" s="231"/>
      <c r="AY65" s="939"/>
    </row>
    <row r="66" spans="1:51" ht="24" customHeight="1">
      <c r="B66" s="202"/>
      <c r="D66" s="1786" t="s">
        <v>843</v>
      </c>
      <c r="E66" s="1787"/>
      <c r="F66" s="1787"/>
      <c r="G66" s="1788"/>
      <c r="H66" s="1854"/>
      <c r="I66" s="1854"/>
      <c r="J66" s="1854"/>
      <c r="K66" s="1854"/>
      <c r="L66" s="1854"/>
      <c r="M66" s="1854"/>
      <c r="N66" s="1854"/>
      <c r="O66" s="1854"/>
      <c r="P66" s="1854"/>
      <c r="Q66" s="1854"/>
      <c r="R66" s="1854"/>
      <c r="S66" s="1854"/>
      <c r="T66" s="1854"/>
      <c r="U66" s="1855"/>
      <c r="V66" s="231"/>
      <c r="AC66" s="620"/>
      <c r="AD66" s="202"/>
      <c r="AE66" s="191"/>
      <c r="AF66" s="1786" t="s">
        <v>843</v>
      </c>
      <c r="AG66" s="1787"/>
      <c r="AH66" s="1787"/>
      <c r="AI66" s="1788"/>
      <c r="AJ66" s="1789" t="s">
        <v>1453</v>
      </c>
      <c r="AK66" s="1789"/>
      <c r="AL66" s="1789"/>
      <c r="AM66" s="1789"/>
      <c r="AN66" s="1789"/>
      <c r="AO66" s="1789"/>
      <c r="AP66" s="1789"/>
      <c r="AQ66" s="1789"/>
      <c r="AR66" s="1789"/>
      <c r="AS66" s="1789"/>
      <c r="AT66" s="1789"/>
      <c r="AU66" s="1789"/>
      <c r="AV66" s="1789"/>
      <c r="AW66" s="1790"/>
      <c r="AX66" s="231"/>
      <c r="AY66" s="939"/>
    </row>
    <row r="67" spans="1:51" ht="24" customHeight="1">
      <c r="B67" s="202"/>
      <c r="D67" s="1791" t="s">
        <v>932</v>
      </c>
      <c r="E67" s="1791"/>
      <c r="F67" s="1791"/>
      <c r="G67" s="1792"/>
      <c r="H67" s="1848"/>
      <c r="I67" s="1848"/>
      <c r="J67" s="1848"/>
      <c r="K67" s="1848"/>
      <c r="L67" s="1848"/>
      <c r="M67" s="1848"/>
      <c r="N67" s="1848"/>
      <c r="O67" s="1848"/>
      <c r="P67" s="1848"/>
      <c r="Q67" s="1848"/>
      <c r="R67" s="1848"/>
      <c r="S67" s="1848"/>
      <c r="T67" s="1848"/>
      <c r="U67" s="1849"/>
      <c r="V67" s="231"/>
      <c r="AC67" s="620"/>
      <c r="AD67" s="202"/>
      <c r="AE67" s="191"/>
      <c r="AF67" s="1791" t="s">
        <v>932</v>
      </c>
      <c r="AG67" s="1791"/>
      <c r="AH67" s="1791"/>
      <c r="AI67" s="1792"/>
      <c r="AJ67" s="1793" t="s">
        <v>1454</v>
      </c>
      <c r="AK67" s="1793"/>
      <c r="AL67" s="1793"/>
      <c r="AM67" s="1793"/>
      <c r="AN67" s="1793"/>
      <c r="AO67" s="1793"/>
      <c r="AP67" s="1793"/>
      <c r="AQ67" s="1793"/>
      <c r="AR67" s="1793"/>
      <c r="AS67" s="1793"/>
      <c r="AT67" s="1793"/>
      <c r="AU67" s="1793"/>
      <c r="AV67" s="1793"/>
      <c r="AW67" s="1794"/>
      <c r="AX67" s="231"/>
      <c r="AY67" s="939"/>
    </row>
    <row r="68" spans="1:51" ht="24" customHeight="1">
      <c r="B68" s="202"/>
      <c r="D68" s="1791" t="s">
        <v>664</v>
      </c>
      <c r="E68" s="1791"/>
      <c r="F68" s="1791"/>
      <c r="G68" s="1792"/>
      <c r="H68" s="1848"/>
      <c r="I68" s="1848"/>
      <c r="J68" s="1848"/>
      <c r="K68" s="1848"/>
      <c r="L68" s="1848"/>
      <c r="M68" s="1848"/>
      <c r="N68" s="1848"/>
      <c r="O68" s="1848"/>
      <c r="P68" s="1848"/>
      <c r="Q68" s="1848"/>
      <c r="R68" s="1848"/>
      <c r="S68" s="1848"/>
      <c r="T68" s="1848"/>
      <c r="U68" s="1849"/>
      <c r="V68" s="231"/>
      <c r="AC68" s="620"/>
      <c r="AD68" s="202"/>
      <c r="AE68" s="191"/>
      <c r="AF68" s="1791" t="s">
        <v>664</v>
      </c>
      <c r="AG68" s="1791"/>
      <c r="AH68" s="1791"/>
      <c r="AI68" s="1792"/>
      <c r="AJ68" s="1793" t="s">
        <v>1455</v>
      </c>
      <c r="AK68" s="1793"/>
      <c r="AL68" s="1793"/>
      <c r="AM68" s="1793"/>
      <c r="AN68" s="1793"/>
      <c r="AO68" s="1793"/>
      <c r="AP68" s="1793"/>
      <c r="AQ68" s="1793"/>
      <c r="AR68" s="1793"/>
      <c r="AS68" s="1793"/>
      <c r="AT68" s="1793"/>
      <c r="AU68" s="1793"/>
      <c r="AV68" s="1793"/>
      <c r="AW68" s="1794"/>
      <c r="AX68" s="231"/>
      <c r="AY68" s="939"/>
    </row>
    <row r="69" spans="1:51" ht="24" customHeight="1">
      <c r="B69" s="202"/>
      <c r="D69" s="1775" t="s">
        <v>686</v>
      </c>
      <c r="E69" s="1775"/>
      <c r="F69" s="1775"/>
      <c r="G69" s="1776"/>
      <c r="H69" s="1850"/>
      <c r="I69" s="1850"/>
      <c r="J69" s="1850"/>
      <c r="K69" s="1850"/>
      <c r="L69" s="1850"/>
      <c r="M69" s="1850"/>
      <c r="N69" s="1850"/>
      <c r="O69" s="1850"/>
      <c r="P69" s="1850"/>
      <c r="Q69" s="1850"/>
      <c r="R69" s="1850"/>
      <c r="S69" s="1850"/>
      <c r="T69" s="1850"/>
      <c r="U69" s="1851"/>
      <c r="V69" s="231"/>
      <c r="AC69" s="620"/>
      <c r="AD69" s="202"/>
      <c r="AE69" s="191"/>
      <c r="AF69" s="1775" t="s">
        <v>686</v>
      </c>
      <c r="AG69" s="1775"/>
      <c r="AH69" s="1775"/>
      <c r="AI69" s="1776"/>
      <c r="AJ69" s="1777" t="s">
        <v>1456</v>
      </c>
      <c r="AK69" s="1777"/>
      <c r="AL69" s="1777"/>
      <c r="AM69" s="1777"/>
      <c r="AN69" s="1777"/>
      <c r="AO69" s="1777"/>
      <c r="AP69" s="1777"/>
      <c r="AQ69" s="1777"/>
      <c r="AR69" s="1777"/>
      <c r="AS69" s="1777"/>
      <c r="AT69" s="1777"/>
      <c r="AU69" s="1777"/>
      <c r="AV69" s="1777"/>
      <c r="AW69" s="1778"/>
      <c r="AX69" s="231"/>
      <c r="AY69" s="939"/>
    </row>
    <row r="70" spans="1:51" ht="24" customHeight="1">
      <c r="B70" s="202"/>
      <c r="D70" s="1775" t="s">
        <v>693</v>
      </c>
      <c r="E70" s="1775"/>
      <c r="F70" s="1775"/>
      <c r="G70" s="1776"/>
      <c r="H70" s="1852"/>
      <c r="I70" s="1852"/>
      <c r="J70" s="1852"/>
      <c r="K70" s="1852"/>
      <c r="L70" s="1852"/>
      <c r="M70" s="1852"/>
      <c r="N70" s="1852"/>
      <c r="O70" s="1852"/>
      <c r="P70" s="1852"/>
      <c r="Q70" s="1852"/>
      <c r="R70" s="1852"/>
      <c r="S70" s="1852"/>
      <c r="T70" s="1852"/>
      <c r="U70" s="1853"/>
      <c r="V70" s="231"/>
      <c r="AC70" s="620"/>
      <c r="AD70" s="202"/>
      <c r="AE70" s="191"/>
      <c r="AF70" s="1775" t="s">
        <v>693</v>
      </c>
      <c r="AG70" s="1775"/>
      <c r="AH70" s="1775"/>
      <c r="AI70" s="1776"/>
      <c r="AJ70" s="1779" t="s">
        <v>1457</v>
      </c>
      <c r="AK70" s="1779"/>
      <c r="AL70" s="1779"/>
      <c r="AM70" s="1779"/>
      <c r="AN70" s="1779"/>
      <c r="AO70" s="1779"/>
      <c r="AP70" s="1779"/>
      <c r="AQ70" s="1779"/>
      <c r="AR70" s="1779"/>
      <c r="AS70" s="1779"/>
      <c r="AT70" s="1779"/>
      <c r="AU70" s="1779"/>
      <c r="AV70" s="1779"/>
      <c r="AW70" s="1780"/>
      <c r="AX70" s="231"/>
      <c r="AY70" s="939"/>
    </row>
    <row r="71" spans="1:51" ht="24" customHeight="1">
      <c r="B71" s="202"/>
      <c r="D71" s="1781" t="s">
        <v>696</v>
      </c>
      <c r="E71" s="1781"/>
      <c r="F71" s="1781"/>
      <c r="G71" s="1782"/>
      <c r="H71" s="1839"/>
      <c r="I71" s="1840"/>
      <c r="J71" s="1840"/>
      <c r="K71" s="1840"/>
      <c r="L71" s="1840"/>
      <c r="M71" s="1840"/>
      <c r="N71" s="1840"/>
      <c r="O71" s="1840"/>
      <c r="P71" s="1840"/>
      <c r="Q71" s="1840"/>
      <c r="R71" s="1840"/>
      <c r="S71" s="1840"/>
      <c r="T71" s="1840"/>
      <c r="U71" s="1841"/>
      <c r="V71" s="231"/>
      <c r="AC71" s="620"/>
      <c r="AD71" s="202"/>
      <c r="AE71" s="191"/>
      <c r="AF71" s="1781" t="s">
        <v>696</v>
      </c>
      <c r="AG71" s="1781"/>
      <c r="AH71" s="1781"/>
      <c r="AI71" s="1782"/>
      <c r="AJ71" s="1783" t="s">
        <v>1458</v>
      </c>
      <c r="AK71" s="1784"/>
      <c r="AL71" s="1784"/>
      <c r="AM71" s="1784"/>
      <c r="AN71" s="1784"/>
      <c r="AO71" s="1784"/>
      <c r="AP71" s="1784"/>
      <c r="AQ71" s="1784"/>
      <c r="AR71" s="1784"/>
      <c r="AS71" s="1784"/>
      <c r="AT71" s="1784"/>
      <c r="AU71" s="1784"/>
      <c r="AV71" s="1784"/>
      <c r="AW71" s="1785"/>
      <c r="AX71" s="231"/>
      <c r="AY71" s="939"/>
    </row>
    <row r="72" spans="1:51" s="190" customFormat="1">
      <c r="A72" s="191"/>
      <c r="B72" s="244"/>
      <c r="C72" s="245"/>
      <c r="D72" s="245"/>
      <c r="E72" s="245"/>
      <c r="F72" s="245"/>
      <c r="G72" s="245"/>
      <c r="H72" s="245"/>
      <c r="I72" s="245"/>
      <c r="J72" s="245"/>
      <c r="K72" s="245"/>
      <c r="L72" s="245"/>
      <c r="M72" s="245"/>
      <c r="N72" s="245"/>
      <c r="O72" s="245"/>
      <c r="P72" s="245"/>
      <c r="Q72" s="245"/>
      <c r="R72" s="245"/>
      <c r="S72" s="245"/>
      <c r="T72" s="245"/>
      <c r="U72" s="246"/>
      <c r="V72" s="247"/>
      <c r="X72" s="171"/>
      <c r="Y72" s="171"/>
      <c r="Z72" s="171"/>
      <c r="AA72" s="171"/>
      <c r="AB72" s="171"/>
      <c r="AC72" s="620"/>
      <c r="AD72" s="244"/>
      <c r="AE72" s="245"/>
      <c r="AF72" s="245"/>
      <c r="AG72" s="245"/>
      <c r="AH72" s="245"/>
      <c r="AI72" s="245"/>
      <c r="AJ72" s="245"/>
      <c r="AK72" s="245"/>
      <c r="AL72" s="245"/>
      <c r="AM72" s="245"/>
      <c r="AN72" s="245"/>
      <c r="AO72" s="245"/>
      <c r="AP72" s="245"/>
      <c r="AQ72" s="245"/>
      <c r="AR72" s="245"/>
      <c r="AS72" s="245"/>
      <c r="AT72" s="245"/>
      <c r="AU72" s="245"/>
      <c r="AV72" s="245"/>
      <c r="AW72" s="246"/>
      <c r="AX72" s="247"/>
      <c r="AY72" s="943"/>
    </row>
    <row r="73" spans="1:51">
      <c r="AC73" s="636"/>
      <c r="AD73" s="637"/>
      <c r="AE73" s="637"/>
      <c r="AF73" s="944"/>
      <c r="AG73" s="944"/>
      <c r="AH73" s="944"/>
      <c r="AI73" s="945"/>
      <c r="AJ73" s="945"/>
      <c r="AK73" s="945"/>
      <c r="AL73" s="945"/>
      <c r="AM73" s="945"/>
      <c r="AN73" s="945"/>
      <c r="AO73" s="945"/>
      <c r="AP73" s="945"/>
      <c r="AQ73" s="945"/>
      <c r="AR73" s="945"/>
      <c r="AS73" s="946"/>
      <c r="AT73" s="946"/>
      <c r="AU73" s="946"/>
      <c r="AV73" s="946"/>
      <c r="AW73" s="946"/>
      <c r="AX73" s="946"/>
      <c r="AY73" s="947"/>
    </row>
  </sheetData>
  <sheetProtection algorithmName="SHA-512" hashValue="VQvMow9ZqIcWoZEN5Rwcec1AsAjc9foMeZ31wxlHkZpP/rAnzvX5Gp/g6zl4g0T1qeBZ3zxTjRf9KoWctvwzBw==" saltValue="mLqi/z4JSG4psxFgMeE6Lg==" spinCount="100000" sheet="1" objects="1" scenarios="1" formatRows="0" selectLockedCells="1"/>
  <mergeCells count="143">
    <mergeCell ref="C21:G21"/>
    <mergeCell ref="H21:K21"/>
    <mergeCell ref="L21:N21"/>
    <mergeCell ref="O21:U21"/>
    <mergeCell ref="C22:G22"/>
    <mergeCell ref="H22:U22"/>
    <mergeCell ref="B8:I8"/>
    <mergeCell ref="J8:M8"/>
    <mergeCell ref="B14:C14"/>
    <mergeCell ref="D14:V14"/>
    <mergeCell ref="B17:C17"/>
    <mergeCell ref="D17:U17"/>
    <mergeCell ref="C29:G29"/>
    <mergeCell ref="H29:K29"/>
    <mergeCell ref="L29:N29"/>
    <mergeCell ref="O29:U29"/>
    <mergeCell ref="C30:G30"/>
    <mergeCell ref="H30:U30"/>
    <mergeCell ref="C23:G23"/>
    <mergeCell ref="H23:U23"/>
    <mergeCell ref="C24:G24"/>
    <mergeCell ref="H24:U24"/>
    <mergeCell ref="C25:G25"/>
    <mergeCell ref="H25:U25"/>
    <mergeCell ref="C37:G37"/>
    <mergeCell ref="H37:K37"/>
    <mergeCell ref="L37:N37"/>
    <mergeCell ref="O37:U37"/>
    <mergeCell ref="C38:G38"/>
    <mergeCell ref="H38:U38"/>
    <mergeCell ref="C31:G31"/>
    <mergeCell ref="H31:U31"/>
    <mergeCell ref="C32:G32"/>
    <mergeCell ref="H32:U32"/>
    <mergeCell ref="C33:G33"/>
    <mergeCell ref="H33:U33"/>
    <mergeCell ref="B45:C45"/>
    <mergeCell ref="D45:U45"/>
    <mergeCell ref="C49:D49"/>
    <mergeCell ref="E49:U49"/>
    <mergeCell ref="C50:D50"/>
    <mergeCell ref="E50:U50"/>
    <mergeCell ref="C39:G39"/>
    <mergeCell ref="H39:U39"/>
    <mergeCell ref="C40:G40"/>
    <mergeCell ref="H40:U40"/>
    <mergeCell ref="C41:G41"/>
    <mergeCell ref="H41:U41"/>
    <mergeCell ref="D71:G71"/>
    <mergeCell ref="H71:U71"/>
    <mergeCell ref="C55:D56"/>
    <mergeCell ref="E55:U56"/>
    <mergeCell ref="C51:D52"/>
    <mergeCell ref="E51:G52"/>
    <mergeCell ref="D68:G68"/>
    <mergeCell ref="H68:U68"/>
    <mergeCell ref="D69:G69"/>
    <mergeCell ref="H69:U69"/>
    <mergeCell ref="D70:G70"/>
    <mergeCell ref="H70:U70"/>
    <mergeCell ref="D61:U61"/>
    <mergeCell ref="D62:U62"/>
    <mergeCell ref="D66:G66"/>
    <mergeCell ref="H66:U66"/>
    <mergeCell ref="D67:G67"/>
    <mergeCell ref="H67:U67"/>
    <mergeCell ref="H51:U51"/>
    <mergeCell ref="H52:U52"/>
    <mergeCell ref="D58:U58"/>
    <mergeCell ref="D59:U59"/>
    <mergeCell ref="D60:U60"/>
    <mergeCell ref="AE21:AI21"/>
    <mergeCell ref="AJ21:AM21"/>
    <mergeCell ref="AN21:AP21"/>
    <mergeCell ref="AQ21:AW21"/>
    <mergeCell ref="AE22:AI22"/>
    <mergeCell ref="AJ22:AW22"/>
    <mergeCell ref="AD8:AK8"/>
    <mergeCell ref="AL8:AO8"/>
    <mergeCell ref="AD14:AE14"/>
    <mergeCell ref="AF14:AX14"/>
    <mergeCell ref="AD17:AE17"/>
    <mergeCell ref="AF17:AW17"/>
    <mergeCell ref="AE29:AI29"/>
    <mergeCell ref="AJ29:AM29"/>
    <mergeCell ref="AN29:AP29"/>
    <mergeCell ref="AQ29:AW29"/>
    <mergeCell ref="AE30:AI30"/>
    <mergeCell ref="AJ30:AW30"/>
    <mergeCell ref="AE23:AI23"/>
    <mergeCell ref="AJ23:AW23"/>
    <mergeCell ref="AE24:AI24"/>
    <mergeCell ref="AJ24:AW24"/>
    <mergeCell ref="AE25:AI25"/>
    <mergeCell ref="AJ25:AW25"/>
    <mergeCell ref="AE37:AI37"/>
    <mergeCell ref="AJ37:AM37"/>
    <mergeCell ref="AN37:AP37"/>
    <mergeCell ref="AQ37:AW37"/>
    <mergeCell ref="AE38:AI38"/>
    <mergeCell ref="AJ38:AW38"/>
    <mergeCell ref="AE31:AI31"/>
    <mergeCell ref="AJ31:AW31"/>
    <mergeCell ref="AE32:AI32"/>
    <mergeCell ref="AJ32:AW32"/>
    <mergeCell ref="AE33:AI33"/>
    <mergeCell ref="AJ33:AW33"/>
    <mergeCell ref="AD45:AE45"/>
    <mergeCell ref="AF45:AW45"/>
    <mergeCell ref="AE49:AF49"/>
    <mergeCell ref="AG49:AW49"/>
    <mergeCell ref="AE50:AF50"/>
    <mergeCell ref="AG50:AW50"/>
    <mergeCell ref="AE39:AI39"/>
    <mergeCell ref="AJ39:AW39"/>
    <mergeCell ref="AE40:AI40"/>
    <mergeCell ref="AJ40:AW40"/>
    <mergeCell ref="AE41:AI41"/>
    <mergeCell ref="AJ41:AW41"/>
    <mergeCell ref="AU5:AY5"/>
    <mergeCell ref="AF69:AI69"/>
    <mergeCell ref="AJ69:AW69"/>
    <mergeCell ref="AF70:AI70"/>
    <mergeCell ref="AJ70:AW70"/>
    <mergeCell ref="AF71:AI71"/>
    <mergeCell ref="AJ71:AW71"/>
    <mergeCell ref="AF66:AI66"/>
    <mergeCell ref="AJ66:AW66"/>
    <mergeCell ref="AF67:AI67"/>
    <mergeCell ref="AJ67:AW67"/>
    <mergeCell ref="AF68:AI68"/>
    <mergeCell ref="AJ68:AW68"/>
    <mergeCell ref="AF58:AW58"/>
    <mergeCell ref="AF59:AW59"/>
    <mergeCell ref="AF60:AW60"/>
    <mergeCell ref="AF61:AW61"/>
    <mergeCell ref="AF62:AW62"/>
    <mergeCell ref="AE51:AF52"/>
    <mergeCell ref="AG51:AI52"/>
    <mergeCell ref="AJ51:AW51"/>
    <mergeCell ref="AJ52:AW52"/>
    <mergeCell ref="AE55:AF56"/>
    <mergeCell ref="AG55:AW56"/>
  </mergeCells>
  <phoneticPr fontId="111"/>
  <conditionalFormatting sqref="B14">
    <cfRule type="cellIs" dxfId="70" priority="33" operator="equal">
      <formula>"□"</formula>
    </cfRule>
  </conditionalFormatting>
  <conditionalFormatting sqref="B17 B45">
    <cfRule type="cellIs" dxfId="69" priority="34" operator="equal">
      <formula>"□"</formula>
    </cfRule>
  </conditionalFormatting>
  <conditionalFormatting sqref="C49:C51">
    <cfRule type="cellIs" dxfId="68" priority="32" operator="equal">
      <formula>"□"</formula>
    </cfRule>
  </conditionalFormatting>
  <conditionalFormatting sqref="C49:D52 C55">
    <cfRule type="cellIs" dxfId="67" priority="31" operator="equal">
      <formula>"□"</formula>
    </cfRule>
  </conditionalFormatting>
  <conditionalFormatting sqref="H21 H29 H37">
    <cfRule type="containsBlanks" dxfId="66" priority="27">
      <formula>LEN(TRIM(H21))=0</formula>
    </cfRule>
  </conditionalFormatting>
  <conditionalFormatting sqref="J8:M8">
    <cfRule type="containsBlanks" dxfId="65" priority="35">
      <formula>LEN(TRIM(J8))=0</formula>
    </cfRule>
  </conditionalFormatting>
  <conditionalFormatting sqref="L21:U21">
    <cfRule type="expression" dxfId="64" priority="26">
      <formula>$H$21="有り"</formula>
    </cfRule>
  </conditionalFormatting>
  <conditionalFormatting sqref="L29:U29">
    <cfRule type="expression" dxfId="63" priority="25">
      <formula>$H$29="有り"</formula>
    </cfRule>
  </conditionalFormatting>
  <conditionalFormatting sqref="L37:U37">
    <cfRule type="expression" dxfId="62" priority="24">
      <formula>$H$37="有り"</formula>
    </cfRule>
  </conditionalFormatting>
  <conditionalFormatting sqref="O21 O29 O37">
    <cfRule type="cellIs" dxfId="61" priority="28" operator="equal">
      <formula>"令和　　年　　月　　日"</formula>
    </cfRule>
  </conditionalFormatting>
  <conditionalFormatting sqref="O37:U37 H22:U25 H30:U33 H38:U41 H52:U52 H66:U71">
    <cfRule type="containsBlanks" dxfId="60" priority="29">
      <formula>LEN(TRIM(H22))=0</formula>
    </cfRule>
  </conditionalFormatting>
  <conditionalFormatting sqref="AD14">
    <cfRule type="cellIs" dxfId="59" priority="9" operator="equal">
      <formula>"□"</formula>
    </cfRule>
  </conditionalFormatting>
  <conditionalFormatting sqref="AD17 AD45">
    <cfRule type="cellIs" dxfId="58" priority="10" operator="equal">
      <formula>"□"</formula>
    </cfRule>
  </conditionalFormatting>
  <conditionalFormatting sqref="AE49:AE51">
    <cfRule type="cellIs" dxfId="57" priority="8" operator="equal">
      <formula>"□"</formula>
    </cfRule>
  </conditionalFormatting>
  <conditionalFormatting sqref="AE49:AF52 AE55">
    <cfRule type="cellIs" dxfId="56" priority="7" operator="equal">
      <formula>"□"</formula>
    </cfRule>
  </conditionalFormatting>
  <conditionalFormatting sqref="AJ21 AJ29 AJ37">
    <cfRule type="containsBlanks" dxfId="55" priority="4">
      <formula>LEN(TRIM(AJ21))=0</formula>
    </cfRule>
  </conditionalFormatting>
  <conditionalFormatting sqref="AL8:AO8">
    <cfRule type="containsBlanks" dxfId="54" priority="11">
      <formula>LEN(TRIM(AL8))=0</formula>
    </cfRule>
  </conditionalFormatting>
  <conditionalFormatting sqref="AN21:AW21">
    <cfRule type="expression" dxfId="53" priority="3">
      <formula>$AJ$21="有り"</formula>
    </cfRule>
  </conditionalFormatting>
  <conditionalFormatting sqref="AN29:AW29">
    <cfRule type="expression" dxfId="52" priority="2">
      <formula>$AJ$29="有り"</formula>
    </cfRule>
  </conditionalFormatting>
  <conditionalFormatting sqref="AN37:AW37">
    <cfRule type="expression" dxfId="51" priority="1">
      <formula>$AJ$37="有り"</formula>
    </cfRule>
  </conditionalFormatting>
  <conditionalFormatting sqref="AQ21 AQ29 AQ37">
    <cfRule type="cellIs" dxfId="50" priority="5" operator="equal">
      <formula>"令和　　年　　月　　日"</formula>
    </cfRule>
  </conditionalFormatting>
  <conditionalFormatting sqref="AQ37:AW37 AJ22:AW25 AJ30:AW33 AJ38:AW41 AJ52:AW52 AJ66:AW71">
    <cfRule type="containsBlanks" dxfId="49" priority="6">
      <formula>LEN(TRIM(AJ22))=0</formula>
    </cfRule>
  </conditionalFormatting>
  <dataValidations count="4">
    <dataValidation type="custom" allowBlank="1" showErrorMessage="1" errorTitle="入力エラー" error="@を含むメールアドレスを入力してください" sqref="H71:U71 AJ71:AW71" xr:uid="{00000000-0002-0000-0E00-000000000000}">
      <formula1>COUNTIF(H71,"*@*")</formula1>
    </dataValidation>
    <dataValidation type="list" allowBlank="1" showInputMessage="1" showErrorMessage="1" sqref="B14:C14 B17:C17 B45:C45 F53 C55 C49:D52 AD14:AE14 AD17:AE17 AD45:AE45 AH53 AE55 AE49:AF52" xr:uid="{00000000-0002-0000-0E00-000001000000}">
      <formula1>"□,☑"</formula1>
    </dataValidation>
    <dataValidation type="list" allowBlank="1" showErrorMessage="1" errorTitle="入力エラー" error="選択肢より選択してください" sqref="H21:K21 H29:K29 H37:K37 AJ21:AM21 AJ29:AM29 AJ37:AM37" xr:uid="{00000000-0002-0000-0E00-000002000000}">
      <formula1>"有り,無し"</formula1>
    </dataValidation>
    <dataValidation type="textLength" allowBlank="1" showErrorMessage="1" errorTitle="入力エラー" error="ハイフン「-」を含む13桁以下の電話番号を入力してください" sqref="H70:U70 AJ70:AW70" xr:uid="{00000000-0002-0000-0E00-000003000000}">
      <formula1>12</formula1>
      <formula2>13</formula2>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C57:C64 AE57 AE64" numberStoredAsText="1"/>
  </ignoredError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6"/>
  <dimension ref="A1:AL42"/>
  <sheetViews>
    <sheetView showGridLines="0" topLeftCell="A22" zoomScale="70" zoomScaleNormal="70" workbookViewId="0"/>
  </sheetViews>
  <sheetFormatPr defaultColWidth="8" defaultRowHeight="18"/>
  <cols>
    <col min="1" max="1" width="1.6640625" style="171" customWidth="1"/>
    <col min="2" max="3" width="2.6640625" style="171" customWidth="1"/>
    <col min="4" max="6" width="7.5" style="171" customWidth="1"/>
    <col min="7" max="7" width="2.6640625" style="171" customWidth="1"/>
    <col min="8" max="14" width="7.5" style="171" customWidth="1"/>
    <col min="15" max="15" width="17.6640625" style="171" customWidth="1"/>
    <col min="16" max="16" width="2.6640625" style="171" customWidth="1"/>
    <col min="17" max="17" width="2.33203125" style="171" customWidth="1"/>
    <col min="18" max="22" width="5.58203125" style="171" customWidth="1"/>
    <col min="23" max="23" width="2.33203125" style="171" customWidth="1"/>
    <col min="24" max="25" width="2.6640625" style="171" customWidth="1"/>
    <col min="26" max="28" width="7.5" style="171" customWidth="1"/>
    <col min="29" max="29" width="2.6640625" style="171" customWidth="1"/>
    <col min="30" max="36" width="7.5" style="171" customWidth="1"/>
    <col min="37" max="37" width="17.6640625" style="171" customWidth="1"/>
    <col min="38" max="38" width="2.6640625" style="171" customWidth="1"/>
    <col min="39" max="39" width="2.33203125" style="171" customWidth="1"/>
    <col min="40" max="46" width="5.58203125" style="171" customWidth="1"/>
    <col min="47" max="16384" width="8" style="171"/>
  </cols>
  <sheetData>
    <row r="1" spans="1:38" ht="18" customHeight="1">
      <c r="A1" s="590"/>
    </row>
    <row r="2" spans="1:38" ht="21" customHeight="1"/>
    <row r="3" spans="1:38" ht="21" customHeight="1"/>
    <row r="4" spans="1:38" ht="31.25" customHeight="1"/>
    <row r="5" spans="1:38" ht="24" customHeight="1">
      <c r="W5" s="619"/>
      <c r="X5" s="629"/>
      <c r="Y5" s="629"/>
      <c r="Z5" s="629"/>
      <c r="AA5" s="629"/>
      <c r="AB5" s="629"/>
      <c r="AC5" s="629"/>
      <c r="AD5" s="629"/>
      <c r="AE5" s="629"/>
      <c r="AF5" s="629"/>
      <c r="AG5" s="629"/>
      <c r="AH5" s="629"/>
      <c r="AI5" s="629"/>
      <c r="AJ5" s="629"/>
      <c r="AK5" s="1350" t="s">
        <v>1330</v>
      </c>
      <c r="AL5" s="1530"/>
    </row>
    <row r="6" spans="1:38">
      <c r="B6" s="172" t="s">
        <v>933</v>
      </c>
      <c r="C6" s="173"/>
      <c r="D6" s="173"/>
      <c r="E6" s="173"/>
      <c r="F6" s="173"/>
      <c r="G6" s="173"/>
      <c r="H6" s="173"/>
      <c r="I6" s="173"/>
      <c r="J6" s="173"/>
      <c r="K6" s="173"/>
      <c r="L6" s="173"/>
      <c r="M6" s="173"/>
      <c r="N6" s="173"/>
      <c r="O6" s="173"/>
      <c r="P6" s="173"/>
      <c r="W6" s="620"/>
      <c r="X6" s="172" t="s">
        <v>933</v>
      </c>
      <c r="Y6" s="173"/>
      <c r="Z6" s="173"/>
      <c r="AA6" s="173"/>
      <c r="AB6" s="173"/>
      <c r="AC6" s="173"/>
      <c r="AD6" s="173"/>
      <c r="AE6" s="173"/>
      <c r="AF6" s="173"/>
      <c r="AG6" s="173"/>
      <c r="AH6" s="173"/>
      <c r="AI6" s="173"/>
      <c r="AJ6" s="173"/>
      <c r="AK6" s="173"/>
      <c r="AL6" s="726"/>
    </row>
    <row r="7" spans="1:38" ht="5" customHeight="1">
      <c r="A7" s="174"/>
      <c r="B7" s="173"/>
      <c r="C7" s="173"/>
      <c r="D7" s="173"/>
      <c r="E7" s="173"/>
      <c r="F7" s="173"/>
      <c r="G7" s="173"/>
      <c r="H7" s="173"/>
      <c r="I7" s="173"/>
      <c r="J7" s="173"/>
      <c r="K7" s="173"/>
      <c r="L7" s="173"/>
      <c r="M7" s="173"/>
      <c r="N7" s="173"/>
      <c r="O7" s="173"/>
      <c r="P7" s="173"/>
      <c r="W7" s="620"/>
      <c r="X7" s="173"/>
      <c r="Y7" s="173"/>
      <c r="Z7" s="173"/>
      <c r="AA7" s="173"/>
      <c r="AB7" s="173"/>
      <c r="AC7" s="173"/>
      <c r="AD7" s="173"/>
      <c r="AE7" s="173"/>
      <c r="AF7" s="173"/>
      <c r="AG7" s="173"/>
      <c r="AH7" s="173"/>
      <c r="AI7" s="173"/>
      <c r="AJ7" s="173"/>
      <c r="AK7" s="173"/>
      <c r="AL7" s="726"/>
    </row>
    <row r="8" spans="1:38" ht="42" customHeight="1">
      <c r="A8" s="174"/>
      <c r="B8" s="1574" t="s">
        <v>934</v>
      </c>
      <c r="C8" s="1574"/>
      <c r="D8" s="1574"/>
      <c r="E8" s="1574"/>
      <c r="F8" s="1574"/>
      <c r="G8" s="1574"/>
      <c r="H8" s="1574"/>
      <c r="I8" s="1574"/>
      <c r="J8" s="1574"/>
      <c r="K8" s="1574"/>
      <c r="L8" s="1574"/>
      <c r="M8" s="1574"/>
      <c r="N8" s="1574"/>
      <c r="O8" s="1574"/>
      <c r="P8" s="1574"/>
      <c r="Q8" s="184"/>
      <c r="R8" s="184"/>
      <c r="S8" s="184"/>
      <c r="T8" s="184"/>
      <c r="U8" s="184"/>
      <c r="W8" s="620"/>
      <c r="X8" s="1574" t="s">
        <v>934</v>
      </c>
      <c r="Y8" s="1574"/>
      <c r="Z8" s="1574"/>
      <c r="AA8" s="1574"/>
      <c r="AB8" s="1574"/>
      <c r="AC8" s="1574"/>
      <c r="AD8" s="1574"/>
      <c r="AE8" s="1574"/>
      <c r="AF8" s="1574"/>
      <c r="AG8" s="1574"/>
      <c r="AH8" s="1574"/>
      <c r="AI8" s="1574"/>
      <c r="AJ8" s="1574"/>
      <c r="AK8" s="1574"/>
      <c r="AL8" s="1884"/>
    </row>
    <row r="9" spans="1:38">
      <c r="A9" s="174"/>
      <c r="B9" s="1885" t="s">
        <v>935</v>
      </c>
      <c r="C9" s="1885"/>
      <c r="D9" s="1885"/>
      <c r="E9" s="1885"/>
      <c r="F9" s="1885"/>
      <c r="G9" s="1885"/>
      <c r="H9" s="1885"/>
      <c r="I9" s="1885"/>
      <c r="J9" s="1885"/>
      <c r="K9" s="1885"/>
      <c r="L9" s="1885"/>
      <c r="M9" s="1885"/>
      <c r="N9" s="1885"/>
      <c r="O9" s="1885"/>
      <c r="P9" s="1885"/>
      <c r="W9" s="620"/>
      <c r="X9" s="1885" t="s">
        <v>935</v>
      </c>
      <c r="Y9" s="1885"/>
      <c r="Z9" s="1885"/>
      <c r="AA9" s="1885"/>
      <c r="AB9" s="1885"/>
      <c r="AC9" s="1885"/>
      <c r="AD9" s="1885"/>
      <c r="AE9" s="1885"/>
      <c r="AF9" s="1885"/>
      <c r="AG9" s="1885"/>
      <c r="AH9" s="1885"/>
      <c r="AI9" s="1885"/>
      <c r="AJ9" s="1885"/>
      <c r="AK9" s="1885"/>
      <c r="AL9" s="1886"/>
    </row>
    <row r="10" spans="1:38" ht="12" customHeight="1">
      <c r="A10" s="174"/>
      <c r="B10" s="173"/>
      <c r="C10" s="173"/>
      <c r="D10" s="173"/>
      <c r="E10" s="173"/>
      <c r="F10" s="173"/>
      <c r="G10" s="173"/>
      <c r="H10" s="173"/>
      <c r="I10" s="173"/>
      <c r="J10" s="173"/>
      <c r="K10" s="173"/>
      <c r="L10" s="173"/>
      <c r="M10" s="173"/>
      <c r="N10" s="173"/>
      <c r="O10" s="173"/>
      <c r="P10" s="173"/>
      <c r="W10" s="620"/>
      <c r="X10" s="173"/>
      <c r="Y10" s="173"/>
      <c r="Z10" s="173"/>
      <c r="AA10" s="173"/>
      <c r="AB10" s="173"/>
      <c r="AC10" s="173"/>
      <c r="AD10" s="173"/>
      <c r="AE10" s="173"/>
      <c r="AF10" s="173"/>
      <c r="AG10" s="173"/>
      <c r="AH10" s="173"/>
      <c r="AI10" s="173"/>
      <c r="AJ10" s="173"/>
      <c r="AK10" s="173"/>
      <c r="AL10" s="726"/>
    </row>
    <row r="11" spans="1:38" ht="16.5" customHeight="1">
      <c r="A11" s="174"/>
      <c r="B11" s="173" t="s">
        <v>936</v>
      </c>
      <c r="C11" s="173"/>
      <c r="D11" s="173"/>
      <c r="E11" s="173"/>
      <c r="F11" s="173"/>
      <c r="G11" s="173"/>
      <c r="H11" s="173"/>
      <c r="I11" s="173"/>
      <c r="J11" s="173"/>
      <c r="K11" s="173"/>
      <c r="L11" s="173"/>
      <c r="M11" s="173"/>
      <c r="N11" s="173"/>
      <c r="O11" s="173"/>
      <c r="P11" s="173"/>
      <c r="W11" s="620"/>
      <c r="X11" s="173" t="s">
        <v>936</v>
      </c>
      <c r="Y11" s="173"/>
      <c r="Z11" s="173"/>
      <c r="AA11" s="173"/>
      <c r="AB11" s="173"/>
      <c r="AC11" s="173"/>
      <c r="AD11" s="173"/>
      <c r="AE11" s="173"/>
      <c r="AF11" s="173"/>
      <c r="AG11" s="173"/>
      <c r="AH11" s="173"/>
      <c r="AI11" s="173"/>
      <c r="AJ11" s="173"/>
      <c r="AK11" s="173"/>
      <c r="AL11" s="726"/>
    </row>
    <row r="12" spans="1:38" ht="16.5" customHeight="1">
      <c r="A12" s="174"/>
      <c r="B12" s="173" t="s">
        <v>840</v>
      </c>
      <c r="C12" s="173"/>
      <c r="D12" s="173"/>
      <c r="E12" s="173"/>
      <c r="F12" s="173"/>
      <c r="G12" s="173"/>
      <c r="H12" s="173"/>
      <c r="I12" s="173"/>
      <c r="J12" s="173"/>
      <c r="K12" s="173"/>
      <c r="L12" s="173"/>
      <c r="M12" s="173"/>
      <c r="N12" s="173"/>
      <c r="O12" s="173"/>
      <c r="P12" s="173"/>
      <c r="W12" s="620"/>
      <c r="X12" s="173" t="s">
        <v>840</v>
      </c>
      <c r="Y12" s="173"/>
      <c r="Z12" s="173"/>
      <c r="AA12" s="173"/>
      <c r="AB12" s="173"/>
      <c r="AC12" s="173"/>
      <c r="AD12" s="173"/>
      <c r="AE12" s="173"/>
      <c r="AF12" s="173"/>
      <c r="AG12" s="173"/>
      <c r="AH12" s="173"/>
      <c r="AI12" s="173"/>
      <c r="AJ12" s="173"/>
      <c r="AK12" s="173"/>
      <c r="AL12" s="726"/>
    </row>
    <row r="13" spans="1:38" ht="12" customHeight="1">
      <c r="A13" s="174"/>
      <c r="B13" s="174"/>
      <c r="C13" s="174"/>
      <c r="D13" s="174"/>
      <c r="E13" s="174"/>
      <c r="F13" s="174"/>
      <c r="G13" s="174"/>
      <c r="H13" s="174"/>
      <c r="I13" s="174"/>
      <c r="J13" s="174"/>
      <c r="K13" s="174"/>
      <c r="L13" s="174"/>
      <c r="M13" s="174"/>
      <c r="N13" s="174"/>
      <c r="O13" s="174"/>
      <c r="P13" s="174"/>
      <c r="W13" s="620"/>
      <c r="X13" s="174"/>
      <c r="Y13" s="174"/>
      <c r="Z13" s="174"/>
      <c r="AA13" s="174"/>
      <c r="AB13" s="174"/>
      <c r="AC13" s="174"/>
      <c r="AD13" s="174"/>
      <c r="AE13" s="174"/>
      <c r="AF13" s="174"/>
      <c r="AG13" s="174"/>
      <c r="AH13" s="174"/>
      <c r="AI13" s="174"/>
      <c r="AJ13" s="174"/>
      <c r="AK13" s="174"/>
      <c r="AL13" s="948"/>
    </row>
    <row r="14" spans="1:38" ht="100" customHeight="1">
      <c r="A14" s="174"/>
      <c r="B14" s="1878" t="s">
        <v>937</v>
      </c>
      <c r="C14" s="1878"/>
      <c r="D14" s="1878"/>
      <c r="E14" s="1878"/>
      <c r="F14" s="1878"/>
      <c r="G14" s="1878"/>
      <c r="H14" s="1878"/>
      <c r="I14" s="1878"/>
      <c r="J14" s="1878"/>
      <c r="K14" s="1878"/>
      <c r="L14" s="1878"/>
      <c r="M14" s="1878"/>
      <c r="N14" s="1878"/>
      <c r="O14" s="1878"/>
      <c r="P14" s="1878"/>
      <c r="W14" s="620"/>
      <c r="X14" s="1878" t="s">
        <v>937</v>
      </c>
      <c r="Y14" s="1878"/>
      <c r="Z14" s="1878"/>
      <c r="AA14" s="1878"/>
      <c r="AB14" s="1878"/>
      <c r="AC14" s="1878"/>
      <c r="AD14" s="1878"/>
      <c r="AE14" s="1878"/>
      <c r="AF14" s="1878"/>
      <c r="AG14" s="1878"/>
      <c r="AH14" s="1878"/>
      <c r="AI14" s="1878"/>
      <c r="AJ14" s="1878"/>
      <c r="AK14" s="1878"/>
      <c r="AL14" s="1879"/>
    </row>
    <row r="15" spans="1:38" ht="48" customHeight="1">
      <c r="A15" s="174"/>
      <c r="B15" s="1878" t="s">
        <v>938</v>
      </c>
      <c r="C15" s="1878"/>
      <c r="D15" s="1878"/>
      <c r="E15" s="1878"/>
      <c r="F15" s="1878"/>
      <c r="G15" s="1878"/>
      <c r="H15" s="1878"/>
      <c r="I15" s="1878"/>
      <c r="J15" s="1878"/>
      <c r="K15" s="1878"/>
      <c r="L15" s="1878"/>
      <c r="M15" s="1878"/>
      <c r="N15" s="1878"/>
      <c r="O15" s="1878"/>
      <c r="P15" s="1878"/>
      <c r="W15" s="620"/>
      <c r="X15" s="1878" t="s">
        <v>938</v>
      </c>
      <c r="Y15" s="1878"/>
      <c r="Z15" s="1878"/>
      <c r="AA15" s="1878"/>
      <c r="AB15" s="1878"/>
      <c r="AC15" s="1878"/>
      <c r="AD15" s="1878"/>
      <c r="AE15" s="1878"/>
      <c r="AF15" s="1878"/>
      <c r="AG15" s="1878"/>
      <c r="AH15" s="1878"/>
      <c r="AI15" s="1878"/>
      <c r="AJ15" s="1878"/>
      <c r="AK15" s="1878"/>
      <c r="AL15" s="1879"/>
    </row>
    <row r="16" spans="1:38" ht="36" customHeight="1">
      <c r="A16" s="174"/>
      <c r="B16" s="1878" t="s">
        <v>939</v>
      </c>
      <c r="C16" s="1878"/>
      <c r="D16" s="1878"/>
      <c r="E16" s="1878"/>
      <c r="F16" s="1878"/>
      <c r="G16" s="1878"/>
      <c r="H16" s="1878"/>
      <c r="I16" s="1878"/>
      <c r="J16" s="1878"/>
      <c r="K16" s="1878"/>
      <c r="L16" s="1878"/>
      <c r="M16" s="1878"/>
      <c r="N16" s="1878"/>
      <c r="O16" s="1878"/>
      <c r="P16" s="1878"/>
      <c r="W16" s="620"/>
      <c r="X16" s="1878" t="s">
        <v>939</v>
      </c>
      <c r="Y16" s="1878"/>
      <c r="Z16" s="1878"/>
      <c r="AA16" s="1878"/>
      <c r="AB16" s="1878"/>
      <c r="AC16" s="1878"/>
      <c r="AD16" s="1878"/>
      <c r="AE16" s="1878"/>
      <c r="AF16" s="1878"/>
      <c r="AG16" s="1878"/>
      <c r="AH16" s="1878"/>
      <c r="AI16" s="1878"/>
      <c r="AJ16" s="1878"/>
      <c r="AK16" s="1878"/>
      <c r="AL16" s="1879"/>
    </row>
    <row r="17" spans="1:38" ht="36" customHeight="1">
      <c r="A17" s="174"/>
      <c r="B17" s="1878" t="s">
        <v>940</v>
      </c>
      <c r="C17" s="1878"/>
      <c r="D17" s="1878"/>
      <c r="E17" s="1878"/>
      <c r="F17" s="1878"/>
      <c r="G17" s="1878"/>
      <c r="H17" s="1878"/>
      <c r="I17" s="1878"/>
      <c r="J17" s="1878"/>
      <c r="K17" s="1878"/>
      <c r="L17" s="1878"/>
      <c r="M17" s="1878"/>
      <c r="N17" s="1878"/>
      <c r="O17" s="1878"/>
      <c r="P17" s="1878"/>
      <c r="W17" s="620"/>
      <c r="X17" s="1878" t="s">
        <v>940</v>
      </c>
      <c r="Y17" s="1878"/>
      <c r="Z17" s="1878"/>
      <c r="AA17" s="1878"/>
      <c r="AB17" s="1878"/>
      <c r="AC17" s="1878"/>
      <c r="AD17" s="1878"/>
      <c r="AE17" s="1878"/>
      <c r="AF17" s="1878"/>
      <c r="AG17" s="1878"/>
      <c r="AH17" s="1878"/>
      <c r="AI17" s="1878"/>
      <c r="AJ17" s="1878"/>
      <c r="AK17" s="1878"/>
      <c r="AL17" s="1879"/>
    </row>
    <row r="18" spans="1:38" ht="13.25" customHeight="1">
      <c r="A18" s="174"/>
      <c r="C18" s="1883" t="s">
        <v>941</v>
      </c>
      <c r="D18" s="1883"/>
      <c r="E18" s="1883"/>
      <c r="F18" s="1883"/>
      <c r="G18" s="1883"/>
      <c r="H18" s="1883"/>
      <c r="I18" s="1883"/>
      <c r="J18" s="1883"/>
      <c r="K18" s="1883"/>
      <c r="L18" s="1883"/>
      <c r="M18" s="1883"/>
      <c r="N18" s="1883"/>
      <c r="O18" s="1883"/>
      <c r="P18" s="174"/>
      <c r="W18" s="620"/>
      <c r="Y18" s="1883" t="s">
        <v>941</v>
      </c>
      <c r="Z18" s="1883"/>
      <c r="AA18" s="1883"/>
      <c r="AB18" s="1883"/>
      <c r="AC18" s="1883"/>
      <c r="AD18" s="1883"/>
      <c r="AE18" s="1883"/>
      <c r="AF18" s="1883"/>
      <c r="AG18" s="1883"/>
      <c r="AH18" s="1883"/>
      <c r="AI18" s="1883"/>
      <c r="AJ18" s="1883"/>
      <c r="AK18" s="1883"/>
      <c r="AL18" s="948"/>
    </row>
    <row r="19" spans="1:38" ht="13.25" customHeight="1">
      <c r="A19" s="174"/>
      <c r="C19" s="174"/>
      <c r="D19" s="174" t="s">
        <v>942</v>
      </c>
      <c r="E19" s="174"/>
      <c r="F19" s="174"/>
      <c r="G19" s="174"/>
      <c r="H19" s="174"/>
      <c r="I19" s="174"/>
      <c r="J19" s="174"/>
      <c r="K19" s="174"/>
      <c r="L19" s="174"/>
      <c r="M19" s="174"/>
      <c r="N19" s="174"/>
      <c r="O19" s="174"/>
      <c r="P19" s="174"/>
      <c r="W19" s="620"/>
      <c r="Y19" s="174"/>
      <c r="Z19" s="174" t="s">
        <v>942</v>
      </c>
      <c r="AA19" s="174"/>
      <c r="AB19" s="174"/>
      <c r="AC19" s="174"/>
      <c r="AD19" s="174"/>
      <c r="AE19" s="174"/>
      <c r="AF19" s="174"/>
      <c r="AG19" s="174"/>
      <c r="AH19" s="174"/>
      <c r="AI19" s="174"/>
      <c r="AJ19" s="174"/>
      <c r="AK19" s="174"/>
      <c r="AL19" s="948"/>
    </row>
    <row r="20" spans="1:38" ht="13.25" customHeight="1">
      <c r="A20" s="174"/>
      <c r="C20" s="174"/>
      <c r="D20" s="174" t="s">
        <v>943</v>
      </c>
      <c r="E20" s="174"/>
      <c r="F20" s="174"/>
      <c r="G20" s="174"/>
      <c r="H20" s="174"/>
      <c r="I20" s="174"/>
      <c r="J20" s="174"/>
      <c r="K20" s="174"/>
      <c r="L20" s="174"/>
      <c r="M20" s="174"/>
      <c r="N20" s="174"/>
      <c r="O20" s="174"/>
      <c r="P20" s="174"/>
      <c r="W20" s="620"/>
      <c r="Y20" s="174"/>
      <c r="Z20" s="174" t="s">
        <v>943</v>
      </c>
      <c r="AA20" s="174"/>
      <c r="AB20" s="174"/>
      <c r="AC20" s="174"/>
      <c r="AD20" s="174"/>
      <c r="AE20" s="174"/>
      <c r="AF20" s="174"/>
      <c r="AG20" s="174"/>
      <c r="AH20" s="174"/>
      <c r="AI20" s="174"/>
      <c r="AJ20" s="174"/>
      <c r="AK20" s="174"/>
      <c r="AL20" s="948"/>
    </row>
    <row r="21" spans="1:38" ht="13.25" customHeight="1">
      <c r="A21" s="174"/>
      <c r="C21" s="174"/>
      <c r="D21" s="174" t="s">
        <v>944</v>
      </c>
      <c r="E21" s="174"/>
      <c r="F21" s="174"/>
      <c r="G21" s="174"/>
      <c r="H21" s="174"/>
      <c r="I21" s="174"/>
      <c r="J21" s="174"/>
      <c r="K21" s="174"/>
      <c r="L21" s="174"/>
      <c r="M21" s="174"/>
      <c r="N21" s="174"/>
      <c r="O21" s="174"/>
      <c r="P21" s="174"/>
      <c r="W21" s="620"/>
      <c r="Y21" s="174"/>
      <c r="Z21" s="174" t="s">
        <v>944</v>
      </c>
      <c r="AA21" s="174"/>
      <c r="AB21" s="174"/>
      <c r="AC21" s="174"/>
      <c r="AD21" s="174"/>
      <c r="AE21" s="174"/>
      <c r="AF21" s="174"/>
      <c r="AG21" s="174"/>
      <c r="AH21" s="174"/>
      <c r="AI21" s="174"/>
      <c r="AJ21" s="174"/>
      <c r="AK21" s="174"/>
      <c r="AL21" s="948"/>
    </row>
    <row r="22" spans="1:38" ht="13.25" customHeight="1">
      <c r="A22" s="174"/>
      <c r="C22" s="174"/>
      <c r="D22" s="174" t="s">
        <v>945</v>
      </c>
      <c r="E22" s="174"/>
      <c r="F22" s="174"/>
      <c r="G22" s="174"/>
      <c r="H22" s="174"/>
      <c r="I22" s="174"/>
      <c r="J22" s="174"/>
      <c r="K22" s="174"/>
      <c r="L22" s="174"/>
      <c r="M22" s="174"/>
      <c r="N22" s="174"/>
      <c r="O22" s="174"/>
      <c r="P22" s="174"/>
      <c r="W22" s="620"/>
      <c r="Y22" s="174"/>
      <c r="Z22" s="174" t="s">
        <v>945</v>
      </c>
      <c r="AA22" s="174"/>
      <c r="AB22" s="174"/>
      <c r="AC22" s="174"/>
      <c r="AD22" s="174"/>
      <c r="AE22" s="174"/>
      <c r="AF22" s="174"/>
      <c r="AG22" s="174"/>
      <c r="AH22" s="174"/>
      <c r="AI22" s="174"/>
      <c r="AJ22" s="174"/>
      <c r="AK22" s="174"/>
      <c r="AL22" s="948"/>
    </row>
    <row r="23" spans="1:38" ht="13.25" customHeight="1">
      <c r="A23" s="174"/>
      <c r="C23" s="174"/>
      <c r="D23" s="174" t="s">
        <v>946</v>
      </c>
      <c r="E23" s="174"/>
      <c r="F23" s="174"/>
      <c r="G23" s="174"/>
      <c r="H23" s="174"/>
      <c r="I23" s="174"/>
      <c r="J23" s="174"/>
      <c r="K23" s="174"/>
      <c r="L23" s="174"/>
      <c r="M23" s="174"/>
      <c r="N23" s="174"/>
      <c r="O23" s="174"/>
      <c r="P23" s="174"/>
      <c r="W23" s="620"/>
      <c r="Y23" s="174"/>
      <c r="Z23" s="174" t="s">
        <v>946</v>
      </c>
      <c r="AA23" s="174"/>
      <c r="AB23" s="174"/>
      <c r="AC23" s="174"/>
      <c r="AD23" s="174"/>
      <c r="AE23" s="174"/>
      <c r="AF23" s="174"/>
      <c r="AG23" s="174"/>
      <c r="AH23" s="174"/>
      <c r="AI23" s="174"/>
      <c r="AJ23" s="174"/>
      <c r="AK23" s="174"/>
      <c r="AL23" s="948"/>
    </row>
    <row r="24" spans="1:38" ht="12" customHeight="1">
      <c r="A24" s="174"/>
      <c r="B24" s="176"/>
      <c r="C24" s="176"/>
      <c r="D24" s="176"/>
      <c r="E24" s="176"/>
      <c r="F24" s="176"/>
      <c r="G24" s="176"/>
      <c r="H24" s="176"/>
      <c r="I24" s="176"/>
      <c r="J24" s="176"/>
      <c r="K24" s="176"/>
      <c r="L24" s="176"/>
      <c r="M24" s="176"/>
      <c r="N24" s="176"/>
      <c r="O24" s="176"/>
      <c r="P24" s="176"/>
      <c r="W24" s="620"/>
      <c r="X24" s="176"/>
      <c r="Y24" s="176"/>
      <c r="Z24" s="176"/>
      <c r="AA24" s="176"/>
      <c r="AB24" s="176"/>
      <c r="AC24" s="176"/>
      <c r="AD24" s="176"/>
      <c r="AE24" s="176"/>
      <c r="AF24" s="176"/>
      <c r="AG24" s="176"/>
      <c r="AH24" s="176"/>
      <c r="AI24" s="176"/>
      <c r="AJ24" s="176"/>
      <c r="AK24" s="176"/>
      <c r="AL24" s="949"/>
    </row>
    <row r="25" spans="1:38" s="170" customFormat="1" ht="36" customHeight="1">
      <c r="A25" s="177"/>
      <c r="B25" s="1878" t="s">
        <v>947</v>
      </c>
      <c r="C25" s="1878"/>
      <c r="D25" s="1878"/>
      <c r="E25" s="1878"/>
      <c r="F25" s="1878"/>
      <c r="G25" s="1878"/>
      <c r="H25" s="1878"/>
      <c r="I25" s="1878"/>
      <c r="J25" s="1878"/>
      <c r="K25" s="1878"/>
      <c r="L25" s="1878"/>
      <c r="M25" s="1878"/>
      <c r="N25" s="1878"/>
      <c r="O25" s="1878"/>
      <c r="P25" s="1878"/>
      <c r="R25" s="171"/>
      <c r="S25" s="171"/>
      <c r="T25" s="171"/>
      <c r="U25" s="171"/>
      <c r="V25" s="171"/>
      <c r="W25" s="620"/>
      <c r="X25" s="1878" t="s">
        <v>947</v>
      </c>
      <c r="Y25" s="1878"/>
      <c r="Z25" s="1878"/>
      <c r="AA25" s="1878"/>
      <c r="AB25" s="1878"/>
      <c r="AC25" s="1878"/>
      <c r="AD25" s="1878"/>
      <c r="AE25" s="1878"/>
      <c r="AF25" s="1878"/>
      <c r="AG25" s="1878"/>
      <c r="AH25" s="1878"/>
      <c r="AI25" s="1878"/>
      <c r="AJ25" s="1878"/>
      <c r="AK25" s="1878"/>
      <c r="AL25" s="1879"/>
    </row>
    <row r="26" spans="1:38" ht="36" customHeight="1">
      <c r="A26" s="174"/>
      <c r="B26" s="1878" t="s">
        <v>948</v>
      </c>
      <c r="C26" s="1878"/>
      <c r="D26" s="1878"/>
      <c r="E26" s="1878"/>
      <c r="F26" s="1878"/>
      <c r="G26" s="1878"/>
      <c r="H26" s="1878"/>
      <c r="I26" s="1878"/>
      <c r="J26" s="1878"/>
      <c r="K26" s="1878"/>
      <c r="L26" s="1878"/>
      <c r="M26" s="1878"/>
      <c r="N26" s="1878"/>
      <c r="O26" s="1878"/>
      <c r="P26" s="1878"/>
      <c r="W26" s="620"/>
      <c r="X26" s="1878" t="s">
        <v>948</v>
      </c>
      <c r="Y26" s="1878"/>
      <c r="Z26" s="1878"/>
      <c r="AA26" s="1878"/>
      <c r="AB26" s="1878"/>
      <c r="AC26" s="1878"/>
      <c r="AD26" s="1878"/>
      <c r="AE26" s="1878"/>
      <c r="AF26" s="1878"/>
      <c r="AG26" s="1878"/>
      <c r="AH26" s="1878"/>
      <c r="AI26" s="1878"/>
      <c r="AJ26" s="1878"/>
      <c r="AK26" s="1878"/>
      <c r="AL26" s="1879"/>
    </row>
    <row r="27" spans="1:38" ht="24" customHeight="1">
      <c r="A27" s="174"/>
      <c r="B27" s="1878" t="s">
        <v>949</v>
      </c>
      <c r="C27" s="1878"/>
      <c r="D27" s="1878"/>
      <c r="E27" s="1878"/>
      <c r="F27" s="1878"/>
      <c r="G27" s="1878"/>
      <c r="H27" s="1878"/>
      <c r="I27" s="1878"/>
      <c r="J27" s="1878"/>
      <c r="K27" s="1878"/>
      <c r="L27" s="1878"/>
      <c r="M27" s="1878"/>
      <c r="N27" s="1878"/>
      <c r="O27" s="1878"/>
      <c r="P27" s="1878"/>
      <c r="W27" s="620"/>
      <c r="X27" s="1878" t="s">
        <v>949</v>
      </c>
      <c r="Y27" s="1878"/>
      <c r="Z27" s="1878"/>
      <c r="AA27" s="1878"/>
      <c r="AB27" s="1878"/>
      <c r="AC27" s="1878"/>
      <c r="AD27" s="1878"/>
      <c r="AE27" s="1878"/>
      <c r="AF27" s="1878"/>
      <c r="AG27" s="1878"/>
      <c r="AH27" s="1878"/>
      <c r="AI27" s="1878"/>
      <c r="AJ27" s="1878"/>
      <c r="AK27" s="1878"/>
      <c r="AL27" s="1879"/>
    </row>
    <row r="28" spans="1:38" ht="24" customHeight="1">
      <c r="A28" s="174"/>
      <c r="B28" s="1878" t="s">
        <v>950</v>
      </c>
      <c r="C28" s="1878"/>
      <c r="D28" s="1878"/>
      <c r="E28" s="1878"/>
      <c r="F28" s="1878"/>
      <c r="G28" s="1878"/>
      <c r="H28" s="1878"/>
      <c r="I28" s="1878"/>
      <c r="J28" s="1878"/>
      <c r="K28" s="1878"/>
      <c r="L28" s="1878"/>
      <c r="M28" s="1878"/>
      <c r="N28" s="1878"/>
      <c r="O28" s="1878"/>
      <c r="P28" s="1878"/>
      <c r="W28" s="620"/>
      <c r="X28" s="1878" t="s">
        <v>950</v>
      </c>
      <c r="Y28" s="1878"/>
      <c r="Z28" s="1878"/>
      <c r="AA28" s="1878"/>
      <c r="AB28" s="1878"/>
      <c r="AC28" s="1878"/>
      <c r="AD28" s="1878"/>
      <c r="AE28" s="1878"/>
      <c r="AF28" s="1878"/>
      <c r="AG28" s="1878"/>
      <c r="AH28" s="1878"/>
      <c r="AI28" s="1878"/>
      <c r="AJ28" s="1878"/>
      <c r="AK28" s="1878"/>
      <c r="AL28" s="1879"/>
    </row>
    <row r="29" spans="1:38" s="170" customFormat="1" ht="12" customHeight="1">
      <c r="A29" s="177"/>
      <c r="B29" s="1887" t="s">
        <v>900</v>
      </c>
      <c r="C29" s="1887"/>
      <c r="D29" s="1881" t="s">
        <v>951</v>
      </c>
      <c r="E29" s="1881"/>
      <c r="F29" s="1881"/>
      <c r="G29" s="1881"/>
      <c r="H29" s="1881"/>
      <c r="I29" s="1881"/>
      <c r="J29" s="1881"/>
      <c r="K29" s="1881"/>
      <c r="L29" s="174"/>
      <c r="M29" s="174"/>
      <c r="N29" s="174"/>
      <c r="O29" s="174"/>
      <c r="P29" s="176"/>
      <c r="R29" s="171"/>
      <c r="S29" s="171"/>
      <c r="T29" s="171"/>
      <c r="U29" s="171"/>
      <c r="V29" s="171"/>
      <c r="W29" s="620"/>
      <c r="X29" s="1880" t="s">
        <v>1441</v>
      </c>
      <c r="Y29" s="1880"/>
      <c r="Z29" s="1881" t="s">
        <v>951</v>
      </c>
      <c r="AA29" s="1881"/>
      <c r="AB29" s="1881"/>
      <c r="AC29" s="1881"/>
      <c r="AD29" s="1881"/>
      <c r="AE29" s="1881"/>
      <c r="AF29" s="1881"/>
      <c r="AG29" s="1881"/>
      <c r="AH29" s="1881"/>
      <c r="AI29" s="1881"/>
      <c r="AJ29" s="1881"/>
      <c r="AK29" s="1881"/>
      <c r="AL29" s="949"/>
    </row>
    <row r="30" spans="1:38" s="170" customFormat="1" ht="19.25" customHeight="1">
      <c r="A30" s="178"/>
      <c r="B30" s="1887"/>
      <c r="C30" s="1887"/>
      <c r="D30" s="1881"/>
      <c r="E30" s="1881"/>
      <c r="F30" s="1881"/>
      <c r="G30" s="1881"/>
      <c r="H30" s="1881"/>
      <c r="I30" s="1881"/>
      <c r="J30" s="1881"/>
      <c r="K30" s="1881"/>
      <c r="L30" s="174"/>
      <c r="M30" s="174"/>
      <c r="N30" s="174"/>
      <c r="O30" s="174"/>
      <c r="P30" s="186"/>
      <c r="Q30" s="178"/>
      <c r="R30" s="171"/>
      <c r="S30" s="171"/>
      <c r="T30" s="171"/>
      <c r="U30" s="171"/>
      <c r="V30" s="171"/>
      <c r="W30" s="620"/>
      <c r="X30" s="1880"/>
      <c r="Y30" s="1880"/>
      <c r="Z30" s="1881"/>
      <c r="AA30" s="1881"/>
      <c r="AB30" s="1881"/>
      <c r="AC30" s="1881"/>
      <c r="AD30" s="1881"/>
      <c r="AE30" s="1881"/>
      <c r="AF30" s="1881"/>
      <c r="AG30" s="1881"/>
      <c r="AH30" s="1881"/>
      <c r="AI30" s="1881"/>
      <c r="AJ30" s="1881"/>
      <c r="AK30" s="1881"/>
      <c r="AL30" s="950"/>
    </row>
    <row r="31" spans="1:38" ht="12" customHeight="1">
      <c r="A31" s="174"/>
      <c r="B31" s="174"/>
      <c r="C31" s="174"/>
      <c r="D31" s="174"/>
      <c r="E31" s="174"/>
      <c r="F31" s="174"/>
      <c r="G31" s="174"/>
      <c r="H31" s="174"/>
      <c r="I31" s="174"/>
      <c r="J31" s="174"/>
      <c r="K31" s="174"/>
      <c r="L31" s="174"/>
      <c r="M31" s="174"/>
      <c r="N31" s="174"/>
      <c r="O31" s="174"/>
      <c r="P31" s="174"/>
      <c r="W31" s="620"/>
      <c r="X31" s="174"/>
      <c r="Y31" s="174"/>
      <c r="Z31" s="174"/>
      <c r="AA31" s="174"/>
      <c r="AB31" s="174"/>
      <c r="AC31" s="174"/>
      <c r="AD31" s="174"/>
      <c r="AE31" s="174"/>
      <c r="AF31" s="174"/>
      <c r="AG31" s="174"/>
      <c r="AH31" s="174"/>
      <c r="AI31" s="174"/>
      <c r="AJ31" s="174"/>
      <c r="AK31" s="174"/>
      <c r="AL31" s="948"/>
    </row>
    <row r="32" spans="1:38" ht="24" customHeight="1">
      <c r="A32" s="174"/>
      <c r="B32" s="174"/>
      <c r="C32" s="1882" t="str">
        <f>IF('入力シート①(全体)'!E9="","令和　　年　　月　　日",'入力シート①(全体)'!E9)</f>
        <v>令和　　年　　月　　日</v>
      </c>
      <c r="D32" s="1882"/>
      <c r="E32" s="1882"/>
      <c r="F32" s="1882"/>
      <c r="G32" s="179"/>
      <c r="J32" s="174"/>
      <c r="K32" s="174"/>
      <c r="L32" s="174"/>
      <c r="M32" s="174"/>
      <c r="N32" s="174"/>
      <c r="O32" s="174"/>
      <c r="P32" s="174"/>
      <c r="W32" s="620"/>
      <c r="X32" s="174"/>
      <c r="Y32" s="1882">
        <v>45751</v>
      </c>
      <c r="Z32" s="1882"/>
      <c r="AA32" s="1882"/>
      <c r="AB32" s="1882"/>
      <c r="AC32" s="179"/>
      <c r="AF32" s="174"/>
      <c r="AG32" s="174"/>
      <c r="AH32" s="174"/>
      <c r="AI32" s="174"/>
      <c r="AJ32" s="174"/>
      <c r="AK32" s="174"/>
      <c r="AL32" s="948"/>
    </row>
    <row r="33" spans="1:38" ht="12" customHeight="1">
      <c r="A33" s="174"/>
      <c r="B33" s="174"/>
      <c r="C33" s="174"/>
      <c r="D33" s="174"/>
      <c r="E33" s="174"/>
      <c r="F33" s="174"/>
      <c r="G33" s="174"/>
      <c r="H33" s="174"/>
      <c r="I33" s="174"/>
      <c r="J33" s="174"/>
      <c r="K33" s="174"/>
      <c r="L33" s="174"/>
      <c r="M33" s="174"/>
      <c r="N33" s="174"/>
      <c r="O33" s="174"/>
      <c r="P33" s="174"/>
      <c r="W33" s="620"/>
      <c r="X33" s="174"/>
      <c r="Y33" s="174"/>
      <c r="Z33" s="174"/>
      <c r="AA33" s="174"/>
      <c r="AB33" s="174"/>
      <c r="AC33" s="174"/>
      <c r="AD33" s="174"/>
      <c r="AE33" s="174"/>
      <c r="AF33" s="174"/>
      <c r="AG33" s="174"/>
      <c r="AH33" s="174"/>
      <c r="AI33" s="174"/>
      <c r="AJ33" s="174"/>
      <c r="AK33" s="174"/>
      <c r="AL33" s="948"/>
    </row>
    <row r="34" spans="1:38" ht="17.25" customHeight="1">
      <c r="A34" s="174"/>
      <c r="B34" s="174"/>
      <c r="C34" s="174" t="s">
        <v>664</v>
      </c>
      <c r="F34" s="180"/>
      <c r="G34" s="180"/>
      <c r="H34" s="180"/>
      <c r="I34" s="180"/>
      <c r="J34" s="180"/>
      <c r="K34" s="180"/>
      <c r="L34" s="180"/>
      <c r="M34" s="180"/>
      <c r="N34" s="180"/>
      <c r="O34" s="180"/>
      <c r="P34" s="180"/>
      <c r="W34" s="620"/>
      <c r="X34" s="174"/>
      <c r="Y34" s="174" t="s">
        <v>664</v>
      </c>
      <c r="AB34" s="180"/>
      <c r="AC34" s="180"/>
      <c r="AD34" s="180"/>
      <c r="AE34" s="180"/>
      <c r="AF34" s="180"/>
      <c r="AG34" s="180"/>
      <c r="AH34" s="180"/>
      <c r="AI34" s="180"/>
      <c r="AJ34" s="180"/>
      <c r="AK34" s="180"/>
      <c r="AL34" s="951"/>
    </row>
    <row r="35" spans="1:38" ht="24" customHeight="1">
      <c r="A35" s="174"/>
      <c r="B35" s="174"/>
      <c r="C35" s="174"/>
      <c r="D35" s="1877" t="str">
        <f>IF('入力シート①(全体)'!$E$27="","",'入力シート①(全体)'!$E$27)</f>
        <v/>
      </c>
      <c r="E35" s="1877"/>
      <c r="F35" s="1877"/>
      <c r="G35" s="1877"/>
      <c r="H35" s="1877"/>
      <c r="I35" s="1877"/>
      <c r="J35" s="1877"/>
      <c r="K35" s="1877"/>
      <c r="L35" s="1877"/>
      <c r="M35" s="1877"/>
      <c r="N35" s="1877"/>
      <c r="O35" s="1877"/>
      <c r="W35" s="620"/>
      <c r="X35" s="174"/>
      <c r="Y35" s="174"/>
      <c r="Z35" s="1877" t="s">
        <v>646</v>
      </c>
      <c r="AA35" s="1877"/>
      <c r="AB35" s="1877"/>
      <c r="AC35" s="1877"/>
      <c r="AD35" s="1877"/>
      <c r="AE35" s="1877"/>
      <c r="AF35" s="1877"/>
      <c r="AG35" s="1877"/>
      <c r="AH35" s="1877"/>
      <c r="AI35" s="1877"/>
      <c r="AJ35" s="1877"/>
      <c r="AK35" s="1877"/>
      <c r="AL35" s="576"/>
    </row>
    <row r="36" spans="1:38" ht="17.25" customHeight="1">
      <c r="A36" s="174"/>
      <c r="B36" s="174"/>
      <c r="C36" s="174" t="s">
        <v>843</v>
      </c>
      <c r="F36" s="180"/>
      <c r="G36" s="180"/>
      <c r="H36" s="180"/>
      <c r="I36" s="180"/>
      <c r="J36" s="180"/>
      <c r="K36" s="180"/>
      <c r="L36" s="180"/>
      <c r="M36" s="180"/>
      <c r="N36" s="180"/>
      <c r="O36" s="180"/>
      <c r="P36" s="180"/>
      <c r="W36" s="620"/>
      <c r="X36" s="174"/>
      <c r="Y36" s="174" t="s">
        <v>843</v>
      </c>
      <c r="AB36" s="180"/>
      <c r="AC36" s="180"/>
      <c r="AD36" s="180"/>
      <c r="AE36" s="180"/>
      <c r="AF36" s="180"/>
      <c r="AG36" s="180"/>
      <c r="AH36" s="180"/>
      <c r="AI36" s="180"/>
      <c r="AJ36" s="180"/>
      <c r="AK36" s="180"/>
      <c r="AL36" s="951"/>
    </row>
    <row r="37" spans="1:38" ht="24" customHeight="1">
      <c r="A37" s="174"/>
      <c r="B37" s="174"/>
      <c r="C37" s="174"/>
      <c r="D37" s="1877" t="str">
        <f>IF('入力シート①(全体)'!$E$25="","",'入力シート①(全体)'!$E$25)</f>
        <v/>
      </c>
      <c r="E37" s="1877"/>
      <c r="F37" s="1877"/>
      <c r="G37" s="1877"/>
      <c r="H37" s="1877"/>
      <c r="I37" s="1877"/>
      <c r="J37" s="1877"/>
      <c r="K37" s="1877"/>
      <c r="L37" s="1877"/>
      <c r="M37" s="1877"/>
      <c r="N37" s="1877"/>
      <c r="O37" s="1877"/>
      <c r="W37" s="620"/>
      <c r="X37" s="174"/>
      <c r="Y37" s="174"/>
      <c r="Z37" s="1877" t="s">
        <v>661</v>
      </c>
      <c r="AA37" s="1877"/>
      <c r="AB37" s="1877"/>
      <c r="AC37" s="1877"/>
      <c r="AD37" s="1877"/>
      <c r="AE37" s="1877"/>
      <c r="AF37" s="1877"/>
      <c r="AG37" s="1877"/>
      <c r="AH37" s="1877"/>
      <c r="AI37" s="1877"/>
      <c r="AJ37" s="1877"/>
      <c r="AK37" s="1877"/>
      <c r="AL37" s="576"/>
    </row>
    <row r="38" spans="1:38">
      <c r="A38" s="174"/>
      <c r="B38" s="174"/>
      <c r="C38" s="174" t="s">
        <v>952</v>
      </c>
      <c r="E38" s="174"/>
      <c r="G38" s="174" t="s">
        <v>953</v>
      </c>
      <c r="J38" s="174"/>
      <c r="K38" s="174"/>
      <c r="L38" s="174"/>
      <c r="N38" s="174"/>
      <c r="O38" s="174"/>
      <c r="P38" s="174"/>
      <c r="W38" s="620"/>
      <c r="X38" s="174"/>
      <c r="Y38" s="174" t="s">
        <v>952</v>
      </c>
      <c r="AA38" s="174"/>
      <c r="AC38" s="174" t="s">
        <v>953</v>
      </c>
      <c r="AF38" s="174"/>
      <c r="AG38" s="174"/>
      <c r="AH38" s="174"/>
      <c r="AJ38" s="174"/>
      <c r="AK38" s="174"/>
      <c r="AL38" s="948"/>
    </row>
    <row r="39" spans="1:38" ht="24" customHeight="1">
      <c r="A39" s="174"/>
      <c r="B39" s="174"/>
      <c r="C39" s="174"/>
      <c r="D39" s="1877" t="str">
        <f>IF('入力シート①(全体)'!$E$34="","",'入力シート①(全体)'!$E$34)</f>
        <v/>
      </c>
      <c r="E39" s="1877"/>
      <c r="F39" s="1877"/>
      <c r="G39" s="180"/>
      <c r="H39" s="1877" t="str">
        <f>IF('入力シート①(全体)'!$E$36="","",'入力シート①(全体)'!$E$36)</f>
        <v/>
      </c>
      <c r="I39" s="1877"/>
      <c r="J39" s="1877"/>
      <c r="K39" s="1877"/>
      <c r="L39" s="1877"/>
      <c r="M39" s="1877"/>
      <c r="N39" s="1877"/>
      <c r="O39" s="1877"/>
      <c r="P39" s="180"/>
      <c r="W39" s="620"/>
      <c r="X39" s="174"/>
      <c r="Y39" s="174"/>
      <c r="Z39" s="1877" t="s">
        <v>684</v>
      </c>
      <c r="AA39" s="1877"/>
      <c r="AB39" s="1877"/>
      <c r="AC39" s="180"/>
      <c r="AD39" s="1877" t="s">
        <v>687</v>
      </c>
      <c r="AE39" s="1877"/>
      <c r="AF39" s="1877"/>
      <c r="AG39" s="1877"/>
      <c r="AH39" s="1877"/>
      <c r="AI39" s="1877"/>
      <c r="AJ39" s="1877"/>
      <c r="AK39" s="1877"/>
      <c r="AL39" s="951"/>
    </row>
    <row r="40" spans="1:38" ht="12" customHeight="1">
      <c r="A40" s="174"/>
      <c r="B40" s="174"/>
      <c r="C40" s="174"/>
      <c r="D40" s="174"/>
      <c r="E40" s="174"/>
      <c r="F40" s="174"/>
      <c r="G40" s="174"/>
      <c r="H40" s="174"/>
      <c r="I40" s="174"/>
      <c r="J40" s="174"/>
      <c r="K40" s="174"/>
      <c r="L40" s="174"/>
      <c r="M40" s="174"/>
      <c r="N40" s="174"/>
      <c r="O40" s="183"/>
      <c r="P40" s="174"/>
      <c r="W40" s="620"/>
      <c r="X40" s="174"/>
      <c r="Y40" s="174"/>
      <c r="Z40" s="174"/>
      <c r="AA40" s="174"/>
      <c r="AB40" s="174"/>
      <c r="AC40" s="174"/>
      <c r="AD40" s="174"/>
      <c r="AE40" s="174"/>
      <c r="AF40" s="174"/>
      <c r="AG40" s="174"/>
      <c r="AH40" s="174"/>
      <c r="AI40" s="174"/>
      <c r="AJ40" s="174"/>
      <c r="AK40" s="183"/>
      <c r="AL40" s="948"/>
    </row>
    <row r="41" spans="1:38" ht="17.399999999999999" customHeight="1">
      <c r="B41" s="181" t="s">
        <v>954</v>
      </c>
      <c r="C41" s="182"/>
      <c r="D41" s="182"/>
      <c r="E41" s="176"/>
      <c r="F41" s="176"/>
      <c r="G41" s="176"/>
      <c r="H41" s="176"/>
      <c r="I41" s="176"/>
      <c r="J41" s="176"/>
      <c r="K41" s="176"/>
      <c r="L41" s="176"/>
      <c r="M41" s="176"/>
      <c r="N41" s="176"/>
      <c r="O41" s="176"/>
      <c r="P41" s="176"/>
      <c r="W41" s="620"/>
      <c r="X41" s="181" t="s">
        <v>954</v>
      </c>
      <c r="Y41" s="182"/>
      <c r="Z41" s="182"/>
      <c r="AA41" s="176"/>
      <c r="AB41" s="176"/>
      <c r="AC41" s="176"/>
      <c r="AD41" s="176"/>
      <c r="AE41" s="176"/>
      <c r="AF41" s="176"/>
      <c r="AG41" s="176"/>
      <c r="AH41" s="176"/>
      <c r="AI41" s="176"/>
      <c r="AJ41" s="176"/>
      <c r="AK41" s="176"/>
      <c r="AL41" s="949"/>
    </row>
    <row r="42" spans="1:38">
      <c r="W42" s="636"/>
      <c r="X42" s="637"/>
      <c r="Y42" s="637"/>
      <c r="Z42" s="637"/>
      <c r="AA42" s="637"/>
      <c r="AB42" s="637"/>
      <c r="AC42" s="637"/>
      <c r="AD42" s="637"/>
      <c r="AE42" s="637"/>
      <c r="AF42" s="637"/>
      <c r="AG42" s="637"/>
      <c r="AH42" s="637"/>
      <c r="AI42" s="637"/>
      <c r="AJ42" s="637"/>
      <c r="AK42" s="637"/>
      <c r="AL42" s="638"/>
    </row>
  </sheetData>
  <sheetProtection algorithmName="SHA-512" hashValue="WD6DXIW9O29u20v41Bkj0sW4gzXFgZ2SxvxLAlfNXkij5O/Abtjcb40t+lNY0IGg97Jx7/S/8kKCjqJo2xiViw==" saltValue="iLreUzCIrDdZX5TN8SWMhw==" spinCount="100000" sheet="1" objects="1" scenarios="1" formatRows="0" selectLockedCells="1"/>
  <mergeCells count="37">
    <mergeCell ref="B8:P8"/>
    <mergeCell ref="B9:P9"/>
    <mergeCell ref="B14:P14"/>
    <mergeCell ref="D35:O35"/>
    <mergeCell ref="D37:O37"/>
    <mergeCell ref="D29:K30"/>
    <mergeCell ref="D39:F39"/>
    <mergeCell ref="H39:O39"/>
    <mergeCell ref="B29:C30"/>
    <mergeCell ref="X14:AL14"/>
    <mergeCell ref="X15:AL15"/>
    <mergeCell ref="X16:AL16"/>
    <mergeCell ref="B28:P28"/>
    <mergeCell ref="C32:F32"/>
    <mergeCell ref="C18:O18"/>
    <mergeCell ref="B25:P25"/>
    <mergeCell ref="B26:P26"/>
    <mergeCell ref="B27:P27"/>
    <mergeCell ref="B15:P15"/>
    <mergeCell ref="B16:P16"/>
    <mergeCell ref="B17:P17"/>
    <mergeCell ref="Z37:AK37"/>
    <mergeCell ref="Z39:AB39"/>
    <mergeCell ref="AD39:AK39"/>
    <mergeCell ref="AK5:AL5"/>
    <mergeCell ref="X28:AL28"/>
    <mergeCell ref="X29:Y30"/>
    <mergeCell ref="Z29:AK30"/>
    <mergeCell ref="Y32:AB32"/>
    <mergeCell ref="Z35:AK35"/>
    <mergeCell ref="X17:AL17"/>
    <mergeCell ref="Y18:AK18"/>
    <mergeCell ref="X25:AL25"/>
    <mergeCell ref="X26:AL26"/>
    <mergeCell ref="X27:AL27"/>
    <mergeCell ref="X8:AL8"/>
    <mergeCell ref="X9:AL9"/>
  </mergeCells>
  <phoneticPr fontId="111"/>
  <conditionalFormatting sqref="B29">
    <cfRule type="cellIs" dxfId="48" priority="9" operator="equal">
      <formula>"□"</formula>
    </cfRule>
  </conditionalFormatting>
  <conditionalFormatting sqref="C32">
    <cfRule type="cellIs" dxfId="47" priority="7" operator="equal">
      <formula>"令和　　年　　月　　日"</formula>
    </cfRule>
  </conditionalFormatting>
  <conditionalFormatting sqref="D35 D37 D39 H39">
    <cfRule type="containsBlanks" dxfId="46" priority="19">
      <formula>LEN(TRIM(D35))=0</formula>
    </cfRule>
  </conditionalFormatting>
  <conditionalFormatting sqref="X29">
    <cfRule type="cellIs" dxfId="45" priority="2" operator="equal">
      <formula>"□"</formula>
    </cfRule>
  </conditionalFormatting>
  <conditionalFormatting sqref="Y32">
    <cfRule type="cellIs" dxfId="44" priority="1" operator="equal">
      <formula>"令和　　年　　月　　日"</formula>
    </cfRule>
  </conditionalFormatting>
  <conditionalFormatting sqref="Z35 Z37 Z39 AD39">
    <cfRule type="containsBlanks" dxfId="43" priority="3">
      <formula>LEN(TRIM(Z35))=0</formula>
    </cfRule>
  </conditionalFormatting>
  <dataValidations count="1">
    <dataValidation type="list" allowBlank="1" showInputMessage="1" showErrorMessage="1" sqref="B29 X29" xr:uid="{00000000-0002-0000-0F00-000000000000}">
      <formula1>"□,☑"</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42"/>
  <sheetViews>
    <sheetView showGridLines="0" topLeftCell="A48" zoomScale="80" zoomScaleNormal="80" workbookViewId="0"/>
  </sheetViews>
  <sheetFormatPr defaultColWidth="8" defaultRowHeight="18"/>
  <cols>
    <col min="1" max="1" width="1.6640625" style="171" customWidth="1"/>
    <col min="2" max="3" width="2.6640625" style="171" customWidth="1"/>
    <col min="4" max="6" width="7.5" style="171" customWidth="1"/>
    <col min="7" max="7" width="2.6640625" style="171" customWidth="1"/>
    <col min="8" max="14" width="7.5" style="171" customWidth="1"/>
    <col min="15" max="15" width="17.6640625" style="171" customWidth="1"/>
    <col min="16" max="16" width="2.6640625" style="171" customWidth="1"/>
    <col min="17" max="17" width="2.33203125" style="171" customWidth="1"/>
    <col min="18" max="22" width="5.58203125" style="171" customWidth="1"/>
    <col min="23" max="23" width="2.33203125" style="171" customWidth="1"/>
    <col min="24" max="25" width="2.6640625" style="171" customWidth="1"/>
    <col min="26" max="28" width="7.5" style="171" customWidth="1"/>
    <col min="29" max="29" width="2.6640625" style="171" customWidth="1"/>
    <col min="30" max="36" width="7.5" style="171" customWidth="1"/>
    <col min="37" max="37" width="17.6640625" style="171" customWidth="1"/>
    <col min="38" max="38" width="2.6640625" style="171" customWidth="1"/>
    <col min="39" max="40" width="2.33203125" style="171" customWidth="1"/>
    <col min="41" max="47" width="5.58203125" style="171" customWidth="1"/>
    <col min="48" max="16384" width="8" style="171"/>
  </cols>
  <sheetData>
    <row r="1" spans="1:39">
      <c r="A1" s="590"/>
    </row>
    <row r="2" spans="1:39" ht="21" customHeight="1"/>
    <row r="3" spans="1:39" ht="21" customHeight="1"/>
    <row r="4" spans="1:39" ht="31.25" customHeight="1"/>
    <row r="5" spans="1:39" ht="24" customHeight="1">
      <c r="W5" s="619"/>
      <c r="X5" s="629"/>
      <c r="Y5" s="629"/>
      <c r="Z5" s="629"/>
      <c r="AA5" s="629"/>
      <c r="AB5" s="629"/>
      <c r="AC5" s="629"/>
      <c r="AD5" s="629"/>
      <c r="AE5" s="629"/>
      <c r="AF5" s="629"/>
      <c r="AG5" s="629"/>
      <c r="AH5" s="629"/>
      <c r="AI5" s="629"/>
      <c r="AJ5" s="629"/>
      <c r="AK5" s="1350" t="s">
        <v>1330</v>
      </c>
      <c r="AL5" s="1529"/>
      <c r="AM5" s="1530"/>
    </row>
    <row r="6" spans="1:39">
      <c r="B6" s="172" t="s">
        <v>933</v>
      </c>
      <c r="C6" s="173"/>
      <c r="D6" s="173"/>
      <c r="E6" s="173"/>
      <c r="F6" s="173"/>
      <c r="G6" s="173"/>
      <c r="H6" s="173"/>
      <c r="I6" s="173"/>
      <c r="J6" s="173"/>
      <c r="K6" s="173"/>
      <c r="L6" s="173"/>
      <c r="M6" s="173"/>
      <c r="N6" s="173"/>
      <c r="O6" s="173"/>
      <c r="P6" s="173"/>
      <c r="W6" s="620"/>
      <c r="X6" s="172" t="s">
        <v>933</v>
      </c>
      <c r="Y6" s="173"/>
      <c r="Z6" s="173"/>
      <c r="AA6" s="173"/>
      <c r="AB6" s="173"/>
      <c r="AC6" s="173"/>
      <c r="AD6" s="173"/>
      <c r="AE6" s="173"/>
      <c r="AF6" s="173"/>
      <c r="AG6" s="173"/>
      <c r="AH6" s="173"/>
      <c r="AI6" s="173"/>
      <c r="AJ6" s="173"/>
      <c r="AK6" s="173"/>
      <c r="AL6" s="173"/>
      <c r="AM6" s="576"/>
    </row>
    <row r="7" spans="1:39" ht="5" customHeight="1">
      <c r="A7" s="174"/>
      <c r="B7" s="173"/>
      <c r="C7" s="173"/>
      <c r="D7" s="173"/>
      <c r="E7" s="173"/>
      <c r="F7" s="173"/>
      <c r="G7" s="173"/>
      <c r="H7" s="173"/>
      <c r="I7" s="173"/>
      <c r="J7" s="173"/>
      <c r="K7" s="173"/>
      <c r="L7" s="173"/>
      <c r="M7" s="173"/>
      <c r="N7" s="173"/>
      <c r="O7" s="173"/>
      <c r="P7" s="173"/>
      <c r="W7" s="620"/>
      <c r="X7" s="173"/>
      <c r="Y7" s="173"/>
      <c r="Z7" s="173"/>
      <c r="AA7" s="173"/>
      <c r="AB7" s="173"/>
      <c r="AC7" s="173"/>
      <c r="AD7" s="173"/>
      <c r="AE7" s="173"/>
      <c r="AF7" s="173"/>
      <c r="AG7" s="173"/>
      <c r="AH7" s="173"/>
      <c r="AI7" s="173"/>
      <c r="AJ7" s="173"/>
      <c r="AK7" s="173"/>
      <c r="AL7" s="173"/>
      <c r="AM7" s="576"/>
    </row>
    <row r="8" spans="1:39" ht="42" customHeight="1">
      <c r="A8" s="174"/>
      <c r="B8" s="1574" t="s">
        <v>934</v>
      </c>
      <c r="C8" s="1574"/>
      <c r="D8" s="1574"/>
      <c r="E8" s="1574"/>
      <c r="F8" s="1574"/>
      <c r="G8" s="1574"/>
      <c r="H8" s="1574"/>
      <c r="I8" s="1574"/>
      <c r="J8" s="1574"/>
      <c r="K8" s="1574"/>
      <c r="L8" s="1574"/>
      <c r="M8" s="1574"/>
      <c r="N8" s="1574"/>
      <c r="O8" s="1574"/>
      <c r="P8" s="1574"/>
      <c r="W8" s="620"/>
      <c r="X8" s="1574" t="s">
        <v>934</v>
      </c>
      <c r="Y8" s="1574"/>
      <c r="Z8" s="1574"/>
      <c r="AA8" s="1574"/>
      <c r="AB8" s="1574"/>
      <c r="AC8" s="1574"/>
      <c r="AD8" s="1574"/>
      <c r="AE8" s="1574"/>
      <c r="AF8" s="1574"/>
      <c r="AG8" s="1574"/>
      <c r="AH8" s="1574"/>
      <c r="AI8" s="1574"/>
      <c r="AJ8" s="1574"/>
      <c r="AK8" s="1574"/>
      <c r="AL8" s="1574"/>
      <c r="AM8" s="576"/>
    </row>
    <row r="9" spans="1:39">
      <c r="A9" s="174"/>
      <c r="B9" s="1885" t="s">
        <v>955</v>
      </c>
      <c r="C9" s="1885"/>
      <c r="D9" s="1885"/>
      <c r="E9" s="1885"/>
      <c r="F9" s="1885"/>
      <c r="G9" s="1885"/>
      <c r="H9" s="1885"/>
      <c r="I9" s="1885"/>
      <c r="J9" s="1885"/>
      <c r="K9" s="1885"/>
      <c r="L9" s="1885"/>
      <c r="M9" s="1885"/>
      <c r="N9" s="1885"/>
      <c r="O9" s="1885"/>
      <c r="P9" s="1885"/>
      <c r="W9" s="620"/>
      <c r="X9" s="1885" t="s">
        <v>955</v>
      </c>
      <c r="Y9" s="1885"/>
      <c r="Z9" s="1885"/>
      <c r="AA9" s="1885"/>
      <c r="AB9" s="1885"/>
      <c r="AC9" s="1885"/>
      <c r="AD9" s="1885"/>
      <c r="AE9" s="1885"/>
      <c r="AF9" s="1885"/>
      <c r="AG9" s="1885"/>
      <c r="AH9" s="1885"/>
      <c r="AI9" s="1885"/>
      <c r="AJ9" s="1885"/>
      <c r="AK9" s="1885"/>
      <c r="AL9" s="1885"/>
      <c r="AM9" s="576"/>
    </row>
    <row r="10" spans="1:39" ht="12" customHeight="1">
      <c r="A10" s="174"/>
      <c r="B10" s="173"/>
      <c r="C10" s="173"/>
      <c r="D10" s="173"/>
      <c r="E10" s="173"/>
      <c r="F10" s="173"/>
      <c r="G10" s="173"/>
      <c r="H10" s="173"/>
      <c r="I10" s="173"/>
      <c r="J10" s="173"/>
      <c r="K10" s="173"/>
      <c r="L10" s="173"/>
      <c r="M10" s="173"/>
      <c r="N10" s="173"/>
      <c r="O10" s="173"/>
      <c r="P10" s="173"/>
      <c r="W10" s="620"/>
      <c r="X10" s="173"/>
      <c r="Y10" s="173"/>
      <c r="Z10" s="173"/>
      <c r="AA10" s="173"/>
      <c r="AB10" s="173"/>
      <c r="AC10" s="173"/>
      <c r="AD10" s="173"/>
      <c r="AE10" s="173"/>
      <c r="AF10" s="173"/>
      <c r="AG10" s="173"/>
      <c r="AH10" s="173"/>
      <c r="AI10" s="173"/>
      <c r="AJ10" s="173"/>
      <c r="AK10" s="173"/>
      <c r="AL10" s="173"/>
      <c r="AM10" s="576"/>
    </row>
    <row r="11" spans="1:39" ht="16.5" customHeight="1">
      <c r="A11" s="174"/>
      <c r="B11" s="173" t="s">
        <v>936</v>
      </c>
      <c r="C11" s="173"/>
      <c r="D11" s="173"/>
      <c r="E11" s="173"/>
      <c r="F11" s="173"/>
      <c r="G11" s="173"/>
      <c r="H11" s="173"/>
      <c r="I11" s="173"/>
      <c r="J11" s="173"/>
      <c r="K11" s="173"/>
      <c r="L11" s="173"/>
      <c r="M11" s="173"/>
      <c r="N11" s="173"/>
      <c r="O11" s="173"/>
      <c r="P11" s="173"/>
      <c r="W11" s="620"/>
      <c r="X11" s="173" t="s">
        <v>936</v>
      </c>
      <c r="Y11" s="173"/>
      <c r="Z11" s="173"/>
      <c r="AA11" s="173"/>
      <c r="AB11" s="173"/>
      <c r="AC11" s="173"/>
      <c r="AD11" s="173"/>
      <c r="AE11" s="173"/>
      <c r="AF11" s="173"/>
      <c r="AG11" s="173"/>
      <c r="AH11" s="173"/>
      <c r="AI11" s="173"/>
      <c r="AJ11" s="173"/>
      <c r="AK11" s="173"/>
      <c r="AL11" s="173"/>
      <c r="AM11" s="576"/>
    </row>
    <row r="12" spans="1:39" ht="16.5" customHeight="1">
      <c r="A12" s="174"/>
      <c r="B12" s="173" t="s">
        <v>840</v>
      </c>
      <c r="C12" s="173"/>
      <c r="D12" s="173"/>
      <c r="E12" s="173"/>
      <c r="F12" s="173"/>
      <c r="G12" s="173"/>
      <c r="H12" s="173"/>
      <c r="I12" s="173"/>
      <c r="J12" s="173"/>
      <c r="K12" s="173"/>
      <c r="L12" s="173"/>
      <c r="M12" s="173"/>
      <c r="N12" s="173"/>
      <c r="O12" s="173"/>
      <c r="P12" s="173"/>
      <c r="W12" s="620"/>
      <c r="X12" s="173" t="s">
        <v>840</v>
      </c>
      <c r="Y12" s="173"/>
      <c r="Z12" s="173"/>
      <c r="AA12" s="173"/>
      <c r="AB12" s="173"/>
      <c r="AC12" s="173"/>
      <c r="AD12" s="173"/>
      <c r="AE12" s="173"/>
      <c r="AF12" s="173"/>
      <c r="AG12" s="173"/>
      <c r="AH12" s="173"/>
      <c r="AI12" s="173"/>
      <c r="AJ12" s="173"/>
      <c r="AK12" s="173"/>
      <c r="AL12" s="173"/>
      <c r="AM12" s="576"/>
    </row>
    <row r="13" spans="1:39" ht="12" customHeight="1">
      <c r="A13" s="174"/>
      <c r="B13" s="174"/>
      <c r="C13" s="174"/>
      <c r="D13" s="174"/>
      <c r="E13" s="174"/>
      <c r="F13" s="174"/>
      <c r="G13" s="174"/>
      <c r="H13" s="174"/>
      <c r="I13" s="174"/>
      <c r="J13" s="174"/>
      <c r="K13" s="174"/>
      <c r="L13" s="174"/>
      <c r="M13" s="174"/>
      <c r="N13" s="174"/>
      <c r="O13" s="174"/>
      <c r="P13" s="174"/>
      <c r="W13" s="620"/>
      <c r="X13" s="174"/>
      <c r="Y13" s="174"/>
      <c r="Z13" s="174"/>
      <c r="AA13" s="174"/>
      <c r="AB13" s="174"/>
      <c r="AC13" s="174"/>
      <c r="AD13" s="174"/>
      <c r="AE13" s="174"/>
      <c r="AF13" s="174"/>
      <c r="AG13" s="174"/>
      <c r="AH13" s="174"/>
      <c r="AI13" s="174"/>
      <c r="AJ13" s="174"/>
      <c r="AK13" s="174"/>
      <c r="AL13" s="174"/>
      <c r="AM13" s="576"/>
    </row>
    <row r="14" spans="1:39" ht="100" customHeight="1">
      <c r="A14" s="174"/>
      <c r="B14" s="1878" t="s">
        <v>937</v>
      </c>
      <c r="C14" s="1878"/>
      <c r="D14" s="1878"/>
      <c r="E14" s="1878"/>
      <c r="F14" s="1878"/>
      <c r="G14" s="1878"/>
      <c r="H14" s="1878"/>
      <c r="I14" s="1878"/>
      <c r="J14" s="1878"/>
      <c r="K14" s="1878"/>
      <c r="L14" s="1878"/>
      <c r="M14" s="1878"/>
      <c r="N14" s="1878"/>
      <c r="O14" s="1878"/>
      <c r="P14" s="1878"/>
      <c r="W14" s="620"/>
      <c r="X14" s="1878" t="s">
        <v>937</v>
      </c>
      <c r="Y14" s="1878"/>
      <c r="Z14" s="1878"/>
      <c r="AA14" s="1878"/>
      <c r="AB14" s="1878"/>
      <c r="AC14" s="1878"/>
      <c r="AD14" s="1878"/>
      <c r="AE14" s="1878"/>
      <c r="AF14" s="1878"/>
      <c r="AG14" s="1878"/>
      <c r="AH14" s="1878"/>
      <c r="AI14" s="1878"/>
      <c r="AJ14" s="1878"/>
      <c r="AK14" s="1878"/>
      <c r="AL14" s="1878"/>
      <c r="AM14" s="576"/>
    </row>
    <row r="15" spans="1:39" ht="48" customHeight="1">
      <c r="A15" s="174"/>
      <c r="B15" s="1878" t="s">
        <v>938</v>
      </c>
      <c r="C15" s="1878"/>
      <c r="D15" s="1878"/>
      <c r="E15" s="1878"/>
      <c r="F15" s="1878"/>
      <c r="G15" s="1878"/>
      <c r="H15" s="1878"/>
      <c r="I15" s="1878"/>
      <c r="J15" s="1878"/>
      <c r="K15" s="1878"/>
      <c r="L15" s="1878"/>
      <c r="M15" s="1878"/>
      <c r="N15" s="1878"/>
      <c r="O15" s="1878"/>
      <c r="P15" s="1878"/>
      <c r="W15" s="620"/>
      <c r="X15" s="1878" t="s">
        <v>938</v>
      </c>
      <c r="Y15" s="1878"/>
      <c r="Z15" s="1878"/>
      <c r="AA15" s="1878"/>
      <c r="AB15" s="1878"/>
      <c r="AC15" s="1878"/>
      <c r="AD15" s="1878"/>
      <c r="AE15" s="1878"/>
      <c r="AF15" s="1878"/>
      <c r="AG15" s="1878"/>
      <c r="AH15" s="1878"/>
      <c r="AI15" s="1878"/>
      <c r="AJ15" s="1878"/>
      <c r="AK15" s="1878"/>
      <c r="AL15" s="1878"/>
      <c r="AM15" s="576"/>
    </row>
    <row r="16" spans="1:39" ht="36" customHeight="1">
      <c r="A16" s="174"/>
      <c r="B16" s="1878" t="s">
        <v>939</v>
      </c>
      <c r="C16" s="1878"/>
      <c r="D16" s="1878"/>
      <c r="E16" s="1878"/>
      <c r="F16" s="1878"/>
      <c r="G16" s="1878"/>
      <c r="H16" s="1878"/>
      <c r="I16" s="1878"/>
      <c r="J16" s="1878"/>
      <c r="K16" s="1878"/>
      <c r="L16" s="1878"/>
      <c r="M16" s="1878"/>
      <c r="N16" s="1878"/>
      <c r="O16" s="1878"/>
      <c r="P16" s="1878"/>
      <c r="W16" s="620"/>
      <c r="X16" s="1878" t="s">
        <v>939</v>
      </c>
      <c r="Y16" s="1878"/>
      <c r="Z16" s="1878"/>
      <c r="AA16" s="1878"/>
      <c r="AB16" s="1878"/>
      <c r="AC16" s="1878"/>
      <c r="AD16" s="1878"/>
      <c r="AE16" s="1878"/>
      <c r="AF16" s="1878"/>
      <c r="AG16" s="1878"/>
      <c r="AH16" s="1878"/>
      <c r="AI16" s="1878"/>
      <c r="AJ16" s="1878"/>
      <c r="AK16" s="1878"/>
      <c r="AL16" s="1878"/>
      <c r="AM16" s="576"/>
    </row>
    <row r="17" spans="1:39" ht="36" customHeight="1">
      <c r="A17" s="174"/>
      <c r="B17" s="1878" t="s">
        <v>940</v>
      </c>
      <c r="C17" s="1878"/>
      <c r="D17" s="1878"/>
      <c r="E17" s="1878"/>
      <c r="F17" s="1878"/>
      <c r="G17" s="1878"/>
      <c r="H17" s="1878"/>
      <c r="I17" s="1878"/>
      <c r="J17" s="1878"/>
      <c r="K17" s="1878"/>
      <c r="L17" s="1878"/>
      <c r="M17" s="1878"/>
      <c r="N17" s="1878"/>
      <c r="O17" s="1878"/>
      <c r="P17" s="1878"/>
      <c r="W17" s="620"/>
      <c r="X17" s="1878" t="s">
        <v>940</v>
      </c>
      <c r="Y17" s="1878"/>
      <c r="Z17" s="1878"/>
      <c r="AA17" s="1878"/>
      <c r="AB17" s="1878"/>
      <c r="AC17" s="1878"/>
      <c r="AD17" s="1878"/>
      <c r="AE17" s="1878"/>
      <c r="AF17" s="1878"/>
      <c r="AG17" s="1878"/>
      <c r="AH17" s="1878"/>
      <c r="AI17" s="1878"/>
      <c r="AJ17" s="1878"/>
      <c r="AK17" s="1878"/>
      <c r="AL17" s="1878"/>
      <c r="AM17" s="576"/>
    </row>
    <row r="18" spans="1:39" ht="13.25" customHeight="1">
      <c r="A18" s="174"/>
      <c r="C18" s="1883" t="s">
        <v>941</v>
      </c>
      <c r="D18" s="1883"/>
      <c r="E18" s="1883"/>
      <c r="F18" s="1883"/>
      <c r="G18" s="1883"/>
      <c r="H18" s="1883"/>
      <c r="I18" s="1883"/>
      <c r="J18" s="1883"/>
      <c r="K18" s="1883"/>
      <c r="L18" s="1883"/>
      <c r="M18" s="1883"/>
      <c r="N18" s="1883"/>
      <c r="O18" s="1883"/>
      <c r="P18" s="174"/>
      <c r="W18" s="620"/>
      <c r="Y18" s="1883" t="s">
        <v>941</v>
      </c>
      <c r="Z18" s="1883"/>
      <c r="AA18" s="1883"/>
      <c r="AB18" s="1883"/>
      <c r="AC18" s="1883"/>
      <c r="AD18" s="1883"/>
      <c r="AE18" s="1883"/>
      <c r="AF18" s="1883"/>
      <c r="AG18" s="1883"/>
      <c r="AH18" s="1883"/>
      <c r="AI18" s="1883"/>
      <c r="AJ18" s="1883"/>
      <c r="AK18" s="1883"/>
      <c r="AL18" s="174"/>
      <c r="AM18" s="576"/>
    </row>
    <row r="19" spans="1:39" ht="13.25" customHeight="1">
      <c r="A19" s="174"/>
      <c r="C19" s="174"/>
      <c r="D19" s="174" t="s">
        <v>942</v>
      </c>
      <c r="E19" s="174"/>
      <c r="F19" s="174"/>
      <c r="G19" s="174"/>
      <c r="H19" s="174"/>
      <c r="I19" s="174"/>
      <c r="J19" s="174"/>
      <c r="K19" s="174"/>
      <c r="L19" s="174"/>
      <c r="M19" s="174"/>
      <c r="N19" s="174"/>
      <c r="O19" s="174"/>
      <c r="P19" s="174"/>
      <c r="W19" s="620"/>
      <c r="Y19" s="174"/>
      <c r="Z19" s="174" t="s">
        <v>942</v>
      </c>
      <c r="AA19" s="174"/>
      <c r="AB19" s="174"/>
      <c r="AC19" s="174"/>
      <c r="AD19" s="174"/>
      <c r="AE19" s="174"/>
      <c r="AF19" s="174"/>
      <c r="AG19" s="174"/>
      <c r="AH19" s="174"/>
      <c r="AI19" s="174"/>
      <c r="AJ19" s="174"/>
      <c r="AK19" s="174"/>
      <c r="AL19" s="174"/>
      <c r="AM19" s="576"/>
    </row>
    <row r="20" spans="1:39" ht="13.25" customHeight="1">
      <c r="A20" s="174"/>
      <c r="C20" s="174"/>
      <c r="D20" s="174" t="s">
        <v>943</v>
      </c>
      <c r="E20" s="174"/>
      <c r="F20" s="174"/>
      <c r="G20" s="174"/>
      <c r="H20" s="174"/>
      <c r="I20" s="174"/>
      <c r="J20" s="174"/>
      <c r="K20" s="174"/>
      <c r="L20" s="174"/>
      <c r="M20" s="174"/>
      <c r="N20" s="174"/>
      <c r="O20" s="174"/>
      <c r="P20" s="174"/>
      <c r="W20" s="620"/>
      <c r="Y20" s="174"/>
      <c r="Z20" s="174" t="s">
        <v>943</v>
      </c>
      <c r="AA20" s="174"/>
      <c r="AB20" s="174"/>
      <c r="AC20" s="174"/>
      <c r="AD20" s="174"/>
      <c r="AE20" s="174"/>
      <c r="AF20" s="174"/>
      <c r="AG20" s="174"/>
      <c r="AH20" s="174"/>
      <c r="AI20" s="174"/>
      <c r="AJ20" s="174"/>
      <c r="AK20" s="174"/>
      <c r="AL20" s="174"/>
      <c r="AM20" s="576"/>
    </row>
    <row r="21" spans="1:39" ht="13.25" customHeight="1">
      <c r="A21" s="174"/>
      <c r="C21" s="174"/>
      <c r="D21" s="174" t="s">
        <v>944</v>
      </c>
      <c r="E21" s="174"/>
      <c r="F21" s="174"/>
      <c r="G21" s="174"/>
      <c r="H21" s="174"/>
      <c r="I21" s="174"/>
      <c r="J21" s="174"/>
      <c r="K21" s="174"/>
      <c r="L21" s="174"/>
      <c r="M21" s="174"/>
      <c r="N21" s="174"/>
      <c r="O21" s="174"/>
      <c r="P21" s="174"/>
      <c r="W21" s="620"/>
      <c r="Y21" s="174"/>
      <c r="Z21" s="174" t="s">
        <v>944</v>
      </c>
      <c r="AA21" s="174"/>
      <c r="AB21" s="174"/>
      <c r="AC21" s="174"/>
      <c r="AD21" s="174"/>
      <c r="AE21" s="174"/>
      <c r="AF21" s="174"/>
      <c r="AG21" s="174"/>
      <c r="AH21" s="174"/>
      <c r="AI21" s="174"/>
      <c r="AJ21" s="174"/>
      <c r="AK21" s="174"/>
      <c r="AL21" s="174"/>
      <c r="AM21" s="576"/>
    </row>
    <row r="22" spans="1:39" ht="13.25" customHeight="1">
      <c r="A22" s="174"/>
      <c r="C22" s="174"/>
      <c r="D22" s="174" t="s">
        <v>945</v>
      </c>
      <c r="E22" s="174"/>
      <c r="F22" s="174"/>
      <c r="G22" s="174"/>
      <c r="H22" s="174"/>
      <c r="I22" s="174"/>
      <c r="J22" s="174"/>
      <c r="K22" s="174"/>
      <c r="L22" s="174"/>
      <c r="M22" s="174"/>
      <c r="N22" s="174"/>
      <c r="O22" s="174"/>
      <c r="P22" s="174"/>
      <c r="W22" s="620"/>
      <c r="Y22" s="174"/>
      <c r="Z22" s="174" t="s">
        <v>945</v>
      </c>
      <c r="AA22" s="174"/>
      <c r="AB22" s="174"/>
      <c r="AC22" s="174"/>
      <c r="AD22" s="174"/>
      <c r="AE22" s="174"/>
      <c r="AF22" s="174"/>
      <c r="AG22" s="174"/>
      <c r="AH22" s="174"/>
      <c r="AI22" s="174"/>
      <c r="AJ22" s="174"/>
      <c r="AK22" s="174"/>
      <c r="AL22" s="174"/>
      <c r="AM22" s="576"/>
    </row>
    <row r="23" spans="1:39" ht="13.25" customHeight="1">
      <c r="A23" s="174"/>
      <c r="C23" s="174"/>
      <c r="D23" s="174" t="s">
        <v>946</v>
      </c>
      <c r="E23" s="174"/>
      <c r="F23" s="174"/>
      <c r="G23" s="174"/>
      <c r="H23" s="174"/>
      <c r="I23" s="174"/>
      <c r="J23" s="174"/>
      <c r="K23" s="174"/>
      <c r="L23" s="174"/>
      <c r="M23" s="174"/>
      <c r="N23" s="174"/>
      <c r="O23" s="174"/>
      <c r="P23" s="174"/>
      <c r="W23" s="620"/>
      <c r="Y23" s="174"/>
      <c r="Z23" s="174" t="s">
        <v>946</v>
      </c>
      <c r="AA23" s="174"/>
      <c r="AB23" s="174"/>
      <c r="AC23" s="174"/>
      <c r="AD23" s="174"/>
      <c r="AE23" s="174"/>
      <c r="AF23" s="174"/>
      <c r="AG23" s="174"/>
      <c r="AH23" s="174"/>
      <c r="AI23" s="174"/>
      <c r="AJ23" s="174"/>
      <c r="AK23" s="174"/>
      <c r="AL23" s="174"/>
      <c r="AM23" s="576"/>
    </row>
    <row r="24" spans="1:39" ht="12" customHeight="1">
      <c r="A24" s="174"/>
      <c r="B24" s="176"/>
      <c r="C24" s="176"/>
      <c r="D24" s="176"/>
      <c r="E24" s="176"/>
      <c r="F24" s="176"/>
      <c r="G24" s="176"/>
      <c r="H24" s="176"/>
      <c r="I24" s="176"/>
      <c r="J24" s="176"/>
      <c r="K24" s="176"/>
      <c r="L24" s="176"/>
      <c r="M24" s="176"/>
      <c r="N24" s="176"/>
      <c r="O24" s="176"/>
      <c r="P24" s="176"/>
      <c r="W24" s="620"/>
      <c r="X24" s="176"/>
      <c r="Y24" s="176"/>
      <c r="Z24" s="176"/>
      <c r="AA24" s="176"/>
      <c r="AB24" s="176"/>
      <c r="AC24" s="176"/>
      <c r="AD24" s="176"/>
      <c r="AE24" s="176"/>
      <c r="AF24" s="176"/>
      <c r="AG24" s="176"/>
      <c r="AH24" s="176"/>
      <c r="AI24" s="176"/>
      <c r="AJ24" s="176"/>
      <c r="AK24" s="176"/>
      <c r="AL24" s="176"/>
      <c r="AM24" s="576"/>
    </row>
    <row r="25" spans="1:39" ht="36" customHeight="1">
      <c r="A25" s="174"/>
      <c r="B25" s="1878" t="s">
        <v>947</v>
      </c>
      <c r="C25" s="1878"/>
      <c r="D25" s="1878"/>
      <c r="E25" s="1878"/>
      <c r="F25" s="1878"/>
      <c r="G25" s="1878"/>
      <c r="H25" s="1878"/>
      <c r="I25" s="1878"/>
      <c r="J25" s="1878"/>
      <c r="K25" s="1878"/>
      <c r="L25" s="1878"/>
      <c r="M25" s="1878"/>
      <c r="N25" s="1878"/>
      <c r="O25" s="1878"/>
      <c r="P25" s="1878"/>
      <c r="W25" s="620"/>
      <c r="X25" s="1878" t="s">
        <v>947</v>
      </c>
      <c r="Y25" s="1878"/>
      <c r="Z25" s="1878"/>
      <c r="AA25" s="1878"/>
      <c r="AB25" s="1878"/>
      <c r="AC25" s="1878"/>
      <c r="AD25" s="1878"/>
      <c r="AE25" s="1878"/>
      <c r="AF25" s="1878"/>
      <c r="AG25" s="1878"/>
      <c r="AH25" s="1878"/>
      <c r="AI25" s="1878"/>
      <c r="AJ25" s="1878"/>
      <c r="AK25" s="1878"/>
      <c r="AL25" s="1878"/>
      <c r="AM25" s="576"/>
    </row>
    <row r="26" spans="1:39" ht="36" customHeight="1">
      <c r="A26" s="174"/>
      <c r="B26" s="1878" t="s">
        <v>948</v>
      </c>
      <c r="C26" s="1878"/>
      <c r="D26" s="1878"/>
      <c r="E26" s="1878"/>
      <c r="F26" s="1878"/>
      <c r="G26" s="1878"/>
      <c r="H26" s="1878"/>
      <c r="I26" s="1878"/>
      <c r="J26" s="1878"/>
      <c r="K26" s="1878"/>
      <c r="L26" s="1878"/>
      <c r="M26" s="1878"/>
      <c r="N26" s="1878"/>
      <c r="O26" s="1878"/>
      <c r="P26" s="1878"/>
      <c r="W26" s="620"/>
      <c r="X26" s="1878" t="s">
        <v>948</v>
      </c>
      <c r="Y26" s="1878"/>
      <c r="Z26" s="1878"/>
      <c r="AA26" s="1878"/>
      <c r="AB26" s="1878"/>
      <c r="AC26" s="1878"/>
      <c r="AD26" s="1878"/>
      <c r="AE26" s="1878"/>
      <c r="AF26" s="1878"/>
      <c r="AG26" s="1878"/>
      <c r="AH26" s="1878"/>
      <c r="AI26" s="1878"/>
      <c r="AJ26" s="1878"/>
      <c r="AK26" s="1878"/>
      <c r="AL26" s="1878"/>
      <c r="AM26" s="576"/>
    </row>
    <row r="27" spans="1:39" ht="24" customHeight="1">
      <c r="A27" s="174"/>
      <c r="B27" s="1878" t="s">
        <v>949</v>
      </c>
      <c r="C27" s="1878"/>
      <c r="D27" s="1878"/>
      <c r="E27" s="1878"/>
      <c r="F27" s="1878"/>
      <c r="G27" s="1878"/>
      <c r="H27" s="1878"/>
      <c r="I27" s="1878"/>
      <c r="J27" s="1878"/>
      <c r="K27" s="1878"/>
      <c r="L27" s="1878"/>
      <c r="M27" s="1878"/>
      <c r="N27" s="1878"/>
      <c r="O27" s="1878"/>
      <c r="P27" s="1878"/>
      <c r="W27" s="620"/>
      <c r="X27" s="1878" t="s">
        <v>949</v>
      </c>
      <c r="Y27" s="1878"/>
      <c r="Z27" s="1878"/>
      <c r="AA27" s="1878"/>
      <c r="AB27" s="1878"/>
      <c r="AC27" s="1878"/>
      <c r="AD27" s="1878"/>
      <c r="AE27" s="1878"/>
      <c r="AF27" s="1878"/>
      <c r="AG27" s="1878"/>
      <c r="AH27" s="1878"/>
      <c r="AI27" s="1878"/>
      <c r="AJ27" s="1878"/>
      <c r="AK27" s="1878"/>
      <c r="AL27" s="1878"/>
      <c r="AM27" s="576"/>
    </row>
    <row r="28" spans="1:39" s="170" customFormat="1" ht="24" customHeight="1">
      <c r="A28" s="177"/>
      <c r="B28" s="1878" t="s">
        <v>950</v>
      </c>
      <c r="C28" s="1878"/>
      <c r="D28" s="1878"/>
      <c r="E28" s="1878"/>
      <c r="F28" s="1878"/>
      <c r="G28" s="1878"/>
      <c r="H28" s="1878"/>
      <c r="I28" s="1878"/>
      <c r="J28" s="1878"/>
      <c r="K28" s="1878"/>
      <c r="L28" s="1878"/>
      <c r="M28" s="1878"/>
      <c r="N28" s="1878"/>
      <c r="O28" s="1878"/>
      <c r="P28" s="1878"/>
      <c r="Q28" s="171"/>
      <c r="R28" s="171"/>
      <c r="S28" s="171"/>
      <c r="T28" s="171"/>
      <c r="U28" s="171"/>
      <c r="V28" s="171"/>
      <c r="W28" s="620"/>
      <c r="X28" s="1878" t="s">
        <v>950</v>
      </c>
      <c r="Y28" s="1878"/>
      <c r="Z28" s="1878"/>
      <c r="AA28" s="1878"/>
      <c r="AB28" s="1878"/>
      <c r="AC28" s="1878"/>
      <c r="AD28" s="1878"/>
      <c r="AE28" s="1878"/>
      <c r="AF28" s="1878"/>
      <c r="AG28" s="1878"/>
      <c r="AH28" s="1878"/>
      <c r="AI28" s="1878"/>
      <c r="AJ28" s="1878"/>
      <c r="AK28" s="1878"/>
      <c r="AL28" s="1878"/>
      <c r="AM28" s="952"/>
    </row>
    <row r="29" spans="1:39" s="170" customFormat="1" ht="12" customHeight="1">
      <c r="A29" s="177"/>
      <c r="B29" s="1887" t="s">
        <v>900</v>
      </c>
      <c r="C29" s="1887"/>
      <c r="D29" s="1888" t="s">
        <v>951</v>
      </c>
      <c r="E29" s="1888"/>
      <c r="F29" s="1888"/>
      <c r="G29" s="1888"/>
      <c r="H29" s="1888"/>
      <c r="I29" s="1888"/>
      <c r="J29" s="1888"/>
      <c r="K29" s="1888"/>
      <c r="L29" s="1888"/>
      <c r="M29" s="186"/>
      <c r="N29" s="186"/>
      <c r="O29" s="186"/>
      <c r="P29" s="186"/>
      <c r="Q29" s="171"/>
      <c r="R29" s="171"/>
      <c r="S29" s="171"/>
      <c r="T29" s="171"/>
      <c r="U29" s="171"/>
      <c r="V29" s="171"/>
      <c r="W29" s="620"/>
      <c r="X29" s="1880" t="s">
        <v>1441</v>
      </c>
      <c r="Y29" s="1880"/>
      <c r="Z29" s="1888" t="s">
        <v>951</v>
      </c>
      <c r="AA29" s="1888"/>
      <c r="AB29" s="1888"/>
      <c r="AC29" s="1888"/>
      <c r="AD29" s="1888"/>
      <c r="AE29" s="1888"/>
      <c r="AF29" s="1888"/>
      <c r="AG29" s="1888"/>
      <c r="AH29" s="1888"/>
      <c r="AI29" s="1888"/>
      <c r="AJ29" s="1888"/>
      <c r="AK29" s="1888"/>
      <c r="AL29" s="1888"/>
      <c r="AM29" s="952"/>
    </row>
    <row r="30" spans="1:39" s="170" customFormat="1" ht="19.25" customHeight="1">
      <c r="A30" s="178"/>
      <c r="B30" s="1887"/>
      <c r="C30" s="1887"/>
      <c r="D30" s="1888"/>
      <c r="E30" s="1888"/>
      <c r="F30" s="1888"/>
      <c r="G30" s="1888"/>
      <c r="H30" s="1888"/>
      <c r="I30" s="1888"/>
      <c r="J30" s="1888"/>
      <c r="K30" s="1888"/>
      <c r="L30" s="1888"/>
      <c r="M30" s="186"/>
      <c r="N30" s="186"/>
      <c r="O30" s="186"/>
      <c r="P30" s="186"/>
      <c r="Q30" s="171"/>
      <c r="R30" s="171"/>
      <c r="S30" s="171"/>
      <c r="T30" s="171"/>
      <c r="U30" s="171"/>
      <c r="V30" s="171"/>
      <c r="W30" s="620"/>
      <c r="X30" s="1880"/>
      <c r="Y30" s="1880"/>
      <c r="Z30" s="1888"/>
      <c r="AA30" s="1888"/>
      <c r="AB30" s="1888"/>
      <c r="AC30" s="1888"/>
      <c r="AD30" s="1888"/>
      <c r="AE30" s="1888"/>
      <c r="AF30" s="1888"/>
      <c r="AG30" s="1888"/>
      <c r="AH30" s="1888"/>
      <c r="AI30" s="1888"/>
      <c r="AJ30" s="1888"/>
      <c r="AK30" s="1888"/>
      <c r="AL30" s="1888"/>
      <c r="AM30" s="952"/>
    </row>
    <row r="31" spans="1:39" ht="12" customHeight="1">
      <c r="A31" s="174"/>
      <c r="B31" s="174"/>
      <c r="C31" s="174"/>
      <c r="D31" s="174"/>
      <c r="E31" s="174"/>
      <c r="F31" s="174"/>
      <c r="G31" s="174"/>
      <c r="H31" s="174"/>
      <c r="I31" s="174"/>
      <c r="J31" s="174"/>
      <c r="K31" s="174"/>
      <c r="L31" s="174"/>
      <c r="M31" s="174"/>
      <c r="N31" s="174"/>
      <c r="O31" s="174"/>
      <c r="P31" s="174"/>
      <c r="W31" s="620"/>
      <c r="X31" s="174"/>
      <c r="Y31" s="174"/>
      <c r="Z31" s="174"/>
      <c r="AA31" s="174"/>
      <c r="AB31" s="174"/>
      <c r="AC31" s="174"/>
      <c r="AD31" s="174"/>
      <c r="AE31" s="174"/>
      <c r="AF31" s="174"/>
      <c r="AG31" s="174"/>
      <c r="AH31" s="174"/>
      <c r="AI31" s="174"/>
      <c r="AJ31" s="174"/>
      <c r="AK31" s="174"/>
      <c r="AL31" s="174"/>
      <c r="AM31" s="576"/>
    </row>
    <row r="32" spans="1:39" ht="24" customHeight="1">
      <c r="A32" s="174"/>
      <c r="B32" s="174"/>
      <c r="C32" s="1882" t="str">
        <f>IF('入力シート①(全体)'!E9="","令和　　年　　月　　日",'入力シート①(全体)'!E9)</f>
        <v>令和　　年　　月　　日</v>
      </c>
      <c r="D32" s="1882"/>
      <c r="E32" s="1882"/>
      <c r="F32" s="1882"/>
      <c r="G32" s="179"/>
      <c r="J32" s="174"/>
      <c r="K32" s="174"/>
      <c r="L32" s="174"/>
      <c r="M32" s="174"/>
      <c r="N32" s="174"/>
      <c r="O32" s="174"/>
      <c r="P32" s="174"/>
      <c r="W32" s="620"/>
      <c r="X32" s="174"/>
      <c r="Y32" s="1882">
        <v>45751</v>
      </c>
      <c r="Z32" s="1882"/>
      <c r="AA32" s="1882"/>
      <c r="AB32" s="1882"/>
      <c r="AC32" s="179"/>
      <c r="AF32" s="174"/>
      <c r="AG32" s="174"/>
      <c r="AH32" s="174"/>
      <c r="AI32" s="174"/>
      <c r="AJ32" s="174"/>
      <c r="AK32" s="174"/>
      <c r="AL32" s="174"/>
      <c r="AM32" s="576"/>
    </row>
    <row r="33" spans="1:39" ht="12" customHeight="1">
      <c r="A33" s="174"/>
      <c r="B33" s="174"/>
      <c r="C33" s="174"/>
      <c r="D33" s="174"/>
      <c r="E33" s="174"/>
      <c r="F33" s="174"/>
      <c r="G33" s="174"/>
      <c r="H33" s="174"/>
      <c r="I33" s="174"/>
      <c r="J33" s="174"/>
      <c r="K33" s="174"/>
      <c r="L33" s="174"/>
      <c r="M33" s="174"/>
      <c r="N33" s="174"/>
      <c r="O33" s="174"/>
      <c r="P33" s="174"/>
      <c r="W33" s="620"/>
      <c r="X33" s="174"/>
      <c r="Y33" s="174"/>
      <c r="Z33" s="174"/>
      <c r="AA33" s="174"/>
      <c r="AB33" s="174"/>
      <c r="AC33" s="174"/>
      <c r="AD33" s="174"/>
      <c r="AE33" s="174"/>
      <c r="AF33" s="174"/>
      <c r="AG33" s="174"/>
      <c r="AH33" s="174"/>
      <c r="AI33" s="174"/>
      <c r="AJ33" s="174"/>
      <c r="AK33" s="174"/>
      <c r="AL33" s="174"/>
      <c r="AM33" s="576"/>
    </row>
    <row r="34" spans="1:39" ht="17.25" customHeight="1">
      <c r="A34" s="174"/>
      <c r="B34" s="174"/>
      <c r="C34" s="174" t="s">
        <v>664</v>
      </c>
      <c r="F34" s="180"/>
      <c r="G34" s="180"/>
      <c r="H34" s="180"/>
      <c r="I34" s="180"/>
      <c r="J34" s="180"/>
      <c r="K34" s="180"/>
      <c r="L34" s="180"/>
      <c r="M34" s="180"/>
      <c r="N34" s="180"/>
      <c r="O34" s="180"/>
      <c r="P34" s="180"/>
      <c r="W34" s="620"/>
      <c r="X34" s="174"/>
      <c r="Y34" s="174" t="s">
        <v>664</v>
      </c>
      <c r="AB34" s="180"/>
      <c r="AC34" s="180"/>
      <c r="AD34" s="180"/>
      <c r="AE34" s="180"/>
      <c r="AF34" s="180"/>
      <c r="AG34" s="180"/>
      <c r="AH34" s="180"/>
      <c r="AI34" s="180"/>
      <c r="AJ34" s="180"/>
      <c r="AK34" s="180"/>
      <c r="AL34" s="180"/>
      <c r="AM34" s="576"/>
    </row>
    <row r="35" spans="1:39" ht="24" customHeight="1">
      <c r="A35" s="174"/>
      <c r="B35" s="174"/>
      <c r="C35" s="174"/>
      <c r="D35" s="1877" t="str">
        <f>IF('入力シート①(全体)'!$E$48="","",'入力シート①(全体)'!$E$48)</f>
        <v/>
      </c>
      <c r="E35" s="1877"/>
      <c r="F35" s="1877"/>
      <c r="G35" s="1877"/>
      <c r="H35" s="1877"/>
      <c r="I35" s="1877"/>
      <c r="J35" s="1877"/>
      <c r="K35" s="1877"/>
      <c r="L35" s="1877"/>
      <c r="M35" s="1877"/>
      <c r="N35" s="1877"/>
      <c r="O35" s="1877"/>
      <c r="W35" s="620"/>
      <c r="X35" s="174"/>
      <c r="Y35" s="174"/>
      <c r="Z35" s="1877" t="s">
        <v>701</v>
      </c>
      <c r="AA35" s="1877"/>
      <c r="AB35" s="1877"/>
      <c r="AC35" s="1877"/>
      <c r="AD35" s="1877"/>
      <c r="AE35" s="1877"/>
      <c r="AF35" s="1877"/>
      <c r="AG35" s="1877"/>
      <c r="AH35" s="1877"/>
      <c r="AI35" s="1877"/>
      <c r="AJ35" s="1877"/>
      <c r="AK35" s="1877"/>
      <c r="AM35" s="576"/>
    </row>
    <row r="36" spans="1:39" ht="17.25" customHeight="1">
      <c r="A36" s="174"/>
      <c r="B36" s="174"/>
      <c r="C36" s="174" t="s">
        <v>843</v>
      </c>
      <c r="F36" s="180"/>
      <c r="G36" s="180"/>
      <c r="H36" s="180"/>
      <c r="I36" s="180"/>
      <c r="J36" s="180"/>
      <c r="K36" s="180"/>
      <c r="L36" s="180"/>
      <c r="M36" s="180"/>
      <c r="N36" s="180"/>
      <c r="O36" s="180"/>
      <c r="P36" s="180"/>
      <c r="W36" s="620"/>
      <c r="X36" s="174"/>
      <c r="Y36" s="174" t="s">
        <v>843</v>
      </c>
      <c r="AB36" s="180"/>
      <c r="AC36" s="180"/>
      <c r="AD36" s="180"/>
      <c r="AE36" s="180"/>
      <c r="AF36" s="180"/>
      <c r="AG36" s="180"/>
      <c r="AH36" s="180"/>
      <c r="AI36" s="180"/>
      <c r="AJ36" s="180"/>
      <c r="AK36" s="180"/>
      <c r="AL36" s="180"/>
      <c r="AM36" s="576"/>
    </row>
    <row r="37" spans="1:39" ht="24" customHeight="1">
      <c r="A37" s="174"/>
      <c r="B37" s="174"/>
      <c r="C37" s="174"/>
      <c r="D37" s="1877" t="str">
        <f>IF('入力シート①(全体)'!$E$46="","",'入力シート①(全体)'!$E$46)</f>
        <v/>
      </c>
      <c r="E37" s="1877"/>
      <c r="F37" s="1877"/>
      <c r="G37" s="1877"/>
      <c r="H37" s="1877"/>
      <c r="I37" s="1877"/>
      <c r="J37" s="1877"/>
      <c r="K37" s="1877"/>
      <c r="L37" s="1877"/>
      <c r="M37" s="1877"/>
      <c r="N37" s="1877"/>
      <c r="O37" s="1877"/>
      <c r="W37" s="620"/>
      <c r="X37" s="174"/>
      <c r="Y37" s="174"/>
      <c r="Z37" s="1877" t="s">
        <v>700</v>
      </c>
      <c r="AA37" s="1877"/>
      <c r="AB37" s="1877"/>
      <c r="AC37" s="1877"/>
      <c r="AD37" s="1877"/>
      <c r="AE37" s="1877"/>
      <c r="AF37" s="1877"/>
      <c r="AG37" s="1877"/>
      <c r="AH37" s="1877"/>
      <c r="AI37" s="1877"/>
      <c r="AJ37" s="1877"/>
      <c r="AK37" s="1877"/>
      <c r="AM37" s="576"/>
    </row>
    <row r="38" spans="1:39">
      <c r="A38" s="174"/>
      <c r="B38" s="174"/>
      <c r="C38" s="174" t="s">
        <v>952</v>
      </c>
      <c r="E38" s="174"/>
      <c r="G38" s="174" t="s">
        <v>953</v>
      </c>
      <c r="J38" s="174"/>
      <c r="K38" s="174"/>
      <c r="L38" s="174"/>
      <c r="N38" s="174"/>
      <c r="O38" s="174"/>
      <c r="P38" s="174"/>
      <c r="W38" s="620"/>
      <c r="X38" s="174"/>
      <c r="Y38" s="174" t="s">
        <v>952</v>
      </c>
      <c r="AA38" s="174"/>
      <c r="AC38" s="174" t="s">
        <v>953</v>
      </c>
      <c r="AF38" s="174"/>
      <c r="AG38" s="174"/>
      <c r="AH38" s="174"/>
      <c r="AJ38" s="174"/>
      <c r="AK38" s="174"/>
      <c r="AL38" s="174"/>
      <c r="AM38" s="576"/>
    </row>
    <row r="39" spans="1:39" ht="24" customHeight="1">
      <c r="A39" s="174"/>
      <c r="B39" s="174"/>
      <c r="C39" s="174"/>
      <c r="D39" s="1877" t="str">
        <f>IF('入力シート①(全体)'!$E$55="","",'入力シート①(全体)'!$E$55)</f>
        <v/>
      </c>
      <c r="E39" s="1877"/>
      <c r="F39" s="1877"/>
      <c r="G39" s="180"/>
      <c r="H39" s="1877" t="str">
        <f>IF('入力シート①(全体)'!$E$57="","",'入力シート①(全体)'!$E$57)</f>
        <v/>
      </c>
      <c r="I39" s="1877"/>
      <c r="J39" s="1877"/>
      <c r="K39" s="1877"/>
      <c r="L39" s="1877"/>
      <c r="M39" s="1877"/>
      <c r="N39" s="1877"/>
      <c r="O39" s="1877"/>
      <c r="P39" s="180"/>
      <c r="W39" s="620"/>
      <c r="X39" s="174"/>
      <c r="Y39" s="174"/>
      <c r="Z39" s="1877" t="s">
        <v>684</v>
      </c>
      <c r="AA39" s="1877"/>
      <c r="AB39" s="1877"/>
      <c r="AC39" s="180"/>
      <c r="AD39" s="1877" t="s">
        <v>704</v>
      </c>
      <c r="AE39" s="1877"/>
      <c r="AF39" s="1877"/>
      <c r="AG39" s="1877"/>
      <c r="AH39" s="1877"/>
      <c r="AI39" s="1877"/>
      <c r="AJ39" s="1877"/>
      <c r="AK39" s="1877"/>
      <c r="AL39" s="180"/>
      <c r="AM39" s="576"/>
    </row>
    <row r="40" spans="1:39" ht="12" customHeight="1">
      <c r="A40" s="174"/>
      <c r="B40" s="174"/>
      <c r="C40" s="174"/>
      <c r="D40" s="174"/>
      <c r="E40" s="174"/>
      <c r="F40" s="174"/>
      <c r="G40" s="174"/>
      <c r="H40" s="174"/>
      <c r="I40" s="174"/>
      <c r="J40" s="174"/>
      <c r="K40" s="174"/>
      <c r="L40" s="174"/>
      <c r="M40" s="174"/>
      <c r="N40" s="174"/>
      <c r="O40" s="183"/>
      <c r="P40" s="174"/>
      <c r="W40" s="620"/>
      <c r="X40" s="174"/>
      <c r="Y40" s="174"/>
      <c r="Z40" s="174"/>
      <c r="AA40" s="174"/>
      <c r="AB40" s="174"/>
      <c r="AC40" s="174"/>
      <c r="AD40" s="174"/>
      <c r="AE40" s="174"/>
      <c r="AF40" s="174"/>
      <c r="AG40" s="174"/>
      <c r="AH40" s="174"/>
      <c r="AI40" s="174"/>
      <c r="AJ40" s="174"/>
      <c r="AK40" s="183"/>
      <c r="AL40" s="174"/>
      <c r="AM40" s="576"/>
    </row>
    <row r="41" spans="1:39" ht="17.399999999999999" customHeight="1">
      <c r="B41" s="181" t="s">
        <v>954</v>
      </c>
      <c r="C41" s="182"/>
      <c r="D41" s="182"/>
      <c r="E41" s="176"/>
      <c r="F41" s="176"/>
      <c r="G41" s="176"/>
      <c r="H41" s="176"/>
      <c r="I41" s="176"/>
      <c r="J41" s="176"/>
      <c r="K41" s="176"/>
      <c r="L41" s="176"/>
      <c r="M41" s="176"/>
      <c r="N41" s="176"/>
      <c r="O41" s="176"/>
      <c r="P41" s="176"/>
      <c r="W41" s="620"/>
      <c r="X41" s="181" t="s">
        <v>954</v>
      </c>
      <c r="Y41" s="182"/>
      <c r="Z41" s="182"/>
      <c r="AA41" s="176"/>
      <c r="AB41" s="176"/>
      <c r="AC41" s="176"/>
      <c r="AD41" s="176"/>
      <c r="AE41" s="176"/>
      <c r="AF41" s="176"/>
      <c r="AG41" s="176"/>
      <c r="AH41" s="176"/>
      <c r="AI41" s="176"/>
      <c r="AJ41" s="176"/>
      <c r="AK41" s="176"/>
      <c r="AL41" s="176"/>
      <c r="AM41" s="576"/>
    </row>
    <row r="42" spans="1:39">
      <c r="W42" s="636"/>
      <c r="X42" s="637"/>
      <c r="Y42" s="637"/>
      <c r="Z42" s="637"/>
      <c r="AA42" s="637"/>
      <c r="AB42" s="637"/>
      <c r="AC42" s="637"/>
      <c r="AD42" s="637"/>
      <c r="AE42" s="637"/>
      <c r="AF42" s="637"/>
      <c r="AG42" s="637"/>
      <c r="AH42" s="637"/>
      <c r="AI42" s="637"/>
      <c r="AJ42" s="637"/>
      <c r="AK42" s="637"/>
      <c r="AL42" s="637"/>
      <c r="AM42" s="638"/>
    </row>
  </sheetData>
  <sheetProtection algorithmName="SHA-512" hashValue="shP+K7ch7xiSBlVRE798miHeMMkCgUksfZLWu5y17tTJtkoOzBPLDDJbbBkx/qlT3sftyV6lftqwyiGbvQ2Ngw==" saltValue="nBB/dp/h19iHp/xkLNs94A==" spinCount="100000" sheet="1" objects="1" scenarios="1" formatRows="0" selectLockedCells="1"/>
  <mergeCells count="37">
    <mergeCell ref="B8:P8"/>
    <mergeCell ref="B9:P9"/>
    <mergeCell ref="B14:P14"/>
    <mergeCell ref="B15:P15"/>
    <mergeCell ref="B16:P16"/>
    <mergeCell ref="D35:O35"/>
    <mergeCell ref="D37:O37"/>
    <mergeCell ref="D39:F39"/>
    <mergeCell ref="H39:O39"/>
    <mergeCell ref="B29:C30"/>
    <mergeCell ref="D29:L30"/>
    <mergeCell ref="X14:AL14"/>
    <mergeCell ref="X15:AL15"/>
    <mergeCell ref="X16:AL16"/>
    <mergeCell ref="B28:P28"/>
    <mergeCell ref="C32:F32"/>
    <mergeCell ref="B17:P17"/>
    <mergeCell ref="C18:O18"/>
    <mergeCell ref="B25:P25"/>
    <mergeCell ref="B26:P26"/>
    <mergeCell ref="B27:P27"/>
    <mergeCell ref="Z37:AK37"/>
    <mergeCell ref="Z39:AB39"/>
    <mergeCell ref="AD39:AK39"/>
    <mergeCell ref="AK5:AM5"/>
    <mergeCell ref="X28:AL28"/>
    <mergeCell ref="X29:Y30"/>
    <mergeCell ref="Z29:AL30"/>
    <mergeCell ref="Y32:AB32"/>
    <mergeCell ref="Z35:AK35"/>
    <mergeCell ref="X17:AL17"/>
    <mergeCell ref="Y18:AK18"/>
    <mergeCell ref="X25:AL25"/>
    <mergeCell ref="X26:AL26"/>
    <mergeCell ref="X27:AL27"/>
    <mergeCell ref="X8:AL8"/>
    <mergeCell ref="X9:AL9"/>
  </mergeCells>
  <phoneticPr fontId="111"/>
  <conditionalFormatting sqref="B29">
    <cfRule type="cellIs" dxfId="42" priority="5" operator="equal">
      <formula>"□"</formula>
    </cfRule>
  </conditionalFormatting>
  <conditionalFormatting sqref="C32">
    <cfRule type="cellIs" dxfId="41" priority="4" operator="equal">
      <formula>"令和　　年　　月　　日"</formula>
    </cfRule>
  </conditionalFormatting>
  <conditionalFormatting sqref="D35 D37 D39 H39">
    <cfRule type="containsBlanks" dxfId="40" priority="6">
      <formula>LEN(TRIM(D35))=0</formula>
    </cfRule>
  </conditionalFormatting>
  <conditionalFormatting sqref="X29">
    <cfRule type="cellIs" dxfId="39" priority="2" operator="equal">
      <formula>"□"</formula>
    </cfRule>
  </conditionalFormatting>
  <conditionalFormatting sqref="Y32">
    <cfRule type="cellIs" dxfId="38" priority="1" operator="equal">
      <formula>"令和　　年　　月　　日"</formula>
    </cfRule>
  </conditionalFormatting>
  <conditionalFormatting sqref="Z35 Z37 Z39 AD39">
    <cfRule type="containsBlanks" dxfId="37" priority="3">
      <formula>LEN(TRIM(Z35))=0</formula>
    </cfRule>
  </conditionalFormatting>
  <dataValidations count="1">
    <dataValidation type="list" allowBlank="1" showInputMessage="1" showErrorMessage="1" sqref="B29 X29" xr:uid="{00000000-0002-0000-1000-000000000000}">
      <formula1>"□,☑"</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42"/>
  <sheetViews>
    <sheetView showGridLines="0" zoomScale="80" zoomScaleNormal="80" workbookViewId="0"/>
  </sheetViews>
  <sheetFormatPr defaultColWidth="8" defaultRowHeight="18"/>
  <cols>
    <col min="1" max="1" width="1.6640625" style="171" customWidth="1"/>
    <col min="2" max="3" width="2.6640625" style="171" customWidth="1"/>
    <col min="4" max="6" width="7.5" style="171" customWidth="1"/>
    <col min="7" max="7" width="2.6640625" style="171" customWidth="1"/>
    <col min="8" max="14" width="7.5" style="171" customWidth="1"/>
    <col min="15" max="15" width="17.6640625" style="171" customWidth="1"/>
    <col min="16" max="16" width="2.6640625" style="171" customWidth="1"/>
    <col min="17" max="17" width="2.33203125" style="171" customWidth="1"/>
    <col min="18" max="22" width="5.58203125" style="171" customWidth="1"/>
    <col min="23" max="23" width="2.33203125" style="171" customWidth="1"/>
    <col min="24" max="25" width="2.6640625" style="171" customWidth="1"/>
    <col min="26" max="28" width="7.5" style="171" customWidth="1"/>
    <col min="29" max="29" width="2.6640625" style="171" customWidth="1"/>
    <col min="30" max="36" width="7.5" style="171" customWidth="1"/>
    <col min="37" max="37" width="17.6640625" style="171" customWidth="1"/>
    <col min="38" max="38" width="2.6640625" style="171" customWidth="1"/>
    <col min="39" max="40" width="2.33203125" style="171" customWidth="1"/>
    <col min="41" max="47" width="5.58203125" style="171" customWidth="1"/>
    <col min="48" max="16384" width="8" style="171"/>
  </cols>
  <sheetData>
    <row r="1" spans="1:39">
      <c r="A1" s="590"/>
    </row>
    <row r="2" spans="1:39" ht="21" customHeight="1"/>
    <row r="3" spans="1:39" ht="21" customHeight="1"/>
    <row r="4" spans="1:39" ht="31.25" customHeight="1"/>
    <row r="5" spans="1:39" ht="24" customHeight="1">
      <c r="W5" s="619"/>
      <c r="X5" s="629"/>
      <c r="Y5" s="629"/>
      <c r="Z5" s="629"/>
      <c r="AA5" s="629"/>
      <c r="AB5" s="629"/>
      <c r="AC5" s="629"/>
      <c r="AD5" s="629"/>
      <c r="AE5" s="629"/>
      <c r="AF5" s="629"/>
      <c r="AG5" s="629"/>
      <c r="AH5" s="629"/>
      <c r="AI5" s="629"/>
      <c r="AJ5" s="629"/>
      <c r="AK5" s="1350" t="s">
        <v>1347</v>
      </c>
      <c r="AL5" s="1529"/>
      <c r="AM5" s="1530"/>
    </row>
    <row r="6" spans="1:39">
      <c r="B6" s="172" t="s">
        <v>933</v>
      </c>
      <c r="C6" s="173"/>
      <c r="D6" s="173"/>
      <c r="E6" s="173"/>
      <c r="F6" s="173"/>
      <c r="G6" s="173"/>
      <c r="H6" s="173"/>
      <c r="I6" s="173"/>
      <c r="J6" s="173"/>
      <c r="K6" s="173"/>
      <c r="L6" s="173"/>
      <c r="M6" s="173"/>
      <c r="N6" s="173"/>
      <c r="O6" s="173"/>
      <c r="P6" s="173"/>
      <c r="W6" s="620"/>
      <c r="X6" s="172" t="s">
        <v>933</v>
      </c>
      <c r="Y6" s="173"/>
      <c r="Z6" s="173"/>
      <c r="AA6" s="173"/>
      <c r="AB6" s="173"/>
      <c r="AC6" s="173"/>
      <c r="AD6" s="173"/>
      <c r="AE6" s="173"/>
      <c r="AF6" s="173"/>
      <c r="AG6" s="173"/>
      <c r="AH6" s="173"/>
      <c r="AI6" s="173"/>
      <c r="AJ6" s="173"/>
      <c r="AK6" s="173"/>
      <c r="AL6" s="173"/>
      <c r="AM6" s="576"/>
    </row>
    <row r="7" spans="1:39" ht="5" customHeight="1">
      <c r="A7" s="174"/>
      <c r="B7" s="173"/>
      <c r="C7" s="173"/>
      <c r="D7" s="173"/>
      <c r="E7" s="173"/>
      <c r="F7" s="173"/>
      <c r="G7" s="173"/>
      <c r="H7" s="173"/>
      <c r="I7" s="173"/>
      <c r="J7" s="173"/>
      <c r="K7" s="173"/>
      <c r="L7" s="173"/>
      <c r="M7" s="173"/>
      <c r="N7" s="173"/>
      <c r="O7" s="173"/>
      <c r="P7" s="173"/>
      <c r="W7" s="620"/>
      <c r="X7" s="173"/>
      <c r="Y7" s="173"/>
      <c r="Z7" s="173"/>
      <c r="AA7" s="173"/>
      <c r="AB7" s="173"/>
      <c r="AC7" s="173"/>
      <c r="AD7" s="173"/>
      <c r="AE7" s="173"/>
      <c r="AF7" s="173"/>
      <c r="AG7" s="173"/>
      <c r="AH7" s="173"/>
      <c r="AI7" s="173"/>
      <c r="AJ7" s="173"/>
      <c r="AK7" s="173"/>
      <c r="AL7" s="173"/>
      <c r="AM7" s="576"/>
    </row>
    <row r="8" spans="1:39" ht="42" customHeight="1">
      <c r="A8" s="174"/>
      <c r="B8" s="1574" t="s">
        <v>934</v>
      </c>
      <c r="C8" s="1574"/>
      <c r="D8" s="1574"/>
      <c r="E8" s="1574"/>
      <c r="F8" s="1574"/>
      <c r="G8" s="1574"/>
      <c r="H8" s="1574"/>
      <c r="I8" s="1574"/>
      <c r="J8" s="1574"/>
      <c r="K8" s="1574"/>
      <c r="L8" s="1574"/>
      <c r="M8" s="1574"/>
      <c r="N8" s="1574"/>
      <c r="O8" s="1574"/>
      <c r="P8" s="1574"/>
      <c r="Q8" s="184"/>
      <c r="R8" s="184"/>
      <c r="S8" s="184"/>
      <c r="T8" s="184"/>
      <c r="U8" s="184"/>
      <c r="W8" s="620"/>
      <c r="X8" s="1574" t="s">
        <v>934</v>
      </c>
      <c r="Y8" s="1574"/>
      <c r="Z8" s="1574"/>
      <c r="AA8" s="1574"/>
      <c r="AB8" s="1574"/>
      <c r="AC8" s="1574"/>
      <c r="AD8" s="1574"/>
      <c r="AE8" s="1574"/>
      <c r="AF8" s="1574"/>
      <c r="AG8" s="1574"/>
      <c r="AH8" s="1574"/>
      <c r="AI8" s="1574"/>
      <c r="AJ8" s="1574"/>
      <c r="AK8" s="1574"/>
      <c r="AL8" s="1574"/>
      <c r="AM8" s="576"/>
    </row>
    <row r="9" spans="1:39">
      <c r="A9" s="174"/>
      <c r="B9" s="1885" t="s">
        <v>956</v>
      </c>
      <c r="C9" s="1885"/>
      <c r="D9" s="1885"/>
      <c r="E9" s="1885"/>
      <c r="F9" s="1885"/>
      <c r="G9" s="1885"/>
      <c r="H9" s="1885"/>
      <c r="I9" s="1885"/>
      <c r="J9" s="1885"/>
      <c r="K9" s="1885"/>
      <c r="L9" s="1885"/>
      <c r="M9" s="1885"/>
      <c r="N9" s="1885"/>
      <c r="O9" s="1885"/>
      <c r="P9" s="1885"/>
      <c r="W9" s="620"/>
      <c r="X9" s="1885" t="s">
        <v>956</v>
      </c>
      <c r="Y9" s="1885"/>
      <c r="Z9" s="1885"/>
      <c r="AA9" s="1885"/>
      <c r="AB9" s="1885"/>
      <c r="AC9" s="1885"/>
      <c r="AD9" s="1885"/>
      <c r="AE9" s="1885"/>
      <c r="AF9" s="1885"/>
      <c r="AG9" s="1885"/>
      <c r="AH9" s="1885"/>
      <c r="AI9" s="1885"/>
      <c r="AJ9" s="1885"/>
      <c r="AK9" s="1885"/>
      <c r="AL9" s="1885"/>
      <c r="AM9" s="576"/>
    </row>
    <row r="10" spans="1:39" ht="12" customHeight="1">
      <c r="A10" s="174"/>
      <c r="B10" s="173"/>
      <c r="C10" s="173"/>
      <c r="D10" s="173"/>
      <c r="E10" s="173"/>
      <c r="F10" s="173"/>
      <c r="G10" s="173"/>
      <c r="H10" s="173"/>
      <c r="I10" s="173"/>
      <c r="J10" s="173"/>
      <c r="K10" s="173"/>
      <c r="L10" s="173"/>
      <c r="M10" s="173"/>
      <c r="N10" s="173"/>
      <c r="O10" s="173"/>
      <c r="P10" s="173"/>
      <c r="W10" s="620"/>
      <c r="X10" s="173"/>
      <c r="Y10" s="173"/>
      <c r="Z10" s="173"/>
      <c r="AA10" s="173"/>
      <c r="AB10" s="173"/>
      <c r="AC10" s="173"/>
      <c r="AD10" s="173"/>
      <c r="AE10" s="173"/>
      <c r="AF10" s="173"/>
      <c r="AG10" s="173"/>
      <c r="AH10" s="173"/>
      <c r="AI10" s="173"/>
      <c r="AJ10" s="173"/>
      <c r="AK10" s="173"/>
      <c r="AL10" s="173"/>
      <c r="AM10" s="576"/>
    </row>
    <row r="11" spans="1:39" ht="16.5" customHeight="1">
      <c r="A11" s="174"/>
      <c r="B11" s="173" t="s">
        <v>936</v>
      </c>
      <c r="C11" s="173"/>
      <c r="D11" s="173"/>
      <c r="E11" s="173"/>
      <c r="F11" s="173"/>
      <c r="G11" s="173"/>
      <c r="H11" s="173"/>
      <c r="I11" s="173"/>
      <c r="J11" s="173"/>
      <c r="K11" s="173"/>
      <c r="L11" s="173"/>
      <c r="M11" s="173"/>
      <c r="N11" s="173"/>
      <c r="O11" s="173"/>
      <c r="P11" s="173"/>
      <c r="W11" s="620"/>
      <c r="X11" s="173" t="s">
        <v>936</v>
      </c>
      <c r="Y11" s="173"/>
      <c r="Z11" s="173"/>
      <c r="AA11" s="173"/>
      <c r="AB11" s="173"/>
      <c r="AC11" s="173"/>
      <c r="AD11" s="173"/>
      <c r="AE11" s="173"/>
      <c r="AF11" s="173"/>
      <c r="AG11" s="173"/>
      <c r="AH11" s="173"/>
      <c r="AI11" s="173"/>
      <c r="AJ11" s="173"/>
      <c r="AK11" s="173"/>
      <c r="AL11" s="173"/>
      <c r="AM11" s="576"/>
    </row>
    <row r="12" spans="1:39" ht="16.5" customHeight="1">
      <c r="A12" s="174"/>
      <c r="B12" s="173" t="s">
        <v>840</v>
      </c>
      <c r="C12" s="173"/>
      <c r="D12" s="173"/>
      <c r="E12" s="173"/>
      <c r="F12" s="173"/>
      <c r="G12" s="173"/>
      <c r="H12" s="173"/>
      <c r="I12" s="173"/>
      <c r="J12" s="173"/>
      <c r="K12" s="173"/>
      <c r="L12" s="173"/>
      <c r="M12" s="173"/>
      <c r="N12" s="173"/>
      <c r="O12" s="173"/>
      <c r="P12" s="173"/>
      <c r="W12" s="620"/>
      <c r="X12" s="173" t="s">
        <v>840</v>
      </c>
      <c r="Y12" s="173"/>
      <c r="Z12" s="173"/>
      <c r="AA12" s="173"/>
      <c r="AB12" s="173"/>
      <c r="AC12" s="173"/>
      <c r="AD12" s="173"/>
      <c r="AE12" s="173"/>
      <c r="AF12" s="173"/>
      <c r="AG12" s="173"/>
      <c r="AH12" s="173"/>
      <c r="AI12" s="173"/>
      <c r="AJ12" s="173"/>
      <c r="AK12" s="173"/>
      <c r="AL12" s="173"/>
      <c r="AM12" s="576"/>
    </row>
    <row r="13" spans="1:39" ht="12" customHeight="1">
      <c r="A13" s="174"/>
      <c r="B13" s="174"/>
      <c r="C13" s="174"/>
      <c r="D13" s="174"/>
      <c r="E13" s="174"/>
      <c r="F13" s="174"/>
      <c r="G13" s="174"/>
      <c r="H13" s="174"/>
      <c r="I13" s="174"/>
      <c r="J13" s="174"/>
      <c r="K13" s="174"/>
      <c r="L13" s="174"/>
      <c r="M13" s="174"/>
      <c r="N13" s="174"/>
      <c r="O13" s="174"/>
      <c r="P13" s="174"/>
      <c r="W13" s="620"/>
      <c r="X13" s="174"/>
      <c r="Y13" s="174"/>
      <c r="Z13" s="174"/>
      <c r="AA13" s="174"/>
      <c r="AB13" s="174"/>
      <c r="AC13" s="174"/>
      <c r="AD13" s="174"/>
      <c r="AE13" s="174"/>
      <c r="AF13" s="174"/>
      <c r="AG13" s="174"/>
      <c r="AH13" s="174"/>
      <c r="AI13" s="174"/>
      <c r="AJ13" s="174"/>
      <c r="AK13" s="174"/>
      <c r="AL13" s="174"/>
      <c r="AM13" s="576"/>
    </row>
    <row r="14" spans="1:39" ht="48" customHeight="1">
      <c r="A14" s="174"/>
      <c r="B14" s="1878" t="s">
        <v>957</v>
      </c>
      <c r="C14" s="1878"/>
      <c r="D14" s="1878"/>
      <c r="E14" s="1878"/>
      <c r="F14" s="1878"/>
      <c r="G14" s="1878"/>
      <c r="H14" s="1878"/>
      <c r="I14" s="1878"/>
      <c r="J14" s="1878"/>
      <c r="K14" s="1878"/>
      <c r="L14" s="1878"/>
      <c r="M14" s="1878"/>
      <c r="N14" s="1878"/>
      <c r="O14" s="1878"/>
      <c r="P14" s="1878"/>
      <c r="W14" s="620"/>
      <c r="X14" s="1878" t="s">
        <v>957</v>
      </c>
      <c r="Y14" s="1878"/>
      <c r="Z14" s="1878"/>
      <c r="AA14" s="1878"/>
      <c r="AB14" s="1878"/>
      <c r="AC14" s="1878"/>
      <c r="AD14" s="1878"/>
      <c r="AE14" s="1878"/>
      <c r="AF14" s="1878"/>
      <c r="AG14" s="1878"/>
      <c r="AH14" s="1878"/>
      <c r="AI14" s="1878"/>
      <c r="AJ14" s="1878"/>
      <c r="AK14" s="1878"/>
      <c r="AL14" s="1878"/>
      <c r="AM14" s="576"/>
    </row>
    <row r="15" spans="1:39" ht="36" customHeight="1">
      <c r="A15" s="174"/>
      <c r="B15" s="1878" t="s">
        <v>958</v>
      </c>
      <c r="C15" s="1878"/>
      <c r="D15" s="1878"/>
      <c r="E15" s="1878"/>
      <c r="F15" s="1878"/>
      <c r="G15" s="1878"/>
      <c r="H15" s="1878"/>
      <c r="I15" s="1878"/>
      <c r="J15" s="1878"/>
      <c r="K15" s="1878"/>
      <c r="L15" s="1878"/>
      <c r="M15" s="1878"/>
      <c r="N15" s="1878"/>
      <c r="O15" s="1878"/>
      <c r="P15" s="1878"/>
      <c r="W15" s="620"/>
      <c r="X15" s="1878" t="s">
        <v>958</v>
      </c>
      <c r="Y15" s="1878"/>
      <c r="Z15" s="1878"/>
      <c r="AA15" s="1878"/>
      <c r="AB15" s="1878"/>
      <c r="AC15" s="1878"/>
      <c r="AD15" s="1878"/>
      <c r="AE15" s="1878"/>
      <c r="AF15" s="1878"/>
      <c r="AG15" s="1878"/>
      <c r="AH15" s="1878"/>
      <c r="AI15" s="1878"/>
      <c r="AJ15" s="1878"/>
      <c r="AK15" s="1878"/>
      <c r="AL15" s="1878"/>
      <c r="AM15" s="576"/>
    </row>
    <row r="16" spans="1:39" ht="36" customHeight="1">
      <c r="A16" s="174"/>
      <c r="B16" s="1878" t="s">
        <v>939</v>
      </c>
      <c r="C16" s="1878"/>
      <c r="D16" s="1878"/>
      <c r="E16" s="1878"/>
      <c r="F16" s="1878"/>
      <c r="G16" s="1878"/>
      <c r="H16" s="1878"/>
      <c r="I16" s="1878"/>
      <c r="J16" s="1878"/>
      <c r="K16" s="1878"/>
      <c r="L16" s="1878"/>
      <c r="M16" s="1878"/>
      <c r="N16" s="1878"/>
      <c r="O16" s="1878"/>
      <c r="P16" s="1878"/>
      <c r="W16" s="620"/>
      <c r="X16" s="1878" t="s">
        <v>939</v>
      </c>
      <c r="Y16" s="1878"/>
      <c r="Z16" s="1878"/>
      <c r="AA16" s="1878"/>
      <c r="AB16" s="1878"/>
      <c r="AC16" s="1878"/>
      <c r="AD16" s="1878"/>
      <c r="AE16" s="1878"/>
      <c r="AF16" s="1878"/>
      <c r="AG16" s="1878"/>
      <c r="AH16" s="1878"/>
      <c r="AI16" s="1878"/>
      <c r="AJ16" s="1878"/>
      <c r="AK16" s="1878"/>
      <c r="AL16" s="1878"/>
      <c r="AM16" s="576"/>
    </row>
    <row r="17" spans="1:39" ht="36" customHeight="1">
      <c r="A17" s="174"/>
      <c r="B17" s="1878" t="s">
        <v>940</v>
      </c>
      <c r="C17" s="1878"/>
      <c r="D17" s="1878"/>
      <c r="E17" s="1878"/>
      <c r="F17" s="1878"/>
      <c r="G17" s="1878"/>
      <c r="H17" s="1878"/>
      <c r="I17" s="1878"/>
      <c r="J17" s="1878"/>
      <c r="K17" s="1878"/>
      <c r="L17" s="1878"/>
      <c r="M17" s="1878"/>
      <c r="N17" s="1878"/>
      <c r="O17" s="1878"/>
      <c r="P17" s="1878"/>
      <c r="W17" s="620"/>
      <c r="X17" s="1878" t="s">
        <v>940</v>
      </c>
      <c r="Y17" s="1878"/>
      <c r="Z17" s="1878"/>
      <c r="AA17" s="1878"/>
      <c r="AB17" s="1878"/>
      <c r="AC17" s="1878"/>
      <c r="AD17" s="1878"/>
      <c r="AE17" s="1878"/>
      <c r="AF17" s="1878"/>
      <c r="AG17" s="1878"/>
      <c r="AH17" s="1878"/>
      <c r="AI17" s="1878"/>
      <c r="AJ17" s="1878"/>
      <c r="AK17" s="1878"/>
      <c r="AL17" s="1878"/>
      <c r="AM17" s="576"/>
    </row>
    <row r="18" spans="1:39" ht="13.25" customHeight="1">
      <c r="A18" s="174"/>
      <c r="C18" s="1883" t="s">
        <v>941</v>
      </c>
      <c r="D18" s="1883"/>
      <c r="E18" s="1883"/>
      <c r="F18" s="1883"/>
      <c r="G18" s="1883"/>
      <c r="H18" s="1883"/>
      <c r="I18" s="1883"/>
      <c r="J18" s="1883"/>
      <c r="K18" s="1883"/>
      <c r="L18" s="1883"/>
      <c r="M18" s="1883"/>
      <c r="N18" s="1883"/>
      <c r="O18" s="1883"/>
      <c r="P18" s="174"/>
      <c r="W18" s="620"/>
      <c r="Y18" s="1883" t="s">
        <v>941</v>
      </c>
      <c r="Z18" s="1883"/>
      <c r="AA18" s="1883"/>
      <c r="AB18" s="1883"/>
      <c r="AC18" s="1883"/>
      <c r="AD18" s="1883"/>
      <c r="AE18" s="1883"/>
      <c r="AF18" s="1883"/>
      <c r="AG18" s="1883"/>
      <c r="AH18" s="1883"/>
      <c r="AI18" s="1883"/>
      <c r="AJ18" s="1883"/>
      <c r="AK18" s="1883"/>
      <c r="AL18" s="174"/>
      <c r="AM18" s="576"/>
    </row>
    <row r="19" spans="1:39" ht="13.25" customHeight="1">
      <c r="A19" s="174"/>
      <c r="C19" s="174"/>
      <c r="D19" s="174" t="s">
        <v>942</v>
      </c>
      <c r="E19" s="174"/>
      <c r="F19" s="174"/>
      <c r="G19" s="174"/>
      <c r="H19" s="174"/>
      <c r="I19" s="174"/>
      <c r="J19" s="174"/>
      <c r="K19" s="174"/>
      <c r="L19" s="174"/>
      <c r="M19" s="174"/>
      <c r="N19" s="174"/>
      <c r="O19" s="174"/>
      <c r="P19" s="174"/>
      <c r="W19" s="620"/>
      <c r="Y19" s="174"/>
      <c r="Z19" s="174" t="s">
        <v>942</v>
      </c>
      <c r="AA19" s="174"/>
      <c r="AB19" s="174"/>
      <c r="AC19" s="174"/>
      <c r="AD19" s="174"/>
      <c r="AE19" s="174"/>
      <c r="AF19" s="174"/>
      <c r="AG19" s="174"/>
      <c r="AH19" s="174"/>
      <c r="AI19" s="174"/>
      <c r="AJ19" s="174"/>
      <c r="AK19" s="174"/>
      <c r="AL19" s="174"/>
      <c r="AM19" s="576"/>
    </row>
    <row r="20" spans="1:39" ht="13.25" customHeight="1">
      <c r="A20" s="174"/>
      <c r="C20" s="174"/>
      <c r="D20" s="174" t="s">
        <v>943</v>
      </c>
      <c r="E20" s="174"/>
      <c r="F20" s="174"/>
      <c r="G20" s="174"/>
      <c r="H20" s="174"/>
      <c r="I20" s="174"/>
      <c r="J20" s="174"/>
      <c r="K20" s="174"/>
      <c r="L20" s="174"/>
      <c r="M20" s="174"/>
      <c r="N20" s="174"/>
      <c r="O20" s="174"/>
      <c r="P20" s="174"/>
      <c r="W20" s="620"/>
      <c r="Y20" s="174"/>
      <c r="Z20" s="174" t="s">
        <v>943</v>
      </c>
      <c r="AA20" s="174"/>
      <c r="AB20" s="174"/>
      <c r="AC20" s="174"/>
      <c r="AD20" s="174"/>
      <c r="AE20" s="174"/>
      <c r="AF20" s="174"/>
      <c r="AG20" s="174"/>
      <c r="AH20" s="174"/>
      <c r="AI20" s="174"/>
      <c r="AJ20" s="174"/>
      <c r="AK20" s="174"/>
      <c r="AL20" s="174"/>
      <c r="AM20" s="576"/>
    </row>
    <row r="21" spans="1:39" ht="13.25" customHeight="1">
      <c r="A21" s="174"/>
      <c r="C21" s="174"/>
      <c r="D21" s="174" t="s">
        <v>944</v>
      </c>
      <c r="E21" s="174"/>
      <c r="F21" s="174"/>
      <c r="G21" s="174"/>
      <c r="H21" s="174"/>
      <c r="I21" s="174"/>
      <c r="J21" s="174"/>
      <c r="K21" s="174"/>
      <c r="L21" s="174"/>
      <c r="M21" s="174"/>
      <c r="N21" s="174"/>
      <c r="O21" s="174"/>
      <c r="P21" s="174"/>
      <c r="W21" s="620"/>
      <c r="Y21" s="174"/>
      <c r="Z21" s="174" t="s">
        <v>944</v>
      </c>
      <c r="AA21" s="174"/>
      <c r="AB21" s="174"/>
      <c r="AC21" s="174"/>
      <c r="AD21" s="174"/>
      <c r="AE21" s="174"/>
      <c r="AF21" s="174"/>
      <c r="AG21" s="174"/>
      <c r="AH21" s="174"/>
      <c r="AI21" s="174"/>
      <c r="AJ21" s="174"/>
      <c r="AK21" s="174"/>
      <c r="AL21" s="174"/>
      <c r="AM21" s="576"/>
    </row>
    <row r="22" spans="1:39" ht="13.25" customHeight="1">
      <c r="A22" s="174"/>
      <c r="C22" s="174"/>
      <c r="D22" s="174" t="s">
        <v>945</v>
      </c>
      <c r="E22" s="174"/>
      <c r="F22" s="174"/>
      <c r="G22" s="174"/>
      <c r="H22" s="174"/>
      <c r="I22" s="174"/>
      <c r="J22" s="174"/>
      <c r="K22" s="174"/>
      <c r="L22" s="174"/>
      <c r="M22" s="174"/>
      <c r="N22" s="174"/>
      <c r="O22" s="174"/>
      <c r="P22" s="174"/>
      <c r="W22" s="620"/>
      <c r="Y22" s="174"/>
      <c r="Z22" s="174" t="s">
        <v>945</v>
      </c>
      <c r="AA22" s="174"/>
      <c r="AB22" s="174"/>
      <c r="AC22" s="174"/>
      <c r="AD22" s="174"/>
      <c r="AE22" s="174"/>
      <c r="AF22" s="174"/>
      <c r="AG22" s="174"/>
      <c r="AH22" s="174"/>
      <c r="AI22" s="174"/>
      <c r="AJ22" s="174"/>
      <c r="AK22" s="174"/>
      <c r="AL22" s="174"/>
      <c r="AM22" s="576"/>
    </row>
    <row r="23" spans="1:39" ht="13.25" customHeight="1">
      <c r="A23" s="174"/>
      <c r="C23" s="174"/>
      <c r="D23" s="174" t="s">
        <v>946</v>
      </c>
      <c r="E23" s="174"/>
      <c r="F23" s="174"/>
      <c r="G23" s="174"/>
      <c r="H23" s="174"/>
      <c r="I23" s="174"/>
      <c r="J23" s="174"/>
      <c r="K23" s="174"/>
      <c r="L23" s="174"/>
      <c r="M23" s="174"/>
      <c r="N23" s="174"/>
      <c r="O23" s="174"/>
      <c r="P23" s="174"/>
      <c r="W23" s="620"/>
      <c r="Y23" s="174"/>
      <c r="Z23" s="174" t="s">
        <v>946</v>
      </c>
      <c r="AA23" s="174"/>
      <c r="AB23" s="174"/>
      <c r="AC23" s="174"/>
      <c r="AD23" s="174"/>
      <c r="AE23" s="174"/>
      <c r="AF23" s="174"/>
      <c r="AG23" s="174"/>
      <c r="AH23" s="174"/>
      <c r="AI23" s="174"/>
      <c r="AJ23" s="174"/>
      <c r="AK23" s="174"/>
      <c r="AL23" s="174"/>
      <c r="AM23" s="576"/>
    </row>
    <row r="24" spans="1:39" ht="12" customHeight="1">
      <c r="A24" s="174"/>
      <c r="B24" s="176"/>
      <c r="C24" s="176"/>
      <c r="D24" s="176"/>
      <c r="E24" s="176"/>
      <c r="F24" s="176"/>
      <c r="G24" s="176"/>
      <c r="H24" s="176"/>
      <c r="I24" s="176"/>
      <c r="J24" s="176"/>
      <c r="K24" s="176"/>
      <c r="L24" s="176"/>
      <c r="M24" s="176"/>
      <c r="N24" s="176"/>
      <c r="O24" s="176"/>
      <c r="P24" s="176"/>
      <c r="W24" s="620"/>
      <c r="X24" s="176"/>
      <c r="Y24" s="176"/>
      <c r="Z24" s="176"/>
      <c r="AA24" s="176"/>
      <c r="AB24" s="176"/>
      <c r="AC24" s="176"/>
      <c r="AD24" s="176"/>
      <c r="AE24" s="176"/>
      <c r="AF24" s="176"/>
      <c r="AG24" s="176"/>
      <c r="AH24" s="176"/>
      <c r="AI24" s="176"/>
      <c r="AJ24" s="176"/>
      <c r="AK24" s="176"/>
      <c r="AL24" s="176"/>
      <c r="AM24" s="576"/>
    </row>
    <row r="25" spans="1:39" ht="36" customHeight="1">
      <c r="A25" s="174"/>
      <c r="B25" s="1878" t="s">
        <v>959</v>
      </c>
      <c r="C25" s="1878"/>
      <c r="D25" s="1878"/>
      <c r="E25" s="1878"/>
      <c r="F25" s="1878"/>
      <c r="G25" s="1878"/>
      <c r="H25" s="1878"/>
      <c r="I25" s="1878"/>
      <c r="J25" s="1878"/>
      <c r="K25" s="1878"/>
      <c r="L25" s="1878"/>
      <c r="M25" s="1878"/>
      <c r="N25" s="1878"/>
      <c r="O25" s="1878"/>
      <c r="P25" s="1878"/>
      <c r="W25" s="620"/>
      <c r="X25" s="1878" t="s">
        <v>959</v>
      </c>
      <c r="Y25" s="1878"/>
      <c r="Z25" s="1878"/>
      <c r="AA25" s="1878"/>
      <c r="AB25" s="1878"/>
      <c r="AC25" s="1878"/>
      <c r="AD25" s="1878"/>
      <c r="AE25" s="1878"/>
      <c r="AF25" s="1878"/>
      <c r="AG25" s="1878"/>
      <c r="AH25" s="1878"/>
      <c r="AI25" s="1878"/>
      <c r="AJ25" s="1878"/>
      <c r="AK25" s="1878"/>
      <c r="AL25" s="1878"/>
      <c r="AM25" s="576"/>
    </row>
    <row r="26" spans="1:39" ht="24" customHeight="1">
      <c r="A26" s="174"/>
      <c r="B26" s="1878" t="s">
        <v>960</v>
      </c>
      <c r="C26" s="1878"/>
      <c r="D26" s="1878"/>
      <c r="E26" s="1878"/>
      <c r="F26" s="1878"/>
      <c r="G26" s="1878"/>
      <c r="H26" s="1878"/>
      <c r="I26" s="1878"/>
      <c r="J26" s="1878"/>
      <c r="K26" s="1878"/>
      <c r="L26" s="1878"/>
      <c r="M26" s="1878"/>
      <c r="N26" s="1878"/>
      <c r="O26" s="1878"/>
      <c r="P26" s="1878"/>
      <c r="W26" s="620"/>
      <c r="X26" s="1878" t="s">
        <v>960</v>
      </c>
      <c r="Y26" s="1878"/>
      <c r="Z26" s="1878"/>
      <c r="AA26" s="1878"/>
      <c r="AB26" s="1878"/>
      <c r="AC26" s="1878"/>
      <c r="AD26" s="1878"/>
      <c r="AE26" s="1878"/>
      <c r="AF26" s="1878"/>
      <c r="AG26" s="1878"/>
      <c r="AH26" s="1878"/>
      <c r="AI26" s="1878"/>
      <c r="AJ26" s="1878"/>
      <c r="AK26" s="1878"/>
      <c r="AL26" s="1878"/>
      <c r="AM26" s="576"/>
    </row>
    <row r="27" spans="1:39" ht="24" customHeight="1">
      <c r="A27" s="174"/>
      <c r="B27" s="1878" t="s">
        <v>961</v>
      </c>
      <c r="C27" s="1878"/>
      <c r="D27" s="1878"/>
      <c r="E27" s="1878"/>
      <c r="F27" s="1878"/>
      <c r="G27" s="1878"/>
      <c r="H27" s="1878"/>
      <c r="I27" s="1878"/>
      <c r="J27" s="1878"/>
      <c r="K27" s="1878"/>
      <c r="L27" s="1878"/>
      <c r="M27" s="1878"/>
      <c r="N27" s="1878"/>
      <c r="O27" s="1878"/>
      <c r="P27" s="1878"/>
      <c r="W27" s="620"/>
      <c r="X27" s="1878" t="s">
        <v>961</v>
      </c>
      <c r="Y27" s="1878"/>
      <c r="Z27" s="1878"/>
      <c r="AA27" s="1878"/>
      <c r="AB27" s="1878"/>
      <c r="AC27" s="1878"/>
      <c r="AD27" s="1878"/>
      <c r="AE27" s="1878"/>
      <c r="AF27" s="1878"/>
      <c r="AG27" s="1878"/>
      <c r="AH27" s="1878"/>
      <c r="AI27" s="1878"/>
      <c r="AJ27" s="1878"/>
      <c r="AK27" s="1878"/>
      <c r="AL27" s="1878"/>
      <c r="AM27" s="576"/>
    </row>
    <row r="28" spans="1:39" s="170" customFormat="1" ht="48" customHeight="1">
      <c r="A28" s="177"/>
      <c r="B28" s="1878" t="s">
        <v>962</v>
      </c>
      <c r="C28" s="1878"/>
      <c r="D28" s="1878"/>
      <c r="E28" s="1878"/>
      <c r="F28" s="1878"/>
      <c r="G28" s="1878"/>
      <c r="H28" s="1878"/>
      <c r="I28" s="1878"/>
      <c r="J28" s="1878"/>
      <c r="K28" s="1878"/>
      <c r="L28" s="1878"/>
      <c r="M28" s="1878"/>
      <c r="N28" s="1878"/>
      <c r="O28" s="1878"/>
      <c r="P28" s="1878"/>
      <c r="R28" s="171"/>
      <c r="S28" s="171"/>
      <c r="T28" s="171"/>
      <c r="U28" s="171"/>
      <c r="V28" s="171"/>
      <c r="W28" s="620"/>
      <c r="X28" s="1878" t="s">
        <v>962</v>
      </c>
      <c r="Y28" s="1878"/>
      <c r="Z28" s="1878"/>
      <c r="AA28" s="1878"/>
      <c r="AB28" s="1878"/>
      <c r="AC28" s="1878"/>
      <c r="AD28" s="1878"/>
      <c r="AE28" s="1878"/>
      <c r="AF28" s="1878"/>
      <c r="AG28" s="1878"/>
      <c r="AH28" s="1878"/>
      <c r="AI28" s="1878"/>
      <c r="AJ28" s="1878"/>
      <c r="AK28" s="1878"/>
      <c r="AL28" s="1878"/>
      <c r="AM28" s="952"/>
    </row>
    <row r="29" spans="1:39" s="170" customFormat="1" ht="12" customHeight="1">
      <c r="A29" s="177"/>
      <c r="B29" s="1887" t="s">
        <v>900</v>
      </c>
      <c r="C29" s="1887"/>
      <c r="D29" s="1888" t="s">
        <v>951</v>
      </c>
      <c r="E29" s="1888"/>
      <c r="F29" s="1888"/>
      <c r="G29" s="1888"/>
      <c r="H29" s="1888"/>
      <c r="I29" s="1888"/>
      <c r="J29" s="1888"/>
      <c r="K29" s="186"/>
      <c r="L29" s="186"/>
      <c r="M29" s="186"/>
      <c r="N29" s="186"/>
      <c r="O29" s="186"/>
      <c r="P29" s="186"/>
      <c r="R29" s="171"/>
      <c r="S29" s="171"/>
      <c r="T29" s="171"/>
      <c r="U29" s="171"/>
      <c r="V29" s="171"/>
      <c r="W29" s="620"/>
      <c r="X29" s="1880" t="s">
        <v>1441</v>
      </c>
      <c r="Y29" s="1880"/>
      <c r="Z29" s="1888" t="s">
        <v>951</v>
      </c>
      <c r="AA29" s="1888"/>
      <c r="AB29" s="1888"/>
      <c r="AC29" s="1888"/>
      <c r="AD29" s="1888"/>
      <c r="AE29" s="1888"/>
      <c r="AF29" s="1888"/>
      <c r="AG29" s="1888"/>
      <c r="AH29" s="1888"/>
      <c r="AI29" s="1888"/>
      <c r="AJ29" s="1888"/>
      <c r="AK29" s="1888"/>
      <c r="AL29" s="1888"/>
      <c r="AM29" s="952"/>
    </row>
    <row r="30" spans="1:39" s="170" customFormat="1" ht="19.25" customHeight="1">
      <c r="A30" s="178"/>
      <c r="B30" s="1887"/>
      <c r="C30" s="1887"/>
      <c r="D30" s="1888"/>
      <c r="E30" s="1888"/>
      <c r="F30" s="1888"/>
      <c r="G30" s="1888"/>
      <c r="H30" s="1888"/>
      <c r="I30" s="1888"/>
      <c r="J30" s="1888"/>
      <c r="K30" s="186"/>
      <c r="L30" s="186"/>
      <c r="M30" s="186"/>
      <c r="N30" s="186"/>
      <c r="O30" s="186"/>
      <c r="P30" s="186"/>
      <c r="Q30" s="171"/>
      <c r="S30" s="171"/>
      <c r="T30" s="171"/>
      <c r="U30" s="171"/>
      <c r="V30" s="171"/>
      <c r="W30" s="620"/>
      <c r="X30" s="1880"/>
      <c r="Y30" s="1880"/>
      <c r="Z30" s="1888"/>
      <c r="AA30" s="1888"/>
      <c r="AB30" s="1888"/>
      <c r="AC30" s="1888"/>
      <c r="AD30" s="1888"/>
      <c r="AE30" s="1888"/>
      <c r="AF30" s="1888"/>
      <c r="AG30" s="1888"/>
      <c r="AH30" s="1888"/>
      <c r="AI30" s="1888"/>
      <c r="AJ30" s="1888"/>
      <c r="AK30" s="1888"/>
      <c r="AL30" s="1888"/>
      <c r="AM30" s="952"/>
    </row>
    <row r="31" spans="1:39" ht="12" customHeight="1">
      <c r="A31" s="174"/>
      <c r="B31" s="174"/>
      <c r="C31" s="174"/>
      <c r="D31" s="174"/>
      <c r="E31" s="174"/>
      <c r="F31" s="174"/>
      <c r="G31" s="174"/>
      <c r="H31" s="174"/>
      <c r="I31" s="174"/>
      <c r="J31" s="174"/>
      <c r="K31" s="174"/>
      <c r="L31" s="174"/>
      <c r="M31" s="174"/>
      <c r="N31" s="174"/>
      <c r="O31" s="174"/>
      <c r="P31" s="174"/>
      <c r="W31" s="620"/>
      <c r="X31" s="174"/>
      <c r="Y31" s="174"/>
      <c r="Z31" s="174"/>
      <c r="AA31" s="174"/>
      <c r="AB31" s="174"/>
      <c r="AC31" s="174"/>
      <c r="AD31" s="174"/>
      <c r="AE31" s="174"/>
      <c r="AF31" s="174"/>
      <c r="AG31" s="174"/>
      <c r="AH31" s="174"/>
      <c r="AI31" s="174"/>
      <c r="AJ31" s="174"/>
      <c r="AK31" s="174"/>
      <c r="AL31" s="174"/>
      <c r="AM31" s="576"/>
    </row>
    <row r="32" spans="1:39" ht="24" customHeight="1">
      <c r="A32" s="174"/>
      <c r="B32" s="174"/>
      <c r="C32" s="1882" t="str">
        <f>IF('入力シート①(全体)'!E9="","令和　　年　　月　　日",'入力シート①(全体)'!E9)</f>
        <v>令和　　年　　月　　日</v>
      </c>
      <c r="D32" s="1882"/>
      <c r="E32" s="1882"/>
      <c r="F32" s="1882"/>
      <c r="G32" s="179"/>
      <c r="J32" s="174"/>
      <c r="K32" s="174"/>
      <c r="L32" s="174"/>
      <c r="M32" s="174"/>
      <c r="N32" s="174"/>
      <c r="O32" s="174"/>
      <c r="P32" s="174"/>
      <c r="W32" s="620"/>
      <c r="X32" s="174"/>
      <c r="Y32" s="1882">
        <v>45751</v>
      </c>
      <c r="Z32" s="1882"/>
      <c r="AA32" s="1882"/>
      <c r="AB32" s="1882"/>
      <c r="AC32" s="179"/>
      <c r="AF32" s="174"/>
      <c r="AG32" s="174"/>
      <c r="AH32" s="174"/>
      <c r="AI32" s="174"/>
      <c r="AJ32" s="174"/>
      <c r="AK32" s="174"/>
      <c r="AL32" s="174"/>
      <c r="AM32" s="576"/>
    </row>
    <row r="33" spans="1:39" ht="12" customHeight="1">
      <c r="A33" s="174"/>
      <c r="B33" s="174"/>
      <c r="C33" s="174"/>
      <c r="D33" s="174"/>
      <c r="E33" s="174"/>
      <c r="F33" s="174"/>
      <c r="G33" s="174"/>
      <c r="H33" s="174"/>
      <c r="I33" s="174"/>
      <c r="J33" s="174"/>
      <c r="K33" s="174"/>
      <c r="L33" s="174"/>
      <c r="M33" s="174"/>
      <c r="N33" s="174"/>
      <c r="O33" s="174"/>
      <c r="P33" s="174"/>
      <c r="W33" s="620"/>
      <c r="X33" s="174"/>
      <c r="Y33" s="174"/>
      <c r="Z33" s="174"/>
      <c r="AA33" s="174"/>
      <c r="AB33" s="174"/>
      <c r="AC33" s="174"/>
      <c r="AD33" s="174"/>
      <c r="AE33" s="174"/>
      <c r="AF33" s="174"/>
      <c r="AG33" s="174"/>
      <c r="AH33" s="174"/>
      <c r="AI33" s="174"/>
      <c r="AJ33" s="174"/>
      <c r="AK33" s="174"/>
      <c r="AL33" s="174"/>
      <c r="AM33" s="576"/>
    </row>
    <row r="34" spans="1:39" ht="17.25" customHeight="1">
      <c r="A34" s="174"/>
      <c r="B34" s="174"/>
      <c r="C34" s="174" t="s">
        <v>664</v>
      </c>
      <c r="F34" s="180"/>
      <c r="G34" s="180"/>
      <c r="H34" s="180"/>
      <c r="I34" s="180"/>
      <c r="J34" s="180"/>
      <c r="K34" s="180"/>
      <c r="L34" s="180"/>
      <c r="M34" s="180"/>
      <c r="N34" s="180"/>
      <c r="O34" s="180"/>
      <c r="P34" s="180"/>
      <c r="W34" s="620"/>
      <c r="X34" s="174"/>
      <c r="Y34" s="174" t="s">
        <v>664</v>
      </c>
      <c r="AB34" s="180"/>
      <c r="AC34" s="180"/>
      <c r="AD34" s="180"/>
      <c r="AE34" s="180"/>
      <c r="AF34" s="180"/>
      <c r="AG34" s="180"/>
      <c r="AH34" s="180"/>
      <c r="AI34" s="180"/>
      <c r="AJ34" s="180"/>
      <c r="AK34" s="180"/>
      <c r="AL34" s="180"/>
      <c r="AM34" s="576"/>
    </row>
    <row r="35" spans="1:39" ht="24" customHeight="1">
      <c r="A35" s="174"/>
      <c r="B35" s="174"/>
      <c r="C35" s="174"/>
      <c r="D35" s="1877" t="str">
        <f>IF('入力シート①(全体)'!$E$69="","",'入力シート①(全体)'!$E$69)</f>
        <v/>
      </c>
      <c r="E35" s="1877"/>
      <c r="F35" s="1877"/>
      <c r="G35" s="1877"/>
      <c r="H35" s="1877"/>
      <c r="I35" s="1877"/>
      <c r="J35" s="1877"/>
      <c r="K35" s="1877"/>
      <c r="L35" s="1877"/>
      <c r="M35" s="1877"/>
      <c r="N35" s="1877"/>
      <c r="O35" s="1877"/>
      <c r="W35" s="620"/>
      <c r="X35" s="174"/>
      <c r="Y35" s="174"/>
      <c r="Z35" s="1877" t="s">
        <v>711</v>
      </c>
      <c r="AA35" s="1877"/>
      <c r="AB35" s="1877"/>
      <c r="AC35" s="1877"/>
      <c r="AD35" s="1877"/>
      <c r="AE35" s="1877"/>
      <c r="AF35" s="1877"/>
      <c r="AG35" s="1877"/>
      <c r="AH35" s="1877"/>
      <c r="AI35" s="1877"/>
      <c r="AJ35" s="1877"/>
      <c r="AK35" s="1877"/>
      <c r="AM35" s="576"/>
    </row>
    <row r="36" spans="1:39" ht="17.25" customHeight="1">
      <c r="A36" s="174"/>
      <c r="B36" s="174"/>
      <c r="C36" s="174" t="s">
        <v>843</v>
      </c>
      <c r="F36" s="180"/>
      <c r="G36" s="180"/>
      <c r="H36" s="180"/>
      <c r="I36" s="180"/>
      <c r="J36" s="180"/>
      <c r="K36" s="180"/>
      <c r="L36" s="180"/>
      <c r="M36" s="180"/>
      <c r="N36" s="180"/>
      <c r="O36" s="180"/>
      <c r="P36" s="180"/>
      <c r="W36" s="620"/>
      <c r="X36" s="174"/>
      <c r="Y36" s="174" t="s">
        <v>843</v>
      </c>
      <c r="AB36" s="180"/>
      <c r="AC36" s="180"/>
      <c r="AD36" s="180"/>
      <c r="AE36" s="180"/>
      <c r="AF36" s="180"/>
      <c r="AG36" s="180"/>
      <c r="AH36" s="180"/>
      <c r="AI36" s="180"/>
      <c r="AJ36" s="180"/>
      <c r="AK36" s="180"/>
      <c r="AL36" s="180"/>
      <c r="AM36" s="576"/>
    </row>
    <row r="37" spans="1:39" ht="24" customHeight="1">
      <c r="A37" s="174"/>
      <c r="B37" s="174"/>
      <c r="C37" s="174"/>
      <c r="D37" s="1877" t="str">
        <f>IF('入力シート①(全体)'!$E$67="","",'入力シート①(全体)'!$E$67)</f>
        <v/>
      </c>
      <c r="E37" s="1877"/>
      <c r="F37" s="1877"/>
      <c r="G37" s="1877"/>
      <c r="H37" s="1877"/>
      <c r="I37" s="1877"/>
      <c r="J37" s="1877"/>
      <c r="K37" s="1877"/>
      <c r="L37" s="1877"/>
      <c r="M37" s="1877"/>
      <c r="N37" s="1877"/>
      <c r="O37" s="1877"/>
      <c r="W37" s="620"/>
      <c r="X37" s="174"/>
      <c r="Y37" s="174"/>
      <c r="Z37" s="1877" t="s">
        <v>710</v>
      </c>
      <c r="AA37" s="1877"/>
      <c r="AB37" s="1877"/>
      <c r="AC37" s="1877"/>
      <c r="AD37" s="1877"/>
      <c r="AE37" s="1877"/>
      <c r="AF37" s="1877"/>
      <c r="AG37" s="1877"/>
      <c r="AH37" s="1877"/>
      <c r="AI37" s="1877"/>
      <c r="AJ37" s="1877"/>
      <c r="AK37" s="1877"/>
      <c r="AM37" s="576"/>
    </row>
    <row r="38" spans="1:39">
      <c r="A38" s="174"/>
      <c r="B38" s="174"/>
      <c r="C38" s="174" t="s">
        <v>952</v>
      </c>
      <c r="E38" s="174"/>
      <c r="G38" s="174" t="s">
        <v>953</v>
      </c>
      <c r="J38" s="174"/>
      <c r="K38" s="174"/>
      <c r="L38" s="174"/>
      <c r="N38" s="174"/>
      <c r="O38" s="174"/>
      <c r="P38" s="174"/>
      <c r="W38" s="620"/>
      <c r="X38" s="174"/>
      <c r="Y38" s="174" t="s">
        <v>952</v>
      </c>
      <c r="AA38" s="174"/>
      <c r="AC38" s="174" t="s">
        <v>953</v>
      </c>
      <c r="AF38" s="174"/>
      <c r="AG38" s="174"/>
      <c r="AH38" s="174"/>
      <c r="AJ38" s="174"/>
      <c r="AK38" s="174"/>
      <c r="AL38" s="174"/>
      <c r="AM38" s="576"/>
    </row>
    <row r="39" spans="1:39" ht="24" customHeight="1">
      <c r="A39" s="174"/>
      <c r="B39" s="174"/>
      <c r="C39" s="174"/>
      <c r="D39" s="1877" t="str">
        <f>IF('入力シート①(全体)'!$E$72="","",'入力シート①(全体)'!$E$72)</f>
        <v/>
      </c>
      <c r="E39" s="1877"/>
      <c r="F39" s="1877"/>
      <c r="G39" s="180"/>
      <c r="H39" s="1877" t="str">
        <f>IF('入力シート①(全体)'!$E$74="","",'入力シート①(全体)'!$E$74)</f>
        <v/>
      </c>
      <c r="I39" s="1877"/>
      <c r="J39" s="1877"/>
      <c r="K39" s="1877"/>
      <c r="L39" s="1877"/>
      <c r="M39" s="1877"/>
      <c r="N39" s="1877"/>
      <c r="O39" s="1877"/>
      <c r="P39" s="180"/>
      <c r="W39" s="620"/>
      <c r="X39" s="174"/>
      <c r="Y39" s="174"/>
      <c r="Z39" s="1877" t="s">
        <v>684</v>
      </c>
      <c r="AA39" s="1877"/>
      <c r="AB39" s="1877"/>
      <c r="AC39" s="180"/>
      <c r="AD39" s="1877" t="s">
        <v>715</v>
      </c>
      <c r="AE39" s="1877"/>
      <c r="AF39" s="1877"/>
      <c r="AG39" s="1877"/>
      <c r="AH39" s="1877"/>
      <c r="AI39" s="1877"/>
      <c r="AJ39" s="1877"/>
      <c r="AK39" s="1877"/>
      <c r="AL39" s="180"/>
      <c r="AM39" s="576"/>
    </row>
    <row r="40" spans="1:39" ht="12" customHeight="1">
      <c r="A40" s="174"/>
      <c r="B40" s="174"/>
      <c r="C40" s="174"/>
      <c r="D40" s="174"/>
      <c r="E40" s="174"/>
      <c r="F40" s="174"/>
      <c r="G40" s="174"/>
      <c r="H40" s="174"/>
      <c r="I40" s="174"/>
      <c r="J40" s="174"/>
      <c r="K40" s="174"/>
      <c r="L40" s="174"/>
      <c r="M40" s="174"/>
      <c r="N40" s="174"/>
      <c r="O40" s="183"/>
      <c r="P40" s="174"/>
      <c r="W40" s="620"/>
      <c r="X40" s="174"/>
      <c r="Y40" s="174"/>
      <c r="Z40" s="174"/>
      <c r="AA40" s="174"/>
      <c r="AB40" s="174"/>
      <c r="AC40" s="174"/>
      <c r="AD40" s="174"/>
      <c r="AE40" s="174"/>
      <c r="AF40" s="174"/>
      <c r="AG40" s="174"/>
      <c r="AH40" s="174"/>
      <c r="AI40" s="174"/>
      <c r="AJ40" s="174"/>
      <c r="AK40" s="183"/>
      <c r="AL40" s="174"/>
      <c r="AM40" s="576"/>
    </row>
    <row r="41" spans="1:39" ht="17.399999999999999" customHeight="1">
      <c r="B41" s="181" t="s">
        <v>954</v>
      </c>
      <c r="C41" s="182"/>
      <c r="D41" s="182"/>
      <c r="E41" s="176"/>
      <c r="F41" s="176"/>
      <c r="G41" s="176"/>
      <c r="H41" s="176"/>
      <c r="I41" s="176"/>
      <c r="J41" s="176"/>
      <c r="K41" s="176"/>
      <c r="L41" s="176"/>
      <c r="M41" s="176"/>
      <c r="N41" s="176"/>
      <c r="O41" s="176"/>
      <c r="P41" s="176"/>
      <c r="W41" s="620"/>
      <c r="X41" s="181" t="s">
        <v>954</v>
      </c>
      <c r="Y41" s="182"/>
      <c r="Z41" s="182"/>
      <c r="AA41" s="176"/>
      <c r="AB41" s="176"/>
      <c r="AC41" s="176"/>
      <c r="AD41" s="176"/>
      <c r="AE41" s="176"/>
      <c r="AF41" s="176"/>
      <c r="AG41" s="176"/>
      <c r="AH41" s="176"/>
      <c r="AI41" s="176"/>
      <c r="AJ41" s="176"/>
      <c r="AK41" s="176"/>
      <c r="AL41" s="176"/>
      <c r="AM41" s="576"/>
    </row>
    <row r="42" spans="1:39">
      <c r="W42" s="636"/>
      <c r="X42" s="637"/>
      <c r="Y42" s="637"/>
      <c r="Z42" s="637"/>
      <c r="AA42" s="637"/>
      <c r="AB42" s="637"/>
      <c r="AC42" s="637"/>
      <c r="AD42" s="637"/>
      <c r="AE42" s="637"/>
      <c r="AF42" s="637"/>
      <c r="AG42" s="637"/>
      <c r="AH42" s="637"/>
      <c r="AI42" s="637"/>
      <c r="AJ42" s="637"/>
      <c r="AK42" s="637"/>
      <c r="AL42" s="637"/>
      <c r="AM42" s="638"/>
    </row>
  </sheetData>
  <sheetProtection algorithmName="SHA-512" hashValue="AIqDqmsUhhI5ZKYaNfQ7ueopZt3LX6bvqdPaWJzBa7P0IVgMBZ01OucTyhe+ZbwMJG1MbxAEK2gyQUJ0CmurQQ==" saltValue="CVGxT3IfXkikMd8Ldt1JEQ==" spinCount="100000" sheet="1" objects="1" scenarios="1" formatRows="0" selectLockedCells="1"/>
  <mergeCells count="37">
    <mergeCell ref="Z37:AK37"/>
    <mergeCell ref="Z39:AB39"/>
    <mergeCell ref="AD39:AK39"/>
    <mergeCell ref="B8:P8"/>
    <mergeCell ref="B9:P9"/>
    <mergeCell ref="B14:P14"/>
    <mergeCell ref="B29:C30"/>
    <mergeCell ref="B26:P26"/>
    <mergeCell ref="B27:P27"/>
    <mergeCell ref="B28:P28"/>
    <mergeCell ref="B15:P15"/>
    <mergeCell ref="B16:P16"/>
    <mergeCell ref="B17:P17"/>
    <mergeCell ref="C18:O18"/>
    <mergeCell ref="B25:P25"/>
    <mergeCell ref="D29:J30"/>
    <mergeCell ref="D37:O37"/>
    <mergeCell ref="D39:F39"/>
    <mergeCell ref="H39:O39"/>
    <mergeCell ref="C32:F32"/>
    <mergeCell ref="D35:O35"/>
    <mergeCell ref="AK5:AM5"/>
    <mergeCell ref="X28:AL28"/>
    <mergeCell ref="X29:Y30"/>
    <mergeCell ref="Z29:AL30"/>
    <mergeCell ref="Y32:AB32"/>
    <mergeCell ref="X8:AL8"/>
    <mergeCell ref="X9:AL9"/>
    <mergeCell ref="X14:AL14"/>
    <mergeCell ref="X15:AL15"/>
    <mergeCell ref="X16:AL16"/>
    <mergeCell ref="Z35:AK35"/>
    <mergeCell ref="X17:AL17"/>
    <mergeCell ref="Y18:AK18"/>
    <mergeCell ref="X25:AL25"/>
    <mergeCell ref="X26:AL26"/>
    <mergeCell ref="X27:AL27"/>
  </mergeCells>
  <phoneticPr fontId="111"/>
  <conditionalFormatting sqref="B29">
    <cfRule type="cellIs" dxfId="36" priority="8" operator="equal">
      <formula>"□"</formula>
    </cfRule>
  </conditionalFormatting>
  <conditionalFormatting sqref="C32">
    <cfRule type="cellIs" dxfId="35" priority="7" operator="equal">
      <formula>"令和　　年　　月　　日"</formula>
    </cfRule>
  </conditionalFormatting>
  <conditionalFormatting sqref="D35 D37 D39 H39">
    <cfRule type="containsBlanks" dxfId="34" priority="9">
      <formula>LEN(TRIM(D35))=0</formula>
    </cfRule>
  </conditionalFormatting>
  <conditionalFormatting sqref="X29">
    <cfRule type="cellIs" dxfId="33" priority="2" operator="equal">
      <formula>"□"</formula>
    </cfRule>
  </conditionalFormatting>
  <conditionalFormatting sqref="Y32">
    <cfRule type="cellIs" dxfId="32" priority="1" operator="equal">
      <formula>"令和　　年　　月　　日"</formula>
    </cfRule>
  </conditionalFormatting>
  <conditionalFormatting sqref="Z35 Z37 Z39 AD39">
    <cfRule type="containsBlanks" dxfId="31" priority="3">
      <formula>LEN(TRIM(Z35))=0</formula>
    </cfRule>
  </conditionalFormatting>
  <dataValidations count="1">
    <dataValidation type="list" allowBlank="1" showInputMessage="1" showErrorMessage="1" sqref="B29 X29" xr:uid="{00000000-0002-0000-1100-000000000000}">
      <formula1>"□,☑"</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56"/>
  <sheetViews>
    <sheetView showGridLines="0" tabSelected="1" zoomScale="85" zoomScaleNormal="85" workbookViewId="0"/>
  </sheetViews>
  <sheetFormatPr defaultColWidth="9" defaultRowHeight="18"/>
  <cols>
    <col min="1" max="1" width="2.33203125" customWidth="1"/>
    <col min="2" max="2" width="4.08203125" style="363" customWidth="1"/>
    <col min="3" max="3" width="30.9140625" style="363" customWidth="1"/>
    <col min="4" max="4" width="56.5" customWidth="1"/>
    <col min="5" max="16383" width="8.6640625" style="363"/>
    <col min="16384" max="16384" width="8.6640625"/>
  </cols>
  <sheetData>
    <row r="1" spans="1:4">
      <c r="A1" s="693"/>
    </row>
    <row r="2" spans="1:4" ht="22.5">
      <c r="B2" s="957" t="s">
        <v>575</v>
      </c>
      <c r="C2" s="957"/>
      <c r="D2" s="957"/>
    </row>
    <row r="3" spans="1:4" ht="12" customHeight="1">
      <c r="C3" s="694"/>
    </row>
    <row r="4" spans="1:4" ht="26.5">
      <c r="B4" s="958" t="s">
        <v>576</v>
      </c>
      <c r="C4" s="958"/>
      <c r="D4" s="958"/>
    </row>
    <row r="5" spans="1:4" ht="22.5">
      <c r="B5" s="959" t="s">
        <v>577</v>
      </c>
      <c r="C5" s="959"/>
      <c r="D5" s="959"/>
    </row>
    <row r="6" spans="1:4" ht="12" customHeight="1">
      <c r="B6" s="694"/>
      <c r="C6" s="694"/>
      <c r="D6" s="694"/>
    </row>
    <row r="7" spans="1:4" ht="24" customHeight="1">
      <c r="B7" s="695" t="s">
        <v>578</v>
      </c>
      <c r="C7" s="696" t="s">
        <v>579</v>
      </c>
      <c r="D7" s="697" t="s">
        <v>580</v>
      </c>
    </row>
    <row r="8" spans="1:4" ht="24" customHeight="1">
      <c r="B8" s="698">
        <v>1</v>
      </c>
      <c r="C8" s="820" t="s">
        <v>581</v>
      </c>
      <c r="D8" s="699" t="s">
        <v>1423</v>
      </c>
    </row>
    <row r="9" spans="1:4" ht="24" customHeight="1">
      <c r="B9" s="698">
        <v>2</v>
      </c>
      <c r="C9" s="820" t="s">
        <v>582</v>
      </c>
      <c r="D9" s="699" t="s">
        <v>1424</v>
      </c>
    </row>
    <row r="10" spans="1:4" ht="24" customHeight="1">
      <c r="B10" s="698">
        <v>3</v>
      </c>
      <c r="C10" s="820" t="s">
        <v>583</v>
      </c>
      <c r="D10" s="699" t="s">
        <v>584</v>
      </c>
    </row>
    <row r="11" spans="1:4" ht="24" customHeight="1">
      <c r="B11" s="698">
        <v>4</v>
      </c>
      <c r="C11" s="820" t="s">
        <v>585</v>
      </c>
      <c r="D11" s="699" t="s">
        <v>586</v>
      </c>
    </row>
    <row r="12" spans="1:4" ht="24" customHeight="1">
      <c r="B12" s="698">
        <v>5</v>
      </c>
      <c r="C12" s="820" t="s">
        <v>587</v>
      </c>
      <c r="D12" s="699" t="s">
        <v>588</v>
      </c>
    </row>
    <row r="13" spans="1:4" ht="24" customHeight="1">
      <c r="B13" s="698">
        <v>6</v>
      </c>
      <c r="C13" s="820" t="s">
        <v>589</v>
      </c>
      <c r="D13" s="699" t="s">
        <v>590</v>
      </c>
    </row>
    <row r="14" spans="1:4" ht="24" customHeight="1">
      <c r="B14" s="698">
        <v>7</v>
      </c>
      <c r="C14" s="820" t="s">
        <v>591</v>
      </c>
      <c r="D14" s="699" t="s">
        <v>592</v>
      </c>
    </row>
    <row r="15" spans="1:4" ht="24" customHeight="1">
      <c r="B15" s="698">
        <v>8</v>
      </c>
      <c r="C15" s="820" t="s">
        <v>593</v>
      </c>
      <c r="D15" s="699" t="s">
        <v>594</v>
      </c>
    </row>
    <row r="16" spans="1:4" ht="24" customHeight="1">
      <c r="B16" s="698">
        <v>9</v>
      </c>
      <c r="C16" s="820" t="s">
        <v>595</v>
      </c>
      <c r="D16" s="699" t="s">
        <v>596</v>
      </c>
    </row>
    <row r="17" spans="2:4" ht="24" customHeight="1">
      <c r="B17" s="698">
        <v>10</v>
      </c>
      <c r="C17" s="820" t="s">
        <v>597</v>
      </c>
      <c r="D17" s="699" t="s">
        <v>598</v>
      </c>
    </row>
    <row r="18" spans="2:4" ht="24" customHeight="1">
      <c r="B18" s="698">
        <v>11</v>
      </c>
      <c r="C18" s="820" t="s">
        <v>599</v>
      </c>
      <c r="D18" s="699" t="s">
        <v>600</v>
      </c>
    </row>
    <row r="19" spans="2:4" ht="24" customHeight="1">
      <c r="B19" s="698">
        <v>12</v>
      </c>
      <c r="C19" s="820" t="s">
        <v>601</v>
      </c>
      <c r="D19" s="699" t="s">
        <v>602</v>
      </c>
    </row>
    <row r="20" spans="2:4" ht="24" customHeight="1">
      <c r="B20" s="698">
        <v>13</v>
      </c>
      <c r="C20" s="820" t="s">
        <v>603</v>
      </c>
      <c r="D20" s="699" t="s">
        <v>604</v>
      </c>
    </row>
    <row r="21" spans="2:4" ht="24" customHeight="1">
      <c r="B21" s="698">
        <v>14</v>
      </c>
      <c r="C21" s="820" t="s">
        <v>605</v>
      </c>
      <c r="D21" s="699" t="s">
        <v>606</v>
      </c>
    </row>
    <row r="22" spans="2:4" ht="24" customHeight="1">
      <c r="B22" s="698">
        <v>15</v>
      </c>
      <c r="C22" s="820" t="s">
        <v>607</v>
      </c>
      <c r="D22" s="699" t="s">
        <v>608</v>
      </c>
    </row>
    <row r="23" spans="2:4" ht="24" customHeight="1">
      <c r="B23" s="698">
        <v>16</v>
      </c>
      <c r="C23" s="820" t="s">
        <v>609</v>
      </c>
      <c r="D23" s="699" t="s">
        <v>610</v>
      </c>
    </row>
    <row r="24" spans="2:4" ht="24" customHeight="1">
      <c r="B24" s="698">
        <v>17</v>
      </c>
      <c r="C24" s="820" t="s">
        <v>611</v>
      </c>
      <c r="D24" s="699" t="s">
        <v>612</v>
      </c>
    </row>
    <row r="25" spans="2:4" ht="24" customHeight="1">
      <c r="B25" s="698">
        <v>18</v>
      </c>
      <c r="C25" s="820" t="s">
        <v>613</v>
      </c>
      <c r="D25" s="699" t="s">
        <v>614</v>
      </c>
    </row>
    <row r="26" spans="2:4">
      <c r="C26"/>
    </row>
    <row r="27" spans="2:4">
      <c r="C27"/>
    </row>
    <row r="28" spans="2:4">
      <c r="C28"/>
    </row>
    <row r="29" spans="2:4">
      <c r="C29"/>
    </row>
    <row r="30" spans="2:4">
      <c r="C30"/>
    </row>
    <row r="31" spans="2:4">
      <c r="C31"/>
    </row>
    <row r="32" spans="2:4">
      <c r="C32"/>
    </row>
    <row r="33" spans="3:3">
      <c r="C33"/>
    </row>
    <row r="34" spans="3:3">
      <c r="C34"/>
    </row>
    <row r="35" spans="3:3">
      <c r="C35"/>
    </row>
    <row r="36" spans="3:3">
      <c r="C36"/>
    </row>
    <row r="37" spans="3:3">
      <c r="C37"/>
    </row>
    <row r="38" spans="3:3">
      <c r="C38"/>
    </row>
    <row r="39" spans="3:3">
      <c r="C39"/>
    </row>
    <row r="40" spans="3:3">
      <c r="C40"/>
    </row>
    <row r="41" spans="3:3">
      <c r="C41"/>
    </row>
    <row r="42" spans="3:3">
      <c r="C42"/>
    </row>
    <row r="43" spans="3:3">
      <c r="C43"/>
    </row>
    <row r="44" spans="3:3">
      <c r="C44"/>
    </row>
    <row r="45" spans="3:3">
      <c r="C45"/>
    </row>
    <row r="46" spans="3:3">
      <c r="C46"/>
    </row>
    <row r="47" spans="3:3">
      <c r="C47"/>
    </row>
    <row r="48" spans="3:3">
      <c r="C48"/>
    </row>
    <row r="49" spans="3:3">
      <c r="C49"/>
    </row>
    <row r="50" spans="3:3">
      <c r="C50"/>
    </row>
    <row r="51" spans="3:3">
      <c r="C51"/>
    </row>
    <row r="52" spans="3:3">
      <c r="C52"/>
    </row>
    <row r="53" spans="3:3">
      <c r="C53"/>
    </row>
    <row r="54" spans="3:3">
      <c r="C54"/>
    </row>
    <row r="55" spans="3:3">
      <c r="C55"/>
    </row>
    <row r="56" spans="3:3">
      <c r="C56"/>
    </row>
    <row r="57" spans="3:3">
      <c r="C57"/>
    </row>
    <row r="58" spans="3:3">
      <c r="C58"/>
    </row>
    <row r="59" spans="3:3">
      <c r="C59"/>
    </row>
    <row r="60" spans="3:3">
      <c r="C60"/>
    </row>
    <row r="61" spans="3:3">
      <c r="C61"/>
    </row>
    <row r="62" spans="3:3">
      <c r="C62"/>
    </row>
    <row r="63" spans="3:3">
      <c r="C63"/>
    </row>
    <row r="64" spans="3:3">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sheetData>
  <sheetProtection algorithmName="SHA-512" hashValue="f1LkNArqrc9c+ADcM1FUVkddKfrjlXyAeS56nLEr7pfpC+KeNBAzaae8cuRanxLvOFzeGPERmeCRiSGp0+5P3A==" saltValue="MscA+KtdzEeDjxVttib+3Q==" spinCount="100000" sheet="1" objects="1" scenarios="1" selectLockedCells="1"/>
  <mergeCells count="3">
    <mergeCell ref="B2:D2"/>
    <mergeCell ref="B4:D4"/>
    <mergeCell ref="B5:D5"/>
  </mergeCells>
  <phoneticPr fontId="111"/>
  <hyperlinks>
    <hyperlink ref="C8" location="提出方法!A1" display="提出方法" xr:uid="{00000000-0004-0000-0100-000000000000}"/>
    <hyperlink ref="C9" location="記載要領!A1" display="記載要領" xr:uid="{00000000-0004-0000-0100-000001000000}"/>
    <hyperlink ref="C19" location="'第1号様式_交付申請書(5)'!A1" display="第1号様式_交付申請書(5)" xr:uid="{00000000-0004-0000-0100-000002000000}"/>
    <hyperlink ref="C20" location="'第1号様式_交付申請書(6)'!A1" display="第1号様式_交付申請書(6)" xr:uid="{00000000-0004-0000-0100-000003000000}"/>
    <hyperlink ref="C25" location="'第12号様式_実績報告(3)'!A1" display="第12号様式_実績報告(3)" xr:uid="{00000000-0004-0000-0100-000004000000}"/>
    <hyperlink ref="C24" location="'第12号様式_実績報告(1・2)'!A1" display="第12号様式_実績報告(1・2)" xr:uid="{00000000-0004-0000-0100-000005000000}"/>
    <hyperlink ref="C22" location="'第2号様式_誓約書(共同申請者)'!A1" display="第2号様式_誓約書(共同申請者)" xr:uid="{00000000-0004-0000-0100-000006000000}"/>
    <hyperlink ref="C21" location="'第2号様式_誓約書(申請者)'!A1" display="第2号様式_誓約書(申請者)" xr:uid="{00000000-0004-0000-0100-000007000000}"/>
    <hyperlink ref="C13" location="'入力シート④(その他)'!A1" display="入力シート④(その他)" xr:uid="{00000000-0004-0000-0100-000008000000}"/>
    <hyperlink ref="C10" location="'入力シート①(全体)'!A1" display="入力シート①(全体)" xr:uid="{00000000-0004-0000-0100-000009000000}"/>
    <hyperlink ref="C11" location="'入力シート➁(機器)'!A1" display="入力シート➁(機器)" xr:uid="{00000000-0004-0000-0100-00000A000000}"/>
    <hyperlink ref="C12" location="'入力シート③(助成対象経費内訳)'!A1" display="入力シート③(助成対象経費内訳)" xr:uid="{00000000-0004-0000-0100-00000B000000}"/>
    <hyperlink ref="C14" location="実績報告時入力シート!A1" display="実績報告時入力シート" xr:uid="{00000000-0004-0000-0100-00000C000000}"/>
    <hyperlink ref="C15" location="'第1号様式_交付申請書(1)'!A1" display="第1号様式_交付申請書(1)" xr:uid="{00000000-0004-0000-0100-00000D000000}"/>
    <hyperlink ref="C23" location="'第2号様式_誓約書(手続代行者)'!A1" display="第2号様式_誓約書(手続代行者)" xr:uid="{00000000-0004-0000-0100-00000E000000}"/>
    <hyperlink ref="C16" location="'第1号様式_交付申請書(2)'!A1" display="第1号様式_交付申請書(2)" xr:uid="{00000000-0004-0000-0100-00000F000000}"/>
    <hyperlink ref="C17" location="'第1号様式_交付申請書(3)'!A1" display="第1号様式_交付申請書(3)" xr:uid="{00000000-0004-0000-0100-000010000000}"/>
    <hyperlink ref="C18" location="'第1号様式_交付申請書(4)'!A1" display="第1号様式_交付申請書(4)" xr:uid="{00000000-0004-0000-0100-000011000000}"/>
  </hyperlinks>
  <pageMargins left="0.7" right="0.7" top="0.75" bottom="0.75" header="0.3" footer="0.3"/>
  <pageSetup paperSize="9" scale="86"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A83"/>
  <sheetViews>
    <sheetView showGridLines="0" zoomScale="70" zoomScaleNormal="70" workbookViewId="0"/>
  </sheetViews>
  <sheetFormatPr defaultColWidth="9" defaultRowHeight="18"/>
  <cols>
    <col min="1" max="1" width="1.9140625" style="89" customWidth="1"/>
    <col min="2" max="8" width="4.75" style="89" customWidth="1"/>
    <col min="9" max="15" width="5.08203125" style="89" customWidth="1"/>
    <col min="16" max="18" width="4.75" style="89" customWidth="1"/>
    <col min="19" max="23" width="4.75" style="90" customWidth="1"/>
    <col min="24" max="24" width="2.33203125" style="90" customWidth="1"/>
    <col min="25" max="29" width="5.58203125" style="91" customWidth="1"/>
    <col min="30" max="30" width="2.33203125" style="91" customWidth="1"/>
    <col min="31" max="37" width="4.75" style="91" customWidth="1"/>
    <col min="38" max="44" width="5.08203125" style="89" customWidth="1"/>
    <col min="45" max="52" width="4.75" style="89" customWidth="1"/>
    <col min="53" max="54" width="2.33203125" style="89" customWidth="1"/>
    <col min="55" max="61" width="5.58203125" style="89" customWidth="1"/>
    <col min="62" max="237" width="9" style="89"/>
    <col min="238" max="238" width="2.1640625" style="89" customWidth="1"/>
    <col min="239" max="239" width="2.08203125" style="89" customWidth="1"/>
    <col min="240" max="240" width="1" style="89" customWidth="1"/>
    <col min="241" max="241" width="20.4140625" style="89" customWidth="1"/>
    <col min="242" max="242" width="1.08203125" style="89" customWidth="1"/>
    <col min="243" max="244" width="10.58203125" style="89" customWidth="1"/>
    <col min="245" max="245" width="1.58203125" style="89" customWidth="1"/>
    <col min="246" max="246" width="6.1640625" style="89" customWidth="1"/>
    <col min="247" max="247" width="4" style="89" customWidth="1"/>
    <col min="248" max="248" width="3.1640625" style="89" customWidth="1"/>
    <col min="249" max="249" width="0.6640625" style="89" customWidth="1"/>
    <col min="250" max="250" width="3" style="89" customWidth="1"/>
    <col min="251" max="251" width="3.1640625" style="89" customWidth="1"/>
    <col min="252" max="252" width="2.6640625" style="89" customWidth="1"/>
    <col min="253" max="253" width="3.1640625" style="89" customWidth="1"/>
    <col min="254" max="254" width="2.6640625" style="89" customWidth="1"/>
    <col min="255" max="255" width="1.6640625" style="89" customWidth="1"/>
    <col min="256" max="257" width="2" style="89" customWidth="1"/>
    <col min="258" max="258" width="6.5" style="89" customWidth="1"/>
    <col min="259" max="493" width="9" style="89"/>
    <col min="494" max="494" width="2.1640625" style="89" customWidth="1"/>
    <col min="495" max="495" width="2.08203125" style="89" customWidth="1"/>
    <col min="496" max="496" width="1" style="89" customWidth="1"/>
    <col min="497" max="497" width="20.4140625" style="89" customWidth="1"/>
    <col min="498" max="498" width="1.08203125" style="89" customWidth="1"/>
    <col min="499" max="500" width="10.58203125" style="89" customWidth="1"/>
    <col min="501" max="501" width="1.58203125" style="89" customWidth="1"/>
    <col min="502" max="502" width="6.1640625" style="89" customWidth="1"/>
    <col min="503" max="503" width="4" style="89" customWidth="1"/>
    <col min="504" max="504" width="3.1640625" style="89" customWidth="1"/>
    <col min="505" max="505" width="0.6640625" style="89" customWidth="1"/>
    <col min="506" max="506" width="3" style="89" customWidth="1"/>
    <col min="507" max="507" width="3.1640625" style="89" customWidth="1"/>
    <col min="508" max="508" width="2.6640625" style="89" customWidth="1"/>
    <col min="509" max="509" width="3.1640625" style="89" customWidth="1"/>
    <col min="510" max="510" width="2.6640625" style="89" customWidth="1"/>
    <col min="511" max="511" width="1.6640625" style="89" customWidth="1"/>
    <col min="512" max="513" width="2" style="89" customWidth="1"/>
    <col min="514" max="514" width="6.5" style="89" customWidth="1"/>
    <col min="515" max="749" width="9" style="89"/>
    <col min="750" max="750" width="2.1640625" style="89" customWidth="1"/>
    <col min="751" max="751" width="2.08203125" style="89" customWidth="1"/>
    <col min="752" max="752" width="1" style="89" customWidth="1"/>
    <col min="753" max="753" width="20.4140625" style="89" customWidth="1"/>
    <col min="754" max="754" width="1.08203125" style="89" customWidth="1"/>
    <col min="755" max="756" width="10.58203125" style="89" customWidth="1"/>
    <col min="757" max="757" width="1.58203125" style="89" customWidth="1"/>
    <col min="758" max="758" width="6.1640625" style="89" customWidth="1"/>
    <col min="759" max="759" width="4" style="89" customWidth="1"/>
    <col min="760" max="760" width="3.1640625" style="89" customWidth="1"/>
    <col min="761" max="761" width="0.6640625" style="89" customWidth="1"/>
    <col min="762" max="762" width="3" style="89" customWidth="1"/>
    <col min="763" max="763" width="3.1640625" style="89" customWidth="1"/>
    <col min="764" max="764" width="2.6640625" style="89" customWidth="1"/>
    <col min="765" max="765" width="3.1640625" style="89" customWidth="1"/>
    <col min="766" max="766" width="2.6640625" style="89" customWidth="1"/>
    <col min="767" max="767" width="1.6640625" style="89" customWidth="1"/>
    <col min="768" max="769" width="2" style="89" customWidth="1"/>
    <col min="770" max="770" width="6.5" style="89" customWidth="1"/>
    <col min="771" max="1005" width="9" style="89"/>
    <col min="1006" max="1006" width="2.1640625" style="89" customWidth="1"/>
    <col min="1007" max="1007" width="2.08203125" style="89" customWidth="1"/>
    <col min="1008" max="1008" width="1" style="89" customWidth="1"/>
    <col min="1009" max="1009" width="20.4140625" style="89" customWidth="1"/>
    <col min="1010" max="1010" width="1.08203125" style="89" customWidth="1"/>
    <col min="1011" max="1012" width="10.58203125" style="89" customWidth="1"/>
    <col min="1013" max="1013" width="1.58203125" style="89" customWidth="1"/>
    <col min="1014" max="1014" width="6.1640625" style="89" customWidth="1"/>
    <col min="1015" max="1015" width="4" style="89" customWidth="1"/>
    <col min="1016" max="1016" width="3.1640625" style="89" customWidth="1"/>
    <col min="1017" max="1017" width="0.6640625" style="89" customWidth="1"/>
    <col min="1018" max="1018" width="3" style="89" customWidth="1"/>
    <col min="1019" max="1019" width="3.1640625" style="89" customWidth="1"/>
    <col min="1020" max="1020" width="2.6640625" style="89" customWidth="1"/>
    <col min="1021" max="1021" width="3.1640625" style="89" customWidth="1"/>
    <col min="1022" max="1022" width="2.6640625" style="89" customWidth="1"/>
    <col min="1023" max="1023" width="1.6640625" style="89" customWidth="1"/>
    <col min="1024" max="1025" width="2" style="89" customWidth="1"/>
    <col min="1026" max="1026" width="6.5" style="89" customWidth="1"/>
    <col min="1027" max="1261" width="9" style="89"/>
    <col min="1262" max="1262" width="2.1640625" style="89" customWidth="1"/>
    <col min="1263" max="1263" width="2.08203125" style="89" customWidth="1"/>
    <col min="1264" max="1264" width="1" style="89" customWidth="1"/>
    <col min="1265" max="1265" width="20.4140625" style="89" customWidth="1"/>
    <col min="1266" max="1266" width="1.08203125" style="89" customWidth="1"/>
    <col min="1267" max="1268" width="10.58203125" style="89" customWidth="1"/>
    <col min="1269" max="1269" width="1.58203125" style="89" customWidth="1"/>
    <col min="1270" max="1270" width="6.1640625" style="89" customWidth="1"/>
    <col min="1271" max="1271" width="4" style="89" customWidth="1"/>
    <col min="1272" max="1272" width="3.1640625" style="89" customWidth="1"/>
    <col min="1273" max="1273" width="0.6640625" style="89" customWidth="1"/>
    <col min="1274" max="1274" width="3" style="89" customWidth="1"/>
    <col min="1275" max="1275" width="3.1640625" style="89" customWidth="1"/>
    <col min="1276" max="1276" width="2.6640625" style="89" customWidth="1"/>
    <col min="1277" max="1277" width="3.1640625" style="89" customWidth="1"/>
    <col min="1278" max="1278" width="2.6640625" style="89" customWidth="1"/>
    <col min="1279" max="1279" width="1.6640625" style="89" customWidth="1"/>
    <col min="1280" max="1281" width="2" style="89" customWidth="1"/>
    <col min="1282" max="1282" width="6.5" style="89" customWidth="1"/>
    <col min="1283" max="1517" width="9" style="89"/>
    <col min="1518" max="1518" width="2.1640625" style="89" customWidth="1"/>
    <col min="1519" max="1519" width="2.08203125" style="89" customWidth="1"/>
    <col min="1520" max="1520" width="1" style="89" customWidth="1"/>
    <col min="1521" max="1521" width="20.4140625" style="89" customWidth="1"/>
    <col min="1522" max="1522" width="1.08203125" style="89" customWidth="1"/>
    <col min="1523" max="1524" width="10.58203125" style="89" customWidth="1"/>
    <col min="1525" max="1525" width="1.58203125" style="89" customWidth="1"/>
    <col min="1526" max="1526" width="6.1640625" style="89" customWidth="1"/>
    <col min="1527" max="1527" width="4" style="89" customWidth="1"/>
    <col min="1528" max="1528" width="3.1640625" style="89" customWidth="1"/>
    <col min="1529" max="1529" width="0.6640625" style="89" customWidth="1"/>
    <col min="1530" max="1530" width="3" style="89" customWidth="1"/>
    <col min="1531" max="1531" width="3.1640625" style="89" customWidth="1"/>
    <col min="1532" max="1532" width="2.6640625" style="89" customWidth="1"/>
    <col min="1533" max="1533" width="3.1640625" style="89" customWidth="1"/>
    <col min="1534" max="1534" width="2.6640625" style="89" customWidth="1"/>
    <col min="1535" max="1535" width="1.6640625" style="89" customWidth="1"/>
    <col min="1536" max="1537" width="2" style="89" customWidth="1"/>
    <col min="1538" max="1538" width="6.5" style="89" customWidth="1"/>
    <col min="1539" max="1773" width="9" style="89"/>
    <col min="1774" max="1774" width="2.1640625" style="89" customWidth="1"/>
    <col min="1775" max="1775" width="2.08203125" style="89" customWidth="1"/>
    <col min="1776" max="1776" width="1" style="89" customWidth="1"/>
    <col min="1777" max="1777" width="20.4140625" style="89" customWidth="1"/>
    <col min="1778" max="1778" width="1.08203125" style="89" customWidth="1"/>
    <col min="1779" max="1780" width="10.58203125" style="89" customWidth="1"/>
    <col min="1781" max="1781" width="1.58203125" style="89" customWidth="1"/>
    <col min="1782" max="1782" width="6.1640625" style="89" customWidth="1"/>
    <col min="1783" max="1783" width="4" style="89" customWidth="1"/>
    <col min="1784" max="1784" width="3.1640625" style="89" customWidth="1"/>
    <col min="1785" max="1785" width="0.6640625" style="89" customWidth="1"/>
    <col min="1786" max="1786" width="3" style="89" customWidth="1"/>
    <col min="1787" max="1787" width="3.1640625" style="89" customWidth="1"/>
    <col min="1788" max="1788" width="2.6640625" style="89" customWidth="1"/>
    <col min="1789" max="1789" width="3.1640625" style="89" customWidth="1"/>
    <col min="1790" max="1790" width="2.6640625" style="89" customWidth="1"/>
    <col min="1791" max="1791" width="1.6640625" style="89" customWidth="1"/>
    <col min="1792" max="1793" width="2" style="89" customWidth="1"/>
    <col min="1794" max="1794" width="6.5" style="89" customWidth="1"/>
    <col min="1795" max="2029" width="9" style="89"/>
    <col min="2030" max="2030" width="2.1640625" style="89" customWidth="1"/>
    <col min="2031" max="2031" width="2.08203125" style="89" customWidth="1"/>
    <col min="2032" max="2032" width="1" style="89" customWidth="1"/>
    <col min="2033" max="2033" width="20.4140625" style="89" customWidth="1"/>
    <col min="2034" max="2034" width="1.08203125" style="89" customWidth="1"/>
    <col min="2035" max="2036" width="10.58203125" style="89" customWidth="1"/>
    <col min="2037" max="2037" width="1.58203125" style="89" customWidth="1"/>
    <col min="2038" max="2038" width="6.1640625" style="89" customWidth="1"/>
    <col min="2039" max="2039" width="4" style="89" customWidth="1"/>
    <col min="2040" max="2040" width="3.1640625" style="89" customWidth="1"/>
    <col min="2041" max="2041" width="0.6640625" style="89" customWidth="1"/>
    <col min="2042" max="2042" width="3" style="89" customWidth="1"/>
    <col min="2043" max="2043" width="3.1640625" style="89" customWidth="1"/>
    <col min="2044" max="2044" width="2.6640625" style="89" customWidth="1"/>
    <col min="2045" max="2045" width="3.1640625" style="89" customWidth="1"/>
    <col min="2046" max="2046" width="2.6640625" style="89" customWidth="1"/>
    <col min="2047" max="2047" width="1.6640625" style="89" customWidth="1"/>
    <col min="2048" max="2049" width="2" style="89" customWidth="1"/>
    <col min="2050" max="2050" width="6.5" style="89" customWidth="1"/>
    <col min="2051" max="2285" width="9" style="89"/>
    <col min="2286" max="2286" width="2.1640625" style="89" customWidth="1"/>
    <col min="2287" max="2287" width="2.08203125" style="89" customWidth="1"/>
    <col min="2288" max="2288" width="1" style="89" customWidth="1"/>
    <col min="2289" max="2289" width="20.4140625" style="89" customWidth="1"/>
    <col min="2290" max="2290" width="1.08203125" style="89" customWidth="1"/>
    <col min="2291" max="2292" width="10.58203125" style="89" customWidth="1"/>
    <col min="2293" max="2293" width="1.58203125" style="89" customWidth="1"/>
    <col min="2294" max="2294" width="6.1640625" style="89" customWidth="1"/>
    <col min="2295" max="2295" width="4" style="89" customWidth="1"/>
    <col min="2296" max="2296" width="3.1640625" style="89" customWidth="1"/>
    <col min="2297" max="2297" width="0.6640625" style="89" customWidth="1"/>
    <col min="2298" max="2298" width="3" style="89" customWidth="1"/>
    <col min="2299" max="2299" width="3.1640625" style="89" customWidth="1"/>
    <col min="2300" max="2300" width="2.6640625" style="89" customWidth="1"/>
    <col min="2301" max="2301" width="3.1640625" style="89" customWidth="1"/>
    <col min="2302" max="2302" width="2.6640625" style="89" customWidth="1"/>
    <col min="2303" max="2303" width="1.6640625" style="89" customWidth="1"/>
    <col min="2304" max="2305" width="2" style="89" customWidth="1"/>
    <col min="2306" max="2306" width="6.5" style="89" customWidth="1"/>
    <col min="2307" max="2541" width="9" style="89"/>
    <col min="2542" max="2542" width="2.1640625" style="89" customWidth="1"/>
    <col min="2543" max="2543" width="2.08203125" style="89" customWidth="1"/>
    <col min="2544" max="2544" width="1" style="89" customWidth="1"/>
    <col min="2545" max="2545" width="20.4140625" style="89" customWidth="1"/>
    <col min="2546" max="2546" width="1.08203125" style="89" customWidth="1"/>
    <col min="2547" max="2548" width="10.58203125" style="89" customWidth="1"/>
    <col min="2549" max="2549" width="1.58203125" style="89" customWidth="1"/>
    <col min="2550" max="2550" width="6.1640625" style="89" customWidth="1"/>
    <col min="2551" max="2551" width="4" style="89" customWidth="1"/>
    <col min="2552" max="2552" width="3.1640625" style="89" customWidth="1"/>
    <col min="2553" max="2553" width="0.6640625" style="89" customWidth="1"/>
    <col min="2554" max="2554" width="3" style="89" customWidth="1"/>
    <col min="2555" max="2555" width="3.1640625" style="89" customWidth="1"/>
    <col min="2556" max="2556" width="2.6640625" style="89" customWidth="1"/>
    <col min="2557" max="2557" width="3.1640625" style="89" customWidth="1"/>
    <col min="2558" max="2558" width="2.6640625" style="89" customWidth="1"/>
    <col min="2559" max="2559" width="1.6640625" style="89" customWidth="1"/>
    <col min="2560" max="2561" width="2" style="89" customWidth="1"/>
    <col min="2562" max="2562" width="6.5" style="89" customWidth="1"/>
    <col min="2563" max="2797" width="9" style="89"/>
    <col min="2798" max="2798" width="2.1640625" style="89" customWidth="1"/>
    <col min="2799" max="2799" width="2.08203125" style="89" customWidth="1"/>
    <col min="2800" max="2800" width="1" style="89" customWidth="1"/>
    <col min="2801" max="2801" width="20.4140625" style="89" customWidth="1"/>
    <col min="2802" max="2802" width="1.08203125" style="89" customWidth="1"/>
    <col min="2803" max="2804" width="10.58203125" style="89" customWidth="1"/>
    <col min="2805" max="2805" width="1.58203125" style="89" customWidth="1"/>
    <col min="2806" max="2806" width="6.1640625" style="89" customWidth="1"/>
    <col min="2807" max="2807" width="4" style="89" customWidth="1"/>
    <col min="2808" max="2808" width="3.1640625" style="89" customWidth="1"/>
    <col min="2809" max="2809" width="0.6640625" style="89" customWidth="1"/>
    <col min="2810" max="2810" width="3" style="89" customWidth="1"/>
    <col min="2811" max="2811" width="3.1640625" style="89" customWidth="1"/>
    <col min="2812" max="2812" width="2.6640625" style="89" customWidth="1"/>
    <col min="2813" max="2813" width="3.1640625" style="89" customWidth="1"/>
    <col min="2814" max="2814" width="2.6640625" style="89" customWidth="1"/>
    <col min="2815" max="2815" width="1.6640625" style="89" customWidth="1"/>
    <col min="2816" max="2817" width="2" style="89" customWidth="1"/>
    <col min="2818" max="2818" width="6.5" style="89" customWidth="1"/>
    <col min="2819" max="3053" width="9" style="89"/>
    <col min="3054" max="3054" width="2.1640625" style="89" customWidth="1"/>
    <col min="3055" max="3055" width="2.08203125" style="89" customWidth="1"/>
    <col min="3056" max="3056" width="1" style="89" customWidth="1"/>
    <col min="3057" max="3057" width="20.4140625" style="89" customWidth="1"/>
    <col min="3058" max="3058" width="1.08203125" style="89" customWidth="1"/>
    <col min="3059" max="3060" width="10.58203125" style="89" customWidth="1"/>
    <col min="3061" max="3061" width="1.58203125" style="89" customWidth="1"/>
    <col min="3062" max="3062" width="6.1640625" style="89" customWidth="1"/>
    <col min="3063" max="3063" width="4" style="89" customWidth="1"/>
    <col min="3064" max="3064" width="3.1640625" style="89" customWidth="1"/>
    <col min="3065" max="3065" width="0.6640625" style="89" customWidth="1"/>
    <col min="3066" max="3066" width="3" style="89" customWidth="1"/>
    <col min="3067" max="3067" width="3.1640625" style="89" customWidth="1"/>
    <col min="3068" max="3068" width="2.6640625" style="89" customWidth="1"/>
    <col min="3069" max="3069" width="3.1640625" style="89" customWidth="1"/>
    <col min="3070" max="3070" width="2.6640625" style="89" customWidth="1"/>
    <col min="3071" max="3071" width="1.6640625" style="89" customWidth="1"/>
    <col min="3072" max="3073" width="2" style="89" customWidth="1"/>
    <col min="3074" max="3074" width="6.5" style="89" customWidth="1"/>
    <col min="3075" max="3309" width="9" style="89"/>
    <col min="3310" max="3310" width="2.1640625" style="89" customWidth="1"/>
    <col min="3311" max="3311" width="2.08203125" style="89" customWidth="1"/>
    <col min="3312" max="3312" width="1" style="89" customWidth="1"/>
    <col min="3313" max="3313" width="20.4140625" style="89" customWidth="1"/>
    <col min="3314" max="3314" width="1.08203125" style="89" customWidth="1"/>
    <col min="3315" max="3316" width="10.58203125" style="89" customWidth="1"/>
    <col min="3317" max="3317" width="1.58203125" style="89" customWidth="1"/>
    <col min="3318" max="3318" width="6.1640625" style="89" customWidth="1"/>
    <col min="3319" max="3319" width="4" style="89" customWidth="1"/>
    <col min="3320" max="3320" width="3.1640625" style="89" customWidth="1"/>
    <col min="3321" max="3321" width="0.6640625" style="89" customWidth="1"/>
    <col min="3322" max="3322" width="3" style="89" customWidth="1"/>
    <col min="3323" max="3323" width="3.1640625" style="89" customWidth="1"/>
    <col min="3324" max="3324" width="2.6640625" style="89" customWidth="1"/>
    <col min="3325" max="3325" width="3.1640625" style="89" customWidth="1"/>
    <col min="3326" max="3326" width="2.6640625" style="89" customWidth="1"/>
    <col min="3327" max="3327" width="1.6640625" style="89" customWidth="1"/>
    <col min="3328" max="3329" width="2" style="89" customWidth="1"/>
    <col min="3330" max="3330" width="6.5" style="89" customWidth="1"/>
    <col min="3331" max="3565" width="9" style="89"/>
    <col min="3566" max="3566" width="2.1640625" style="89" customWidth="1"/>
    <col min="3567" max="3567" width="2.08203125" style="89" customWidth="1"/>
    <col min="3568" max="3568" width="1" style="89" customWidth="1"/>
    <col min="3569" max="3569" width="20.4140625" style="89" customWidth="1"/>
    <col min="3570" max="3570" width="1.08203125" style="89" customWidth="1"/>
    <col min="3571" max="3572" width="10.58203125" style="89" customWidth="1"/>
    <col min="3573" max="3573" width="1.58203125" style="89" customWidth="1"/>
    <col min="3574" max="3574" width="6.1640625" style="89" customWidth="1"/>
    <col min="3575" max="3575" width="4" style="89" customWidth="1"/>
    <col min="3576" max="3576" width="3.1640625" style="89" customWidth="1"/>
    <col min="3577" max="3577" width="0.6640625" style="89" customWidth="1"/>
    <col min="3578" max="3578" width="3" style="89" customWidth="1"/>
    <col min="3579" max="3579" width="3.1640625" style="89" customWidth="1"/>
    <col min="3580" max="3580" width="2.6640625" style="89" customWidth="1"/>
    <col min="3581" max="3581" width="3.1640625" style="89" customWidth="1"/>
    <col min="3582" max="3582" width="2.6640625" style="89" customWidth="1"/>
    <col min="3583" max="3583" width="1.6640625" style="89" customWidth="1"/>
    <col min="3584" max="3585" width="2" style="89" customWidth="1"/>
    <col min="3586" max="3586" width="6.5" style="89" customWidth="1"/>
    <col min="3587" max="3821" width="9" style="89"/>
    <col min="3822" max="3822" width="2.1640625" style="89" customWidth="1"/>
    <col min="3823" max="3823" width="2.08203125" style="89" customWidth="1"/>
    <col min="3824" max="3824" width="1" style="89" customWidth="1"/>
    <col min="3825" max="3825" width="20.4140625" style="89" customWidth="1"/>
    <col min="3826" max="3826" width="1.08203125" style="89" customWidth="1"/>
    <col min="3827" max="3828" width="10.58203125" style="89" customWidth="1"/>
    <col min="3829" max="3829" width="1.58203125" style="89" customWidth="1"/>
    <col min="3830" max="3830" width="6.1640625" style="89" customWidth="1"/>
    <col min="3831" max="3831" width="4" style="89" customWidth="1"/>
    <col min="3832" max="3832" width="3.1640625" style="89" customWidth="1"/>
    <col min="3833" max="3833" width="0.6640625" style="89" customWidth="1"/>
    <col min="3834" max="3834" width="3" style="89" customWidth="1"/>
    <col min="3835" max="3835" width="3.1640625" style="89" customWidth="1"/>
    <col min="3836" max="3836" width="2.6640625" style="89" customWidth="1"/>
    <col min="3837" max="3837" width="3.1640625" style="89" customWidth="1"/>
    <col min="3838" max="3838" width="2.6640625" style="89" customWidth="1"/>
    <col min="3839" max="3839" width="1.6640625" style="89" customWidth="1"/>
    <col min="3840" max="3841" width="2" style="89" customWidth="1"/>
    <col min="3842" max="3842" width="6.5" style="89" customWidth="1"/>
    <col min="3843" max="4077" width="9" style="89"/>
    <col min="4078" max="4078" width="2.1640625" style="89" customWidth="1"/>
    <col min="4079" max="4079" width="2.08203125" style="89" customWidth="1"/>
    <col min="4080" max="4080" width="1" style="89" customWidth="1"/>
    <col min="4081" max="4081" width="20.4140625" style="89" customWidth="1"/>
    <col min="4082" max="4082" width="1.08203125" style="89" customWidth="1"/>
    <col min="4083" max="4084" width="10.58203125" style="89" customWidth="1"/>
    <col min="4085" max="4085" width="1.58203125" style="89" customWidth="1"/>
    <col min="4086" max="4086" width="6.1640625" style="89" customWidth="1"/>
    <col min="4087" max="4087" width="4" style="89" customWidth="1"/>
    <col min="4088" max="4088" width="3.1640625" style="89" customWidth="1"/>
    <col min="4089" max="4089" width="0.6640625" style="89" customWidth="1"/>
    <col min="4090" max="4090" width="3" style="89" customWidth="1"/>
    <col min="4091" max="4091" width="3.1640625" style="89" customWidth="1"/>
    <col min="4092" max="4092" width="2.6640625" style="89" customWidth="1"/>
    <col min="4093" max="4093" width="3.1640625" style="89" customWidth="1"/>
    <col min="4094" max="4094" width="2.6640625" style="89" customWidth="1"/>
    <col min="4095" max="4095" width="1.6640625" style="89" customWidth="1"/>
    <col min="4096" max="4097" width="2" style="89" customWidth="1"/>
    <col min="4098" max="4098" width="6.5" style="89" customWidth="1"/>
    <col min="4099" max="4333" width="9" style="89"/>
    <col min="4334" max="4334" width="2.1640625" style="89" customWidth="1"/>
    <col min="4335" max="4335" width="2.08203125" style="89" customWidth="1"/>
    <col min="4336" max="4336" width="1" style="89" customWidth="1"/>
    <col min="4337" max="4337" width="20.4140625" style="89" customWidth="1"/>
    <col min="4338" max="4338" width="1.08203125" style="89" customWidth="1"/>
    <col min="4339" max="4340" width="10.58203125" style="89" customWidth="1"/>
    <col min="4341" max="4341" width="1.58203125" style="89" customWidth="1"/>
    <col min="4342" max="4342" width="6.1640625" style="89" customWidth="1"/>
    <col min="4343" max="4343" width="4" style="89" customWidth="1"/>
    <col min="4344" max="4344" width="3.1640625" style="89" customWidth="1"/>
    <col min="4345" max="4345" width="0.6640625" style="89" customWidth="1"/>
    <col min="4346" max="4346" width="3" style="89" customWidth="1"/>
    <col min="4347" max="4347" width="3.1640625" style="89" customWidth="1"/>
    <col min="4348" max="4348" width="2.6640625" style="89" customWidth="1"/>
    <col min="4349" max="4349" width="3.1640625" style="89" customWidth="1"/>
    <col min="4350" max="4350" width="2.6640625" style="89" customWidth="1"/>
    <col min="4351" max="4351" width="1.6640625" style="89" customWidth="1"/>
    <col min="4352" max="4353" width="2" style="89" customWidth="1"/>
    <col min="4354" max="4354" width="6.5" style="89" customWidth="1"/>
    <col min="4355" max="4589" width="9" style="89"/>
    <col min="4590" max="4590" width="2.1640625" style="89" customWidth="1"/>
    <col min="4591" max="4591" width="2.08203125" style="89" customWidth="1"/>
    <col min="4592" max="4592" width="1" style="89" customWidth="1"/>
    <col min="4593" max="4593" width="20.4140625" style="89" customWidth="1"/>
    <col min="4594" max="4594" width="1.08203125" style="89" customWidth="1"/>
    <col min="4595" max="4596" width="10.58203125" style="89" customWidth="1"/>
    <col min="4597" max="4597" width="1.58203125" style="89" customWidth="1"/>
    <col min="4598" max="4598" width="6.1640625" style="89" customWidth="1"/>
    <col min="4599" max="4599" width="4" style="89" customWidth="1"/>
    <col min="4600" max="4600" width="3.1640625" style="89" customWidth="1"/>
    <col min="4601" max="4601" width="0.6640625" style="89" customWidth="1"/>
    <col min="4602" max="4602" width="3" style="89" customWidth="1"/>
    <col min="4603" max="4603" width="3.1640625" style="89" customWidth="1"/>
    <col min="4604" max="4604" width="2.6640625" style="89" customWidth="1"/>
    <col min="4605" max="4605" width="3.1640625" style="89" customWidth="1"/>
    <col min="4606" max="4606" width="2.6640625" style="89" customWidth="1"/>
    <col min="4607" max="4607" width="1.6640625" style="89" customWidth="1"/>
    <col min="4608" max="4609" width="2" style="89" customWidth="1"/>
    <col min="4610" max="4610" width="6.5" style="89" customWidth="1"/>
    <col min="4611" max="4845" width="9" style="89"/>
    <col min="4846" max="4846" width="2.1640625" style="89" customWidth="1"/>
    <col min="4847" max="4847" width="2.08203125" style="89" customWidth="1"/>
    <col min="4848" max="4848" width="1" style="89" customWidth="1"/>
    <col min="4849" max="4849" width="20.4140625" style="89" customWidth="1"/>
    <col min="4850" max="4850" width="1.08203125" style="89" customWidth="1"/>
    <col min="4851" max="4852" width="10.58203125" style="89" customWidth="1"/>
    <col min="4853" max="4853" width="1.58203125" style="89" customWidth="1"/>
    <col min="4854" max="4854" width="6.1640625" style="89" customWidth="1"/>
    <col min="4855" max="4855" width="4" style="89" customWidth="1"/>
    <col min="4856" max="4856" width="3.1640625" style="89" customWidth="1"/>
    <col min="4857" max="4857" width="0.6640625" style="89" customWidth="1"/>
    <col min="4858" max="4858" width="3" style="89" customWidth="1"/>
    <col min="4859" max="4859" width="3.1640625" style="89" customWidth="1"/>
    <col min="4860" max="4860" width="2.6640625" style="89" customWidth="1"/>
    <col min="4861" max="4861" width="3.1640625" style="89" customWidth="1"/>
    <col min="4862" max="4862" width="2.6640625" style="89" customWidth="1"/>
    <col min="4863" max="4863" width="1.6640625" style="89" customWidth="1"/>
    <col min="4864" max="4865" width="2" style="89" customWidth="1"/>
    <col min="4866" max="4866" width="6.5" style="89" customWidth="1"/>
    <col min="4867" max="5101" width="9" style="89"/>
    <col min="5102" max="5102" width="2.1640625" style="89" customWidth="1"/>
    <col min="5103" max="5103" width="2.08203125" style="89" customWidth="1"/>
    <col min="5104" max="5104" width="1" style="89" customWidth="1"/>
    <col min="5105" max="5105" width="20.4140625" style="89" customWidth="1"/>
    <col min="5106" max="5106" width="1.08203125" style="89" customWidth="1"/>
    <col min="5107" max="5108" width="10.58203125" style="89" customWidth="1"/>
    <col min="5109" max="5109" width="1.58203125" style="89" customWidth="1"/>
    <col min="5110" max="5110" width="6.1640625" style="89" customWidth="1"/>
    <col min="5111" max="5111" width="4" style="89" customWidth="1"/>
    <col min="5112" max="5112" width="3.1640625" style="89" customWidth="1"/>
    <col min="5113" max="5113" width="0.6640625" style="89" customWidth="1"/>
    <col min="5114" max="5114" width="3" style="89" customWidth="1"/>
    <col min="5115" max="5115" width="3.1640625" style="89" customWidth="1"/>
    <col min="5116" max="5116" width="2.6640625" style="89" customWidth="1"/>
    <col min="5117" max="5117" width="3.1640625" style="89" customWidth="1"/>
    <col min="5118" max="5118" width="2.6640625" style="89" customWidth="1"/>
    <col min="5119" max="5119" width="1.6640625" style="89" customWidth="1"/>
    <col min="5120" max="5121" width="2" style="89" customWidth="1"/>
    <col min="5122" max="5122" width="6.5" style="89" customWidth="1"/>
    <col min="5123" max="5357" width="9" style="89"/>
    <col min="5358" max="5358" width="2.1640625" style="89" customWidth="1"/>
    <col min="5359" max="5359" width="2.08203125" style="89" customWidth="1"/>
    <col min="5360" max="5360" width="1" style="89" customWidth="1"/>
    <col min="5361" max="5361" width="20.4140625" style="89" customWidth="1"/>
    <col min="5362" max="5362" width="1.08203125" style="89" customWidth="1"/>
    <col min="5363" max="5364" width="10.58203125" style="89" customWidth="1"/>
    <col min="5365" max="5365" width="1.58203125" style="89" customWidth="1"/>
    <col min="5366" max="5366" width="6.1640625" style="89" customWidth="1"/>
    <col min="5367" max="5367" width="4" style="89" customWidth="1"/>
    <col min="5368" max="5368" width="3.1640625" style="89" customWidth="1"/>
    <col min="5369" max="5369" width="0.6640625" style="89" customWidth="1"/>
    <col min="5370" max="5370" width="3" style="89" customWidth="1"/>
    <col min="5371" max="5371" width="3.1640625" style="89" customWidth="1"/>
    <col min="5372" max="5372" width="2.6640625" style="89" customWidth="1"/>
    <col min="5373" max="5373" width="3.1640625" style="89" customWidth="1"/>
    <col min="5374" max="5374" width="2.6640625" style="89" customWidth="1"/>
    <col min="5375" max="5375" width="1.6640625" style="89" customWidth="1"/>
    <col min="5376" max="5377" width="2" style="89" customWidth="1"/>
    <col min="5378" max="5378" width="6.5" style="89" customWidth="1"/>
    <col min="5379" max="5613" width="9" style="89"/>
    <col min="5614" max="5614" width="2.1640625" style="89" customWidth="1"/>
    <col min="5615" max="5615" width="2.08203125" style="89" customWidth="1"/>
    <col min="5616" max="5616" width="1" style="89" customWidth="1"/>
    <col min="5617" max="5617" width="20.4140625" style="89" customWidth="1"/>
    <col min="5618" max="5618" width="1.08203125" style="89" customWidth="1"/>
    <col min="5619" max="5620" width="10.58203125" style="89" customWidth="1"/>
    <col min="5621" max="5621" width="1.58203125" style="89" customWidth="1"/>
    <col min="5622" max="5622" width="6.1640625" style="89" customWidth="1"/>
    <col min="5623" max="5623" width="4" style="89" customWidth="1"/>
    <col min="5624" max="5624" width="3.1640625" style="89" customWidth="1"/>
    <col min="5625" max="5625" width="0.6640625" style="89" customWidth="1"/>
    <col min="5626" max="5626" width="3" style="89" customWidth="1"/>
    <col min="5627" max="5627" width="3.1640625" style="89" customWidth="1"/>
    <col min="5628" max="5628" width="2.6640625" style="89" customWidth="1"/>
    <col min="5629" max="5629" width="3.1640625" style="89" customWidth="1"/>
    <col min="5630" max="5630" width="2.6640625" style="89" customWidth="1"/>
    <col min="5631" max="5631" width="1.6640625" style="89" customWidth="1"/>
    <col min="5632" max="5633" width="2" style="89" customWidth="1"/>
    <col min="5634" max="5634" width="6.5" style="89" customWidth="1"/>
    <col min="5635" max="5869" width="9" style="89"/>
    <col min="5870" max="5870" width="2.1640625" style="89" customWidth="1"/>
    <col min="5871" max="5871" width="2.08203125" style="89" customWidth="1"/>
    <col min="5872" max="5872" width="1" style="89" customWidth="1"/>
    <col min="5873" max="5873" width="20.4140625" style="89" customWidth="1"/>
    <col min="5874" max="5874" width="1.08203125" style="89" customWidth="1"/>
    <col min="5875" max="5876" width="10.58203125" style="89" customWidth="1"/>
    <col min="5877" max="5877" width="1.58203125" style="89" customWidth="1"/>
    <col min="5878" max="5878" width="6.1640625" style="89" customWidth="1"/>
    <col min="5879" max="5879" width="4" style="89" customWidth="1"/>
    <col min="5880" max="5880" width="3.1640625" style="89" customWidth="1"/>
    <col min="5881" max="5881" width="0.6640625" style="89" customWidth="1"/>
    <col min="5882" max="5882" width="3" style="89" customWidth="1"/>
    <col min="5883" max="5883" width="3.1640625" style="89" customWidth="1"/>
    <col min="5884" max="5884" width="2.6640625" style="89" customWidth="1"/>
    <col min="5885" max="5885" width="3.1640625" style="89" customWidth="1"/>
    <col min="5886" max="5886" width="2.6640625" style="89" customWidth="1"/>
    <col min="5887" max="5887" width="1.6640625" style="89" customWidth="1"/>
    <col min="5888" max="5889" width="2" style="89" customWidth="1"/>
    <col min="5890" max="5890" width="6.5" style="89" customWidth="1"/>
    <col min="5891" max="6125" width="9" style="89"/>
    <col min="6126" max="6126" width="2.1640625" style="89" customWidth="1"/>
    <col min="6127" max="6127" width="2.08203125" style="89" customWidth="1"/>
    <col min="6128" max="6128" width="1" style="89" customWidth="1"/>
    <col min="6129" max="6129" width="20.4140625" style="89" customWidth="1"/>
    <col min="6130" max="6130" width="1.08203125" style="89" customWidth="1"/>
    <col min="6131" max="6132" width="10.58203125" style="89" customWidth="1"/>
    <col min="6133" max="6133" width="1.58203125" style="89" customWidth="1"/>
    <col min="6134" max="6134" width="6.1640625" style="89" customWidth="1"/>
    <col min="6135" max="6135" width="4" style="89" customWidth="1"/>
    <col min="6136" max="6136" width="3.1640625" style="89" customWidth="1"/>
    <col min="6137" max="6137" width="0.6640625" style="89" customWidth="1"/>
    <col min="6138" max="6138" width="3" style="89" customWidth="1"/>
    <col min="6139" max="6139" width="3.1640625" style="89" customWidth="1"/>
    <col min="6140" max="6140" width="2.6640625" style="89" customWidth="1"/>
    <col min="6141" max="6141" width="3.1640625" style="89" customWidth="1"/>
    <col min="6142" max="6142" width="2.6640625" style="89" customWidth="1"/>
    <col min="6143" max="6143" width="1.6640625" style="89" customWidth="1"/>
    <col min="6144" max="6145" width="2" style="89" customWidth="1"/>
    <col min="6146" max="6146" width="6.5" style="89" customWidth="1"/>
    <col min="6147" max="6381" width="9" style="89"/>
    <col min="6382" max="6382" width="2.1640625" style="89" customWidth="1"/>
    <col min="6383" max="6383" width="2.08203125" style="89" customWidth="1"/>
    <col min="6384" max="6384" width="1" style="89" customWidth="1"/>
    <col min="6385" max="6385" width="20.4140625" style="89" customWidth="1"/>
    <col min="6386" max="6386" width="1.08203125" style="89" customWidth="1"/>
    <col min="6387" max="6388" width="10.58203125" style="89" customWidth="1"/>
    <col min="6389" max="6389" width="1.58203125" style="89" customWidth="1"/>
    <col min="6390" max="6390" width="6.1640625" style="89" customWidth="1"/>
    <col min="6391" max="6391" width="4" style="89" customWidth="1"/>
    <col min="6392" max="6392" width="3.1640625" style="89" customWidth="1"/>
    <col min="6393" max="6393" width="0.6640625" style="89" customWidth="1"/>
    <col min="6394" max="6394" width="3" style="89" customWidth="1"/>
    <col min="6395" max="6395" width="3.1640625" style="89" customWidth="1"/>
    <col min="6396" max="6396" width="2.6640625" style="89" customWidth="1"/>
    <col min="6397" max="6397" width="3.1640625" style="89" customWidth="1"/>
    <col min="6398" max="6398" width="2.6640625" style="89" customWidth="1"/>
    <col min="6399" max="6399" width="1.6640625" style="89" customWidth="1"/>
    <col min="6400" max="6401" width="2" style="89" customWidth="1"/>
    <col min="6402" max="6402" width="6.5" style="89" customWidth="1"/>
    <col min="6403" max="6637" width="9" style="89"/>
    <col min="6638" max="6638" width="2.1640625" style="89" customWidth="1"/>
    <col min="6639" max="6639" width="2.08203125" style="89" customWidth="1"/>
    <col min="6640" max="6640" width="1" style="89" customWidth="1"/>
    <col min="6641" max="6641" width="20.4140625" style="89" customWidth="1"/>
    <col min="6642" max="6642" width="1.08203125" style="89" customWidth="1"/>
    <col min="6643" max="6644" width="10.58203125" style="89" customWidth="1"/>
    <col min="6645" max="6645" width="1.58203125" style="89" customWidth="1"/>
    <col min="6646" max="6646" width="6.1640625" style="89" customWidth="1"/>
    <col min="6647" max="6647" width="4" style="89" customWidth="1"/>
    <col min="6648" max="6648" width="3.1640625" style="89" customWidth="1"/>
    <col min="6649" max="6649" width="0.6640625" style="89" customWidth="1"/>
    <col min="6650" max="6650" width="3" style="89" customWidth="1"/>
    <col min="6651" max="6651" width="3.1640625" style="89" customWidth="1"/>
    <col min="6652" max="6652" width="2.6640625" style="89" customWidth="1"/>
    <col min="6653" max="6653" width="3.1640625" style="89" customWidth="1"/>
    <col min="6654" max="6654" width="2.6640625" style="89" customWidth="1"/>
    <col min="6655" max="6655" width="1.6640625" style="89" customWidth="1"/>
    <col min="6656" max="6657" width="2" style="89" customWidth="1"/>
    <col min="6658" max="6658" width="6.5" style="89" customWidth="1"/>
    <col min="6659" max="6893" width="9" style="89"/>
    <col min="6894" max="6894" width="2.1640625" style="89" customWidth="1"/>
    <col min="6895" max="6895" width="2.08203125" style="89" customWidth="1"/>
    <col min="6896" max="6896" width="1" style="89" customWidth="1"/>
    <col min="6897" max="6897" width="20.4140625" style="89" customWidth="1"/>
    <col min="6898" max="6898" width="1.08203125" style="89" customWidth="1"/>
    <col min="6899" max="6900" width="10.58203125" style="89" customWidth="1"/>
    <col min="6901" max="6901" width="1.58203125" style="89" customWidth="1"/>
    <col min="6902" max="6902" width="6.1640625" style="89" customWidth="1"/>
    <col min="6903" max="6903" width="4" style="89" customWidth="1"/>
    <col min="6904" max="6904" width="3.1640625" style="89" customWidth="1"/>
    <col min="6905" max="6905" width="0.6640625" style="89" customWidth="1"/>
    <col min="6906" max="6906" width="3" style="89" customWidth="1"/>
    <col min="6907" max="6907" width="3.1640625" style="89" customWidth="1"/>
    <col min="6908" max="6908" width="2.6640625" style="89" customWidth="1"/>
    <col min="6909" max="6909" width="3.1640625" style="89" customWidth="1"/>
    <col min="6910" max="6910" width="2.6640625" style="89" customWidth="1"/>
    <col min="6911" max="6911" width="1.6640625" style="89" customWidth="1"/>
    <col min="6912" max="6913" width="2" style="89" customWidth="1"/>
    <col min="6914" max="6914" width="6.5" style="89" customWidth="1"/>
    <col min="6915" max="7149" width="9" style="89"/>
    <col min="7150" max="7150" width="2.1640625" style="89" customWidth="1"/>
    <col min="7151" max="7151" width="2.08203125" style="89" customWidth="1"/>
    <col min="7152" max="7152" width="1" style="89" customWidth="1"/>
    <col min="7153" max="7153" width="20.4140625" style="89" customWidth="1"/>
    <col min="7154" max="7154" width="1.08203125" style="89" customWidth="1"/>
    <col min="7155" max="7156" width="10.58203125" style="89" customWidth="1"/>
    <col min="7157" max="7157" width="1.58203125" style="89" customWidth="1"/>
    <col min="7158" max="7158" width="6.1640625" style="89" customWidth="1"/>
    <col min="7159" max="7159" width="4" style="89" customWidth="1"/>
    <col min="7160" max="7160" width="3.1640625" style="89" customWidth="1"/>
    <col min="7161" max="7161" width="0.6640625" style="89" customWidth="1"/>
    <col min="7162" max="7162" width="3" style="89" customWidth="1"/>
    <col min="7163" max="7163" width="3.1640625" style="89" customWidth="1"/>
    <col min="7164" max="7164" width="2.6640625" style="89" customWidth="1"/>
    <col min="7165" max="7165" width="3.1640625" style="89" customWidth="1"/>
    <col min="7166" max="7166" width="2.6640625" style="89" customWidth="1"/>
    <col min="7167" max="7167" width="1.6640625" style="89" customWidth="1"/>
    <col min="7168" max="7169" width="2" style="89" customWidth="1"/>
    <col min="7170" max="7170" width="6.5" style="89" customWidth="1"/>
    <col min="7171" max="7405" width="9" style="89"/>
    <col min="7406" max="7406" width="2.1640625" style="89" customWidth="1"/>
    <col min="7407" max="7407" width="2.08203125" style="89" customWidth="1"/>
    <col min="7408" max="7408" width="1" style="89" customWidth="1"/>
    <col min="7409" max="7409" width="20.4140625" style="89" customWidth="1"/>
    <col min="7410" max="7410" width="1.08203125" style="89" customWidth="1"/>
    <col min="7411" max="7412" width="10.58203125" style="89" customWidth="1"/>
    <col min="7413" max="7413" width="1.58203125" style="89" customWidth="1"/>
    <col min="7414" max="7414" width="6.1640625" style="89" customWidth="1"/>
    <col min="7415" max="7415" width="4" style="89" customWidth="1"/>
    <col min="7416" max="7416" width="3.1640625" style="89" customWidth="1"/>
    <col min="7417" max="7417" width="0.6640625" style="89" customWidth="1"/>
    <col min="7418" max="7418" width="3" style="89" customWidth="1"/>
    <col min="7419" max="7419" width="3.1640625" style="89" customWidth="1"/>
    <col min="7420" max="7420" width="2.6640625" style="89" customWidth="1"/>
    <col min="7421" max="7421" width="3.1640625" style="89" customWidth="1"/>
    <col min="7422" max="7422" width="2.6640625" style="89" customWidth="1"/>
    <col min="7423" max="7423" width="1.6640625" style="89" customWidth="1"/>
    <col min="7424" max="7425" width="2" style="89" customWidth="1"/>
    <col min="7426" max="7426" width="6.5" style="89" customWidth="1"/>
    <col min="7427" max="7661" width="9" style="89"/>
    <col min="7662" max="7662" width="2.1640625" style="89" customWidth="1"/>
    <col min="7663" max="7663" width="2.08203125" style="89" customWidth="1"/>
    <col min="7664" max="7664" width="1" style="89" customWidth="1"/>
    <col min="7665" max="7665" width="20.4140625" style="89" customWidth="1"/>
    <col min="7666" max="7666" width="1.08203125" style="89" customWidth="1"/>
    <col min="7667" max="7668" width="10.58203125" style="89" customWidth="1"/>
    <col min="7669" max="7669" width="1.58203125" style="89" customWidth="1"/>
    <col min="7670" max="7670" width="6.1640625" style="89" customWidth="1"/>
    <col min="7671" max="7671" width="4" style="89" customWidth="1"/>
    <col min="7672" max="7672" width="3.1640625" style="89" customWidth="1"/>
    <col min="7673" max="7673" width="0.6640625" style="89" customWidth="1"/>
    <col min="7674" max="7674" width="3" style="89" customWidth="1"/>
    <col min="7675" max="7675" width="3.1640625" style="89" customWidth="1"/>
    <col min="7676" max="7676" width="2.6640625" style="89" customWidth="1"/>
    <col min="7677" max="7677" width="3.1640625" style="89" customWidth="1"/>
    <col min="7678" max="7678" width="2.6640625" style="89" customWidth="1"/>
    <col min="7679" max="7679" width="1.6640625" style="89" customWidth="1"/>
    <col min="7680" max="7681" width="2" style="89" customWidth="1"/>
    <col min="7682" max="7682" width="6.5" style="89" customWidth="1"/>
    <col min="7683" max="7917" width="9" style="89"/>
    <col min="7918" max="7918" width="2.1640625" style="89" customWidth="1"/>
    <col min="7919" max="7919" width="2.08203125" style="89" customWidth="1"/>
    <col min="7920" max="7920" width="1" style="89" customWidth="1"/>
    <col min="7921" max="7921" width="20.4140625" style="89" customWidth="1"/>
    <col min="7922" max="7922" width="1.08203125" style="89" customWidth="1"/>
    <col min="7923" max="7924" width="10.58203125" style="89" customWidth="1"/>
    <col min="7925" max="7925" width="1.58203125" style="89" customWidth="1"/>
    <col min="7926" max="7926" width="6.1640625" style="89" customWidth="1"/>
    <col min="7927" max="7927" width="4" style="89" customWidth="1"/>
    <col min="7928" max="7928" width="3.1640625" style="89" customWidth="1"/>
    <col min="7929" max="7929" width="0.6640625" style="89" customWidth="1"/>
    <col min="7930" max="7930" width="3" style="89" customWidth="1"/>
    <col min="7931" max="7931" width="3.1640625" style="89" customWidth="1"/>
    <col min="7932" max="7932" width="2.6640625" style="89" customWidth="1"/>
    <col min="7933" max="7933" width="3.1640625" style="89" customWidth="1"/>
    <col min="7934" max="7934" width="2.6640625" style="89" customWidth="1"/>
    <col min="7935" max="7935" width="1.6640625" style="89" customWidth="1"/>
    <col min="7936" max="7937" width="2" style="89" customWidth="1"/>
    <col min="7938" max="7938" width="6.5" style="89" customWidth="1"/>
    <col min="7939" max="8173" width="9" style="89"/>
    <col min="8174" max="8174" width="2.1640625" style="89" customWidth="1"/>
    <col min="8175" max="8175" width="2.08203125" style="89" customWidth="1"/>
    <col min="8176" max="8176" width="1" style="89" customWidth="1"/>
    <col min="8177" max="8177" width="20.4140625" style="89" customWidth="1"/>
    <col min="8178" max="8178" width="1.08203125" style="89" customWidth="1"/>
    <col min="8179" max="8180" width="10.58203125" style="89" customWidth="1"/>
    <col min="8181" max="8181" width="1.58203125" style="89" customWidth="1"/>
    <col min="8182" max="8182" width="6.1640625" style="89" customWidth="1"/>
    <col min="8183" max="8183" width="4" style="89" customWidth="1"/>
    <col min="8184" max="8184" width="3.1640625" style="89" customWidth="1"/>
    <col min="8185" max="8185" width="0.6640625" style="89" customWidth="1"/>
    <col min="8186" max="8186" width="3" style="89" customWidth="1"/>
    <col min="8187" max="8187" width="3.1640625" style="89" customWidth="1"/>
    <col min="8188" max="8188" width="2.6640625" style="89" customWidth="1"/>
    <col min="8189" max="8189" width="3.1640625" style="89" customWidth="1"/>
    <col min="8190" max="8190" width="2.6640625" style="89" customWidth="1"/>
    <col min="8191" max="8191" width="1.6640625" style="89" customWidth="1"/>
    <col min="8192" max="8193" width="2" style="89" customWidth="1"/>
    <col min="8194" max="8194" width="6.5" style="89" customWidth="1"/>
    <col min="8195" max="8429" width="9" style="89"/>
    <col min="8430" max="8430" width="2.1640625" style="89" customWidth="1"/>
    <col min="8431" max="8431" width="2.08203125" style="89" customWidth="1"/>
    <col min="8432" max="8432" width="1" style="89" customWidth="1"/>
    <col min="8433" max="8433" width="20.4140625" style="89" customWidth="1"/>
    <col min="8434" max="8434" width="1.08203125" style="89" customWidth="1"/>
    <col min="8435" max="8436" width="10.58203125" style="89" customWidth="1"/>
    <col min="8437" max="8437" width="1.58203125" style="89" customWidth="1"/>
    <col min="8438" max="8438" width="6.1640625" style="89" customWidth="1"/>
    <col min="8439" max="8439" width="4" style="89" customWidth="1"/>
    <col min="8440" max="8440" width="3.1640625" style="89" customWidth="1"/>
    <col min="8441" max="8441" width="0.6640625" style="89" customWidth="1"/>
    <col min="8442" max="8442" width="3" style="89" customWidth="1"/>
    <col min="8443" max="8443" width="3.1640625" style="89" customWidth="1"/>
    <col min="8444" max="8444" width="2.6640625" style="89" customWidth="1"/>
    <col min="8445" max="8445" width="3.1640625" style="89" customWidth="1"/>
    <col min="8446" max="8446" width="2.6640625" style="89" customWidth="1"/>
    <col min="8447" max="8447" width="1.6640625" style="89" customWidth="1"/>
    <col min="8448" max="8449" width="2" style="89" customWidth="1"/>
    <col min="8450" max="8450" width="6.5" style="89" customWidth="1"/>
    <col min="8451" max="8685" width="9" style="89"/>
    <col min="8686" max="8686" width="2.1640625" style="89" customWidth="1"/>
    <col min="8687" max="8687" width="2.08203125" style="89" customWidth="1"/>
    <col min="8688" max="8688" width="1" style="89" customWidth="1"/>
    <col min="8689" max="8689" width="20.4140625" style="89" customWidth="1"/>
    <col min="8690" max="8690" width="1.08203125" style="89" customWidth="1"/>
    <col min="8691" max="8692" width="10.58203125" style="89" customWidth="1"/>
    <col min="8693" max="8693" width="1.58203125" style="89" customWidth="1"/>
    <col min="8694" max="8694" width="6.1640625" style="89" customWidth="1"/>
    <col min="8695" max="8695" width="4" style="89" customWidth="1"/>
    <col min="8696" max="8696" width="3.1640625" style="89" customWidth="1"/>
    <col min="8697" max="8697" width="0.6640625" style="89" customWidth="1"/>
    <col min="8698" max="8698" width="3" style="89" customWidth="1"/>
    <col min="8699" max="8699" width="3.1640625" style="89" customWidth="1"/>
    <col min="8700" max="8700" width="2.6640625" style="89" customWidth="1"/>
    <col min="8701" max="8701" width="3.1640625" style="89" customWidth="1"/>
    <col min="8702" max="8702" width="2.6640625" style="89" customWidth="1"/>
    <col min="8703" max="8703" width="1.6640625" style="89" customWidth="1"/>
    <col min="8704" max="8705" width="2" style="89" customWidth="1"/>
    <col min="8706" max="8706" width="6.5" style="89" customWidth="1"/>
    <col min="8707" max="8941" width="9" style="89"/>
    <col min="8942" max="8942" width="2.1640625" style="89" customWidth="1"/>
    <col min="8943" max="8943" width="2.08203125" style="89" customWidth="1"/>
    <col min="8944" max="8944" width="1" style="89" customWidth="1"/>
    <col min="8945" max="8945" width="20.4140625" style="89" customWidth="1"/>
    <col min="8946" max="8946" width="1.08203125" style="89" customWidth="1"/>
    <col min="8947" max="8948" width="10.58203125" style="89" customWidth="1"/>
    <col min="8949" max="8949" width="1.58203125" style="89" customWidth="1"/>
    <col min="8950" max="8950" width="6.1640625" style="89" customWidth="1"/>
    <col min="8951" max="8951" width="4" style="89" customWidth="1"/>
    <col min="8952" max="8952" width="3.1640625" style="89" customWidth="1"/>
    <col min="8953" max="8953" width="0.6640625" style="89" customWidth="1"/>
    <col min="8954" max="8954" width="3" style="89" customWidth="1"/>
    <col min="8955" max="8955" width="3.1640625" style="89" customWidth="1"/>
    <col min="8956" max="8956" width="2.6640625" style="89" customWidth="1"/>
    <col min="8957" max="8957" width="3.1640625" style="89" customWidth="1"/>
    <col min="8958" max="8958" width="2.6640625" style="89" customWidth="1"/>
    <col min="8959" max="8959" width="1.6640625" style="89" customWidth="1"/>
    <col min="8960" max="8961" width="2" style="89" customWidth="1"/>
    <col min="8962" max="8962" width="6.5" style="89" customWidth="1"/>
    <col min="8963" max="9197" width="9" style="89"/>
    <col min="9198" max="9198" width="2.1640625" style="89" customWidth="1"/>
    <col min="9199" max="9199" width="2.08203125" style="89" customWidth="1"/>
    <col min="9200" max="9200" width="1" style="89" customWidth="1"/>
    <col min="9201" max="9201" width="20.4140625" style="89" customWidth="1"/>
    <col min="9202" max="9202" width="1.08203125" style="89" customWidth="1"/>
    <col min="9203" max="9204" width="10.58203125" style="89" customWidth="1"/>
    <col min="9205" max="9205" width="1.58203125" style="89" customWidth="1"/>
    <col min="9206" max="9206" width="6.1640625" style="89" customWidth="1"/>
    <col min="9207" max="9207" width="4" style="89" customWidth="1"/>
    <col min="9208" max="9208" width="3.1640625" style="89" customWidth="1"/>
    <col min="9209" max="9209" width="0.6640625" style="89" customWidth="1"/>
    <col min="9210" max="9210" width="3" style="89" customWidth="1"/>
    <col min="9211" max="9211" width="3.1640625" style="89" customWidth="1"/>
    <col min="9212" max="9212" width="2.6640625" style="89" customWidth="1"/>
    <col min="9213" max="9213" width="3.1640625" style="89" customWidth="1"/>
    <col min="9214" max="9214" width="2.6640625" style="89" customWidth="1"/>
    <col min="9215" max="9215" width="1.6640625" style="89" customWidth="1"/>
    <col min="9216" max="9217" width="2" style="89" customWidth="1"/>
    <col min="9218" max="9218" width="6.5" style="89" customWidth="1"/>
    <col min="9219" max="9453" width="9" style="89"/>
    <col min="9454" max="9454" width="2.1640625" style="89" customWidth="1"/>
    <col min="9455" max="9455" width="2.08203125" style="89" customWidth="1"/>
    <col min="9456" max="9456" width="1" style="89" customWidth="1"/>
    <col min="9457" max="9457" width="20.4140625" style="89" customWidth="1"/>
    <col min="9458" max="9458" width="1.08203125" style="89" customWidth="1"/>
    <col min="9459" max="9460" width="10.58203125" style="89" customWidth="1"/>
    <col min="9461" max="9461" width="1.58203125" style="89" customWidth="1"/>
    <col min="9462" max="9462" width="6.1640625" style="89" customWidth="1"/>
    <col min="9463" max="9463" width="4" style="89" customWidth="1"/>
    <col min="9464" max="9464" width="3.1640625" style="89" customWidth="1"/>
    <col min="9465" max="9465" width="0.6640625" style="89" customWidth="1"/>
    <col min="9466" max="9466" width="3" style="89" customWidth="1"/>
    <col min="9467" max="9467" width="3.1640625" style="89" customWidth="1"/>
    <col min="9468" max="9468" width="2.6640625" style="89" customWidth="1"/>
    <col min="9469" max="9469" width="3.1640625" style="89" customWidth="1"/>
    <col min="9470" max="9470" width="2.6640625" style="89" customWidth="1"/>
    <col min="9471" max="9471" width="1.6640625" style="89" customWidth="1"/>
    <col min="9472" max="9473" width="2" style="89" customWidth="1"/>
    <col min="9474" max="9474" width="6.5" style="89" customWidth="1"/>
    <col min="9475" max="9709" width="9" style="89"/>
    <col min="9710" max="9710" width="2.1640625" style="89" customWidth="1"/>
    <col min="9711" max="9711" width="2.08203125" style="89" customWidth="1"/>
    <col min="9712" max="9712" width="1" style="89" customWidth="1"/>
    <col min="9713" max="9713" width="20.4140625" style="89" customWidth="1"/>
    <col min="9714" max="9714" width="1.08203125" style="89" customWidth="1"/>
    <col min="9715" max="9716" width="10.58203125" style="89" customWidth="1"/>
    <col min="9717" max="9717" width="1.58203125" style="89" customWidth="1"/>
    <col min="9718" max="9718" width="6.1640625" style="89" customWidth="1"/>
    <col min="9719" max="9719" width="4" style="89" customWidth="1"/>
    <col min="9720" max="9720" width="3.1640625" style="89" customWidth="1"/>
    <col min="9721" max="9721" width="0.6640625" style="89" customWidth="1"/>
    <col min="9722" max="9722" width="3" style="89" customWidth="1"/>
    <col min="9723" max="9723" width="3.1640625" style="89" customWidth="1"/>
    <col min="9724" max="9724" width="2.6640625" style="89" customWidth="1"/>
    <col min="9725" max="9725" width="3.1640625" style="89" customWidth="1"/>
    <col min="9726" max="9726" width="2.6640625" style="89" customWidth="1"/>
    <col min="9727" max="9727" width="1.6640625" style="89" customWidth="1"/>
    <col min="9728" max="9729" width="2" style="89" customWidth="1"/>
    <col min="9730" max="9730" width="6.5" style="89" customWidth="1"/>
    <col min="9731" max="9965" width="9" style="89"/>
    <col min="9966" max="9966" width="2.1640625" style="89" customWidth="1"/>
    <col min="9967" max="9967" width="2.08203125" style="89" customWidth="1"/>
    <col min="9968" max="9968" width="1" style="89" customWidth="1"/>
    <col min="9969" max="9969" width="20.4140625" style="89" customWidth="1"/>
    <col min="9970" max="9970" width="1.08203125" style="89" customWidth="1"/>
    <col min="9971" max="9972" width="10.58203125" style="89" customWidth="1"/>
    <col min="9973" max="9973" width="1.58203125" style="89" customWidth="1"/>
    <col min="9974" max="9974" width="6.1640625" style="89" customWidth="1"/>
    <col min="9975" max="9975" width="4" style="89" customWidth="1"/>
    <col min="9976" max="9976" width="3.1640625" style="89" customWidth="1"/>
    <col min="9977" max="9977" width="0.6640625" style="89" customWidth="1"/>
    <col min="9978" max="9978" width="3" style="89" customWidth="1"/>
    <col min="9979" max="9979" width="3.1640625" style="89" customWidth="1"/>
    <col min="9980" max="9980" width="2.6640625" style="89" customWidth="1"/>
    <col min="9981" max="9981" width="3.1640625" style="89" customWidth="1"/>
    <col min="9982" max="9982" width="2.6640625" style="89" customWidth="1"/>
    <col min="9983" max="9983" width="1.6640625" style="89" customWidth="1"/>
    <col min="9984" max="9985" width="2" style="89" customWidth="1"/>
    <col min="9986" max="9986" width="6.5" style="89" customWidth="1"/>
    <col min="9987" max="10221" width="9" style="89"/>
    <col min="10222" max="10222" width="2.1640625" style="89" customWidth="1"/>
    <col min="10223" max="10223" width="2.08203125" style="89" customWidth="1"/>
    <col min="10224" max="10224" width="1" style="89" customWidth="1"/>
    <col min="10225" max="10225" width="20.4140625" style="89" customWidth="1"/>
    <col min="10226" max="10226" width="1.08203125" style="89" customWidth="1"/>
    <col min="10227" max="10228" width="10.58203125" style="89" customWidth="1"/>
    <col min="10229" max="10229" width="1.58203125" style="89" customWidth="1"/>
    <col min="10230" max="10230" width="6.1640625" style="89" customWidth="1"/>
    <col min="10231" max="10231" width="4" style="89" customWidth="1"/>
    <col min="10232" max="10232" width="3.1640625" style="89" customWidth="1"/>
    <col min="10233" max="10233" width="0.6640625" style="89" customWidth="1"/>
    <col min="10234" max="10234" width="3" style="89" customWidth="1"/>
    <col min="10235" max="10235" width="3.1640625" style="89" customWidth="1"/>
    <col min="10236" max="10236" width="2.6640625" style="89" customWidth="1"/>
    <col min="10237" max="10237" width="3.1640625" style="89" customWidth="1"/>
    <col min="10238" max="10238" width="2.6640625" style="89" customWidth="1"/>
    <col min="10239" max="10239" width="1.6640625" style="89" customWidth="1"/>
    <col min="10240" max="10241" width="2" style="89" customWidth="1"/>
    <col min="10242" max="10242" width="6.5" style="89" customWidth="1"/>
    <col min="10243" max="10477" width="9" style="89"/>
    <col min="10478" max="10478" width="2.1640625" style="89" customWidth="1"/>
    <col min="10479" max="10479" width="2.08203125" style="89" customWidth="1"/>
    <col min="10480" max="10480" width="1" style="89" customWidth="1"/>
    <col min="10481" max="10481" width="20.4140625" style="89" customWidth="1"/>
    <col min="10482" max="10482" width="1.08203125" style="89" customWidth="1"/>
    <col min="10483" max="10484" width="10.58203125" style="89" customWidth="1"/>
    <col min="10485" max="10485" width="1.58203125" style="89" customWidth="1"/>
    <col min="10486" max="10486" width="6.1640625" style="89" customWidth="1"/>
    <col min="10487" max="10487" width="4" style="89" customWidth="1"/>
    <col min="10488" max="10488" width="3.1640625" style="89" customWidth="1"/>
    <col min="10489" max="10489" width="0.6640625" style="89" customWidth="1"/>
    <col min="10490" max="10490" width="3" style="89" customWidth="1"/>
    <col min="10491" max="10491" width="3.1640625" style="89" customWidth="1"/>
    <col min="10492" max="10492" width="2.6640625" style="89" customWidth="1"/>
    <col min="10493" max="10493" width="3.1640625" style="89" customWidth="1"/>
    <col min="10494" max="10494" width="2.6640625" style="89" customWidth="1"/>
    <col min="10495" max="10495" width="1.6640625" style="89" customWidth="1"/>
    <col min="10496" max="10497" width="2" style="89" customWidth="1"/>
    <col min="10498" max="10498" width="6.5" style="89" customWidth="1"/>
    <col min="10499" max="10733" width="9" style="89"/>
    <col min="10734" max="10734" width="2.1640625" style="89" customWidth="1"/>
    <col min="10735" max="10735" width="2.08203125" style="89" customWidth="1"/>
    <col min="10736" max="10736" width="1" style="89" customWidth="1"/>
    <col min="10737" max="10737" width="20.4140625" style="89" customWidth="1"/>
    <col min="10738" max="10738" width="1.08203125" style="89" customWidth="1"/>
    <col min="10739" max="10740" width="10.58203125" style="89" customWidth="1"/>
    <col min="10741" max="10741" width="1.58203125" style="89" customWidth="1"/>
    <col min="10742" max="10742" width="6.1640625" style="89" customWidth="1"/>
    <col min="10743" max="10743" width="4" style="89" customWidth="1"/>
    <col min="10744" max="10744" width="3.1640625" style="89" customWidth="1"/>
    <col min="10745" max="10745" width="0.6640625" style="89" customWidth="1"/>
    <col min="10746" max="10746" width="3" style="89" customWidth="1"/>
    <col min="10747" max="10747" width="3.1640625" style="89" customWidth="1"/>
    <col min="10748" max="10748" width="2.6640625" style="89" customWidth="1"/>
    <col min="10749" max="10749" width="3.1640625" style="89" customWidth="1"/>
    <col min="10750" max="10750" width="2.6640625" style="89" customWidth="1"/>
    <col min="10751" max="10751" width="1.6640625" style="89" customWidth="1"/>
    <col min="10752" max="10753" width="2" style="89" customWidth="1"/>
    <col min="10754" max="10754" width="6.5" style="89" customWidth="1"/>
    <col min="10755" max="10989" width="9" style="89"/>
    <col min="10990" max="10990" width="2.1640625" style="89" customWidth="1"/>
    <col min="10991" max="10991" width="2.08203125" style="89" customWidth="1"/>
    <col min="10992" max="10992" width="1" style="89" customWidth="1"/>
    <col min="10993" max="10993" width="20.4140625" style="89" customWidth="1"/>
    <col min="10994" max="10994" width="1.08203125" style="89" customWidth="1"/>
    <col min="10995" max="10996" width="10.58203125" style="89" customWidth="1"/>
    <col min="10997" max="10997" width="1.58203125" style="89" customWidth="1"/>
    <col min="10998" max="10998" width="6.1640625" style="89" customWidth="1"/>
    <col min="10999" max="10999" width="4" style="89" customWidth="1"/>
    <col min="11000" max="11000" width="3.1640625" style="89" customWidth="1"/>
    <col min="11001" max="11001" width="0.6640625" style="89" customWidth="1"/>
    <col min="11002" max="11002" width="3" style="89" customWidth="1"/>
    <col min="11003" max="11003" width="3.1640625" style="89" customWidth="1"/>
    <col min="11004" max="11004" width="2.6640625" style="89" customWidth="1"/>
    <col min="11005" max="11005" width="3.1640625" style="89" customWidth="1"/>
    <col min="11006" max="11006" width="2.6640625" style="89" customWidth="1"/>
    <col min="11007" max="11007" width="1.6640625" style="89" customWidth="1"/>
    <col min="11008" max="11009" width="2" style="89" customWidth="1"/>
    <col min="11010" max="11010" width="6.5" style="89" customWidth="1"/>
    <col min="11011" max="11245" width="9" style="89"/>
    <col min="11246" max="11246" width="2.1640625" style="89" customWidth="1"/>
    <col min="11247" max="11247" width="2.08203125" style="89" customWidth="1"/>
    <col min="11248" max="11248" width="1" style="89" customWidth="1"/>
    <col min="11249" max="11249" width="20.4140625" style="89" customWidth="1"/>
    <col min="11250" max="11250" width="1.08203125" style="89" customWidth="1"/>
    <col min="11251" max="11252" width="10.58203125" style="89" customWidth="1"/>
    <col min="11253" max="11253" width="1.58203125" style="89" customWidth="1"/>
    <col min="11254" max="11254" width="6.1640625" style="89" customWidth="1"/>
    <col min="11255" max="11255" width="4" style="89" customWidth="1"/>
    <col min="11256" max="11256" width="3.1640625" style="89" customWidth="1"/>
    <col min="11257" max="11257" width="0.6640625" style="89" customWidth="1"/>
    <col min="11258" max="11258" width="3" style="89" customWidth="1"/>
    <col min="11259" max="11259" width="3.1640625" style="89" customWidth="1"/>
    <col min="11260" max="11260" width="2.6640625" style="89" customWidth="1"/>
    <col min="11261" max="11261" width="3.1640625" style="89" customWidth="1"/>
    <col min="11262" max="11262" width="2.6640625" style="89" customWidth="1"/>
    <col min="11263" max="11263" width="1.6640625" style="89" customWidth="1"/>
    <col min="11264" max="11265" width="2" style="89" customWidth="1"/>
    <col min="11266" max="11266" width="6.5" style="89" customWidth="1"/>
    <col min="11267" max="11501" width="9" style="89"/>
    <col min="11502" max="11502" width="2.1640625" style="89" customWidth="1"/>
    <col min="11503" max="11503" width="2.08203125" style="89" customWidth="1"/>
    <col min="11504" max="11504" width="1" style="89" customWidth="1"/>
    <col min="11505" max="11505" width="20.4140625" style="89" customWidth="1"/>
    <col min="11506" max="11506" width="1.08203125" style="89" customWidth="1"/>
    <col min="11507" max="11508" width="10.58203125" style="89" customWidth="1"/>
    <col min="11509" max="11509" width="1.58203125" style="89" customWidth="1"/>
    <col min="11510" max="11510" width="6.1640625" style="89" customWidth="1"/>
    <col min="11511" max="11511" width="4" style="89" customWidth="1"/>
    <col min="11512" max="11512" width="3.1640625" style="89" customWidth="1"/>
    <col min="11513" max="11513" width="0.6640625" style="89" customWidth="1"/>
    <col min="11514" max="11514" width="3" style="89" customWidth="1"/>
    <col min="11515" max="11515" width="3.1640625" style="89" customWidth="1"/>
    <col min="11516" max="11516" width="2.6640625" style="89" customWidth="1"/>
    <col min="11517" max="11517" width="3.1640625" style="89" customWidth="1"/>
    <col min="11518" max="11518" width="2.6640625" style="89" customWidth="1"/>
    <col min="11519" max="11519" width="1.6640625" style="89" customWidth="1"/>
    <col min="11520" max="11521" width="2" style="89" customWidth="1"/>
    <col min="11522" max="11522" width="6.5" style="89" customWidth="1"/>
    <col min="11523" max="11757" width="9" style="89"/>
    <col min="11758" max="11758" width="2.1640625" style="89" customWidth="1"/>
    <col min="11759" max="11759" width="2.08203125" style="89" customWidth="1"/>
    <col min="11760" max="11760" width="1" style="89" customWidth="1"/>
    <col min="11761" max="11761" width="20.4140625" style="89" customWidth="1"/>
    <col min="11762" max="11762" width="1.08203125" style="89" customWidth="1"/>
    <col min="11763" max="11764" width="10.58203125" style="89" customWidth="1"/>
    <col min="11765" max="11765" width="1.58203125" style="89" customWidth="1"/>
    <col min="11766" max="11766" width="6.1640625" style="89" customWidth="1"/>
    <col min="11767" max="11767" width="4" style="89" customWidth="1"/>
    <col min="11768" max="11768" width="3.1640625" style="89" customWidth="1"/>
    <col min="11769" max="11769" width="0.6640625" style="89" customWidth="1"/>
    <col min="11770" max="11770" width="3" style="89" customWidth="1"/>
    <col min="11771" max="11771" width="3.1640625" style="89" customWidth="1"/>
    <col min="11772" max="11772" width="2.6640625" style="89" customWidth="1"/>
    <col min="11773" max="11773" width="3.1640625" style="89" customWidth="1"/>
    <col min="11774" max="11774" width="2.6640625" style="89" customWidth="1"/>
    <col min="11775" max="11775" width="1.6640625" style="89" customWidth="1"/>
    <col min="11776" max="11777" width="2" style="89" customWidth="1"/>
    <col min="11778" max="11778" width="6.5" style="89" customWidth="1"/>
    <col min="11779" max="12013" width="9" style="89"/>
    <col min="12014" max="12014" width="2.1640625" style="89" customWidth="1"/>
    <col min="12015" max="12015" width="2.08203125" style="89" customWidth="1"/>
    <col min="12016" max="12016" width="1" style="89" customWidth="1"/>
    <col min="12017" max="12017" width="20.4140625" style="89" customWidth="1"/>
    <col min="12018" max="12018" width="1.08203125" style="89" customWidth="1"/>
    <col min="12019" max="12020" width="10.58203125" style="89" customWidth="1"/>
    <col min="12021" max="12021" width="1.58203125" style="89" customWidth="1"/>
    <col min="12022" max="12022" width="6.1640625" style="89" customWidth="1"/>
    <col min="12023" max="12023" width="4" style="89" customWidth="1"/>
    <col min="12024" max="12024" width="3.1640625" style="89" customWidth="1"/>
    <col min="12025" max="12025" width="0.6640625" style="89" customWidth="1"/>
    <col min="12026" max="12026" width="3" style="89" customWidth="1"/>
    <col min="12027" max="12027" width="3.1640625" style="89" customWidth="1"/>
    <col min="12028" max="12028" width="2.6640625" style="89" customWidth="1"/>
    <col min="12029" max="12029" width="3.1640625" style="89" customWidth="1"/>
    <col min="12030" max="12030" width="2.6640625" style="89" customWidth="1"/>
    <col min="12031" max="12031" width="1.6640625" style="89" customWidth="1"/>
    <col min="12032" max="12033" width="2" style="89" customWidth="1"/>
    <col min="12034" max="12034" width="6.5" style="89" customWidth="1"/>
    <col min="12035" max="12269" width="9" style="89"/>
    <col min="12270" max="12270" width="2.1640625" style="89" customWidth="1"/>
    <col min="12271" max="12271" width="2.08203125" style="89" customWidth="1"/>
    <col min="12272" max="12272" width="1" style="89" customWidth="1"/>
    <col min="12273" max="12273" width="20.4140625" style="89" customWidth="1"/>
    <col min="12274" max="12274" width="1.08203125" style="89" customWidth="1"/>
    <col min="12275" max="12276" width="10.58203125" style="89" customWidth="1"/>
    <col min="12277" max="12277" width="1.58203125" style="89" customWidth="1"/>
    <col min="12278" max="12278" width="6.1640625" style="89" customWidth="1"/>
    <col min="12279" max="12279" width="4" style="89" customWidth="1"/>
    <col min="12280" max="12280" width="3.1640625" style="89" customWidth="1"/>
    <col min="12281" max="12281" width="0.6640625" style="89" customWidth="1"/>
    <col min="12282" max="12282" width="3" style="89" customWidth="1"/>
    <col min="12283" max="12283" width="3.1640625" style="89" customWidth="1"/>
    <col min="12284" max="12284" width="2.6640625" style="89" customWidth="1"/>
    <col min="12285" max="12285" width="3.1640625" style="89" customWidth="1"/>
    <col min="12286" max="12286" width="2.6640625" style="89" customWidth="1"/>
    <col min="12287" max="12287" width="1.6640625" style="89" customWidth="1"/>
    <col min="12288" max="12289" width="2" style="89" customWidth="1"/>
    <col min="12290" max="12290" width="6.5" style="89" customWidth="1"/>
    <col min="12291" max="12525" width="9" style="89"/>
    <col min="12526" max="12526" width="2.1640625" style="89" customWidth="1"/>
    <col min="12527" max="12527" width="2.08203125" style="89" customWidth="1"/>
    <col min="12528" max="12528" width="1" style="89" customWidth="1"/>
    <col min="12529" max="12529" width="20.4140625" style="89" customWidth="1"/>
    <col min="12530" max="12530" width="1.08203125" style="89" customWidth="1"/>
    <col min="12531" max="12532" width="10.58203125" style="89" customWidth="1"/>
    <col min="12533" max="12533" width="1.58203125" style="89" customWidth="1"/>
    <col min="12534" max="12534" width="6.1640625" style="89" customWidth="1"/>
    <col min="12535" max="12535" width="4" style="89" customWidth="1"/>
    <col min="12536" max="12536" width="3.1640625" style="89" customWidth="1"/>
    <col min="12537" max="12537" width="0.6640625" style="89" customWidth="1"/>
    <col min="12538" max="12538" width="3" style="89" customWidth="1"/>
    <col min="12539" max="12539" width="3.1640625" style="89" customWidth="1"/>
    <col min="12540" max="12540" width="2.6640625" style="89" customWidth="1"/>
    <col min="12541" max="12541" width="3.1640625" style="89" customWidth="1"/>
    <col min="12542" max="12542" width="2.6640625" style="89" customWidth="1"/>
    <col min="12543" max="12543" width="1.6640625" style="89" customWidth="1"/>
    <col min="12544" max="12545" width="2" style="89" customWidth="1"/>
    <col min="12546" max="12546" width="6.5" style="89" customWidth="1"/>
    <col min="12547" max="12781" width="9" style="89"/>
    <col min="12782" max="12782" width="2.1640625" style="89" customWidth="1"/>
    <col min="12783" max="12783" width="2.08203125" style="89" customWidth="1"/>
    <col min="12784" max="12784" width="1" style="89" customWidth="1"/>
    <col min="12785" max="12785" width="20.4140625" style="89" customWidth="1"/>
    <col min="12786" max="12786" width="1.08203125" style="89" customWidth="1"/>
    <col min="12787" max="12788" width="10.58203125" style="89" customWidth="1"/>
    <col min="12789" max="12789" width="1.58203125" style="89" customWidth="1"/>
    <col min="12790" max="12790" width="6.1640625" style="89" customWidth="1"/>
    <col min="12791" max="12791" width="4" style="89" customWidth="1"/>
    <col min="12792" max="12792" width="3.1640625" style="89" customWidth="1"/>
    <col min="12793" max="12793" width="0.6640625" style="89" customWidth="1"/>
    <col min="12794" max="12794" width="3" style="89" customWidth="1"/>
    <col min="12795" max="12795" width="3.1640625" style="89" customWidth="1"/>
    <col min="12796" max="12796" width="2.6640625" style="89" customWidth="1"/>
    <col min="12797" max="12797" width="3.1640625" style="89" customWidth="1"/>
    <col min="12798" max="12798" width="2.6640625" style="89" customWidth="1"/>
    <col min="12799" max="12799" width="1.6640625" style="89" customWidth="1"/>
    <col min="12800" max="12801" width="2" style="89" customWidth="1"/>
    <col min="12802" max="12802" width="6.5" style="89" customWidth="1"/>
    <col min="12803" max="13037" width="9" style="89"/>
    <col min="13038" max="13038" width="2.1640625" style="89" customWidth="1"/>
    <col min="13039" max="13039" width="2.08203125" style="89" customWidth="1"/>
    <col min="13040" max="13040" width="1" style="89" customWidth="1"/>
    <col min="13041" max="13041" width="20.4140625" style="89" customWidth="1"/>
    <col min="13042" max="13042" width="1.08203125" style="89" customWidth="1"/>
    <col min="13043" max="13044" width="10.58203125" style="89" customWidth="1"/>
    <col min="13045" max="13045" width="1.58203125" style="89" customWidth="1"/>
    <col min="13046" max="13046" width="6.1640625" style="89" customWidth="1"/>
    <col min="13047" max="13047" width="4" style="89" customWidth="1"/>
    <col min="13048" max="13048" width="3.1640625" style="89" customWidth="1"/>
    <col min="13049" max="13049" width="0.6640625" style="89" customWidth="1"/>
    <col min="13050" max="13050" width="3" style="89" customWidth="1"/>
    <col min="13051" max="13051" width="3.1640625" style="89" customWidth="1"/>
    <col min="13052" max="13052" width="2.6640625" style="89" customWidth="1"/>
    <col min="13053" max="13053" width="3.1640625" style="89" customWidth="1"/>
    <col min="13054" max="13054" width="2.6640625" style="89" customWidth="1"/>
    <col min="13055" max="13055" width="1.6640625" style="89" customWidth="1"/>
    <col min="13056" max="13057" width="2" style="89" customWidth="1"/>
    <col min="13058" max="13058" width="6.5" style="89" customWidth="1"/>
    <col min="13059" max="13293" width="9" style="89"/>
    <col min="13294" max="13294" width="2.1640625" style="89" customWidth="1"/>
    <col min="13295" max="13295" width="2.08203125" style="89" customWidth="1"/>
    <col min="13296" max="13296" width="1" style="89" customWidth="1"/>
    <col min="13297" max="13297" width="20.4140625" style="89" customWidth="1"/>
    <col min="13298" max="13298" width="1.08203125" style="89" customWidth="1"/>
    <col min="13299" max="13300" width="10.58203125" style="89" customWidth="1"/>
    <col min="13301" max="13301" width="1.58203125" style="89" customWidth="1"/>
    <col min="13302" max="13302" width="6.1640625" style="89" customWidth="1"/>
    <col min="13303" max="13303" width="4" style="89" customWidth="1"/>
    <col min="13304" max="13304" width="3.1640625" style="89" customWidth="1"/>
    <col min="13305" max="13305" width="0.6640625" style="89" customWidth="1"/>
    <col min="13306" max="13306" width="3" style="89" customWidth="1"/>
    <col min="13307" max="13307" width="3.1640625" style="89" customWidth="1"/>
    <col min="13308" max="13308" width="2.6640625" style="89" customWidth="1"/>
    <col min="13309" max="13309" width="3.1640625" style="89" customWidth="1"/>
    <col min="13310" max="13310" width="2.6640625" style="89" customWidth="1"/>
    <col min="13311" max="13311" width="1.6640625" style="89" customWidth="1"/>
    <col min="13312" max="13313" width="2" style="89" customWidth="1"/>
    <col min="13314" max="13314" width="6.5" style="89" customWidth="1"/>
    <col min="13315" max="13549" width="9" style="89"/>
    <col min="13550" max="13550" width="2.1640625" style="89" customWidth="1"/>
    <col min="13551" max="13551" width="2.08203125" style="89" customWidth="1"/>
    <col min="13552" max="13552" width="1" style="89" customWidth="1"/>
    <col min="13553" max="13553" width="20.4140625" style="89" customWidth="1"/>
    <col min="13554" max="13554" width="1.08203125" style="89" customWidth="1"/>
    <col min="13555" max="13556" width="10.58203125" style="89" customWidth="1"/>
    <col min="13557" max="13557" width="1.58203125" style="89" customWidth="1"/>
    <col min="13558" max="13558" width="6.1640625" style="89" customWidth="1"/>
    <col min="13559" max="13559" width="4" style="89" customWidth="1"/>
    <col min="13560" max="13560" width="3.1640625" style="89" customWidth="1"/>
    <col min="13561" max="13561" width="0.6640625" style="89" customWidth="1"/>
    <col min="13562" max="13562" width="3" style="89" customWidth="1"/>
    <col min="13563" max="13563" width="3.1640625" style="89" customWidth="1"/>
    <col min="13564" max="13564" width="2.6640625" style="89" customWidth="1"/>
    <col min="13565" max="13565" width="3.1640625" style="89" customWidth="1"/>
    <col min="13566" max="13566" width="2.6640625" style="89" customWidth="1"/>
    <col min="13567" max="13567" width="1.6640625" style="89" customWidth="1"/>
    <col min="13568" max="13569" width="2" style="89" customWidth="1"/>
    <col min="13570" max="13570" width="6.5" style="89" customWidth="1"/>
    <col min="13571" max="13805" width="9" style="89"/>
    <col min="13806" max="13806" width="2.1640625" style="89" customWidth="1"/>
    <col min="13807" max="13807" width="2.08203125" style="89" customWidth="1"/>
    <col min="13808" max="13808" width="1" style="89" customWidth="1"/>
    <col min="13809" max="13809" width="20.4140625" style="89" customWidth="1"/>
    <col min="13810" max="13810" width="1.08203125" style="89" customWidth="1"/>
    <col min="13811" max="13812" width="10.58203125" style="89" customWidth="1"/>
    <col min="13813" max="13813" width="1.58203125" style="89" customWidth="1"/>
    <col min="13814" max="13814" width="6.1640625" style="89" customWidth="1"/>
    <col min="13815" max="13815" width="4" style="89" customWidth="1"/>
    <col min="13816" max="13816" width="3.1640625" style="89" customWidth="1"/>
    <col min="13817" max="13817" width="0.6640625" style="89" customWidth="1"/>
    <col min="13818" max="13818" width="3" style="89" customWidth="1"/>
    <col min="13819" max="13819" width="3.1640625" style="89" customWidth="1"/>
    <col min="13820" max="13820" width="2.6640625" style="89" customWidth="1"/>
    <col min="13821" max="13821" width="3.1640625" style="89" customWidth="1"/>
    <col min="13822" max="13822" width="2.6640625" style="89" customWidth="1"/>
    <col min="13823" max="13823" width="1.6640625" style="89" customWidth="1"/>
    <col min="13824" max="13825" width="2" style="89" customWidth="1"/>
    <col min="13826" max="13826" width="6.5" style="89" customWidth="1"/>
    <col min="13827" max="14061" width="9" style="89"/>
    <col min="14062" max="14062" width="2.1640625" style="89" customWidth="1"/>
    <col min="14063" max="14063" width="2.08203125" style="89" customWidth="1"/>
    <col min="14064" max="14064" width="1" style="89" customWidth="1"/>
    <col min="14065" max="14065" width="20.4140625" style="89" customWidth="1"/>
    <col min="14066" max="14066" width="1.08203125" style="89" customWidth="1"/>
    <col min="14067" max="14068" width="10.58203125" style="89" customWidth="1"/>
    <col min="14069" max="14069" width="1.58203125" style="89" customWidth="1"/>
    <col min="14070" max="14070" width="6.1640625" style="89" customWidth="1"/>
    <col min="14071" max="14071" width="4" style="89" customWidth="1"/>
    <col min="14072" max="14072" width="3.1640625" style="89" customWidth="1"/>
    <col min="14073" max="14073" width="0.6640625" style="89" customWidth="1"/>
    <col min="14074" max="14074" width="3" style="89" customWidth="1"/>
    <col min="14075" max="14075" width="3.1640625" style="89" customWidth="1"/>
    <col min="14076" max="14076" width="2.6640625" style="89" customWidth="1"/>
    <col min="14077" max="14077" width="3.1640625" style="89" customWidth="1"/>
    <col min="14078" max="14078" width="2.6640625" style="89" customWidth="1"/>
    <col min="14079" max="14079" width="1.6640625" style="89" customWidth="1"/>
    <col min="14080" max="14081" width="2" style="89" customWidth="1"/>
    <col min="14082" max="14082" width="6.5" style="89" customWidth="1"/>
    <col min="14083" max="14317" width="9" style="89"/>
    <col min="14318" max="14318" width="2.1640625" style="89" customWidth="1"/>
    <col min="14319" max="14319" width="2.08203125" style="89" customWidth="1"/>
    <col min="14320" max="14320" width="1" style="89" customWidth="1"/>
    <col min="14321" max="14321" width="20.4140625" style="89" customWidth="1"/>
    <col min="14322" max="14322" width="1.08203125" style="89" customWidth="1"/>
    <col min="14323" max="14324" width="10.58203125" style="89" customWidth="1"/>
    <col min="14325" max="14325" width="1.58203125" style="89" customWidth="1"/>
    <col min="14326" max="14326" width="6.1640625" style="89" customWidth="1"/>
    <col min="14327" max="14327" width="4" style="89" customWidth="1"/>
    <col min="14328" max="14328" width="3.1640625" style="89" customWidth="1"/>
    <col min="14329" max="14329" width="0.6640625" style="89" customWidth="1"/>
    <col min="14330" max="14330" width="3" style="89" customWidth="1"/>
    <col min="14331" max="14331" width="3.1640625" style="89" customWidth="1"/>
    <col min="14332" max="14332" width="2.6640625" style="89" customWidth="1"/>
    <col min="14333" max="14333" width="3.1640625" style="89" customWidth="1"/>
    <col min="14334" max="14334" width="2.6640625" style="89" customWidth="1"/>
    <col min="14335" max="14335" width="1.6640625" style="89" customWidth="1"/>
    <col min="14336" max="14337" width="2" style="89" customWidth="1"/>
    <col min="14338" max="14338" width="6.5" style="89" customWidth="1"/>
    <col min="14339" max="14573" width="9" style="89"/>
    <col min="14574" max="14574" width="2.1640625" style="89" customWidth="1"/>
    <col min="14575" max="14575" width="2.08203125" style="89" customWidth="1"/>
    <col min="14576" max="14576" width="1" style="89" customWidth="1"/>
    <col min="14577" max="14577" width="20.4140625" style="89" customWidth="1"/>
    <col min="14578" max="14578" width="1.08203125" style="89" customWidth="1"/>
    <col min="14579" max="14580" width="10.58203125" style="89" customWidth="1"/>
    <col min="14581" max="14581" width="1.58203125" style="89" customWidth="1"/>
    <col min="14582" max="14582" width="6.1640625" style="89" customWidth="1"/>
    <col min="14583" max="14583" width="4" style="89" customWidth="1"/>
    <col min="14584" max="14584" width="3.1640625" style="89" customWidth="1"/>
    <col min="14585" max="14585" width="0.6640625" style="89" customWidth="1"/>
    <col min="14586" max="14586" width="3" style="89" customWidth="1"/>
    <col min="14587" max="14587" width="3.1640625" style="89" customWidth="1"/>
    <col min="14588" max="14588" width="2.6640625" style="89" customWidth="1"/>
    <col min="14589" max="14589" width="3.1640625" style="89" customWidth="1"/>
    <col min="14590" max="14590" width="2.6640625" style="89" customWidth="1"/>
    <col min="14591" max="14591" width="1.6640625" style="89" customWidth="1"/>
    <col min="14592" max="14593" width="2" style="89" customWidth="1"/>
    <col min="14594" max="14594" width="6.5" style="89" customWidth="1"/>
    <col min="14595" max="14829" width="9" style="89"/>
    <col min="14830" max="14830" width="2.1640625" style="89" customWidth="1"/>
    <col min="14831" max="14831" width="2.08203125" style="89" customWidth="1"/>
    <col min="14832" max="14832" width="1" style="89" customWidth="1"/>
    <col min="14833" max="14833" width="20.4140625" style="89" customWidth="1"/>
    <col min="14834" max="14834" width="1.08203125" style="89" customWidth="1"/>
    <col min="14835" max="14836" width="10.58203125" style="89" customWidth="1"/>
    <col min="14837" max="14837" width="1.58203125" style="89" customWidth="1"/>
    <col min="14838" max="14838" width="6.1640625" style="89" customWidth="1"/>
    <col min="14839" max="14839" width="4" style="89" customWidth="1"/>
    <col min="14840" max="14840" width="3.1640625" style="89" customWidth="1"/>
    <col min="14841" max="14841" width="0.6640625" style="89" customWidth="1"/>
    <col min="14842" max="14842" width="3" style="89" customWidth="1"/>
    <col min="14843" max="14843" width="3.1640625" style="89" customWidth="1"/>
    <col min="14844" max="14844" width="2.6640625" style="89" customWidth="1"/>
    <col min="14845" max="14845" width="3.1640625" style="89" customWidth="1"/>
    <col min="14846" max="14846" width="2.6640625" style="89" customWidth="1"/>
    <col min="14847" max="14847" width="1.6640625" style="89" customWidth="1"/>
    <col min="14848" max="14849" width="2" style="89" customWidth="1"/>
    <col min="14850" max="14850" width="6.5" style="89" customWidth="1"/>
    <col min="14851" max="15085" width="9" style="89"/>
    <col min="15086" max="15086" width="2.1640625" style="89" customWidth="1"/>
    <col min="15087" max="15087" width="2.08203125" style="89" customWidth="1"/>
    <col min="15088" max="15088" width="1" style="89" customWidth="1"/>
    <col min="15089" max="15089" width="20.4140625" style="89" customWidth="1"/>
    <col min="15090" max="15090" width="1.08203125" style="89" customWidth="1"/>
    <col min="15091" max="15092" width="10.58203125" style="89" customWidth="1"/>
    <col min="15093" max="15093" width="1.58203125" style="89" customWidth="1"/>
    <col min="15094" max="15094" width="6.1640625" style="89" customWidth="1"/>
    <col min="15095" max="15095" width="4" style="89" customWidth="1"/>
    <col min="15096" max="15096" width="3.1640625" style="89" customWidth="1"/>
    <col min="15097" max="15097" width="0.6640625" style="89" customWidth="1"/>
    <col min="15098" max="15098" width="3" style="89" customWidth="1"/>
    <col min="15099" max="15099" width="3.1640625" style="89" customWidth="1"/>
    <col min="15100" max="15100" width="2.6640625" style="89" customWidth="1"/>
    <col min="15101" max="15101" width="3.1640625" style="89" customWidth="1"/>
    <col min="15102" max="15102" width="2.6640625" style="89" customWidth="1"/>
    <col min="15103" max="15103" width="1.6640625" style="89" customWidth="1"/>
    <col min="15104" max="15105" width="2" style="89" customWidth="1"/>
    <col min="15106" max="15106" width="6.5" style="89" customWidth="1"/>
    <col min="15107" max="15341" width="9" style="89"/>
    <col min="15342" max="15342" width="2.1640625" style="89" customWidth="1"/>
    <col min="15343" max="15343" width="2.08203125" style="89" customWidth="1"/>
    <col min="15344" max="15344" width="1" style="89" customWidth="1"/>
    <col min="15345" max="15345" width="20.4140625" style="89" customWidth="1"/>
    <col min="15346" max="15346" width="1.08203125" style="89" customWidth="1"/>
    <col min="15347" max="15348" width="10.58203125" style="89" customWidth="1"/>
    <col min="15349" max="15349" width="1.58203125" style="89" customWidth="1"/>
    <col min="15350" max="15350" width="6.1640625" style="89" customWidth="1"/>
    <col min="15351" max="15351" width="4" style="89" customWidth="1"/>
    <col min="15352" max="15352" width="3.1640625" style="89" customWidth="1"/>
    <col min="15353" max="15353" width="0.6640625" style="89" customWidth="1"/>
    <col min="15354" max="15354" width="3" style="89" customWidth="1"/>
    <col min="15355" max="15355" width="3.1640625" style="89" customWidth="1"/>
    <col min="15356" max="15356" width="2.6640625" style="89" customWidth="1"/>
    <col min="15357" max="15357" width="3.1640625" style="89" customWidth="1"/>
    <col min="15358" max="15358" width="2.6640625" style="89" customWidth="1"/>
    <col min="15359" max="15359" width="1.6640625" style="89" customWidth="1"/>
    <col min="15360" max="15361" width="2" style="89" customWidth="1"/>
    <col min="15362" max="15362" width="6.5" style="89" customWidth="1"/>
    <col min="15363" max="15597" width="9" style="89"/>
    <col min="15598" max="15598" width="2.1640625" style="89" customWidth="1"/>
    <col min="15599" max="15599" width="2.08203125" style="89" customWidth="1"/>
    <col min="15600" max="15600" width="1" style="89" customWidth="1"/>
    <col min="15601" max="15601" width="20.4140625" style="89" customWidth="1"/>
    <col min="15602" max="15602" width="1.08203125" style="89" customWidth="1"/>
    <col min="15603" max="15604" width="10.58203125" style="89" customWidth="1"/>
    <col min="15605" max="15605" width="1.58203125" style="89" customWidth="1"/>
    <col min="15606" max="15606" width="6.1640625" style="89" customWidth="1"/>
    <col min="15607" max="15607" width="4" style="89" customWidth="1"/>
    <col min="15608" max="15608" width="3.1640625" style="89" customWidth="1"/>
    <col min="15609" max="15609" width="0.6640625" style="89" customWidth="1"/>
    <col min="15610" max="15610" width="3" style="89" customWidth="1"/>
    <col min="15611" max="15611" width="3.1640625" style="89" customWidth="1"/>
    <col min="15612" max="15612" width="2.6640625" style="89" customWidth="1"/>
    <col min="15613" max="15613" width="3.1640625" style="89" customWidth="1"/>
    <col min="15614" max="15614" width="2.6640625" style="89" customWidth="1"/>
    <col min="15615" max="15615" width="1.6640625" style="89" customWidth="1"/>
    <col min="15616" max="15617" width="2" style="89" customWidth="1"/>
    <col min="15618" max="15618" width="6.5" style="89" customWidth="1"/>
    <col min="15619" max="15853" width="9" style="89"/>
    <col min="15854" max="15854" width="2.1640625" style="89" customWidth="1"/>
    <col min="15855" max="15855" width="2.08203125" style="89" customWidth="1"/>
    <col min="15856" max="15856" width="1" style="89" customWidth="1"/>
    <col min="15857" max="15857" width="20.4140625" style="89" customWidth="1"/>
    <col min="15858" max="15858" width="1.08203125" style="89" customWidth="1"/>
    <col min="15859" max="15860" width="10.58203125" style="89" customWidth="1"/>
    <col min="15861" max="15861" width="1.58203125" style="89" customWidth="1"/>
    <col min="15862" max="15862" width="6.1640625" style="89" customWidth="1"/>
    <col min="15863" max="15863" width="4" style="89" customWidth="1"/>
    <col min="15864" max="15864" width="3.1640625" style="89" customWidth="1"/>
    <col min="15865" max="15865" width="0.6640625" style="89" customWidth="1"/>
    <col min="15866" max="15866" width="3" style="89" customWidth="1"/>
    <col min="15867" max="15867" width="3.1640625" style="89" customWidth="1"/>
    <col min="15868" max="15868" width="2.6640625" style="89" customWidth="1"/>
    <col min="15869" max="15869" width="3.1640625" style="89" customWidth="1"/>
    <col min="15870" max="15870" width="2.6640625" style="89" customWidth="1"/>
    <col min="15871" max="15871" width="1.6640625" style="89" customWidth="1"/>
    <col min="15872" max="15873" width="2" style="89" customWidth="1"/>
    <col min="15874" max="15874" width="6.5" style="89" customWidth="1"/>
    <col min="15875" max="16109" width="9" style="89"/>
    <col min="16110" max="16110" width="2.1640625" style="89" customWidth="1"/>
    <col min="16111" max="16111" width="2.08203125" style="89" customWidth="1"/>
    <col min="16112" max="16112" width="1" style="89" customWidth="1"/>
    <col min="16113" max="16113" width="20.4140625" style="89" customWidth="1"/>
    <col min="16114" max="16114" width="1.08203125" style="89" customWidth="1"/>
    <col min="16115" max="16116" width="10.58203125" style="89" customWidth="1"/>
    <col min="16117" max="16117" width="1.58203125" style="89" customWidth="1"/>
    <col min="16118" max="16118" width="6.1640625" style="89" customWidth="1"/>
    <col min="16119" max="16119" width="4" style="89" customWidth="1"/>
    <col min="16120" max="16120" width="3.1640625" style="89" customWidth="1"/>
    <col min="16121" max="16121" width="0.6640625" style="89" customWidth="1"/>
    <col min="16122" max="16122" width="3" style="89" customWidth="1"/>
    <col min="16123" max="16123" width="3.1640625" style="89" customWidth="1"/>
    <col min="16124" max="16124" width="2.6640625" style="89" customWidth="1"/>
    <col min="16125" max="16125" width="3.1640625" style="89" customWidth="1"/>
    <col min="16126" max="16126" width="2.6640625" style="89" customWidth="1"/>
    <col min="16127" max="16127" width="1.6640625" style="89" customWidth="1"/>
    <col min="16128" max="16129" width="2" style="89" customWidth="1"/>
    <col min="16130" max="16130" width="6.5" style="89" customWidth="1"/>
    <col min="16131" max="16384" width="9" style="89"/>
  </cols>
  <sheetData>
    <row r="1" spans="1:53">
      <c r="A1" s="810"/>
    </row>
    <row r="2" spans="1:53" ht="21" customHeight="1"/>
    <row r="3" spans="1:53" ht="21" customHeight="1"/>
    <row r="4" spans="1:53" ht="31.25" customHeight="1"/>
    <row r="5" spans="1:53" ht="24" customHeight="1">
      <c r="AD5" s="745"/>
      <c r="AE5" s="746"/>
      <c r="AF5" s="746"/>
      <c r="AG5" s="746"/>
      <c r="AH5" s="746"/>
      <c r="AI5" s="746"/>
      <c r="AJ5" s="746"/>
      <c r="AK5" s="746"/>
      <c r="AL5" s="747"/>
      <c r="AM5" s="747"/>
      <c r="AN5" s="747"/>
      <c r="AO5" s="747"/>
      <c r="AP5" s="747"/>
      <c r="AQ5" s="747"/>
      <c r="AR5" s="747"/>
      <c r="AS5" s="747"/>
      <c r="AT5" s="747"/>
      <c r="AU5" s="747"/>
      <c r="AV5" s="747"/>
      <c r="AW5" s="1934" t="s">
        <v>1330</v>
      </c>
      <c r="AX5" s="1935"/>
      <c r="AY5" s="1935"/>
      <c r="AZ5" s="1935"/>
      <c r="BA5" s="1936"/>
    </row>
    <row r="6" spans="1:53" ht="15.65" customHeight="1">
      <c r="B6" s="92" t="s">
        <v>963</v>
      </c>
      <c r="AD6" s="748"/>
      <c r="AE6" s="92" t="s">
        <v>963</v>
      </c>
      <c r="AF6" s="89"/>
      <c r="AG6" s="89"/>
      <c r="AH6" s="89"/>
      <c r="AI6" s="89"/>
      <c r="AJ6" s="89"/>
      <c r="AK6" s="89"/>
      <c r="AV6" s="90"/>
      <c r="AW6" s="90"/>
      <c r="AX6" s="90"/>
      <c r="AY6" s="90"/>
      <c r="AZ6" s="90"/>
      <c r="BA6" s="749"/>
    </row>
    <row r="7" spans="1:53" ht="18" customHeight="1">
      <c r="O7" s="108"/>
      <c r="R7" s="2014" t="str">
        <f>IF(実績報告時入力シート!$H$8="","令和　　年　　月　　日",実績報告時入力シート!H8)</f>
        <v>令和　　年　　月　　日</v>
      </c>
      <c r="S7" s="2014"/>
      <c r="T7" s="2014"/>
      <c r="U7" s="2014"/>
      <c r="V7" s="2014"/>
      <c r="W7" s="2014"/>
      <c r="X7" s="130"/>
      <c r="AD7" s="748"/>
      <c r="AE7" s="89"/>
      <c r="AF7" s="89"/>
      <c r="AG7" s="89"/>
      <c r="AH7" s="89"/>
      <c r="AI7" s="89"/>
      <c r="AJ7" s="89"/>
      <c r="AK7" s="89"/>
      <c r="AR7" s="108"/>
      <c r="AU7" s="2014">
        <v>45940</v>
      </c>
      <c r="AV7" s="2014"/>
      <c r="AW7" s="2014"/>
      <c r="AX7" s="2014"/>
      <c r="AY7" s="2014"/>
      <c r="AZ7" s="2014"/>
      <c r="BA7" s="749"/>
    </row>
    <row r="8" spans="1:53" ht="18" customHeight="1">
      <c r="B8" s="93" t="s">
        <v>964</v>
      </c>
      <c r="O8" s="108"/>
      <c r="P8" s="109"/>
      <c r="R8" s="109"/>
      <c r="S8" s="109"/>
      <c r="T8" s="109"/>
      <c r="U8" s="109"/>
      <c r="V8" s="109"/>
      <c r="W8" s="109"/>
      <c r="X8" s="130"/>
      <c r="AD8" s="748"/>
      <c r="AE8" s="93" t="s">
        <v>964</v>
      </c>
      <c r="AF8" s="89"/>
      <c r="AG8" s="89"/>
      <c r="AH8" s="89"/>
      <c r="AI8" s="89"/>
      <c r="AJ8" s="89"/>
      <c r="AK8" s="89"/>
      <c r="AR8" s="108"/>
      <c r="AS8" s="109"/>
      <c r="AU8" s="109"/>
      <c r="AV8" s="109"/>
      <c r="AW8" s="109"/>
      <c r="AX8" s="109"/>
      <c r="AY8" s="109"/>
      <c r="AZ8" s="109"/>
      <c r="BA8" s="749"/>
    </row>
    <row r="9" spans="1:53" ht="18" customHeight="1">
      <c r="B9" s="93" t="s">
        <v>840</v>
      </c>
      <c r="O9" s="108"/>
      <c r="P9" s="108"/>
      <c r="Q9" s="131"/>
      <c r="R9" s="131"/>
      <c r="S9" s="131"/>
      <c r="T9" s="131"/>
      <c r="U9" s="131"/>
      <c r="V9" s="131"/>
      <c r="W9" s="131"/>
      <c r="AD9" s="748"/>
      <c r="AE9" s="93" t="s">
        <v>840</v>
      </c>
      <c r="AF9" s="89"/>
      <c r="AG9" s="89"/>
      <c r="AH9" s="89"/>
      <c r="AI9" s="89"/>
      <c r="AJ9" s="89"/>
      <c r="AK9" s="89"/>
      <c r="AR9" s="108"/>
      <c r="AS9" s="108"/>
      <c r="AT9" s="131"/>
      <c r="AU9" s="131"/>
      <c r="AV9" s="131"/>
      <c r="AW9" s="131"/>
      <c r="AX9" s="131"/>
      <c r="AY9" s="131"/>
      <c r="AZ9" s="131"/>
      <c r="BA9" s="749"/>
    </row>
    <row r="10" spans="1:53" ht="16.25" customHeight="1">
      <c r="K10" s="110" t="s">
        <v>965</v>
      </c>
      <c r="L10" s="93"/>
      <c r="M10" s="108"/>
      <c r="S10" s="132"/>
      <c r="T10" s="132"/>
      <c r="U10" s="132"/>
      <c r="V10" s="132"/>
      <c r="W10" s="132"/>
      <c r="AD10" s="748"/>
      <c r="AE10" s="89"/>
      <c r="AF10" s="89"/>
      <c r="AG10" s="89"/>
      <c r="AH10" s="89"/>
      <c r="AI10" s="89"/>
      <c r="AJ10" s="89"/>
      <c r="AK10" s="89"/>
      <c r="AN10" s="110" t="s">
        <v>965</v>
      </c>
      <c r="AO10" s="93"/>
      <c r="AP10" s="108"/>
      <c r="AV10" s="132"/>
      <c r="AW10" s="132"/>
      <c r="AX10" s="132"/>
      <c r="AY10" s="132"/>
      <c r="AZ10" s="132"/>
      <c r="BA10" s="749"/>
    </row>
    <row r="11" spans="1:53" ht="24" customHeight="1">
      <c r="C11" s="94"/>
      <c r="D11" s="94"/>
      <c r="E11" s="94"/>
      <c r="F11" s="94"/>
      <c r="G11" s="94"/>
      <c r="H11" s="95"/>
      <c r="K11" s="111" t="s">
        <v>842</v>
      </c>
      <c r="L11" s="92"/>
      <c r="M11" s="95"/>
      <c r="N11" s="2015" t="str">
        <f>IF('入力シート①(全体)'!E27="","",'入力シート①(全体)'!E27)</f>
        <v/>
      </c>
      <c r="O11" s="2015"/>
      <c r="P11" s="2015"/>
      <c r="Q11" s="2015"/>
      <c r="R11" s="2015"/>
      <c r="S11" s="2015"/>
      <c r="T11" s="2015"/>
      <c r="U11" s="2015"/>
      <c r="V11" s="2015"/>
      <c r="W11" s="2015"/>
      <c r="AD11" s="748"/>
      <c r="AE11" s="89"/>
      <c r="AF11" s="94"/>
      <c r="AG11" s="94"/>
      <c r="AH11" s="94"/>
      <c r="AI11" s="94"/>
      <c r="AJ11" s="94"/>
      <c r="AK11" s="95"/>
      <c r="AN11" s="111" t="s">
        <v>842</v>
      </c>
      <c r="AO11" s="92"/>
      <c r="AP11" s="95"/>
      <c r="AQ11" s="2015" t="s">
        <v>1444</v>
      </c>
      <c r="AR11" s="2015"/>
      <c r="AS11" s="2015"/>
      <c r="AT11" s="2015"/>
      <c r="AU11" s="2015"/>
      <c r="AV11" s="2015"/>
      <c r="AW11" s="2015"/>
      <c r="AX11" s="2015"/>
      <c r="AY11" s="2015"/>
      <c r="AZ11" s="2015"/>
      <c r="BA11" s="749"/>
    </row>
    <row r="12" spans="1:53" ht="24" customHeight="1">
      <c r="B12" s="94"/>
      <c r="C12" s="94"/>
      <c r="D12" s="94"/>
      <c r="E12" s="94"/>
      <c r="F12" s="94"/>
      <c r="G12" s="94"/>
      <c r="H12" s="95"/>
      <c r="K12" s="111" t="s">
        <v>843</v>
      </c>
      <c r="L12" s="92"/>
      <c r="M12" s="95"/>
      <c r="N12" s="2015" t="str">
        <f>IF('入力シート①(全体)'!E25="","",'入力シート①(全体)'!E25)</f>
        <v/>
      </c>
      <c r="O12" s="2015"/>
      <c r="P12" s="2015"/>
      <c r="Q12" s="2015"/>
      <c r="R12" s="2015"/>
      <c r="S12" s="2015"/>
      <c r="T12" s="2015"/>
      <c r="U12" s="2015"/>
      <c r="V12" s="2015"/>
      <c r="W12" s="2015"/>
      <c r="AD12" s="748"/>
      <c r="AE12" s="94"/>
      <c r="AF12" s="94"/>
      <c r="AG12" s="94"/>
      <c r="AH12" s="94"/>
      <c r="AI12" s="94"/>
      <c r="AJ12" s="94"/>
      <c r="AK12" s="95"/>
      <c r="AN12" s="111" t="s">
        <v>843</v>
      </c>
      <c r="AO12" s="92"/>
      <c r="AP12" s="95"/>
      <c r="AQ12" s="2015" t="s">
        <v>1445</v>
      </c>
      <c r="AR12" s="2015"/>
      <c r="AS12" s="2015"/>
      <c r="AT12" s="2015"/>
      <c r="AU12" s="2015"/>
      <c r="AV12" s="2015"/>
      <c r="AW12" s="2015"/>
      <c r="AX12" s="2015"/>
      <c r="AY12" s="2015"/>
      <c r="AZ12" s="2015"/>
      <c r="BA12" s="749"/>
    </row>
    <row r="13" spans="1:53" ht="24" customHeight="1">
      <c r="B13" s="94"/>
      <c r="C13" s="94"/>
      <c r="D13" s="94"/>
      <c r="E13" s="94"/>
      <c r="F13" s="94"/>
      <c r="G13" s="94"/>
      <c r="H13" s="96"/>
      <c r="K13" s="822" t="s">
        <v>844</v>
      </c>
      <c r="L13" s="112"/>
      <c r="M13" s="96"/>
      <c r="N13" s="2016" t="str">
        <f>IF('入力シート①(全体)'!E34="","",'入力シート①(全体)'!E34)</f>
        <v/>
      </c>
      <c r="O13" s="2016"/>
      <c r="P13" s="2016"/>
      <c r="Q13" s="2016"/>
      <c r="R13" s="2017" t="str">
        <f>IF('入力シート①(全体)'!E36="","",'入力シート①(全体)'!E36)</f>
        <v/>
      </c>
      <c r="S13" s="2017"/>
      <c r="T13" s="2017"/>
      <c r="U13" s="2017"/>
      <c r="V13" s="2017"/>
      <c r="W13" s="2017"/>
      <c r="AD13" s="748"/>
      <c r="AE13" s="94"/>
      <c r="AF13" s="94"/>
      <c r="AG13" s="94"/>
      <c r="AH13" s="94"/>
      <c r="AI13" s="94"/>
      <c r="AJ13" s="94"/>
      <c r="AK13" s="96"/>
      <c r="AN13" s="822" t="s">
        <v>844</v>
      </c>
      <c r="AO13" s="112"/>
      <c r="AP13" s="96"/>
      <c r="AQ13" s="2016" t="s">
        <v>1446</v>
      </c>
      <c r="AR13" s="2016"/>
      <c r="AS13" s="2016"/>
      <c r="AT13" s="2016"/>
      <c r="AU13" s="2017" t="s">
        <v>687</v>
      </c>
      <c r="AV13" s="2017"/>
      <c r="AW13" s="2017"/>
      <c r="AX13" s="2017"/>
      <c r="AY13" s="2017"/>
      <c r="AZ13" s="2017"/>
      <c r="BA13" s="749"/>
    </row>
    <row r="14" spans="1:53" ht="10.25" customHeight="1">
      <c r="I14" s="113"/>
      <c r="K14" s="93"/>
      <c r="M14" s="114"/>
      <c r="N14" s="114"/>
      <c r="O14" s="114"/>
      <c r="P14" s="114"/>
      <c r="Q14" s="114"/>
      <c r="R14" s="114"/>
      <c r="S14" s="114"/>
      <c r="T14" s="114"/>
      <c r="U14" s="114"/>
      <c r="V14" s="114"/>
      <c r="W14" s="114"/>
      <c r="AD14" s="748"/>
      <c r="AE14" s="89"/>
      <c r="AF14" s="89"/>
      <c r="AG14" s="89"/>
      <c r="AH14" s="89"/>
      <c r="AI14" s="89"/>
      <c r="AJ14" s="89"/>
      <c r="AK14" s="89"/>
      <c r="AL14" s="113"/>
      <c r="AM14" s="93"/>
      <c r="AO14" s="114"/>
      <c r="AP14" s="114"/>
      <c r="AQ14" s="114"/>
      <c r="AR14" s="114"/>
      <c r="AS14" s="114"/>
      <c r="AT14" s="114"/>
      <c r="AU14" s="114"/>
      <c r="AV14" s="114"/>
      <c r="AW14" s="114"/>
      <c r="AX14" s="114"/>
      <c r="AY14" s="114"/>
      <c r="AZ14" s="133"/>
      <c r="BA14" s="749"/>
    </row>
    <row r="15" spans="1:53" ht="16.25" customHeight="1">
      <c r="K15" s="110" t="s">
        <v>966</v>
      </c>
      <c r="L15" s="93"/>
      <c r="M15" s="108"/>
      <c r="N15" s="114"/>
      <c r="O15" s="114"/>
      <c r="P15" s="114"/>
      <c r="Q15" s="114"/>
      <c r="R15" s="114"/>
      <c r="S15" s="134"/>
      <c r="T15" s="134"/>
      <c r="U15" s="134"/>
      <c r="V15" s="134"/>
      <c r="W15" s="134"/>
      <c r="AD15" s="748"/>
      <c r="AE15" s="89"/>
      <c r="AF15" s="89"/>
      <c r="AG15" s="89"/>
      <c r="AH15" s="89"/>
      <c r="AI15" s="89"/>
      <c r="AJ15" s="89"/>
      <c r="AK15" s="89"/>
      <c r="AN15" s="110" t="s">
        <v>966</v>
      </c>
      <c r="AO15" s="93"/>
      <c r="AP15" s="108"/>
      <c r="AQ15" s="114"/>
      <c r="AR15" s="114"/>
      <c r="AS15" s="114"/>
      <c r="AT15" s="114"/>
      <c r="AU15" s="114"/>
      <c r="AV15" s="134"/>
      <c r="AW15" s="134"/>
      <c r="AX15" s="134"/>
      <c r="AY15" s="134"/>
      <c r="AZ15" s="134"/>
      <c r="BA15" s="749"/>
    </row>
    <row r="16" spans="1:53" ht="24" customHeight="1">
      <c r="C16" s="94"/>
      <c r="D16" s="94"/>
      <c r="E16" s="94"/>
      <c r="F16" s="94"/>
      <c r="G16" s="94"/>
      <c r="H16" s="95"/>
      <c r="K16" s="111" t="s">
        <v>842</v>
      </c>
      <c r="L16" s="92"/>
      <c r="M16" s="95"/>
      <c r="N16" s="2017" t="str">
        <f>IF('入力シート①(全体)'!$E$48="","",'入力シート①(全体)'!$E$48)</f>
        <v/>
      </c>
      <c r="O16" s="2017"/>
      <c r="P16" s="2017"/>
      <c r="Q16" s="2017"/>
      <c r="R16" s="2017"/>
      <c r="S16" s="2017"/>
      <c r="T16" s="2017"/>
      <c r="U16" s="2017"/>
      <c r="V16" s="2017"/>
      <c r="W16" s="2017"/>
      <c r="AD16" s="748"/>
      <c r="AE16" s="89"/>
      <c r="AF16" s="94"/>
      <c r="AG16" s="94"/>
      <c r="AH16" s="94"/>
      <c r="AI16" s="94"/>
      <c r="AJ16" s="94"/>
      <c r="AK16" s="95"/>
      <c r="AN16" s="111" t="s">
        <v>842</v>
      </c>
      <c r="AO16" s="92"/>
      <c r="AP16" s="95"/>
      <c r="AQ16" s="2017" t="s">
        <v>1461</v>
      </c>
      <c r="AR16" s="2017"/>
      <c r="AS16" s="2017"/>
      <c r="AT16" s="2017"/>
      <c r="AU16" s="2017"/>
      <c r="AV16" s="2017"/>
      <c r="AW16" s="2017"/>
      <c r="AX16" s="2017"/>
      <c r="AY16" s="2017"/>
      <c r="AZ16" s="2017"/>
      <c r="BA16" s="749"/>
    </row>
    <row r="17" spans="2:53" ht="24" customHeight="1">
      <c r="B17" s="94"/>
      <c r="C17" s="94"/>
      <c r="D17" s="94"/>
      <c r="E17" s="94"/>
      <c r="F17" s="94"/>
      <c r="G17" s="94"/>
      <c r="H17" s="95"/>
      <c r="K17" s="111" t="s">
        <v>843</v>
      </c>
      <c r="L17" s="92"/>
      <c r="M17" s="95"/>
      <c r="N17" s="2017" t="str">
        <f>IF('入力シート①(全体)'!$E$46="","",'入力シート①(全体)'!$E$46)</f>
        <v/>
      </c>
      <c r="O17" s="2017"/>
      <c r="P17" s="2017"/>
      <c r="Q17" s="2017"/>
      <c r="R17" s="2017"/>
      <c r="S17" s="2017"/>
      <c r="T17" s="2017"/>
      <c r="U17" s="2017"/>
      <c r="V17" s="2017"/>
      <c r="W17" s="2017"/>
      <c r="AD17" s="748"/>
      <c r="AE17" s="94"/>
      <c r="AF17" s="94"/>
      <c r="AG17" s="94"/>
      <c r="AH17" s="94"/>
      <c r="AI17" s="94"/>
      <c r="AJ17" s="94"/>
      <c r="AK17" s="95"/>
      <c r="AN17" s="111" t="s">
        <v>843</v>
      </c>
      <c r="AO17" s="92"/>
      <c r="AP17" s="95"/>
      <c r="AQ17" s="2017" t="s">
        <v>700</v>
      </c>
      <c r="AR17" s="2017"/>
      <c r="AS17" s="2017"/>
      <c r="AT17" s="2017"/>
      <c r="AU17" s="2017"/>
      <c r="AV17" s="2017"/>
      <c r="AW17" s="2017"/>
      <c r="AX17" s="2017"/>
      <c r="AY17" s="2017"/>
      <c r="AZ17" s="2017"/>
      <c r="BA17" s="749"/>
    </row>
    <row r="18" spans="2:53" ht="24" customHeight="1">
      <c r="B18" s="94"/>
      <c r="C18" s="94"/>
      <c r="D18" s="94"/>
      <c r="E18" s="94"/>
      <c r="F18" s="94"/>
      <c r="G18" s="94"/>
      <c r="H18" s="96"/>
      <c r="K18" s="822" t="s">
        <v>844</v>
      </c>
      <c r="L18" s="112"/>
      <c r="M18" s="96"/>
      <c r="N18" s="2016" t="str">
        <f>IF('入力シート①(全体)'!$E$55="","",'入力シート①(全体)'!$E$55)</f>
        <v/>
      </c>
      <c r="O18" s="2016"/>
      <c r="P18" s="2016"/>
      <c r="Q18" s="2016"/>
      <c r="R18" s="2017" t="str">
        <f>IF('入力シート①(全体)'!$E$57="","",'入力シート①(全体)'!$E$57)</f>
        <v/>
      </c>
      <c r="S18" s="2017"/>
      <c r="T18" s="2017"/>
      <c r="U18" s="2017"/>
      <c r="V18" s="2017"/>
      <c r="W18" s="2017"/>
      <c r="AD18" s="748"/>
      <c r="AE18" s="94"/>
      <c r="AF18" s="94"/>
      <c r="AG18" s="94"/>
      <c r="AH18" s="94"/>
      <c r="AI18" s="94"/>
      <c r="AJ18" s="94"/>
      <c r="AK18" s="96"/>
      <c r="AN18" s="822" t="s">
        <v>844</v>
      </c>
      <c r="AO18" s="112"/>
      <c r="AP18" s="96"/>
      <c r="AQ18" s="2016" t="s">
        <v>684</v>
      </c>
      <c r="AR18" s="2016"/>
      <c r="AS18" s="2016"/>
      <c r="AT18" s="2016"/>
      <c r="AU18" s="2017" t="s">
        <v>704</v>
      </c>
      <c r="AV18" s="2017"/>
      <c r="AW18" s="2017"/>
      <c r="AX18" s="2017"/>
      <c r="AY18" s="2017"/>
      <c r="AZ18" s="2017"/>
      <c r="BA18" s="749"/>
    </row>
    <row r="19" spans="2:53" ht="8" customHeight="1">
      <c r="I19" s="113"/>
      <c r="K19" s="93"/>
      <c r="M19" s="114"/>
      <c r="N19" s="114"/>
      <c r="O19" s="114"/>
      <c r="P19" s="114"/>
      <c r="Q19" s="114"/>
      <c r="R19" s="114"/>
      <c r="S19" s="114"/>
      <c r="T19" s="114"/>
      <c r="U19" s="114"/>
      <c r="V19" s="114"/>
      <c r="W19" s="114"/>
      <c r="AD19" s="748"/>
      <c r="AE19" s="89"/>
      <c r="AF19" s="89"/>
      <c r="AG19" s="89"/>
      <c r="AH19" s="89"/>
      <c r="AI19" s="89"/>
      <c r="AJ19" s="89"/>
      <c r="AK19" s="89"/>
      <c r="AL19" s="113"/>
      <c r="AM19" s="93"/>
      <c r="AO19" s="114"/>
      <c r="AP19" s="114"/>
      <c r="AQ19" s="114"/>
      <c r="AR19" s="114"/>
      <c r="AS19" s="114"/>
      <c r="AT19" s="114"/>
      <c r="AU19" s="114"/>
      <c r="AV19" s="114"/>
      <c r="AW19" s="114"/>
      <c r="AX19" s="114"/>
      <c r="AY19" s="114"/>
      <c r="AZ19" s="133"/>
      <c r="BA19" s="749"/>
    </row>
    <row r="20" spans="2:53" ht="16.25" customHeight="1">
      <c r="K20" s="110" t="s">
        <v>846</v>
      </c>
      <c r="L20" s="93"/>
      <c r="M20" s="108"/>
      <c r="N20" s="114"/>
      <c r="O20" s="114"/>
      <c r="P20" s="114"/>
      <c r="Q20" s="114"/>
      <c r="R20" s="114"/>
      <c r="S20" s="134"/>
      <c r="T20" s="134"/>
      <c r="U20" s="134"/>
      <c r="V20" s="134"/>
      <c r="W20" s="134"/>
      <c r="AD20" s="748"/>
      <c r="AE20" s="89"/>
      <c r="AF20" s="89"/>
      <c r="AG20" s="89"/>
      <c r="AH20" s="89"/>
      <c r="AI20" s="89"/>
      <c r="AJ20" s="89"/>
      <c r="AK20" s="89"/>
      <c r="AN20" s="110" t="s">
        <v>846</v>
      </c>
      <c r="AO20" s="93"/>
      <c r="AP20" s="108"/>
      <c r="AQ20" s="114"/>
      <c r="AR20" s="114"/>
      <c r="AS20" s="114"/>
      <c r="AT20" s="114"/>
      <c r="AU20" s="114"/>
      <c r="AV20" s="134"/>
      <c r="AW20" s="134"/>
      <c r="AX20" s="134"/>
      <c r="AY20" s="134"/>
      <c r="AZ20" s="134"/>
      <c r="BA20" s="749"/>
    </row>
    <row r="21" spans="2:53" ht="24" customHeight="1">
      <c r="C21" s="94"/>
      <c r="D21" s="94"/>
      <c r="E21" s="94"/>
      <c r="F21" s="94"/>
      <c r="G21" s="94"/>
      <c r="H21" s="95"/>
      <c r="K21" s="111" t="s">
        <v>842</v>
      </c>
      <c r="L21" s="92"/>
      <c r="M21" s="95"/>
      <c r="N21" s="2017" t="str">
        <f>IF('入力シート①(全体)'!$E$69="","",'入力シート①(全体)'!$E$69)</f>
        <v/>
      </c>
      <c r="O21" s="2017"/>
      <c r="P21" s="2017"/>
      <c r="Q21" s="2017"/>
      <c r="R21" s="2017"/>
      <c r="S21" s="2017"/>
      <c r="T21" s="2017"/>
      <c r="U21" s="2017"/>
      <c r="V21" s="2017"/>
      <c r="W21" s="2017"/>
      <c r="AD21" s="748"/>
      <c r="AE21" s="89"/>
      <c r="AF21" s="94"/>
      <c r="AG21" s="94"/>
      <c r="AH21" s="94"/>
      <c r="AI21" s="94"/>
      <c r="AJ21" s="94"/>
      <c r="AK21" s="95"/>
      <c r="AN21" s="111" t="s">
        <v>842</v>
      </c>
      <c r="AO21" s="92"/>
      <c r="AP21" s="95"/>
      <c r="AQ21" s="2017" t="s">
        <v>711</v>
      </c>
      <c r="AR21" s="2017"/>
      <c r="AS21" s="2017"/>
      <c r="AT21" s="2017"/>
      <c r="AU21" s="2017"/>
      <c r="AV21" s="2017"/>
      <c r="AW21" s="2017"/>
      <c r="AX21" s="2017"/>
      <c r="AY21" s="2017"/>
      <c r="AZ21" s="2017"/>
      <c r="BA21" s="749"/>
    </row>
    <row r="22" spans="2:53" ht="24" customHeight="1">
      <c r="B22" s="94"/>
      <c r="C22" s="94"/>
      <c r="D22" s="94"/>
      <c r="E22" s="94"/>
      <c r="F22" s="94"/>
      <c r="G22" s="94"/>
      <c r="H22" s="95"/>
      <c r="K22" s="111" t="s">
        <v>843</v>
      </c>
      <c r="L22" s="92"/>
      <c r="M22" s="95"/>
      <c r="N22" s="2017" t="str">
        <f>IF('入力シート①(全体)'!$E$67="","",'入力シート①(全体)'!$E$67)</f>
        <v/>
      </c>
      <c r="O22" s="2017"/>
      <c r="P22" s="2017"/>
      <c r="Q22" s="2017"/>
      <c r="R22" s="2017"/>
      <c r="S22" s="2017"/>
      <c r="T22" s="2017"/>
      <c r="U22" s="2017"/>
      <c r="V22" s="2017"/>
      <c r="W22" s="2017"/>
      <c r="AD22" s="748"/>
      <c r="AE22" s="94"/>
      <c r="AF22" s="94"/>
      <c r="AG22" s="94"/>
      <c r="AH22" s="94"/>
      <c r="AI22" s="94"/>
      <c r="AJ22" s="94"/>
      <c r="AK22" s="95"/>
      <c r="AN22" s="111" t="s">
        <v>843</v>
      </c>
      <c r="AO22" s="92"/>
      <c r="AP22" s="95"/>
      <c r="AQ22" s="2017" t="s">
        <v>710</v>
      </c>
      <c r="AR22" s="2017"/>
      <c r="AS22" s="2017"/>
      <c r="AT22" s="2017"/>
      <c r="AU22" s="2017"/>
      <c r="AV22" s="2017"/>
      <c r="AW22" s="2017"/>
      <c r="AX22" s="2017"/>
      <c r="AY22" s="2017"/>
      <c r="AZ22" s="2017"/>
      <c r="BA22" s="749"/>
    </row>
    <row r="23" spans="2:53" ht="24" customHeight="1">
      <c r="B23" s="94"/>
      <c r="C23" s="94"/>
      <c r="D23" s="94"/>
      <c r="E23" s="94"/>
      <c r="F23" s="94"/>
      <c r="G23" s="94"/>
      <c r="H23" s="96"/>
      <c r="K23" s="822" t="s">
        <v>844</v>
      </c>
      <c r="L23" s="112"/>
      <c r="M23" s="96"/>
      <c r="N23" s="2016" t="str">
        <f>IF('入力シート①(全体)'!$E$72="","",'入力シート①(全体)'!$E$72)</f>
        <v/>
      </c>
      <c r="O23" s="2016"/>
      <c r="P23" s="2016"/>
      <c r="Q23" s="2016"/>
      <c r="R23" s="2017" t="str">
        <f>IF('入力シート①(全体)'!$E$74="","",'入力シート①(全体)'!$E$74)</f>
        <v/>
      </c>
      <c r="S23" s="2017"/>
      <c r="T23" s="2017"/>
      <c r="U23" s="2017"/>
      <c r="V23" s="2017"/>
      <c r="W23" s="2017"/>
      <c r="AD23" s="748"/>
      <c r="AE23" s="94"/>
      <c r="AF23" s="94"/>
      <c r="AG23" s="94"/>
      <c r="AH23" s="94"/>
      <c r="AI23" s="94"/>
      <c r="AJ23" s="94"/>
      <c r="AK23" s="96"/>
      <c r="AN23" s="822" t="s">
        <v>844</v>
      </c>
      <c r="AO23" s="112"/>
      <c r="AP23" s="96"/>
      <c r="AQ23" s="2016" t="s">
        <v>684</v>
      </c>
      <c r="AR23" s="2016"/>
      <c r="AS23" s="2016"/>
      <c r="AT23" s="2016"/>
      <c r="AU23" s="2017" t="s">
        <v>715</v>
      </c>
      <c r="AV23" s="2017"/>
      <c r="AW23" s="2017"/>
      <c r="AX23" s="2017"/>
      <c r="AY23" s="2017"/>
      <c r="AZ23" s="2017"/>
      <c r="BA23" s="749"/>
    </row>
    <row r="24" spans="2:53" ht="24" customHeight="1">
      <c r="N24" s="94"/>
      <c r="O24" s="94"/>
      <c r="P24" s="115"/>
      <c r="Q24" s="115"/>
      <c r="R24" s="115"/>
      <c r="S24" s="115"/>
      <c r="T24" s="115"/>
      <c r="U24" s="115"/>
      <c r="V24" s="115"/>
      <c r="W24" s="115"/>
      <c r="AD24" s="748"/>
      <c r="AE24" s="89"/>
      <c r="AF24" s="89"/>
      <c r="AG24" s="89"/>
      <c r="AH24" s="89"/>
      <c r="AI24" s="89"/>
      <c r="AJ24" s="89"/>
      <c r="AK24" s="89"/>
      <c r="AQ24" s="94"/>
      <c r="AR24" s="94"/>
      <c r="AS24" s="115"/>
      <c r="AT24" s="115"/>
      <c r="AU24" s="115"/>
      <c r="AV24" s="115"/>
      <c r="AW24" s="115"/>
      <c r="AX24" s="115"/>
      <c r="AY24" s="115"/>
      <c r="AZ24" s="115"/>
      <c r="BA24" s="749"/>
    </row>
    <row r="25" spans="2:53" ht="40.25" customHeight="1">
      <c r="B25" s="2012" t="s">
        <v>967</v>
      </c>
      <c r="C25" s="2012"/>
      <c r="D25" s="2012"/>
      <c r="E25" s="2012"/>
      <c r="F25" s="2012"/>
      <c r="G25" s="2012"/>
      <c r="H25" s="2012"/>
      <c r="I25" s="2012"/>
      <c r="J25" s="2012"/>
      <c r="K25" s="2012"/>
      <c r="L25" s="2012"/>
      <c r="M25" s="2012"/>
      <c r="N25" s="2012"/>
      <c r="O25" s="2012"/>
      <c r="P25" s="2012"/>
      <c r="Q25" s="2012"/>
      <c r="R25" s="2012"/>
      <c r="S25" s="2012"/>
      <c r="T25" s="2012"/>
      <c r="U25" s="2012"/>
      <c r="V25" s="2012"/>
      <c r="W25" s="2012"/>
      <c r="AD25" s="748"/>
      <c r="AE25" s="2012" t="s">
        <v>967</v>
      </c>
      <c r="AF25" s="2012"/>
      <c r="AG25" s="2012"/>
      <c r="AH25" s="2012"/>
      <c r="AI25" s="2012"/>
      <c r="AJ25" s="2012"/>
      <c r="AK25" s="2012"/>
      <c r="AL25" s="2012"/>
      <c r="AM25" s="2012"/>
      <c r="AN25" s="2012"/>
      <c r="AO25" s="2012"/>
      <c r="AP25" s="2012"/>
      <c r="AQ25" s="2012"/>
      <c r="AR25" s="2012"/>
      <c r="AS25" s="2012"/>
      <c r="AT25" s="2012"/>
      <c r="AU25" s="2012"/>
      <c r="AV25" s="2012"/>
      <c r="AW25" s="2012"/>
      <c r="AX25" s="2012"/>
      <c r="AY25" s="2012"/>
      <c r="AZ25" s="2012"/>
      <c r="BA25" s="749"/>
    </row>
    <row r="26" spans="2:53" ht="12" customHeight="1">
      <c r="B26" s="2013"/>
      <c r="C26" s="2013"/>
      <c r="D26" s="2013"/>
      <c r="E26" s="2013"/>
      <c r="F26" s="2013"/>
      <c r="G26" s="2013"/>
      <c r="H26" s="2013"/>
      <c r="I26" s="2013"/>
      <c r="J26" s="2013"/>
      <c r="K26" s="2013"/>
      <c r="L26" s="2013"/>
      <c r="M26" s="2013"/>
      <c r="N26" s="2013"/>
      <c r="O26" s="2013"/>
      <c r="P26" s="2013"/>
      <c r="Q26" s="2013"/>
      <c r="R26" s="2013"/>
      <c r="S26" s="2013"/>
      <c r="T26" s="2013"/>
      <c r="U26" s="2013"/>
      <c r="V26" s="2013"/>
      <c r="W26" s="2013"/>
      <c r="AD26" s="748"/>
      <c r="AE26" s="2013"/>
      <c r="AF26" s="2013"/>
      <c r="AG26" s="2013"/>
      <c r="AH26" s="2013"/>
      <c r="AI26" s="2013"/>
      <c r="AJ26" s="2013"/>
      <c r="AK26" s="2013"/>
      <c r="AL26" s="2013"/>
      <c r="AM26" s="2013"/>
      <c r="AN26" s="2013"/>
      <c r="AO26" s="2013"/>
      <c r="AP26" s="2013"/>
      <c r="AQ26" s="2013"/>
      <c r="AR26" s="2013"/>
      <c r="AS26" s="2013"/>
      <c r="AT26" s="2013"/>
      <c r="AU26" s="2013"/>
      <c r="AV26" s="2013"/>
      <c r="AW26" s="2013"/>
      <c r="AX26" s="2013"/>
      <c r="AY26" s="2013"/>
      <c r="AZ26" s="2013"/>
      <c r="BA26" s="749"/>
    </row>
    <row r="27" spans="2:53" ht="18" customHeight="1">
      <c r="B27" s="2009" t="s">
        <v>818</v>
      </c>
      <c r="C27" s="2009"/>
      <c r="D27" s="98" t="str">
        <f>IF(実績報告時入力シート!$O$11="","",実績報告時入力シート!$O$11)</f>
        <v/>
      </c>
      <c r="E27" s="97" t="s">
        <v>790</v>
      </c>
      <c r="F27" s="98" t="str">
        <f>IF(実績報告時入力シート!$O$11="","",実績報告時入力シート!$R$11)</f>
        <v/>
      </c>
      <c r="G27" s="97" t="s">
        <v>819</v>
      </c>
      <c r="H27" s="98" t="str">
        <f>IF(実績報告時入力シート!$U$11="","",実績報告時入力シート!$U$11)</f>
        <v/>
      </c>
      <c r="I27" s="2009" t="s">
        <v>813</v>
      </c>
      <c r="J27" s="2009"/>
      <c r="K27" s="98" t="str">
        <f>IF(実績報告時入力シート!$M$10="","",実績報告時入力シート!$M$10)</f>
        <v/>
      </c>
      <c r="L27" s="2009" t="s">
        <v>815</v>
      </c>
      <c r="M27" s="2009"/>
      <c r="N27" s="2009"/>
      <c r="O27" s="2010" t="str">
        <f>IF(実績報告時入力シート!$S$10="","",実績報告時入力シート!$S$10)</f>
        <v/>
      </c>
      <c r="P27" s="2010"/>
      <c r="Q27" s="93" t="s">
        <v>968</v>
      </c>
      <c r="R27" s="93"/>
      <c r="S27" s="93"/>
      <c r="T27" s="93"/>
      <c r="U27" s="93"/>
      <c r="V27" s="93"/>
      <c r="W27" s="93"/>
      <c r="X27" s="89"/>
      <c r="AD27" s="748"/>
      <c r="AE27" s="2009" t="s">
        <v>818</v>
      </c>
      <c r="AF27" s="2009"/>
      <c r="AG27" s="98">
        <v>7</v>
      </c>
      <c r="AH27" s="97" t="s">
        <v>790</v>
      </c>
      <c r="AI27" s="98">
        <v>7</v>
      </c>
      <c r="AJ27" s="97" t="s">
        <v>819</v>
      </c>
      <c r="AK27" s="98">
        <v>7</v>
      </c>
      <c r="AL27" s="2009" t="s">
        <v>813</v>
      </c>
      <c r="AM27" s="2009"/>
      <c r="AN27" s="98">
        <v>7</v>
      </c>
      <c r="AO27" s="2009" t="s">
        <v>815</v>
      </c>
      <c r="AP27" s="2009"/>
      <c r="AQ27" s="2009"/>
      <c r="AR27" s="2010">
        <v>1234</v>
      </c>
      <c r="AS27" s="2010"/>
      <c r="AT27" s="93" t="s">
        <v>968</v>
      </c>
      <c r="AU27" s="93"/>
      <c r="AV27" s="93"/>
      <c r="AW27" s="93"/>
      <c r="AX27" s="93"/>
      <c r="AY27" s="93"/>
      <c r="AZ27" s="93"/>
      <c r="BA27" s="749"/>
    </row>
    <row r="28" spans="2:53" ht="29" customHeight="1">
      <c r="B28" s="2011" t="s">
        <v>969</v>
      </c>
      <c r="C28" s="2011"/>
      <c r="D28" s="2011"/>
      <c r="E28" s="2011"/>
      <c r="F28" s="2011"/>
      <c r="G28" s="2011"/>
      <c r="H28" s="2011"/>
      <c r="I28" s="2011"/>
      <c r="J28" s="2011"/>
      <c r="K28" s="2011"/>
      <c r="L28" s="2011"/>
      <c r="M28" s="2011"/>
      <c r="N28" s="2011"/>
      <c r="O28" s="2011"/>
      <c r="P28" s="2011"/>
      <c r="Q28" s="2011"/>
      <c r="R28" s="2011"/>
      <c r="S28" s="2011"/>
      <c r="T28" s="2011"/>
      <c r="U28" s="2011"/>
      <c r="V28" s="2011"/>
      <c r="W28" s="2011"/>
      <c r="X28" s="135"/>
      <c r="AD28" s="748"/>
      <c r="AE28" s="2011" t="s">
        <v>969</v>
      </c>
      <c r="AF28" s="2011"/>
      <c r="AG28" s="2011"/>
      <c r="AH28" s="2011"/>
      <c r="AI28" s="2011"/>
      <c r="AJ28" s="2011"/>
      <c r="AK28" s="2011"/>
      <c r="AL28" s="2011"/>
      <c r="AM28" s="2011"/>
      <c r="AN28" s="2011"/>
      <c r="AO28" s="2011"/>
      <c r="AP28" s="2011"/>
      <c r="AQ28" s="2011"/>
      <c r="AR28" s="2011"/>
      <c r="AS28" s="2011"/>
      <c r="AT28" s="2011"/>
      <c r="AU28" s="2011"/>
      <c r="AV28" s="2011"/>
      <c r="AW28" s="2011"/>
      <c r="AX28" s="2011"/>
      <c r="AY28" s="2011"/>
      <c r="AZ28" s="2011"/>
      <c r="BA28" s="749"/>
    </row>
    <row r="29" spans="2:53" ht="6" customHeight="1">
      <c r="B29" s="99"/>
      <c r="C29" s="99"/>
      <c r="D29" s="99"/>
      <c r="E29" s="99"/>
      <c r="F29" s="99"/>
      <c r="G29" s="99"/>
      <c r="H29" s="99"/>
      <c r="I29" s="99"/>
      <c r="J29" s="99"/>
      <c r="K29" s="99"/>
      <c r="L29" s="99"/>
      <c r="M29" s="99"/>
      <c r="N29" s="99"/>
      <c r="O29" s="99"/>
      <c r="P29" s="99"/>
      <c r="Q29" s="99"/>
      <c r="R29" s="99"/>
      <c r="S29" s="99"/>
      <c r="T29" s="99"/>
      <c r="U29" s="99"/>
      <c r="V29" s="99"/>
      <c r="W29" s="99"/>
      <c r="X29" s="135"/>
      <c r="AD29" s="748"/>
      <c r="AE29" s="99"/>
      <c r="AF29" s="99"/>
      <c r="AG29" s="99"/>
      <c r="AH29" s="99"/>
      <c r="AI29" s="99"/>
      <c r="AJ29" s="99"/>
      <c r="AK29" s="99"/>
      <c r="AL29" s="99"/>
      <c r="AM29" s="99"/>
      <c r="AN29" s="99"/>
      <c r="AO29" s="99"/>
      <c r="AP29" s="99"/>
      <c r="AQ29" s="99"/>
      <c r="AR29" s="99"/>
      <c r="AS29" s="99"/>
      <c r="AT29" s="99"/>
      <c r="AU29" s="99"/>
      <c r="AV29" s="99"/>
      <c r="AW29" s="99"/>
      <c r="AX29" s="99"/>
      <c r="AY29" s="99"/>
      <c r="AZ29" s="99"/>
      <c r="BA29" s="749"/>
    </row>
    <row r="30" spans="2:53" ht="14" customHeight="1">
      <c r="B30" s="2004" t="s">
        <v>849</v>
      </c>
      <c r="C30" s="2004"/>
      <c r="D30" s="2004"/>
      <c r="E30" s="2004"/>
      <c r="F30" s="2004"/>
      <c r="G30" s="2004"/>
      <c r="H30" s="2004"/>
      <c r="I30" s="2004"/>
      <c r="J30" s="2004"/>
      <c r="K30" s="2004"/>
      <c r="L30" s="2004"/>
      <c r="M30" s="2004"/>
      <c r="N30" s="2004"/>
      <c r="O30" s="2004"/>
      <c r="P30" s="2004"/>
      <c r="Q30" s="2004"/>
      <c r="R30" s="2004"/>
      <c r="S30" s="2004"/>
      <c r="T30" s="2004"/>
      <c r="U30" s="2004"/>
      <c r="V30" s="2004"/>
      <c r="W30" s="2004"/>
      <c r="AD30" s="748"/>
      <c r="AE30" s="2004" t="s">
        <v>849</v>
      </c>
      <c r="AF30" s="2004"/>
      <c r="AG30" s="2004"/>
      <c r="AH30" s="2004"/>
      <c r="AI30" s="2004"/>
      <c r="AJ30" s="2004"/>
      <c r="AK30" s="2004"/>
      <c r="AL30" s="2004"/>
      <c r="AM30" s="2004"/>
      <c r="AN30" s="2004"/>
      <c r="AO30" s="2004"/>
      <c r="AP30" s="2004"/>
      <c r="AQ30" s="2004"/>
      <c r="AR30" s="2004"/>
      <c r="AS30" s="2004"/>
      <c r="AT30" s="2004"/>
      <c r="AU30" s="2004"/>
      <c r="AV30" s="2004"/>
      <c r="AW30" s="2004"/>
      <c r="AX30" s="2004"/>
      <c r="AY30" s="2004"/>
      <c r="AZ30" s="2004"/>
      <c r="BA30" s="749"/>
    </row>
    <row r="31" spans="2:53" ht="6" customHeight="1">
      <c r="B31" s="100"/>
      <c r="C31" s="100"/>
      <c r="D31" s="100"/>
      <c r="E31" s="100"/>
      <c r="F31" s="100"/>
      <c r="G31" s="100"/>
      <c r="H31" s="100"/>
      <c r="I31" s="100"/>
      <c r="J31" s="100"/>
      <c r="K31" s="100"/>
      <c r="L31" s="100"/>
      <c r="M31" s="100"/>
      <c r="N31" s="100"/>
      <c r="O31" s="100"/>
      <c r="P31" s="100"/>
      <c r="Q31" s="100"/>
      <c r="R31" s="100"/>
      <c r="S31" s="100"/>
      <c r="T31" s="100"/>
      <c r="U31" s="100"/>
      <c r="V31" s="100"/>
      <c r="W31" s="100"/>
      <c r="AD31" s="748"/>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749"/>
    </row>
    <row r="32" spans="2:53" s="86" customFormat="1" ht="24" customHeight="1">
      <c r="B32" s="101" t="s">
        <v>970</v>
      </c>
      <c r="C32" s="99"/>
      <c r="D32" s="99"/>
      <c r="E32" s="99"/>
      <c r="F32" s="99"/>
      <c r="G32" s="99"/>
      <c r="H32" s="99"/>
      <c r="I32" s="99"/>
      <c r="J32" s="99"/>
      <c r="K32" s="99"/>
      <c r="L32" s="99"/>
      <c r="M32" s="99"/>
      <c r="N32" s="99"/>
      <c r="O32" s="99"/>
      <c r="P32" s="99"/>
      <c r="Q32" s="99"/>
      <c r="R32" s="99"/>
      <c r="S32" s="99"/>
      <c r="T32" s="99"/>
      <c r="U32" s="99"/>
      <c r="V32" s="99"/>
      <c r="W32" s="99"/>
      <c r="Y32" s="91"/>
      <c r="Z32" s="91"/>
      <c r="AA32" s="91"/>
      <c r="AB32" s="91"/>
      <c r="AC32" s="91"/>
      <c r="AD32" s="748"/>
      <c r="AE32" s="101" t="s">
        <v>970</v>
      </c>
      <c r="AF32" s="99"/>
      <c r="AG32" s="99"/>
      <c r="AH32" s="99"/>
      <c r="AI32" s="99"/>
      <c r="AJ32" s="99"/>
      <c r="AK32" s="99"/>
      <c r="AL32" s="99"/>
      <c r="AM32" s="99"/>
      <c r="AN32" s="99"/>
      <c r="AO32" s="99"/>
      <c r="AP32" s="99"/>
      <c r="AQ32" s="99"/>
      <c r="AR32" s="99"/>
      <c r="AS32" s="99"/>
      <c r="AT32" s="99"/>
      <c r="AU32" s="99"/>
      <c r="AV32" s="99"/>
      <c r="AW32" s="99"/>
      <c r="AX32" s="99"/>
      <c r="AY32" s="99"/>
      <c r="AZ32" s="99"/>
      <c r="BA32" s="750"/>
    </row>
    <row r="33" spans="1:53" ht="6" customHeight="1">
      <c r="B33" s="100"/>
      <c r="C33" s="100"/>
      <c r="D33" s="100"/>
      <c r="E33" s="100"/>
      <c r="F33" s="100"/>
      <c r="G33" s="100"/>
      <c r="H33" s="100"/>
      <c r="I33" s="100"/>
      <c r="J33" s="100"/>
      <c r="K33" s="100"/>
      <c r="L33" s="100"/>
      <c r="M33" s="100"/>
      <c r="N33" s="100"/>
      <c r="O33" s="100"/>
      <c r="P33" s="100"/>
      <c r="Q33" s="100"/>
      <c r="R33" s="100"/>
      <c r="S33" s="100"/>
      <c r="T33" s="100"/>
      <c r="U33" s="100"/>
      <c r="V33" s="100"/>
      <c r="W33" s="100"/>
      <c r="AD33" s="748"/>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749"/>
    </row>
    <row r="34" spans="1:53" ht="24" customHeight="1">
      <c r="B34" s="1889" t="s">
        <v>539</v>
      </c>
      <c r="C34" s="1890"/>
      <c r="D34" s="1890"/>
      <c r="E34" s="1890"/>
      <c r="F34" s="1890"/>
      <c r="G34" s="1890"/>
      <c r="H34" s="1891"/>
      <c r="I34" s="2005" t="str">
        <f>IF(実績報告時入力シート!$M$12="","",実績報告時入力シート!$M$12)</f>
        <v/>
      </c>
      <c r="J34" s="2006"/>
      <c r="K34" s="2006"/>
      <c r="L34" s="2006"/>
      <c r="M34" s="2006"/>
      <c r="N34" s="2006"/>
      <c r="O34" s="2006"/>
      <c r="P34" s="116"/>
      <c r="Q34" s="116"/>
      <c r="R34" s="116"/>
      <c r="S34" s="116"/>
      <c r="T34" s="116"/>
      <c r="U34" s="116"/>
      <c r="V34" s="116"/>
      <c r="W34" s="136"/>
      <c r="AD34" s="748"/>
      <c r="AE34" s="1889" t="s">
        <v>539</v>
      </c>
      <c r="AF34" s="1890"/>
      <c r="AG34" s="1890"/>
      <c r="AH34" s="1890"/>
      <c r="AI34" s="1890"/>
      <c r="AJ34" s="1890"/>
      <c r="AK34" s="1891"/>
      <c r="AL34" s="2005" t="s">
        <v>1447</v>
      </c>
      <c r="AM34" s="2006"/>
      <c r="AN34" s="2006"/>
      <c r="AO34" s="2006"/>
      <c r="AP34" s="2006"/>
      <c r="AQ34" s="2006"/>
      <c r="AR34" s="2006"/>
      <c r="AS34" s="116"/>
      <c r="AT34" s="116"/>
      <c r="AU34" s="116"/>
      <c r="AV34" s="116"/>
      <c r="AW34" s="116"/>
      <c r="AX34" s="116"/>
      <c r="AY34" s="116"/>
      <c r="AZ34" s="136"/>
      <c r="BA34" s="749"/>
    </row>
    <row r="35" spans="1:53" ht="24" customHeight="1">
      <c r="B35" s="1889" t="s">
        <v>971</v>
      </c>
      <c r="C35" s="1890"/>
      <c r="D35" s="1890"/>
      <c r="E35" s="1890"/>
      <c r="F35" s="1890"/>
      <c r="G35" s="1890"/>
      <c r="H35" s="1891"/>
      <c r="I35" s="2007" t="str">
        <f>IF('入力シート①(全体)'!$E$8="","",'入力シート①(全体)'!$E$8)</f>
        <v/>
      </c>
      <c r="J35" s="2007"/>
      <c r="K35" s="2007"/>
      <c r="L35" s="2007"/>
      <c r="M35" s="2007"/>
      <c r="N35" s="2007"/>
      <c r="O35" s="2007"/>
      <c r="P35" s="2007"/>
      <c r="Q35" s="2007"/>
      <c r="R35" s="2007"/>
      <c r="S35" s="2007"/>
      <c r="T35" s="2007"/>
      <c r="U35" s="2007"/>
      <c r="V35" s="2007"/>
      <c r="W35" s="2008"/>
      <c r="AD35" s="748"/>
      <c r="AE35" s="1889" t="s">
        <v>971</v>
      </c>
      <c r="AF35" s="1890"/>
      <c r="AG35" s="1890"/>
      <c r="AH35" s="1890"/>
      <c r="AI35" s="1890"/>
      <c r="AJ35" s="1890"/>
      <c r="AK35" s="1891"/>
      <c r="AL35" s="2007" t="s">
        <v>634</v>
      </c>
      <c r="AM35" s="2007"/>
      <c r="AN35" s="2007"/>
      <c r="AO35" s="2007"/>
      <c r="AP35" s="2007"/>
      <c r="AQ35" s="2007"/>
      <c r="AR35" s="2007"/>
      <c r="AS35" s="2007"/>
      <c r="AT35" s="2007"/>
      <c r="AU35" s="2007"/>
      <c r="AV35" s="2007"/>
      <c r="AW35" s="2007"/>
      <c r="AX35" s="2007"/>
      <c r="AY35" s="2007"/>
      <c r="AZ35" s="2008"/>
      <c r="BA35" s="749"/>
    </row>
    <row r="36" spans="1:53" ht="24" customHeight="1">
      <c r="B36" s="1889" t="s">
        <v>972</v>
      </c>
      <c r="C36" s="1890"/>
      <c r="D36" s="1890"/>
      <c r="E36" s="1890"/>
      <c r="F36" s="1890"/>
      <c r="G36" s="1890"/>
      <c r="H36" s="1891"/>
      <c r="I36" s="1994" t="str">
        <f>IF(OR(実績報告時入力シート!$P$17="",実績報告時入力シート!$P$18=""),"令和　　年　　月　　日",MAX(実績報告時入力シート!$P$17:'実績報告時入力シート'!$P$18))</f>
        <v>令和　　年　　月　　日</v>
      </c>
      <c r="J36" s="1995"/>
      <c r="K36" s="1995"/>
      <c r="L36" s="1995"/>
      <c r="M36" s="1995"/>
      <c r="N36" s="1995"/>
      <c r="O36" s="1995"/>
      <c r="P36" s="117"/>
      <c r="Q36" s="117"/>
      <c r="R36" s="117"/>
      <c r="S36" s="117"/>
      <c r="T36" s="117"/>
      <c r="U36" s="117"/>
      <c r="V36" s="117"/>
      <c r="W36" s="137"/>
      <c r="AD36" s="748"/>
      <c r="AE36" s="1889" t="s">
        <v>972</v>
      </c>
      <c r="AF36" s="1890"/>
      <c r="AG36" s="1890"/>
      <c r="AH36" s="1890"/>
      <c r="AI36" s="1890"/>
      <c r="AJ36" s="1890"/>
      <c r="AK36" s="1891"/>
      <c r="AL36" s="1994">
        <v>45930</v>
      </c>
      <c r="AM36" s="1995"/>
      <c r="AN36" s="1995"/>
      <c r="AO36" s="1995"/>
      <c r="AP36" s="1995"/>
      <c r="AQ36" s="1995"/>
      <c r="AR36" s="1995"/>
      <c r="AS36" s="117"/>
      <c r="AT36" s="117"/>
      <c r="AU36" s="117"/>
      <c r="AV36" s="117"/>
      <c r="AW36" s="117"/>
      <c r="AX36" s="117"/>
      <c r="AY36" s="117"/>
      <c r="AZ36" s="137"/>
      <c r="BA36" s="749"/>
    </row>
    <row r="37" spans="1:53" ht="18" customHeight="1">
      <c r="B37" s="1962" t="s">
        <v>1470</v>
      </c>
      <c r="C37" s="1963"/>
      <c r="D37" s="1963"/>
      <c r="E37" s="1963"/>
      <c r="F37" s="1963"/>
      <c r="G37" s="1963"/>
      <c r="H37" s="1964"/>
      <c r="I37" s="1962" t="s">
        <v>725</v>
      </c>
      <c r="J37" s="1963"/>
      <c r="K37" s="1963"/>
      <c r="L37" s="1963"/>
      <c r="M37" s="1963"/>
      <c r="N37" s="1963"/>
      <c r="O37" s="1964"/>
      <c r="P37" s="1999" t="s">
        <v>509</v>
      </c>
      <c r="Q37" s="1999"/>
      <c r="R37" s="1999"/>
      <c r="S37" s="1999"/>
      <c r="T37" s="1898" t="s">
        <v>549</v>
      </c>
      <c r="U37" s="1899"/>
      <c r="V37" s="1899"/>
      <c r="W37" s="1900"/>
      <c r="AD37" s="748"/>
      <c r="AE37" s="1962" t="s">
        <v>1470</v>
      </c>
      <c r="AF37" s="1963"/>
      <c r="AG37" s="1963"/>
      <c r="AH37" s="1963"/>
      <c r="AI37" s="1963"/>
      <c r="AJ37" s="1963"/>
      <c r="AK37" s="1964"/>
      <c r="AL37" s="1962" t="s">
        <v>725</v>
      </c>
      <c r="AM37" s="1963"/>
      <c r="AN37" s="1963"/>
      <c r="AO37" s="1963"/>
      <c r="AP37" s="1963"/>
      <c r="AQ37" s="1963"/>
      <c r="AR37" s="1964"/>
      <c r="AS37" s="1999" t="s">
        <v>509</v>
      </c>
      <c r="AT37" s="1999"/>
      <c r="AU37" s="1999"/>
      <c r="AV37" s="1999"/>
      <c r="AW37" s="1898" t="s">
        <v>549</v>
      </c>
      <c r="AX37" s="1899"/>
      <c r="AY37" s="1899"/>
      <c r="AZ37" s="1900"/>
      <c r="BA37" s="749"/>
    </row>
    <row r="38" spans="1:53" ht="26.5" customHeight="1">
      <c r="B38" s="1965"/>
      <c r="C38" s="1966"/>
      <c r="D38" s="1966"/>
      <c r="E38" s="1966"/>
      <c r="F38" s="1966"/>
      <c r="G38" s="1966"/>
      <c r="H38" s="1967"/>
      <c r="I38" s="1996"/>
      <c r="J38" s="1997"/>
      <c r="K38" s="1997"/>
      <c r="L38" s="1997"/>
      <c r="M38" s="1997"/>
      <c r="N38" s="1997"/>
      <c r="O38" s="1998"/>
      <c r="P38" s="1901" t="s">
        <v>733</v>
      </c>
      <c r="Q38" s="1902"/>
      <c r="R38" s="1902" t="s">
        <v>825</v>
      </c>
      <c r="S38" s="1912"/>
      <c r="T38" s="1901" t="s">
        <v>733</v>
      </c>
      <c r="U38" s="1902"/>
      <c r="V38" s="1902" t="s">
        <v>788</v>
      </c>
      <c r="W38" s="1912"/>
      <c r="AD38" s="748"/>
      <c r="AE38" s="1965"/>
      <c r="AF38" s="1966"/>
      <c r="AG38" s="1966"/>
      <c r="AH38" s="1966"/>
      <c r="AI38" s="1966"/>
      <c r="AJ38" s="1966"/>
      <c r="AK38" s="1967"/>
      <c r="AL38" s="1996"/>
      <c r="AM38" s="1997"/>
      <c r="AN38" s="1997"/>
      <c r="AO38" s="1997"/>
      <c r="AP38" s="1997"/>
      <c r="AQ38" s="1997"/>
      <c r="AR38" s="1998"/>
      <c r="AS38" s="1901" t="s">
        <v>733</v>
      </c>
      <c r="AT38" s="1902"/>
      <c r="AU38" s="1902" t="s">
        <v>825</v>
      </c>
      <c r="AV38" s="1912"/>
      <c r="AW38" s="1901" t="s">
        <v>733</v>
      </c>
      <c r="AX38" s="1902"/>
      <c r="AY38" s="1902" t="s">
        <v>788</v>
      </c>
      <c r="AZ38" s="1912"/>
      <c r="BA38" s="749"/>
    </row>
    <row r="39" spans="1:53" ht="24" customHeight="1">
      <c r="B39" s="1965"/>
      <c r="C39" s="1966"/>
      <c r="D39" s="1966"/>
      <c r="E39" s="1966"/>
      <c r="F39" s="1966"/>
      <c r="G39" s="1966"/>
      <c r="H39" s="1967"/>
      <c r="I39" s="1898" t="s">
        <v>789</v>
      </c>
      <c r="J39" s="1899"/>
      <c r="K39" s="1899"/>
      <c r="L39" s="1899"/>
      <c r="M39" s="1899"/>
      <c r="N39" s="1899"/>
      <c r="O39" s="1899"/>
      <c r="P39" s="118" t="str">
        <f>IF(実績報告時入力シート!P21="","",実績報告時入力シート!P21)</f>
        <v/>
      </c>
      <c r="Q39" s="138" t="s">
        <v>734</v>
      </c>
      <c r="R39" s="139" t="str">
        <f>IF(実績報告時入力シート!R21="","",実績報告時入力シート!R21)</f>
        <v/>
      </c>
      <c r="S39" s="140" t="s">
        <v>734</v>
      </c>
      <c r="T39" s="118" t="str">
        <f t="array" ref="T39">_xlfn.IFS(COUNTIF('入力シート③(助成対象経費内訳)'!M10:M29,"内蔵型ショーケース")=0,"",SUMIF('入力シート③(助成対象経費内訳)'!M10:M29,"内蔵型ショーケース",'入力シート③(助成対象経費内訳)'!N10:N29)=0,"",TRUE,SUMIF('入力シート③(助成対象経費内訳)'!M10:M29,"内蔵型ショーケース",'入力シート③(助成対象経費内訳)'!N10:N29))</f>
        <v/>
      </c>
      <c r="U39" s="141" t="s">
        <v>734</v>
      </c>
      <c r="V39" s="139" t="str">
        <f>IF(実績報告時入力シート!V21="","",実績報告時入力シート!V21)</f>
        <v/>
      </c>
      <c r="W39" s="140" t="s">
        <v>790</v>
      </c>
      <c r="AD39" s="748"/>
      <c r="AE39" s="1965"/>
      <c r="AF39" s="1966"/>
      <c r="AG39" s="1966"/>
      <c r="AH39" s="1966"/>
      <c r="AI39" s="1966"/>
      <c r="AJ39" s="1966"/>
      <c r="AK39" s="1967"/>
      <c r="AL39" s="1898" t="s">
        <v>789</v>
      </c>
      <c r="AM39" s="1899"/>
      <c r="AN39" s="1899"/>
      <c r="AO39" s="1899"/>
      <c r="AP39" s="1899"/>
      <c r="AQ39" s="1899"/>
      <c r="AR39" s="1899"/>
      <c r="AS39" s="118" t="s">
        <v>1342</v>
      </c>
      <c r="AT39" s="138" t="s">
        <v>734</v>
      </c>
      <c r="AU39" s="139" t="s">
        <v>1342</v>
      </c>
      <c r="AV39" s="140" t="s">
        <v>734</v>
      </c>
      <c r="AW39" s="118" t="s">
        <v>1342</v>
      </c>
      <c r="AX39" s="141" t="s">
        <v>734</v>
      </c>
      <c r="AY39" s="139" t="s">
        <v>1342</v>
      </c>
      <c r="AZ39" s="140" t="s">
        <v>790</v>
      </c>
      <c r="BA39" s="749"/>
    </row>
    <row r="40" spans="1:53" ht="24" customHeight="1">
      <c r="B40" s="1965"/>
      <c r="C40" s="1966"/>
      <c r="D40" s="1966"/>
      <c r="E40" s="1966"/>
      <c r="F40" s="1966"/>
      <c r="G40" s="1966"/>
      <c r="H40" s="1967"/>
      <c r="I40" s="2000" t="s">
        <v>726</v>
      </c>
      <c r="J40" s="2001"/>
      <c r="K40" s="2001"/>
      <c r="L40" s="2001"/>
      <c r="M40" s="2001"/>
      <c r="N40" s="2001"/>
      <c r="O40" s="2001"/>
      <c r="P40" s="119" t="str">
        <f>IF(実績報告時入力シート!P22="","",実績報告時入力シート!P22)</f>
        <v/>
      </c>
      <c r="Q40" s="142" t="s">
        <v>734</v>
      </c>
      <c r="R40" s="143" t="str">
        <f>IF(実績報告時入力シート!R22="","",実績報告時入力シート!R22)</f>
        <v/>
      </c>
      <c r="S40" s="144" t="s">
        <v>734</v>
      </c>
      <c r="T40" s="119" t="str">
        <f t="array" ref="T40">_xlfn.IFS(COUNTIF('入力シート③(助成対象経費内訳)'!M10:M29,"別置型ショーケース／冷凍冷蔵ユニット")=0,"",SUMIF('入力シート③(助成対象経費内訳)'!M10:M29,"別置型ショーケース／冷凍冷蔵ユニット",'入力シート③(助成対象経費内訳)'!N10:N29)=0,"",TRUE,SUMIF('入力シート③(助成対象経費内訳)'!M10:M29,"別置型ショーケース／冷凍冷蔵ユニット",'入力シート③(助成対象経費内訳)'!N10:N29))</f>
        <v/>
      </c>
      <c r="U40" s="145" t="s">
        <v>734</v>
      </c>
      <c r="V40" s="143" t="str">
        <f>IF(実績報告時入力シート!V22="","",実績報告時入力シート!V22)</f>
        <v/>
      </c>
      <c r="W40" s="144" t="s">
        <v>790</v>
      </c>
      <c r="AD40" s="748"/>
      <c r="AE40" s="1965"/>
      <c r="AF40" s="1966"/>
      <c r="AG40" s="1966"/>
      <c r="AH40" s="1966"/>
      <c r="AI40" s="1966"/>
      <c r="AJ40" s="1966"/>
      <c r="AK40" s="1967"/>
      <c r="AL40" s="2000" t="s">
        <v>726</v>
      </c>
      <c r="AM40" s="2001"/>
      <c r="AN40" s="2001"/>
      <c r="AO40" s="2001"/>
      <c r="AP40" s="2001"/>
      <c r="AQ40" s="2001"/>
      <c r="AR40" s="2001"/>
      <c r="AS40" s="119">
        <v>1</v>
      </c>
      <c r="AT40" s="142" t="s">
        <v>734</v>
      </c>
      <c r="AU40" s="143">
        <v>1</v>
      </c>
      <c r="AV40" s="144" t="s">
        <v>734</v>
      </c>
      <c r="AW40" s="119">
        <v>1</v>
      </c>
      <c r="AX40" s="145" t="s">
        <v>734</v>
      </c>
      <c r="AY40" s="143">
        <v>6</v>
      </c>
      <c r="AZ40" s="144" t="s">
        <v>790</v>
      </c>
      <c r="BA40" s="749"/>
    </row>
    <row r="41" spans="1:53" ht="24" customHeight="1">
      <c r="B41" s="1996"/>
      <c r="C41" s="1997"/>
      <c r="D41" s="1997"/>
      <c r="E41" s="1997"/>
      <c r="F41" s="1997"/>
      <c r="G41" s="1997"/>
      <c r="H41" s="1998"/>
      <c r="I41" s="2002" t="s">
        <v>791</v>
      </c>
      <c r="J41" s="2003"/>
      <c r="K41" s="2003"/>
      <c r="L41" s="2003"/>
      <c r="M41" s="2003"/>
      <c r="N41" s="2003"/>
      <c r="O41" s="2003"/>
      <c r="P41" s="120" t="str">
        <f>IF(実績報告時入力シート!P23="","",実績報告時入力シート!P23)</f>
        <v/>
      </c>
      <c r="Q41" s="146" t="s">
        <v>734</v>
      </c>
      <c r="R41" s="147" t="str">
        <f>IF(実績報告時入力シート!R23="","",実績報告時入力シート!R23)</f>
        <v/>
      </c>
      <c r="S41" s="148" t="s">
        <v>734</v>
      </c>
      <c r="T41" s="120" t="str">
        <f>_xlfn.IFS(COUNTIF('入力シート③(助成対象経費内訳)'!M10:M29,"冷凍冷蔵用・空調用チリングユニット")=0,"",SUMIF('入力シート③(助成対象経費内訳)'!M10:M29,"冷凍冷蔵用・空調用チリングユニット",'入力シート③(助成対象経費内訳)'!N10:N29)=0,"",TRUE,SUMIF('入力シート③(助成対象経費内訳)'!M10:M29,"冷凍冷蔵用・空調用チリングユニット",'入力シート③(助成対象経費内訳)'!N10:N29))</f>
        <v/>
      </c>
      <c r="U41" s="149" t="s">
        <v>734</v>
      </c>
      <c r="V41" s="147" t="str">
        <f>IF(実績報告時入力シート!V23="","",実績報告時入力シート!V23)</f>
        <v/>
      </c>
      <c r="W41" s="148" t="s">
        <v>790</v>
      </c>
      <c r="AD41" s="748"/>
      <c r="AE41" s="1996"/>
      <c r="AF41" s="1997"/>
      <c r="AG41" s="1997"/>
      <c r="AH41" s="1997"/>
      <c r="AI41" s="1997"/>
      <c r="AJ41" s="1997"/>
      <c r="AK41" s="1998"/>
      <c r="AL41" s="2002" t="s">
        <v>791</v>
      </c>
      <c r="AM41" s="2003"/>
      <c r="AN41" s="2003"/>
      <c r="AO41" s="2003"/>
      <c r="AP41" s="2003"/>
      <c r="AQ41" s="2003"/>
      <c r="AR41" s="2003"/>
      <c r="AS41" s="120" t="s">
        <v>1342</v>
      </c>
      <c r="AT41" s="146" t="s">
        <v>734</v>
      </c>
      <c r="AU41" s="147" t="s">
        <v>1342</v>
      </c>
      <c r="AV41" s="148" t="s">
        <v>734</v>
      </c>
      <c r="AW41" s="120" t="s">
        <v>1342</v>
      </c>
      <c r="AX41" s="149" t="s">
        <v>734</v>
      </c>
      <c r="AY41" s="147" t="s">
        <v>1342</v>
      </c>
      <c r="AZ41" s="148" t="s">
        <v>790</v>
      </c>
      <c r="BA41" s="749"/>
    </row>
    <row r="42" spans="1:53" ht="24" customHeight="1">
      <c r="B42" s="1889" t="s">
        <v>973</v>
      </c>
      <c r="C42" s="1890"/>
      <c r="D42" s="1890"/>
      <c r="E42" s="1890"/>
      <c r="F42" s="1890"/>
      <c r="G42" s="1890"/>
      <c r="H42" s="1891"/>
      <c r="I42" s="1889" t="s">
        <v>974</v>
      </c>
      <c r="J42" s="1890"/>
      <c r="K42" s="1890"/>
      <c r="L42" s="1890"/>
      <c r="M42" s="1890"/>
      <c r="N42" s="1890"/>
      <c r="O42" s="1891"/>
      <c r="P42" s="1892" t="str">
        <f>IFERROR(IF(COUNT('入力シート➁(機器)'!$F$17,'入力シート➁(機器)'!$F$27,'入力シート➁(機器)'!$F$37,'入力シート➁(機器)'!$F$47,'入力シート➁(機器)'!$F$57,'入力シート➁(機器)'!$F$67,'入力シート➁(機器)'!$F$77,'入力シート➁(機器)'!$F$87,'入力シート➁(機器)'!$F$97,'入力シート➁(機器)'!$F$107,'入力シート➁(機器)'!$F$117,'入力シート➁(機器)'!$F$127,'入力シート➁(機器)'!$F$137,'入力シート➁(機器)'!$F$147,'入力シート➁(機器)'!$F$157,'入力シート➁(機器)'!$F$167,'入力シート➁(機器)'!$F$177,'入力シート➁(機器)'!$F$187,'入力シート➁(機器)'!$F$197,'入力シート➁(機器)'!$F$207)=0,"",SUM('入力シート➁(機器)'!$F$17,'入力シート➁(機器)'!$F$27,'入力シート➁(機器)'!$F$37,'入力シート➁(機器)'!$F$47,'入力シート➁(機器)'!$F$57,'入力シート➁(機器)'!$F$67,'入力シート➁(機器)'!$F$77,'入力シート➁(機器)'!$F$87,'入力シート➁(機器)'!$F$97,'入力シート➁(機器)'!$F$107,'入力シート➁(機器)'!$F$117,'入力シート➁(機器)'!$F$127,'入力シート➁(機器)'!$F$137,'入力シート➁(機器)'!$F$147,'入力シート➁(機器)'!$F$157,'入力シート➁(機器)'!$F$167,'入力シート➁(機器)'!$F$177,'入力シート➁(機器)'!$F$187,'入力シート➁(機器)'!$F$197,'入力シート➁(機器)'!$F$207)),"")</f>
        <v/>
      </c>
      <c r="Q42" s="1893"/>
      <c r="R42" s="1893"/>
      <c r="S42" s="1893"/>
      <c r="T42" s="1894" t="s">
        <v>740</v>
      </c>
      <c r="U42" s="1894"/>
      <c r="V42" s="1894"/>
      <c r="W42" s="1895"/>
      <c r="AD42" s="748"/>
      <c r="AE42" s="1889" t="s">
        <v>973</v>
      </c>
      <c r="AF42" s="1890"/>
      <c r="AG42" s="1890"/>
      <c r="AH42" s="1890"/>
      <c r="AI42" s="1890"/>
      <c r="AJ42" s="1890"/>
      <c r="AK42" s="1891"/>
      <c r="AL42" s="1889" t="s">
        <v>974</v>
      </c>
      <c r="AM42" s="1890"/>
      <c r="AN42" s="1890"/>
      <c r="AO42" s="1890"/>
      <c r="AP42" s="1890"/>
      <c r="AQ42" s="1890"/>
      <c r="AR42" s="1891"/>
      <c r="AS42" s="1892">
        <v>4.5</v>
      </c>
      <c r="AT42" s="1893"/>
      <c r="AU42" s="1893"/>
      <c r="AV42" s="1893"/>
      <c r="AW42" s="1894" t="s">
        <v>740</v>
      </c>
      <c r="AX42" s="1894"/>
      <c r="AY42" s="1894"/>
      <c r="AZ42" s="1895"/>
      <c r="BA42" s="749"/>
    </row>
    <row r="43" spans="1:53" ht="24" customHeight="1">
      <c r="B43" s="1889" t="s">
        <v>975</v>
      </c>
      <c r="C43" s="1890"/>
      <c r="D43" s="1890"/>
      <c r="E43" s="1890"/>
      <c r="F43" s="1890"/>
      <c r="G43" s="1890"/>
      <c r="H43" s="1891"/>
      <c r="I43" s="1896" t="str">
        <f>IF('入力シート③(助成対象経費内訳)'!$V$30="","",'入力シート③(助成対象経費内訳)'!$V$30)</f>
        <v/>
      </c>
      <c r="J43" s="1897"/>
      <c r="K43" s="1897"/>
      <c r="L43" s="1897"/>
      <c r="M43" s="1897"/>
      <c r="N43" s="1897"/>
      <c r="O43" s="1897"/>
      <c r="P43" s="1897"/>
      <c r="Q43" s="1897"/>
      <c r="R43" s="1897"/>
      <c r="S43" s="1897"/>
      <c r="T43" s="1897"/>
      <c r="U43" s="1897"/>
      <c r="V43" s="1897"/>
      <c r="W43" s="150" t="s">
        <v>800</v>
      </c>
      <c r="AD43" s="748"/>
      <c r="AE43" s="1889" t="s">
        <v>975</v>
      </c>
      <c r="AF43" s="1890"/>
      <c r="AG43" s="1890"/>
      <c r="AH43" s="1890"/>
      <c r="AI43" s="1890"/>
      <c r="AJ43" s="1890"/>
      <c r="AK43" s="1891"/>
      <c r="AL43" s="1896">
        <v>7160000</v>
      </c>
      <c r="AM43" s="1897"/>
      <c r="AN43" s="1897"/>
      <c r="AO43" s="1897"/>
      <c r="AP43" s="1897"/>
      <c r="AQ43" s="1897"/>
      <c r="AR43" s="1897"/>
      <c r="AS43" s="1897"/>
      <c r="AT43" s="1897"/>
      <c r="AU43" s="1897"/>
      <c r="AV43" s="1897"/>
      <c r="AW43" s="1897"/>
      <c r="AX43" s="1897"/>
      <c r="AY43" s="1897"/>
      <c r="AZ43" s="150" t="s">
        <v>800</v>
      </c>
      <c r="BA43" s="749"/>
    </row>
    <row r="44" spans="1:53" s="87" customFormat="1" ht="24" customHeight="1">
      <c r="A44" s="89"/>
      <c r="B44" s="1982" t="s">
        <v>976</v>
      </c>
      <c r="C44" s="1983"/>
      <c r="D44" s="1983"/>
      <c r="E44" s="1983"/>
      <c r="F44" s="1983"/>
      <c r="G44" s="1983"/>
      <c r="H44" s="1984"/>
      <c r="I44" s="1991" t="s">
        <v>306</v>
      </c>
      <c r="J44" s="1992"/>
      <c r="K44" s="1992"/>
      <c r="L44" s="1993" t="str">
        <f>IF('入力シート③(助成対象経費内訳)'!O30="","",'入力シート③(助成対象経費内訳)'!O30)</f>
        <v/>
      </c>
      <c r="M44" s="1993"/>
      <c r="N44" s="1993"/>
      <c r="O44" s="121" t="s">
        <v>800</v>
      </c>
      <c r="P44" s="1991" t="s">
        <v>372</v>
      </c>
      <c r="Q44" s="1992"/>
      <c r="R44" s="1992"/>
      <c r="S44" s="1993" t="str">
        <f>IF('入力シート③(助成対象経費内訳)'!R30="","",'入力シート③(助成対象経費内訳)'!R30)</f>
        <v/>
      </c>
      <c r="T44" s="1993"/>
      <c r="U44" s="1993"/>
      <c r="V44" s="1993"/>
      <c r="W44" s="151" t="s">
        <v>800</v>
      </c>
      <c r="Y44" s="91"/>
      <c r="Z44" s="91"/>
      <c r="AA44" s="91"/>
      <c r="AB44" s="91"/>
      <c r="AC44" s="91"/>
      <c r="AD44" s="748"/>
      <c r="AE44" s="1982" t="s">
        <v>976</v>
      </c>
      <c r="AF44" s="1983"/>
      <c r="AG44" s="1983"/>
      <c r="AH44" s="1983"/>
      <c r="AI44" s="1983"/>
      <c r="AJ44" s="1983"/>
      <c r="AK44" s="1984"/>
      <c r="AL44" s="1991" t="s">
        <v>306</v>
      </c>
      <c r="AM44" s="1992"/>
      <c r="AN44" s="1992"/>
      <c r="AO44" s="1993">
        <v>6500000</v>
      </c>
      <c r="AP44" s="1993"/>
      <c r="AQ44" s="1993"/>
      <c r="AR44" s="121" t="s">
        <v>800</v>
      </c>
      <c r="AS44" s="1991" t="s">
        <v>372</v>
      </c>
      <c r="AT44" s="1992"/>
      <c r="AU44" s="1992"/>
      <c r="AV44" s="1993">
        <v>260000</v>
      </c>
      <c r="AW44" s="1993"/>
      <c r="AX44" s="1993"/>
      <c r="AY44" s="1993"/>
      <c r="AZ44" s="151" t="s">
        <v>800</v>
      </c>
      <c r="BA44" s="751"/>
    </row>
    <row r="45" spans="1:53" s="87" customFormat="1" ht="24" customHeight="1">
      <c r="A45" s="89"/>
      <c r="B45" s="1985"/>
      <c r="C45" s="1986"/>
      <c r="D45" s="1986"/>
      <c r="E45" s="1986"/>
      <c r="F45" s="1986"/>
      <c r="G45" s="1986"/>
      <c r="H45" s="1987"/>
      <c r="I45" s="1913" t="s">
        <v>328</v>
      </c>
      <c r="J45" s="1914"/>
      <c r="K45" s="1914"/>
      <c r="L45" s="1915" t="str">
        <f>IF('入力シート③(助成対象経費内訳)'!P30="","",'入力シート③(助成対象経費内訳)'!P30)</f>
        <v/>
      </c>
      <c r="M45" s="1915"/>
      <c r="N45" s="1915"/>
      <c r="O45" s="122" t="s">
        <v>800</v>
      </c>
      <c r="P45" s="1916" t="s">
        <v>350</v>
      </c>
      <c r="Q45" s="1917"/>
      <c r="R45" s="1917"/>
      <c r="S45" s="1918" t="str">
        <f>IF('入力シート③(助成対象経費内訳)'!Q30="","",'入力シート③(助成対象経費内訳)'!Q30)</f>
        <v/>
      </c>
      <c r="T45" s="1918"/>
      <c r="U45" s="1918"/>
      <c r="V45" s="1918"/>
      <c r="W45" s="152" t="s">
        <v>800</v>
      </c>
      <c r="Y45" s="91"/>
      <c r="Z45" s="91"/>
      <c r="AA45" s="91"/>
      <c r="AB45" s="91"/>
      <c r="AC45" s="91"/>
      <c r="AD45" s="748"/>
      <c r="AE45" s="1985"/>
      <c r="AF45" s="1986"/>
      <c r="AG45" s="1986"/>
      <c r="AH45" s="1986"/>
      <c r="AI45" s="1986"/>
      <c r="AJ45" s="1986"/>
      <c r="AK45" s="1987"/>
      <c r="AL45" s="1913" t="s">
        <v>328</v>
      </c>
      <c r="AM45" s="1914"/>
      <c r="AN45" s="1914"/>
      <c r="AO45" s="1915">
        <v>400000</v>
      </c>
      <c r="AP45" s="1915"/>
      <c r="AQ45" s="1915"/>
      <c r="AR45" s="122" t="s">
        <v>800</v>
      </c>
      <c r="AS45" s="1916" t="s">
        <v>350</v>
      </c>
      <c r="AT45" s="1917"/>
      <c r="AU45" s="1917"/>
      <c r="AV45" s="1918" t="s">
        <v>1342</v>
      </c>
      <c r="AW45" s="1918"/>
      <c r="AX45" s="1918"/>
      <c r="AY45" s="1918"/>
      <c r="AZ45" s="152" t="s">
        <v>800</v>
      </c>
      <c r="BA45" s="751"/>
    </row>
    <row r="46" spans="1:53" s="87" customFormat="1" ht="24" customHeight="1">
      <c r="A46" s="89"/>
      <c r="B46" s="1988"/>
      <c r="C46" s="1989"/>
      <c r="D46" s="1989"/>
      <c r="E46" s="1989"/>
      <c r="F46" s="1989"/>
      <c r="G46" s="1989"/>
      <c r="H46" s="1990"/>
      <c r="I46" s="1919" t="s">
        <v>394</v>
      </c>
      <c r="J46" s="1920"/>
      <c r="K46" s="1920"/>
      <c r="L46" s="1921" t="str">
        <f>IF('入力シート③(助成対象経費内訳)'!S30="","",'入力シート③(助成対象経費内訳)'!S30)</f>
        <v/>
      </c>
      <c r="M46" s="1921"/>
      <c r="N46" s="1921"/>
      <c r="O46" s="123" t="s">
        <v>800</v>
      </c>
      <c r="P46" s="1922"/>
      <c r="Q46" s="1923"/>
      <c r="R46" s="1923"/>
      <c r="S46" s="1923"/>
      <c r="T46" s="1923"/>
      <c r="U46" s="1923"/>
      <c r="V46" s="1923"/>
      <c r="W46" s="1924"/>
      <c r="Y46" s="91"/>
      <c r="Z46" s="91"/>
      <c r="AA46" s="91"/>
      <c r="AC46" s="91"/>
      <c r="AD46" s="748"/>
      <c r="AE46" s="1988"/>
      <c r="AF46" s="1989"/>
      <c r="AG46" s="1989"/>
      <c r="AH46" s="1989"/>
      <c r="AI46" s="1989"/>
      <c r="AJ46" s="1989"/>
      <c r="AK46" s="1990"/>
      <c r="AL46" s="1919" t="s">
        <v>394</v>
      </c>
      <c r="AM46" s="1920"/>
      <c r="AN46" s="1920"/>
      <c r="AO46" s="1921" t="s">
        <v>1342</v>
      </c>
      <c r="AP46" s="1921"/>
      <c r="AQ46" s="1921"/>
      <c r="AR46" s="123" t="s">
        <v>800</v>
      </c>
      <c r="AS46" s="1922"/>
      <c r="AT46" s="1923"/>
      <c r="AU46" s="1923"/>
      <c r="AV46" s="1923"/>
      <c r="AW46" s="1923"/>
      <c r="AX46" s="1923"/>
      <c r="AY46" s="1923"/>
      <c r="AZ46" s="1924"/>
      <c r="BA46" s="751"/>
    </row>
    <row r="47" spans="1:53" s="87" customFormat="1" ht="37" customHeight="1">
      <c r="A47" s="89"/>
      <c r="B47" s="1962" t="s">
        <v>854</v>
      </c>
      <c r="C47" s="1963"/>
      <c r="D47" s="1963"/>
      <c r="E47" s="1963"/>
      <c r="F47" s="1963"/>
      <c r="G47" s="1963"/>
      <c r="H47" s="1964"/>
      <c r="I47" s="1968" t="s">
        <v>977</v>
      </c>
      <c r="J47" s="1969"/>
      <c r="K47" s="1969"/>
      <c r="L47" s="1969"/>
      <c r="M47" s="1969"/>
      <c r="N47" s="1969"/>
      <c r="O47" s="1969"/>
      <c r="P47" s="1970" t="str">
        <f t="array" ref="P47">_xlfn.IFS(LEFT(実績報告時入力シート!P24,1)="1","有",LEFT(実績報告時入力シート!P24,1)="2","無",TRUE,"")</f>
        <v/>
      </c>
      <c r="Q47" s="1971"/>
      <c r="R47" s="1971"/>
      <c r="S47" s="1971"/>
      <c r="T47" s="1971"/>
      <c r="U47" s="1971"/>
      <c r="V47" s="1971"/>
      <c r="W47" s="1972"/>
      <c r="Y47" s="91"/>
      <c r="Z47" s="91"/>
      <c r="AA47" s="91"/>
      <c r="AB47" s="91"/>
      <c r="AC47" s="91"/>
      <c r="AD47" s="748"/>
      <c r="AE47" s="1962" t="s">
        <v>854</v>
      </c>
      <c r="AF47" s="1963"/>
      <c r="AG47" s="1963"/>
      <c r="AH47" s="1963"/>
      <c r="AI47" s="1963"/>
      <c r="AJ47" s="1963"/>
      <c r="AK47" s="1964"/>
      <c r="AL47" s="1968" t="s">
        <v>977</v>
      </c>
      <c r="AM47" s="1969"/>
      <c r="AN47" s="1969"/>
      <c r="AO47" s="1969"/>
      <c r="AP47" s="1969"/>
      <c r="AQ47" s="1969"/>
      <c r="AR47" s="1969"/>
      <c r="AS47" s="1970" t="s">
        <v>1448</v>
      </c>
      <c r="AT47" s="1971"/>
      <c r="AU47" s="1971"/>
      <c r="AV47" s="1971"/>
      <c r="AW47" s="1971"/>
      <c r="AX47" s="1971"/>
      <c r="AY47" s="1971"/>
      <c r="AZ47" s="1972"/>
      <c r="BA47" s="751"/>
    </row>
    <row r="48" spans="1:53" s="87" customFormat="1" ht="24" customHeight="1">
      <c r="A48" s="89"/>
      <c r="B48" s="1965"/>
      <c r="C48" s="1966"/>
      <c r="D48" s="1966"/>
      <c r="E48" s="1966"/>
      <c r="F48" s="1966"/>
      <c r="G48" s="1966"/>
      <c r="H48" s="1967"/>
      <c r="I48" s="1973" t="s">
        <v>856</v>
      </c>
      <c r="J48" s="1974"/>
      <c r="K48" s="1974"/>
      <c r="L48" s="1974"/>
      <c r="M48" s="1974"/>
      <c r="N48" s="1974"/>
      <c r="O48" s="1974"/>
      <c r="P48" s="1975" t="str">
        <f>IF(実績報告時入力シート!P25="","",実績報告時入力シート!P25)</f>
        <v/>
      </c>
      <c r="Q48" s="1976"/>
      <c r="R48" s="1976"/>
      <c r="S48" s="1976"/>
      <c r="T48" s="1976"/>
      <c r="U48" s="1976"/>
      <c r="V48" s="1976"/>
      <c r="W48" s="1977"/>
      <c r="Y48" s="91"/>
      <c r="Z48" s="91"/>
      <c r="AA48" s="91"/>
      <c r="AB48" s="91"/>
      <c r="AC48" s="91"/>
      <c r="AD48" s="748"/>
      <c r="AE48" s="1965"/>
      <c r="AF48" s="1966"/>
      <c r="AG48" s="1966"/>
      <c r="AH48" s="1966"/>
      <c r="AI48" s="1966"/>
      <c r="AJ48" s="1966"/>
      <c r="AK48" s="1967"/>
      <c r="AL48" s="1973" t="s">
        <v>856</v>
      </c>
      <c r="AM48" s="1974"/>
      <c r="AN48" s="1974"/>
      <c r="AO48" s="1974"/>
      <c r="AP48" s="1974"/>
      <c r="AQ48" s="1974"/>
      <c r="AR48" s="1974"/>
      <c r="AS48" s="1975" t="s">
        <v>1437</v>
      </c>
      <c r="AT48" s="1976"/>
      <c r="AU48" s="1976"/>
      <c r="AV48" s="1976"/>
      <c r="AW48" s="1976"/>
      <c r="AX48" s="1976"/>
      <c r="AY48" s="1976"/>
      <c r="AZ48" s="1977"/>
      <c r="BA48" s="751"/>
    </row>
    <row r="49" spans="1:53" s="88" customFormat="1" ht="24" customHeight="1">
      <c r="A49" s="102"/>
      <c r="B49" s="1965"/>
      <c r="C49" s="1966"/>
      <c r="D49" s="1966"/>
      <c r="E49" s="1966"/>
      <c r="F49" s="1966"/>
      <c r="G49" s="1966"/>
      <c r="H49" s="1967"/>
      <c r="I49" s="1978" t="s">
        <v>978</v>
      </c>
      <c r="J49" s="1979"/>
      <c r="K49" s="1979"/>
      <c r="L49" s="1979"/>
      <c r="M49" s="1979"/>
      <c r="N49" s="1979"/>
      <c r="O49" s="1979"/>
      <c r="P49" s="1980" t="str">
        <f>IF(実績報告時入力シート!P26="","",実績報告時入力シート!P26)</f>
        <v/>
      </c>
      <c r="Q49" s="1981"/>
      <c r="R49" s="1981"/>
      <c r="S49" s="1981"/>
      <c r="T49" s="1981"/>
      <c r="U49" s="1981"/>
      <c r="V49" s="1981"/>
      <c r="W49" s="153" t="s">
        <v>800</v>
      </c>
      <c r="Y49" s="91"/>
      <c r="Z49" s="91"/>
      <c r="AA49" s="91"/>
      <c r="AB49" s="91"/>
      <c r="AC49" s="91"/>
      <c r="AD49" s="748"/>
      <c r="AE49" s="1965"/>
      <c r="AF49" s="1966"/>
      <c r="AG49" s="1966"/>
      <c r="AH49" s="1966"/>
      <c r="AI49" s="1966"/>
      <c r="AJ49" s="1966"/>
      <c r="AK49" s="1967"/>
      <c r="AL49" s="1978" t="s">
        <v>978</v>
      </c>
      <c r="AM49" s="1979"/>
      <c r="AN49" s="1979"/>
      <c r="AO49" s="1979"/>
      <c r="AP49" s="1979"/>
      <c r="AQ49" s="1979"/>
      <c r="AR49" s="1979"/>
      <c r="AS49" s="1980">
        <v>100000</v>
      </c>
      <c r="AT49" s="1981"/>
      <c r="AU49" s="1981"/>
      <c r="AV49" s="1981"/>
      <c r="AW49" s="1981"/>
      <c r="AX49" s="1981"/>
      <c r="AY49" s="1981"/>
      <c r="AZ49" s="153" t="s">
        <v>800</v>
      </c>
      <c r="BA49" s="752"/>
    </row>
    <row r="50" spans="1:53" s="88" customFormat="1" ht="24" customHeight="1">
      <c r="A50" s="102"/>
      <c r="B50" s="1889" t="s">
        <v>979</v>
      </c>
      <c r="C50" s="1890"/>
      <c r="D50" s="1890"/>
      <c r="E50" s="1890"/>
      <c r="F50" s="1890"/>
      <c r="G50" s="1890"/>
      <c r="H50" s="1890"/>
      <c r="I50" s="1896" t="str">
        <f>IFERROR('入力シート③(助成対象経費内訳)'!$W$32-実績報告時入力シート!$P$26,IF('入力シート③(助成対象経費内訳)'!$W$32="","",'入力シート③(助成対象経費内訳)'!$W$32))</f>
        <v/>
      </c>
      <c r="J50" s="1897"/>
      <c r="K50" s="1897"/>
      <c r="L50" s="1897"/>
      <c r="M50" s="1897"/>
      <c r="N50" s="1897"/>
      <c r="O50" s="1897"/>
      <c r="P50" s="1897"/>
      <c r="Q50" s="1897"/>
      <c r="R50" s="1897"/>
      <c r="S50" s="1897"/>
      <c r="T50" s="1897"/>
      <c r="U50" s="1897"/>
      <c r="V50" s="1946"/>
      <c r="W50" s="150" t="s">
        <v>800</v>
      </c>
      <c r="Y50" s="91"/>
      <c r="Z50" s="91"/>
      <c r="AA50" s="91"/>
      <c r="AC50" s="91"/>
      <c r="AD50" s="748"/>
      <c r="AE50" s="1889" t="s">
        <v>979</v>
      </c>
      <c r="AF50" s="1890"/>
      <c r="AG50" s="1890"/>
      <c r="AH50" s="1890"/>
      <c r="AI50" s="1890"/>
      <c r="AJ50" s="1890"/>
      <c r="AK50" s="1890"/>
      <c r="AL50" s="1896">
        <v>3480000</v>
      </c>
      <c r="AM50" s="1897"/>
      <c r="AN50" s="1897"/>
      <c r="AO50" s="1897"/>
      <c r="AP50" s="1897"/>
      <c r="AQ50" s="1897"/>
      <c r="AR50" s="1897"/>
      <c r="AS50" s="1897"/>
      <c r="AT50" s="1897"/>
      <c r="AU50" s="1897"/>
      <c r="AV50" s="1897"/>
      <c r="AW50" s="1897"/>
      <c r="AX50" s="1897"/>
      <c r="AY50" s="1946"/>
      <c r="AZ50" s="150" t="s">
        <v>800</v>
      </c>
      <c r="BA50" s="752"/>
    </row>
    <row r="51" spans="1:53" ht="6" customHeight="1">
      <c r="B51" s="103"/>
      <c r="C51" s="103"/>
      <c r="D51" s="103"/>
      <c r="E51" s="103"/>
      <c r="F51" s="103"/>
      <c r="G51" s="103"/>
      <c r="H51" s="103"/>
      <c r="I51" s="87"/>
      <c r="J51" s="87"/>
      <c r="K51" s="87"/>
      <c r="L51" s="87"/>
      <c r="M51" s="87"/>
      <c r="N51" s="87"/>
      <c r="O51" s="87"/>
      <c r="P51" s="87"/>
      <c r="Q51" s="87"/>
      <c r="R51" s="87"/>
      <c r="S51" s="87"/>
      <c r="T51" s="87"/>
      <c r="U51" s="87"/>
      <c r="V51" s="87"/>
      <c r="W51" s="87"/>
      <c r="AD51" s="748"/>
      <c r="AE51" s="103"/>
      <c r="AF51" s="103"/>
      <c r="AG51" s="103"/>
      <c r="AH51" s="103"/>
      <c r="AI51" s="103"/>
      <c r="AJ51" s="103"/>
      <c r="AK51" s="103"/>
      <c r="AL51" s="87"/>
      <c r="AM51" s="87"/>
      <c r="AN51" s="87"/>
      <c r="AO51" s="87"/>
      <c r="AP51" s="87"/>
      <c r="AQ51" s="87"/>
      <c r="AR51" s="87"/>
      <c r="AS51" s="87"/>
      <c r="AT51" s="87"/>
      <c r="AU51" s="87"/>
      <c r="AV51" s="87"/>
      <c r="AW51" s="87"/>
      <c r="AX51" s="87"/>
      <c r="AY51" s="87"/>
      <c r="AZ51" s="87"/>
      <c r="BA51" s="749"/>
    </row>
    <row r="52" spans="1:53" ht="18" customHeight="1">
      <c r="B52" s="87" t="s">
        <v>743</v>
      </c>
      <c r="C52" s="87"/>
      <c r="D52" s="87"/>
      <c r="E52" s="87"/>
      <c r="F52" s="87"/>
      <c r="G52" s="87"/>
      <c r="H52" s="87"/>
      <c r="I52" s="87"/>
      <c r="J52" s="87"/>
      <c r="K52" s="87"/>
      <c r="L52" s="87"/>
      <c r="M52" s="87"/>
      <c r="N52" s="87"/>
      <c r="O52" s="87"/>
      <c r="P52" s="87"/>
      <c r="Q52" s="87"/>
      <c r="R52" s="87"/>
      <c r="S52" s="87"/>
      <c r="T52" s="87"/>
      <c r="U52" s="87"/>
      <c r="V52" s="87"/>
      <c r="W52" s="87"/>
      <c r="AD52" s="748"/>
      <c r="AE52" s="87" t="s">
        <v>743</v>
      </c>
      <c r="AF52" s="87"/>
      <c r="AG52" s="87"/>
      <c r="AH52" s="87"/>
      <c r="AI52" s="87"/>
      <c r="AJ52" s="87"/>
      <c r="AK52" s="87"/>
      <c r="AL52" s="87"/>
      <c r="AM52" s="87"/>
      <c r="AN52" s="87"/>
      <c r="AO52" s="87"/>
      <c r="AP52" s="87"/>
      <c r="AQ52" s="87"/>
      <c r="AR52" s="87"/>
      <c r="AS52" s="87"/>
      <c r="AT52" s="87"/>
      <c r="AU52" s="87"/>
      <c r="AV52" s="87"/>
      <c r="AW52" s="87"/>
      <c r="AX52" s="87"/>
      <c r="AY52" s="87"/>
      <c r="AZ52" s="87"/>
      <c r="BA52" s="749"/>
    </row>
    <row r="53" spans="1:53" ht="43.5" customHeight="1">
      <c r="B53" s="2018" t="str">
        <f>IF(実績報告時入力シート!C28="","",実績報告時入力シート!C28)</f>
        <v/>
      </c>
      <c r="C53" s="2019"/>
      <c r="D53" s="2019"/>
      <c r="E53" s="2019"/>
      <c r="F53" s="2019"/>
      <c r="G53" s="2019"/>
      <c r="H53" s="2019"/>
      <c r="I53" s="2019"/>
      <c r="J53" s="2019"/>
      <c r="K53" s="2019"/>
      <c r="L53" s="2019"/>
      <c r="M53" s="2019"/>
      <c r="N53" s="2019"/>
      <c r="O53" s="2019"/>
      <c r="P53" s="2019"/>
      <c r="Q53" s="2019"/>
      <c r="R53" s="2019"/>
      <c r="S53" s="2019"/>
      <c r="T53" s="2019"/>
      <c r="U53" s="2019"/>
      <c r="V53" s="2019"/>
      <c r="W53" s="2020"/>
      <c r="AD53" s="748"/>
      <c r="AE53" s="1947"/>
      <c r="AF53" s="1948"/>
      <c r="AG53" s="1948"/>
      <c r="AH53" s="1948"/>
      <c r="AI53" s="1948"/>
      <c r="AJ53" s="1948"/>
      <c r="AK53" s="1948"/>
      <c r="AL53" s="1948"/>
      <c r="AM53" s="1948"/>
      <c r="AN53" s="1948"/>
      <c r="AO53" s="1948"/>
      <c r="AP53" s="1948"/>
      <c r="AQ53" s="1948"/>
      <c r="AR53" s="1948"/>
      <c r="AS53" s="1948"/>
      <c r="AT53" s="1948"/>
      <c r="AU53" s="1948"/>
      <c r="AV53" s="1948"/>
      <c r="AW53" s="1948"/>
      <c r="AX53" s="1948"/>
      <c r="AY53" s="1948"/>
      <c r="AZ53" s="1949"/>
      <c r="BA53" s="749"/>
    </row>
    <row r="54" spans="1:53" ht="43.5" customHeight="1">
      <c r="B54" s="2021"/>
      <c r="C54" s="2022"/>
      <c r="D54" s="2022"/>
      <c r="E54" s="2022"/>
      <c r="F54" s="2022"/>
      <c r="G54" s="2022"/>
      <c r="H54" s="2022"/>
      <c r="I54" s="2022"/>
      <c r="J54" s="2022"/>
      <c r="K54" s="2022"/>
      <c r="L54" s="2022"/>
      <c r="M54" s="2022"/>
      <c r="N54" s="2022"/>
      <c r="O54" s="2022"/>
      <c r="P54" s="2022"/>
      <c r="Q54" s="2022"/>
      <c r="R54" s="2022"/>
      <c r="S54" s="2022"/>
      <c r="T54" s="2022"/>
      <c r="U54" s="2022"/>
      <c r="V54" s="2022"/>
      <c r="W54" s="2023"/>
      <c r="AD54" s="748"/>
      <c r="AE54" s="1950"/>
      <c r="AF54" s="1951"/>
      <c r="AG54" s="1951"/>
      <c r="AH54" s="1951"/>
      <c r="AI54" s="1951"/>
      <c r="AJ54" s="1951"/>
      <c r="AK54" s="1951"/>
      <c r="AL54" s="1951"/>
      <c r="AM54" s="1951"/>
      <c r="AN54" s="1951"/>
      <c r="AO54" s="1951"/>
      <c r="AP54" s="1951"/>
      <c r="AQ54" s="1951"/>
      <c r="AR54" s="1951"/>
      <c r="AS54" s="1951"/>
      <c r="AT54" s="1951"/>
      <c r="AU54" s="1951"/>
      <c r="AV54" s="1951"/>
      <c r="AW54" s="1951"/>
      <c r="AX54" s="1951"/>
      <c r="AY54" s="1951"/>
      <c r="AZ54" s="1952"/>
      <c r="BA54" s="749"/>
    </row>
    <row r="55" spans="1:53" ht="43.5" customHeight="1">
      <c r="B55" s="2021"/>
      <c r="C55" s="2022"/>
      <c r="D55" s="2022"/>
      <c r="E55" s="2022"/>
      <c r="F55" s="2022"/>
      <c r="G55" s="2022"/>
      <c r="H55" s="2022"/>
      <c r="I55" s="2022"/>
      <c r="J55" s="2022"/>
      <c r="K55" s="2022"/>
      <c r="L55" s="2022"/>
      <c r="M55" s="2022"/>
      <c r="N55" s="2022"/>
      <c r="O55" s="2022"/>
      <c r="P55" s="2022"/>
      <c r="Q55" s="2022"/>
      <c r="R55" s="2022"/>
      <c r="S55" s="2022"/>
      <c r="T55" s="2022"/>
      <c r="U55" s="2022"/>
      <c r="V55" s="2022"/>
      <c r="W55" s="2023"/>
      <c r="AD55" s="748"/>
      <c r="AE55" s="1950"/>
      <c r="AF55" s="1951"/>
      <c r="AG55" s="1951"/>
      <c r="AH55" s="1951"/>
      <c r="AI55" s="1951"/>
      <c r="AJ55" s="1951"/>
      <c r="AK55" s="1951"/>
      <c r="AL55" s="1951"/>
      <c r="AM55" s="1951"/>
      <c r="AN55" s="1951"/>
      <c r="AO55" s="1951"/>
      <c r="AP55" s="1951"/>
      <c r="AQ55" s="1951"/>
      <c r="AR55" s="1951"/>
      <c r="AS55" s="1951"/>
      <c r="AT55" s="1951"/>
      <c r="AU55" s="1951"/>
      <c r="AV55" s="1951"/>
      <c r="AW55" s="1951"/>
      <c r="AX55" s="1951"/>
      <c r="AY55" s="1951"/>
      <c r="AZ55" s="1952"/>
      <c r="BA55" s="749"/>
    </row>
    <row r="56" spans="1:53" ht="43.5" customHeight="1">
      <c r="B56" s="2021"/>
      <c r="C56" s="2022"/>
      <c r="D56" s="2022"/>
      <c r="E56" s="2022"/>
      <c r="F56" s="2022"/>
      <c r="G56" s="2022"/>
      <c r="H56" s="2022"/>
      <c r="I56" s="2022"/>
      <c r="J56" s="2022"/>
      <c r="K56" s="2022"/>
      <c r="L56" s="2022"/>
      <c r="M56" s="2022"/>
      <c r="N56" s="2022"/>
      <c r="O56" s="2022"/>
      <c r="P56" s="2022"/>
      <c r="Q56" s="2022"/>
      <c r="R56" s="2022"/>
      <c r="S56" s="2022"/>
      <c r="T56" s="2022"/>
      <c r="U56" s="2022"/>
      <c r="V56" s="2022"/>
      <c r="W56" s="2023"/>
      <c r="AD56" s="748"/>
      <c r="AE56" s="1950"/>
      <c r="AF56" s="1951"/>
      <c r="AG56" s="1951"/>
      <c r="AH56" s="1951"/>
      <c r="AI56" s="1951"/>
      <c r="AJ56" s="1951"/>
      <c r="AK56" s="1951"/>
      <c r="AL56" s="1951"/>
      <c r="AM56" s="1951"/>
      <c r="AN56" s="1951"/>
      <c r="AO56" s="1951"/>
      <c r="AP56" s="1951"/>
      <c r="AQ56" s="1951"/>
      <c r="AR56" s="1951"/>
      <c r="AS56" s="1951"/>
      <c r="AT56" s="1951"/>
      <c r="AU56" s="1951"/>
      <c r="AV56" s="1951"/>
      <c r="AW56" s="1951"/>
      <c r="AX56" s="1951"/>
      <c r="AY56" s="1951"/>
      <c r="AZ56" s="1952"/>
      <c r="BA56" s="749"/>
    </row>
    <row r="57" spans="1:53" ht="43.5" customHeight="1">
      <c r="B57" s="2021"/>
      <c r="C57" s="2022"/>
      <c r="D57" s="2022"/>
      <c r="E57" s="2022"/>
      <c r="F57" s="2022"/>
      <c r="G57" s="2022"/>
      <c r="H57" s="2022"/>
      <c r="I57" s="2022"/>
      <c r="J57" s="2022"/>
      <c r="K57" s="2022"/>
      <c r="L57" s="2022"/>
      <c r="M57" s="2022"/>
      <c r="N57" s="2022"/>
      <c r="O57" s="2022"/>
      <c r="P57" s="2022"/>
      <c r="Q57" s="2022"/>
      <c r="R57" s="2022"/>
      <c r="S57" s="2022"/>
      <c r="T57" s="2022"/>
      <c r="U57" s="2022"/>
      <c r="V57" s="2022"/>
      <c r="W57" s="2023"/>
      <c r="AD57" s="748"/>
      <c r="AE57" s="1950"/>
      <c r="AF57" s="1951"/>
      <c r="AG57" s="1951"/>
      <c r="AH57" s="1951"/>
      <c r="AI57" s="1951"/>
      <c r="AJ57" s="1951"/>
      <c r="AK57" s="1951"/>
      <c r="AL57" s="1951"/>
      <c r="AM57" s="1951"/>
      <c r="AN57" s="1951"/>
      <c r="AO57" s="1951"/>
      <c r="AP57" s="1951"/>
      <c r="AQ57" s="1951"/>
      <c r="AR57" s="1951"/>
      <c r="AS57" s="1951"/>
      <c r="AT57" s="1951"/>
      <c r="AU57" s="1951"/>
      <c r="AV57" s="1951"/>
      <c r="AW57" s="1951"/>
      <c r="AX57" s="1951"/>
      <c r="AY57" s="1951"/>
      <c r="AZ57" s="1952"/>
      <c r="BA57" s="749"/>
    </row>
    <row r="58" spans="1:53" ht="43.5" customHeight="1">
      <c r="B58" s="2024"/>
      <c r="C58" s="2025"/>
      <c r="D58" s="2025"/>
      <c r="E58" s="2025"/>
      <c r="F58" s="2025"/>
      <c r="G58" s="2025"/>
      <c r="H58" s="2025"/>
      <c r="I58" s="2025"/>
      <c r="J58" s="2025"/>
      <c r="K58" s="2025"/>
      <c r="L58" s="2025"/>
      <c r="M58" s="2025"/>
      <c r="N58" s="2025"/>
      <c r="O58" s="2025"/>
      <c r="P58" s="2025"/>
      <c r="Q58" s="2025"/>
      <c r="R58" s="2025"/>
      <c r="S58" s="2025"/>
      <c r="T58" s="2025"/>
      <c r="U58" s="2025"/>
      <c r="V58" s="2025"/>
      <c r="W58" s="2026"/>
      <c r="AD58" s="748"/>
      <c r="AE58" s="1953"/>
      <c r="AF58" s="1954"/>
      <c r="AG58" s="1954"/>
      <c r="AH58" s="1954"/>
      <c r="AI58" s="1954"/>
      <c r="AJ58" s="1954"/>
      <c r="AK58" s="1954"/>
      <c r="AL58" s="1954"/>
      <c r="AM58" s="1954"/>
      <c r="AN58" s="1954"/>
      <c r="AO58" s="1954"/>
      <c r="AP58" s="1954"/>
      <c r="AQ58" s="1954"/>
      <c r="AR58" s="1954"/>
      <c r="AS58" s="1954"/>
      <c r="AT58" s="1954"/>
      <c r="AU58" s="1954"/>
      <c r="AV58" s="1954"/>
      <c r="AW58" s="1954"/>
      <c r="AX58" s="1954"/>
      <c r="AY58" s="1954"/>
      <c r="AZ58" s="1955"/>
      <c r="BA58" s="749"/>
    </row>
    <row r="59" spans="1:53" ht="15.65" customHeight="1">
      <c r="B59" s="104"/>
      <c r="C59" s="94"/>
      <c r="D59" s="94"/>
      <c r="E59" s="94"/>
      <c r="F59" s="94"/>
      <c r="G59" s="94"/>
      <c r="H59" s="94"/>
      <c r="I59" s="94"/>
      <c r="J59" s="94"/>
      <c r="K59" s="94"/>
      <c r="L59" s="94"/>
      <c r="M59" s="94"/>
      <c r="N59" s="94"/>
      <c r="O59" s="94"/>
      <c r="P59" s="94"/>
      <c r="R59" s="94"/>
      <c r="S59" s="89"/>
      <c r="T59" s="115"/>
      <c r="U59" s="115"/>
      <c r="V59" s="115"/>
      <c r="W59" s="115"/>
      <c r="AD59" s="748"/>
      <c r="AE59" s="104"/>
      <c r="AF59" s="94"/>
      <c r="AG59" s="94"/>
      <c r="AH59" s="94"/>
      <c r="AI59" s="94"/>
      <c r="AJ59" s="94"/>
      <c r="AK59" s="94"/>
      <c r="AL59" s="94"/>
      <c r="AM59" s="94"/>
      <c r="AN59" s="94"/>
      <c r="AO59" s="94"/>
      <c r="AP59" s="94"/>
      <c r="AQ59" s="94"/>
      <c r="AR59" s="94"/>
      <c r="AS59" s="94"/>
      <c r="AU59" s="94"/>
      <c r="AW59" s="115"/>
      <c r="AX59" s="115"/>
      <c r="AY59" s="115"/>
      <c r="AZ59" s="115"/>
      <c r="BA59" s="749"/>
    </row>
    <row r="60" spans="1:53" ht="6" customHeight="1">
      <c r="B60" s="105"/>
      <c r="C60" s="105"/>
      <c r="D60" s="105"/>
      <c r="E60" s="105"/>
      <c r="F60" s="105"/>
      <c r="G60" s="105"/>
      <c r="H60" s="105"/>
      <c r="I60" s="105"/>
      <c r="J60" s="105"/>
      <c r="K60" s="105"/>
      <c r="L60" s="105"/>
      <c r="M60" s="105"/>
      <c r="N60" s="105"/>
      <c r="O60" s="105"/>
      <c r="P60" s="105"/>
      <c r="Q60" s="105"/>
      <c r="R60" s="105"/>
      <c r="S60" s="105"/>
      <c r="T60" s="105"/>
      <c r="U60" s="105"/>
      <c r="V60" s="105"/>
      <c r="W60" s="105"/>
      <c r="X60" s="154"/>
      <c r="AD60" s="748"/>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749"/>
    </row>
    <row r="61" spans="1:53" ht="24" customHeight="1">
      <c r="B61" s="101" t="s">
        <v>828</v>
      </c>
      <c r="C61" s="105"/>
      <c r="D61" s="105"/>
      <c r="E61" s="105"/>
      <c r="F61" s="105"/>
      <c r="G61" s="105"/>
      <c r="H61" s="105"/>
      <c r="I61" s="105"/>
      <c r="J61" s="105"/>
      <c r="K61" s="105"/>
      <c r="L61" s="105"/>
      <c r="M61" s="105"/>
      <c r="N61" s="105"/>
      <c r="O61" s="105"/>
      <c r="P61" s="105"/>
      <c r="Q61" s="105"/>
      <c r="R61" s="105"/>
      <c r="S61" s="105"/>
      <c r="T61" s="105"/>
      <c r="U61" s="105"/>
      <c r="V61" s="105"/>
      <c r="W61" s="105"/>
      <c r="X61" s="154"/>
      <c r="AD61" s="748"/>
      <c r="AE61" s="101" t="s">
        <v>828</v>
      </c>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749"/>
    </row>
    <row r="62" spans="1:53" ht="6" customHeight="1">
      <c r="B62" s="101"/>
      <c r="C62" s="105"/>
      <c r="D62" s="105"/>
      <c r="E62" s="105"/>
      <c r="F62" s="105"/>
      <c r="G62" s="105"/>
      <c r="H62" s="105"/>
      <c r="I62" s="105"/>
      <c r="J62" s="105"/>
      <c r="K62" s="105"/>
      <c r="L62" s="105"/>
      <c r="M62" s="105"/>
      <c r="N62" s="105"/>
      <c r="O62" s="105"/>
      <c r="P62" s="105"/>
      <c r="Q62" s="105"/>
      <c r="R62" s="105"/>
      <c r="S62" s="105"/>
      <c r="T62" s="105"/>
      <c r="U62" s="105"/>
      <c r="V62" s="105"/>
      <c r="W62" s="105"/>
      <c r="X62" s="154"/>
      <c r="AD62" s="748"/>
      <c r="AE62" s="101"/>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749"/>
    </row>
    <row r="63" spans="1:53" ht="36" customHeight="1">
      <c r="A63" s="106"/>
      <c r="B63" s="1956" t="s">
        <v>980</v>
      </c>
      <c r="C63" s="1957"/>
      <c r="D63" s="1957"/>
      <c r="E63" s="1957"/>
      <c r="F63" s="1957"/>
      <c r="G63" s="1957"/>
      <c r="H63" s="1957"/>
      <c r="I63" s="1957"/>
      <c r="J63" s="1958"/>
      <c r="K63" s="124"/>
      <c r="L63" s="125" t="s">
        <v>981</v>
      </c>
      <c r="M63" s="1959" t="str">
        <f>IF(I50="","",IF(I50&gt;実績報告時入力シート!M13,実績報告時入力シート!M13,I50))</f>
        <v/>
      </c>
      <c r="N63" s="1960"/>
      <c r="O63" s="1960"/>
      <c r="P63" s="1960"/>
      <c r="Q63" s="1960"/>
      <c r="R63" s="1960"/>
      <c r="S63" s="1960"/>
      <c r="T63" s="1960"/>
      <c r="U63" s="1960"/>
      <c r="V63" s="1961"/>
      <c r="W63" s="155" t="s">
        <v>800</v>
      </c>
      <c r="X63" s="156"/>
      <c r="AD63" s="748"/>
      <c r="AE63" s="1956" t="s">
        <v>980</v>
      </c>
      <c r="AF63" s="1957"/>
      <c r="AG63" s="1957"/>
      <c r="AH63" s="1957"/>
      <c r="AI63" s="1957"/>
      <c r="AJ63" s="1957"/>
      <c r="AK63" s="1957"/>
      <c r="AL63" s="1957"/>
      <c r="AM63" s="1958"/>
      <c r="AN63" s="124"/>
      <c r="AO63" s="125" t="s">
        <v>981</v>
      </c>
      <c r="AP63" s="1959">
        <v>3480000</v>
      </c>
      <c r="AQ63" s="1960"/>
      <c r="AR63" s="1960"/>
      <c r="AS63" s="1960"/>
      <c r="AT63" s="1960"/>
      <c r="AU63" s="1960"/>
      <c r="AV63" s="1960"/>
      <c r="AW63" s="1960"/>
      <c r="AX63" s="1960"/>
      <c r="AY63" s="1961"/>
      <c r="AZ63" s="155" t="s">
        <v>800</v>
      </c>
      <c r="BA63" s="749"/>
    </row>
    <row r="64" spans="1:53">
      <c r="A64" s="106"/>
      <c r="B64" s="107"/>
      <c r="C64" s="107"/>
      <c r="D64" s="107"/>
      <c r="E64" s="107"/>
      <c r="F64" s="107"/>
      <c r="G64" s="107"/>
      <c r="H64" s="107"/>
      <c r="I64" s="107"/>
      <c r="J64" s="107"/>
      <c r="K64" s="126"/>
      <c r="L64" s="127"/>
      <c r="M64" s="128"/>
      <c r="N64" s="128"/>
      <c r="O64" s="128"/>
      <c r="P64" s="129"/>
      <c r="Q64" s="129"/>
      <c r="R64" s="129"/>
      <c r="S64" s="129"/>
      <c r="T64" s="129"/>
      <c r="U64" s="129"/>
      <c r="V64" s="129"/>
      <c r="W64" s="157"/>
      <c r="X64" s="129"/>
      <c r="AD64" s="748"/>
      <c r="AE64" s="107"/>
      <c r="AF64" s="107"/>
      <c r="AG64" s="107"/>
      <c r="AH64" s="107"/>
      <c r="AI64" s="107"/>
      <c r="AJ64" s="107"/>
      <c r="AK64" s="107"/>
      <c r="AL64" s="107"/>
      <c r="AM64" s="107"/>
      <c r="AN64" s="126"/>
      <c r="AO64" s="127"/>
      <c r="AP64" s="128"/>
      <c r="AQ64" s="128"/>
      <c r="AR64" s="128"/>
      <c r="AS64" s="129"/>
      <c r="AT64" s="129"/>
      <c r="AU64" s="129"/>
      <c r="AV64" s="129"/>
      <c r="AW64" s="129"/>
      <c r="AX64" s="129"/>
      <c r="AY64" s="129"/>
      <c r="AZ64" s="157"/>
      <c r="BA64" s="749"/>
    </row>
    <row r="65" spans="1:53">
      <c r="A65" s="106"/>
      <c r="B65" s="107" t="s">
        <v>829</v>
      </c>
      <c r="C65" s="107"/>
      <c r="D65" s="107"/>
      <c r="E65" s="107"/>
      <c r="F65" s="107"/>
      <c r="G65" s="107"/>
      <c r="H65" s="107"/>
      <c r="I65" s="107"/>
      <c r="J65" s="163"/>
      <c r="K65" s="128"/>
      <c r="L65" s="128"/>
      <c r="M65" s="128"/>
      <c r="N65" s="128"/>
      <c r="O65" s="129"/>
      <c r="P65" s="129"/>
      <c r="Q65" s="129"/>
      <c r="R65" s="129"/>
      <c r="S65" s="129"/>
      <c r="T65" s="129"/>
      <c r="U65" s="129"/>
      <c r="V65" s="129"/>
      <c r="W65" s="129"/>
      <c r="X65" s="129"/>
      <c r="AD65" s="748"/>
      <c r="AE65" s="107" t="s">
        <v>829</v>
      </c>
      <c r="AF65" s="107"/>
      <c r="AG65" s="107"/>
      <c r="AH65" s="107"/>
      <c r="AI65" s="107"/>
      <c r="AJ65" s="107"/>
      <c r="AK65" s="107"/>
      <c r="AL65" s="107"/>
      <c r="AM65" s="163"/>
      <c r="AN65" s="128"/>
      <c r="AO65" s="128"/>
      <c r="AP65" s="128"/>
      <c r="AQ65" s="128"/>
      <c r="AR65" s="129"/>
      <c r="AS65" s="129"/>
      <c r="AT65" s="129"/>
      <c r="AU65" s="129"/>
      <c r="AV65" s="129"/>
      <c r="AW65" s="129"/>
      <c r="AX65" s="129"/>
      <c r="AY65" s="129"/>
      <c r="AZ65" s="129"/>
      <c r="BA65" s="749"/>
    </row>
    <row r="66" spans="1:53" ht="6" customHeight="1">
      <c r="A66" s="106"/>
      <c r="B66" s="107"/>
      <c r="C66" s="107"/>
      <c r="D66" s="107"/>
      <c r="E66" s="107"/>
      <c r="F66" s="107"/>
      <c r="G66" s="107"/>
      <c r="H66" s="107"/>
      <c r="I66" s="107"/>
      <c r="J66" s="163"/>
      <c r="K66" s="128"/>
      <c r="L66" s="128"/>
      <c r="M66" s="128"/>
      <c r="N66" s="128"/>
      <c r="O66" s="129"/>
      <c r="P66" s="129"/>
      <c r="Q66" s="129"/>
      <c r="R66" s="129"/>
      <c r="S66" s="129"/>
      <c r="T66" s="129"/>
      <c r="U66" s="129"/>
      <c r="V66" s="129"/>
      <c r="W66" s="129"/>
      <c r="X66" s="129"/>
      <c r="AD66" s="748"/>
      <c r="AE66" s="107"/>
      <c r="AF66" s="107"/>
      <c r="AG66" s="107"/>
      <c r="AH66" s="107"/>
      <c r="AI66" s="107"/>
      <c r="AJ66" s="107"/>
      <c r="AK66" s="107"/>
      <c r="AL66" s="107"/>
      <c r="AM66" s="163"/>
      <c r="AN66" s="128"/>
      <c r="AO66" s="128"/>
      <c r="AP66" s="128"/>
      <c r="AQ66" s="128"/>
      <c r="AR66" s="129"/>
      <c r="AS66" s="129"/>
      <c r="AT66" s="129"/>
      <c r="AU66" s="129"/>
      <c r="AV66" s="129"/>
      <c r="AW66" s="129"/>
      <c r="AX66" s="129"/>
      <c r="AY66" s="129"/>
      <c r="AZ66" s="129"/>
      <c r="BA66" s="749"/>
    </row>
    <row r="67" spans="1:53" ht="36" customHeight="1">
      <c r="A67" s="106"/>
      <c r="B67" s="1937" t="s">
        <v>982</v>
      </c>
      <c r="C67" s="1938"/>
      <c r="D67" s="1939"/>
      <c r="E67" s="158" t="str">
        <f>IF(実績報告時入力シート!E32="","",実績報告時入力シート!E32)</f>
        <v/>
      </c>
      <c r="F67" s="159" t="str">
        <f>IF(実績報告時入力シート!F32="","",実績報告時入力シート!F32)</f>
        <v/>
      </c>
      <c r="G67" s="159" t="str">
        <f>IF(実績報告時入力シート!G32="","",実績報告時入力シート!G32)</f>
        <v/>
      </c>
      <c r="H67" s="160" t="str">
        <f>IF(実績報告時入力シート!H32="","",実績報告時入力シート!H32)</f>
        <v/>
      </c>
      <c r="I67" s="1937" t="s">
        <v>831</v>
      </c>
      <c r="J67" s="1938"/>
      <c r="K67" s="1940"/>
      <c r="L67" s="159" t="str">
        <f>IF(実績報告時入力シート!L32="","",実績報告時入力シート!L32)</f>
        <v/>
      </c>
      <c r="M67" s="159" t="str">
        <f>IF(実績報告時入力シート!M32="","",実績報告時入力シート!M32)</f>
        <v/>
      </c>
      <c r="N67" s="160" t="str">
        <f>IF(実績報告時入力シート!N32="","",実績報告時入力シート!N32)</f>
        <v/>
      </c>
      <c r="O67" s="1941" t="s">
        <v>983</v>
      </c>
      <c r="P67" s="1942"/>
      <c r="Q67" s="1943"/>
      <c r="R67" s="1944" t="s">
        <v>832</v>
      </c>
      <c r="S67" s="1945"/>
      <c r="T67" s="160" t="str">
        <f>IF(実績報告時入力シート!T32="","",実績報告時入力シート!T32)</f>
        <v/>
      </c>
      <c r="U67" s="1944" t="s">
        <v>833</v>
      </c>
      <c r="V67" s="1945"/>
      <c r="W67" s="160" t="str">
        <f>IF(実績報告時入力シート!W32="","",実績報告時入力シート!W32)</f>
        <v/>
      </c>
      <c r="X67" s="89"/>
      <c r="AD67" s="748"/>
      <c r="AE67" s="1937" t="s">
        <v>982</v>
      </c>
      <c r="AF67" s="1938"/>
      <c r="AG67" s="1939"/>
      <c r="AH67" s="158">
        <v>0</v>
      </c>
      <c r="AI67" s="159">
        <v>1</v>
      </c>
      <c r="AJ67" s="159">
        <v>2</v>
      </c>
      <c r="AK67" s="160">
        <v>3</v>
      </c>
      <c r="AL67" s="1937" t="s">
        <v>831</v>
      </c>
      <c r="AM67" s="1938"/>
      <c r="AN67" s="1940"/>
      <c r="AO67" s="159">
        <v>4</v>
      </c>
      <c r="AP67" s="159">
        <v>5</v>
      </c>
      <c r="AQ67" s="160">
        <v>6</v>
      </c>
      <c r="AR67" s="1941" t="s">
        <v>983</v>
      </c>
      <c r="AS67" s="1942"/>
      <c r="AT67" s="1943"/>
      <c r="AU67" s="1944" t="s">
        <v>832</v>
      </c>
      <c r="AV67" s="1945"/>
      <c r="AW67" s="160" t="s">
        <v>1434</v>
      </c>
      <c r="AX67" s="1944" t="s">
        <v>833</v>
      </c>
      <c r="AY67" s="1945"/>
      <c r="AZ67" s="160" t="s">
        <v>1342</v>
      </c>
      <c r="BA67" s="749"/>
    </row>
    <row r="68" spans="1:53" ht="24" customHeight="1">
      <c r="A68" s="106"/>
      <c r="B68" s="1903" t="s">
        <v>984</v>
      </c>
      <c r="C68" s="1904"/>
      <c r="D68" s="1905"/>
      <c r="E68" s="161" t="s">
        <v>985</v>
      </c>
      <c r="F68" s="162"/>
      <c r="G68" s="162"/>
      <c r="H68" s="162"/>
      <c r="I68" s="164"/>
      <c r="J68" s="164"/>
      <c r="K68" s="164"/>
      <c r="L68" s="164"/>
      <c r="M68" s="164"/>
      <c r="N68" s="164"/>
      <c r="O68" s="164"/>
      <c r="P68" s="164"/>
      <c r="Q68" s="164"/>
      <c r="R68" s="164"/>
      <c r="S68" s="164"/>
      <c r="T68" s="164"/>
      <c r="U68" s="164"/>
      <c r="V68" s="164"/>
      <c r="W68" s="167"/>
      <c r="X68" s="168"/>
      <c r="AD68" s="748"/>
      <c r="AE68" s="1903" t="s">
        <v>984</v>
      </c>
      <c r="AF68" s="1904"/>
      <c r="AG68" s="1905"/>
      <c r="AH68" s="161" t="s">
        <v>985</v>
      </c>
      <c r="AI68" s="162"/>
      <c r="AJ68" s="162"/>
      <c r="AK68" s="162"/>
      <c r="AL68" s="164"/>
      <c r="AM68" s="164"/>
      <c r="AN68" s="164"/>
      <c r="AO68" s="164"/>
      <c r="AP68" s="164"/>
      <c r="AQ68" s="164"/>
      <c r="AR68" s="164"/>
      <c r="AS68" s="164"/>
      <c r="AT68" s="164"/>
      <c r="AU68" s="164"/>
      <c r="AV68" s="164"/>
      <c r="AW68" s="164"/>
      <c r="AX68" s="164"/>
      <c r="AY68" s="164"/>
      <c r="AZ68" s="167"/>
      <c r="BA68" s="749"/>
    </row>
    <row r="69" spans="1:53" ht="36" customHeight="1">
      <c r="A69" s="106"/>
      <c r="B69" s="1906"/>
      <c r="C69" s="1907"/>
      <c r="D69" s="1908"/>
      <c r="E69" s="1909" t="str">
        <f>IF(実績報告時入力シート!E34="","",IF(LEN(実績報告時入力シート!E34)&gt;=31,LEFT(実績報告時入力シート!E34,30),実績報告時入力シート!E34))</f>
        <v/>
      </c>
      <c r="F69" s="1910"/>
      <c r="G69" s="1910"/>
      <c r="H69" s="1910"/>
      <c r="I69" s="1910"/>
      <c r="J69" s="1910"/>
      <c r="K69" s="1910"/>
      <c r="L69" s="1910"/>
      <c r="M69" s="1910"/>
      <c r="N69" s="1910"/>
      <c r="O69" s="1910"/>
      <c r="P69" s="1910"/>
      <c r="Q69" s="1910"/>
      <c r="R69" s="1910"/>
      <c r="S69" s="1910"/>
      <c r="T69" s="1910"/>
      <c r="U69" s="1910"/>
      <c r="V69" s="1910"/>
      <c r="W69" s="1911"/>
      <c r="X69" s="169"/>
      <c r="AD69" s="748"/>
      <c r="AE69" s="1906"/>
      <c r="AF69" s="1907"/>
      <c r="AG69" s="1908"/>
      <c r="AH69" s="1909" t="s">
        <v>1435</v>
      </c>
      <c r="AI69" s="1910"/>
      <c r="AJ69" s="1910"/>
      <c r="AK69" s="1910"/>
      <c r="AL69" s="1910"/>
      <c r="AM69" s="1910"/>
      <c r="AN69" s="1910"/>
      <c r="AO69" s="1910"/>
      <c r="AP69" s="1910"/>
      <c r="AQ69" s="1910"/>
      <c r="AR69" s="1910"/>
      <c r="AS69" s="1910"/>
      <c r="AT69" s="1910"/>
      <c r="AU69" s="1910"/>
      <c r="AV69" s="1910"/>
      <c r="AW69" s="1910"/>
      <c r="AX69" s="1910"/>
      <c r="AY69" s="1910"/>
      <c r="AZ69" s="1911"/>
      <c r="BA69" s="749"/>
    </row>
    <row r="70" spans="1:53" ht="36" customHeight="1">
      <c r="A70" s="106"/>
      <c r="B70" s="1906" t="s">
        <v>986</v>
      </c>
      <c r="C70" s="1907"/>
      <c r="D70" s="1908"/>
      <c r="E70" s="158" t="str">
        <f>IF(実績報告時入力シート!E35="","",実績報告時入力シート!E35)</f>
        <v/>
      </c>
      <c r="F70" s="159" t="str">
        <f>IF(実績報告時入力シート!F35="","",実績報告時入力シート!F35)</f>
        <v/>
      </c>
      <c r="G70" s="159" t="str">
        <f>IF(実績報告時入力シート!G35="","",実績報告時入力シート!G35)</f>
        <v/>
      </c>
      <c r="H70" s="159" t="str">
        <f>IF(実績報告時入力シート!H35="","",実績報告時入力シート!H35)</f>
        <v/>
      </c>
      <c r="I70" s="159" t="str">
        <f>IF(実績報告時入力シート!I35="","",実績報告時入力シート!I35)</f>
        <v/>
      </c>
      <c r="J70" s="159" t="str">
        <f>IF(実績報告時入力シート!J35="","",実績報告時入力シート!J35)</f>
        <v/>
      </c>
      <c r="K70" s="160" t="str">
        <f>IF(実績報告時入力シート!K35="","",実績報告時入力シート!K35)</f>
        <v/>
      </c>
      <c r="L70" s="165" t="s">
        <v>837</v>
      </c>
      <c r="M70" s="166"/>
      <c r="N70" s="166"/>
      <c r="O70" s="166"/>
      <c r="P70" s="166"/>
      <c r="Q70" s="166"/>
      <c r="R70" s="166"/>
      <c r="S70" s="166"/>
      <c r="T70" s="166"/>
      <c r="U70" s="166"/>
      <c r="V70" s="166"/>
      <c r="W70" s="166"/>
      <c r="X70" s="169"/>
      <c r="AD70" s="748"/>
      <c r="AE70" s="1906" t="s">
        <v>986</v>
      </c>
      <c r="AF70" s="1907"/>
      <c r="AG70" s="1908"/>
      <c r="AH70" s="158">
        <v>7</v>
      </c>
      <c r="AI70" s="159">
        <v>8</v>
      </c>
      <c r="AJ70" s="159">
        <v>9</v>
      </c>
      <c r="AK70" s="159">
        <v>1</v>
      </c>
      <c r="AL70" s="159">
        <v>0</v>
      </c>
      <c r="AM70" s="159">
        <v>1</v>
      </c>
      <c r="AN70" s="160">
        <v>1</v>
      </c>
      <c r="AO70" s="165" t="s">
        <v>837</v>
      </c>
      <c r="AP70" s="166"/>
      <c r="AQ70" s="166"/>
      <c r="AR70" s="166"/>
      <c r="AS70" s="166"/>
      <c r="AT70" s="166"/>
      <c r="AU70" s="166"/>
      <c r="AV70" s="166"/>
      <c r="AW70" s="166"/>
      <c r="AX70" s="166"/>
      <c r="AY70" s="166"/>
      <c r="AZ70" s="166"/>
      <c r="BA70" s="749"/>
    </row>
    <row r="71" spans="1:53">
      <c r="A71" s="106"/>
      <c r="B71" s="107"/>
      <c r="C71" s="107"/>
      <c r="D71" s="107"/>
      <c r="E71" s="107"/>
      <c r="F71" s="107"/>
      <c r="G71" s="107"/>
      <c r="H71" s="107"/>
      <c r="I71" s="107"/>
      <c r="J71" s="107"/>
      <c r="K71" s="107"/>
      <c r="L71" s="107"/>
      <c r="M71" s="107"/>
      <c r="N71" s="107"/>
      <c r="O71" s="107"/>
      <c r="P71" s="107"/>
      <c r="Q71" s="107"/>
      <c r="R71" s="107"/>
      <c r="S71" s="107"/>
      <c r="T71" s="107"/>
      <c r="U71" s="107"/>
      <c r="V71" s="107"/>
      <c r="W71" s="107"/>
      <c r="X71" s="89"/>
      <c r="AD71" s="748"/>
      <c r="AE71" s="107"/>
      <c r="AF71" s="107"/>
      <c r="AG71" s="107"/>
      <c r="AH71" s="107"/>
      <c r="AI71" s="107"/>
      <c r="AJ71" s="107"/>
      <c r="AK71" s="107"/>
      <c r="AL71" s="107"/>
      <c r="AM71" s="107"/>
      <c r="AN71" s="107"/>
      <c r="AO71" s="107"/>
      <c r="AP71" s="107"/>
      <c r="AQ71" s="107"/>
      <c r="AR71" s="107"/>
      <c r="AS71" s="107"/>
      <c r="AT71" s="107"/>
      <c r="AU71" s="107"/>
      <c r="AV71" s="107"/>
      <c r="AW71" s="107"/>
      <c r="AX71" s="107"/>
      <c r="AY71" s="107"/>
      <c r="AZ71" s="107"/>
      <c r="BA71" s="749"/>
    </row>
    <row r="72" spans="1:53">
      <c r="A72" s="106"/>
      <c r="B72" s="107" t="s">
        <v>987</v>
      </c>
      <c r="C72" s="107"/>
      <c r="D72" s="107"/>
      <c r="E72" s="107"/>
      <c r="F72" s="107"/>
      <c r="G72" s="107"/>
      <c r="H72" s="107"/>
      <c r="I72" s="107"/>
      <c r="J72" s="107"/>
      <c r="K72" s="107"/>
      <c r="L72" s="107"/>
      <c r="M72" s="107"/>
      <c r="N72" s="107"/>
      <c r="O72" s="107"/>
      <c r="P72" s="107"/>
      <c r="Q72" s="107"/>
      <c r="R72" s="107"/>
      <c r="S72" s="107"/>
      <c r="T72" s="107"/>
      <c r="U72" s="107"/>
      <c r="V72" s="107"/>
      <c r="W72" s="107"/>
      <c r="AD72" s="748"/>
      <c r="AE72" s="107" t="s">
        <v>987</v>
      </c>
      <c r="AF72" s="107"/>
      <c r="AG72" s="107"/>
      <c r="AH72" s="107"/>
      <c r="AI72" s="107"/>
      <c r="AJ72" s="107"/>
      <c r="AK72" s="107"/>
      <c r="AL72" s="107"/>
      <c r="AM72" s="107"/>
      <c r="AN72" s="107"/>
      <c r="AO72" s="107"/>
      <c r="AP72" s="107"/>
      <c r="AQ72" s="107"/>
      <c r="AR72" s="107"/>
      <c r="AS72" s="107"/>
      <c r="AT72" s="107"/>
      <c r="AU72" s="107"/>
      <c r="AV72" s="107"/>
      <c r="AW72" s="107"/>
      <c r="AX72" s="107"/>
      <c r="AY72" s="107"/>
      <c r="AZ72" s="107"/>
      <c r="BA72" s="749"/>
    </row>
    <row r="73" spans="1:53" ht="6" customHeight="1" thickBot="1">
      <c r="A73" s="106"/>
      <c r="B73" s="107"/>
      <c r="C73" s="107"/>
      <c r="D73" s="107"/>
      <c r="E73" s="107"/>
      <c r="F73" s="107"/>
      <c r="G73" s="107"/>
      <c r="H73" s="107"/>
      <c r="I73" s="107"/>
      <c r="J73" s="107"/>
      <c r="K73" s="107"/>
      <c r="L73" s="107"/>
      <c r="M73" s="107"/>
      <c r="N73" s="107"/>
      <c r="O73" s="107"/>
      <c r="P73" s="107"/>
      <c r="Q73" s="107"/>
      <c r="R73" s="107"/>
      <c r="S73" s="107"/>
      <c r="T73" s="107"/>
      <c r="U73" s="107"/>
      <c r="V73" s="107"/>
      <c r="W73" s="107"/>
      <c r="AD73" s="748"/>
      <c r="AE73" s="107"/>
      <c r="AF73" s="107"/>
      <c r="AG73" s="107"/>
      <c r="AH73" s="107"/>
      <c r="AI73" s="107"/>
      <c r="AJ73" s="107"/>
      <c r="AK73" s="107"/>
      <c r="AL73" s="107"/>
      <c r="AM73" s="107"/>
      <c r="AN73" s="107"/>
      <c r="AO73" s="107"/>
      <c r="AP73" s="107"/>
      <c r="AQ73" s="107"/>
      <c r="AR73" s="107"/>
      <c r="AS73" s="107"/>
      <c r="AT73" s="107"/>
      <c r="AU73" s="107"/>
      <c r="AV73" s="107"/>
      <c r="AW73" s="107"/>
      <c r="AX73" s="107"/>
      <c r="AY73" s="107"/>
      <c r="AZ73" s="107"/>
      <c r="BA73" s="749"/>
    </row>
    <row r="74" spans="1:53" ht="18.5" customHeight="1" thickTop="1">
      <c r="A74" s="106"/>
      <c r="B74" s="1925" t="s">
        <v>988</v>
      </c>
      <c r="C74" s="1926"/>
      <c r="D74" s="1926"/>
      <c r="E74" s="1926"/>
      <c r="F74" s="1926"/>
      <c r="G74" s="1926"/>
      <c r="H74" s="1926"/>
      <c r="I74" s="1926"/>
      <c r="J74" s="1926"/>
      <c r="K74" s="1926"/>
      <c r="L74" s="1926"/>
      <c r="M74" s="1926"/>
      <c r="N74" s="1926"/>
      <c r="O74" s="1926"/>
      <c r="P74" s="1926"/>
      <c r="Q74" s="1926"/>
      <c r="R74" s="1926"/>
      <c r="S74" s="1926"/>
      <c r="T74" s="1926"/>
      <c r="U74" s="1926"/>
      <c r="V74" s="1926"/>
      <c r="W74" s="1927"/>
      <c r="X74" s="89"/>
      <c r="AD74" s="748"/>
      <c r="AE74" s="1925" t="s">
        <v>988</v>
      </c>
      <c r="AF74" s="1926"/>
      <c r="AG74" s="1926"/>
      <c r="AH74" s="1926"/>
      <c r="AI74" s="1926"/>
      <c r="AJ74" s="1926"/>
      <c r="AK74" s="1926"/>
      <c r="AL74" s="1926"/>
      <c r="AM74" s="1926"/>
      <c r="AN74" s="1926"/>
      <c r="AO74" s="1926"/>
      <c r="AP74" s="1926"/>
      <c r="AQ74" s="1926"/>
      <c r="AR74" s="1926"/>
      <c r="AS74" s="1926"/>
      <c r="AT74" s="1926"/>
      <c r="AU74" s="1926"/>
      <c r="AV74" s="1926"/>
      <c r="AW74" s="1926"/>
      <c r="AX74" s="1926"/>
      <c r="AY74" s="1926"/>
      <c r="AZ74" s="1927"/>
      <c r="BA74" s="749"/>
    </row>
    <row r="75" spans="1:53" ht="18.5" customHeight="1">
      <c r="A75" s="106"/>
      <c r="B75" s="1928"/>
      <c r="C75" s="1929"/>
      <c r="D75" s="1929"/>
      <c r="E75" s="1929"/>
      <c r="F75" s="1929"/>
      <c r="G75" s="1929"/>
      <c r="H75" s="1929"/>
      <c r="I75" s="1929"/>
      <c r="J75" s="1929"/>
      <c r="K75" s="1929"/>
      <c r="L75" s="1929"/>
      <c r="M75" s="1929"/>
      <c r="N75" s="1929"/>
      <c r="O75" s="1929"/>
      <c r="P75" s="1929"/>
      <c r="Q75" s="1929"/>
      <c r="R75" s="1929"/>
      <c r="S75" s="1929"/>
      <c r="T75" s="1929"/>
      <c r="U75" s="1929"/>
      <c r="V75" s="1929"/>
      <c r="W75" s="1930"/>
      <c r="X75" s="89"/>
      <c r="AD75" s="748"/>
      <c r="AE75" s="1928"/>
      <c r="AF75" s="1929"/>
      <c r="AG75" s="1929"/>
      <c r="AH75" s="1929"/>
      <c r="AI75" s="1929"/>
      <c r="AJ75" s="1929"/>
      <c r="AK75" s="1929"/>
      <c r="AL75" s="1929"/>
      <c r="AM75" s="1929"/>
      <c r="AN75" s="1929"/>
      <c r="AO75" s="1929"/>
      <c r="AP75" s="1929"/>
      <c r="AQ75" s="1929"/>
      <c r="AR75" s="1929"/>
      <c r="AS75" s="1929"/>
      <c r="AT75" s="1929"/>
      <c r="AU75" s="1929"/>
      <c r="AV75" s="1929"/>
      <c r="AW75" s="1929"/>
      <c r="AX75" s="1929"/>
      <c r="AY75" s="1929"/>
      <c r="AZ75" s="1930"/>
      <c r="BA75" s="749"/>
    </row>
    <row r="76" spans="1:53" ht="18.5" customHeight="1">
      <c r="A76" s="106"/>
      <c r="B76" s="1928"/>
      <c r="C76" s="1929"/>
      <c r="D76" s="1929"/>
      <c r="E76" s="1929"/>
      <c r="F76" s="1929"/>
      <c r="G76" s="1929"/>
      <c r="H76" s="1929"/>
      <c r="I76" s="1929"/>
      <c r="J76" s="1929"/>
      <c r="K76" s="1929"/>
      <c r="L76" s="1929"/>
      <c r="M76" s="1929"/>
      <c r="N76" s="1929"/>
      <c r="O76" s="1929"/>
      <c r="P76" s="1929"/>
      <c r="Q76" s="1929"/>
      <c r="R76" s="1929"/>
      <c r="S76" s="1929"/>
      <c r="T76" s="1929"/>
      <c r="U76" s="1929"/>
      <c r="V76" s="1929"/>
      <c r="W76" s="1930"/>
      <c r="X76" s="89"/>
      <c r="AD76" s="748"/>
      <c r="AE76" s="1928"/>
      <c r="AF76" s="1929"/>
      <c r="AG76" s="1929"/>
      <c r="AH76" s="1929"/>
      <c r="AI76" s="1929"/>
      <c r="AJ76" s="1929"/>
      <c r="AK76" s="1929"/>
      <c r="AL76" s="1929"/>
      <c r="AM76" s="1929"/>
      <c r="AN76" s="1929"/>
      <c r="AO76" s="1929"/>
      <c r="AP76" s="1929"/>
      <c r="AQ76" s="1929"/>
      <c r="AR76" s="1929"/>
      <c r="AS76" s="1929"/>
      <c r="AT76" s="1929"/>
      <c r="AU76" s="1929"/>
      <c r="AV76" s="1929"/>
      <c r="AW76" s="1929"/>
      <c r="AX76" s="1929"/>
      <c r="AY76" s="1929"/>
      <c r="AZ76" s="1930"/>
      <c r="BA76" s="749"/>
    </row>
    <row r="77" spans="1:53" ht="18.5" customHeight="1">
      <c r="A77" s="106"/>
      <c r="B77" s="1928"/>
      <c r="C77" s="1929"/>
      <c r="D77" s="1929"/>
      <c r="E77" s="1929"/>
      <c r="F77" s="1929"/>
      <c r="G77" s="1929"/>
      <c r="H77" s="1929"/>
      <c r="I77" s="1929"/>
      <c r="J77" s="1929"/>
      <c r="K77" s="1929"/>
      <c r="L77" s="1929"/>
      <c r="M77" s="1929"/>
      <c r="N77" s="1929"/>
      <c r="O77" s="1929"/>
      <c r="P77" s="1929"/>
      <c r="Q77" s="1929"/>
      <c r="R77" s="1929"/>
      <c r="S77" s="1929"/>
      <c r="T77" s="1929"/>
      <c r="U77" s="1929"/>
      <c r="V77" s="1929"/>
      <c r="W77" s="1930"/>
      <c r="X77" s="89"/>
      <c r="AD77" s="748"/>
      <c r="AE77" s="1928"/>
      <c r="AF77" s="1929"/>
      <c r="AG77" s="1929"/>
      <c r="AH77" s="1929"/>
      <c r="AI77" s="1929"/>
      <c r="AJ77" s="1929"/>
      <c r="AK77" s="1929"/>
      <c r="AL77" s="1929"/>
      <c r="AM77" s="1929"/>
      <c r="AN77" s="1929"/>
      <c r="AO77" s="1929"/>
      <c r="AP77" s="1929"/>
      <c r="AQ77" s="1929"/>
      <c r="AR77" s="1929"/>
      <c r="AS77" s="1929"/>
      <c r="AT77" s="1929"/>
      <c r="AU77" s="1929"/>
      <c r="AV77" s="1929"/>
      <c r="AW77" s="1929"/>
      <c r="AX77" s="1929"/>
      <c r="AY77" s="1929"/>
      <c r="AZ77" s="1930"/>
      <c r="BA77" s="749"/>
    </row>
    <row r="78" spans="1:53" ht="18.5" customHeight="1">
      <c r="A78" s="106"/>
      <c r="B78" s="1928"/>
      <c r="C78" s="1929"/>
      <c r="D78" s="1929"/>
      <c r="E78" s="1929"/>
      <c r="F78" s="1929"/>
      <c r="G78" s="1929"/>
      <c r="H78" s="1929"/>
      <c r="I78" s="1929"/>
      <c r="J78" s="1929"/>
      <c r="K78" s="1929"/>
      <c r="L78" s="1929"/>
      <c r="M78" s="1929"/>
      <c r="N78" s="1929"/>
      <c r="O78" s="1929"/>
      <c r="P78" s="1929"/>
      <c r="Q78" s="1929"/>
      <c r="R78" s="1929"/>
      <c r="S78" s="1929"/>
      <c r="T78" s="1929"/>
      <c r="U78" s="1929"/>
      <c r="V78" s="1929"/>
      <c r="W78" s="1930"/>
      <c r="X78" s="89"/>
      <c r="AD78" s="748"/>
      <c r="AE78" s="1928"/>
      <c r="AF78" s="1929"/>
      <c r="AG78" s="1929"/>
      <c r="AH78" s="1929"/>
      <c r="AI78" s="1929"/>
      <c r="AJ78" s="1929"/>
      <c r="AK78" s="1929"/>
      <c r="AL78" s="1929"/>
      <c r="AM78" s="1929"/>
      <c r="AN78" s="1929"/>
      <c r="AO78" s="1929"/>
      <c r="AP78" s="1929"/>
      <c r="AQ78" s="1929"/>
      <c r="AR78" s="1929"/>
      <c r="AS78" s="1929"/>
      <c r="AT78" s="1929"/>
      <c r="AU78" s="1929"/>
      <c r="AV78" s="1929"/>
      <c r="AW78" s="1929"/>
      <c r="AX78" s="1929"/>
      <c r="AY78" s="1929"/>
      <c r="AZ78" s="1930"/>
      <c r="BA78" s="749"/>
    </row>
    <row r="79" spans="1:53" ht="18.5" customHeight="1">
      <c r="A79" s="106"/>
      <c r="B79" s="1928"/>
      <c r="C79" s="1929"/>
      <c r="D79" s="1929"/>
      <c r="E79" s="1929"/>
      <c r="F79" s="1929"/>
      <c r="G79" s="1929"/>
      <c r="H79" s="1929"/>
      <c r="I79" s="1929"/>
      <c r="J79" s="1929"/>
      <c r="K79" s="1929"/>
      <c r="L79" s="1929"/>
      <c r="M79" s="1929"/>
      <c r="N79" s="1929"/>
      <c r="O79" s="1929"/>
      <c r="P79" s="1929"/>
      <c r="Q79" s="1929"/>
      <c r="R79" s="1929"/>
      <c r="S79" s="1929"/>
      <c r="T79" s="1929"/>
      <c r="U79" s="1929"/>
      <c r="V79" s="1929"/>
      <c r="W79" s="1930"/>
      <c r="X79" s="89"/>
      <c r="AD79" s="748"/>
      <c r="AE79" s="1928"/>
      <c r="AF79" s="1929"/>
      <c r="AG79" s="1929"/>
      <c r="AH79" s="1929"/>
      <c r="AI79" s="1929"/>
      <c r="AJ79" s="1929"/>
      <c r="AK79" s="1929"/>
      <c r="AL79" s="1929"/>
      <c r="AM79" s="1929"/>
      <c r="AN79" s="1929"/>
      <c r="AO79" s="1929"/>
      <c r="AP79" s="1929"/>
      <c r="AQ79" s="1929"/>
      <c r="AR79" s="1929"/>
      <c r="AS79" s="1929"/>
      <c r="AT79" s="1929"/>
      <c r="AU79" s="1929"/>
      <c r="AV79" s="1929"/>
      <c r="AW79" s="1929"/>
      <c r="AX79" s="1929"/>
      <c r="AY79" s="1929"/>
      <c r="AZ79" s="1930"/>
      <c r="BA79" s="749"/>
    </row>
    <row r="80" spans="1:53" ht="18.5" customHeight="1">
      <c r="A80" s="106"/>
      <c r="B80" s="1928"/>
      <c r="C80" s="1929"/>
      <c r="D80" s="1929"/>
      <c r="E80" s="1929"/>
      <c r="F80" s="1929"/>
      <c r="G80" s="1929"/>
      <c r="H80" s="1929"/>
      <c r="I80" s="1929"/>
      <c r="J80" s="1929"/>
      <c r="K80" s="1929"/>
      <c r="L80" s="1929"/>
      <c r="M80" s="1929"/>
      <c r="N80" s="1929"/>
      <c r="O80" s="1929"/>
      <c r="P80" s="1929"/>
      <c r="Q80" s="1929"/>
      <c r="R80" s="1929"/>
      <c r="S80" s="1929"/>
      <c r="T80" s="1929"/>
      <c r="U80" s="1929"/>
      <c r="V80" s="1929"/>
      <c r="W80" s="1930"/>
      <c r="X80" s="89"/>
      <c r="AD80" s="748"/>
      <c r="AE80" s="1928"/>
      <c r="AF80" s="1929"/>
      <c r="AG80" s="1929"/>
      <c r="AH80" s="1929"/>
      <c r="AI80" s="1929"/>
      <c r="AJ80" s="1929"/>
      <c r="AK80" s="1929"/>
      <c r="AL80" s="1929"/>
      <c r="AM80" s="1929"/>
      <c r="AN80" s="1929"/>
      <c r="AO80" s="1929"/>
      <c r="AP80" s="1929"/>
      <c r="AQ80" s="1929"/>
      <c r="AR80" s="1929"/>
      <c r="AS80" s="1929"/>
      <c r="AT80" s="1929"/>
      <c r="AU80" s="1929"/>
      <c r="AV80" s="1929"/>
      <c r="AW80" s="1929"/>
      <c r="AX80" s="1929"/>
      <c r="AY80" s="1929"/>
      <c r="AZ80" s="1930"/>
      <c r="BA80" s="749"/>
    </row>
    <row r="81" spans="1:53" ht="18.5" customHeight="1">
      <c r="A81" s="106"/>
      <c r="B81" s="1928"/>
      <c r="C81" s="1929"/>
      <c r="D81" s="1929"/>
      <c r="E81" s="1929"/>
      <c r="F81" s="1929"/>
      <c r="G81" s="1929"/>
      <c r="H81" s="1929"/>
      <c r="I81" s="1929"/>
      <c r="J81" s="1929"/>
      <c r="K81" s="1929"/>
      <c r="L81" s="1929"/>
      <c r="M81" s="1929"/>
      <c r="N81" s="1929"/>
      <c r="O81" s="1929"/>
      <c r="P81" s="1929"/>
      <c r="Q81" s="1929"/>
      <c r="R81" s="1929"/>
      <c r="S81" s="1929"/>
      <c r="T81" s="1929"/>
      <c r="U81" s="1929"/>
      <c r="V81" s="1929"/>
      <c r="W81" s="1930"/>
      <c r="X81" s="89"/>
      <c r="AD81" s="748"/>
      <c r="AE81" s="1928"/>
      <c r="AF81" s="1929"/>
      <c r="AG81" s="1929"/>
      <c r="AH81" s="1929"/>
      <c r="AI81" s="1929"/>
      <c r="AJ81" s="1929"/>
      <c r="AK81" s="1929"/>
      <c r="AL81" s="1929"/>
      <c r="AM81" s="1929"/>
      <c r="AN81" s="1929"/>
      <c r="AO81" s="1929"/>
      <c r="AP81" s="1929"/>
      <c r="AQ81" s="1929"/>
      <c r="AR81" s="1929"/>
      <c r="AS81" s="1929"/>
      <c r="AT81" s="1929"/>
      <c r="AU81" s="1929"/>
      <c r="AV81" s="1929"/>
      <c r="AW81" s="1929"/>
      <c r="AX81" s="1929"/>
      <c r="AY81" s="1929"/>
      <c r="AZ81" s="1930"/>
      <c r="BA81" s="749"/>
    </row>
    <row r="82" spans="1:53" ht="18.5" customHeight="1" thickBot="1">
      <c r="A82" s="106"/>
      <c r="B82" s="1931"/>
      <c r="C82" s="1932"/>
      <c r="D82" s="1932"/>
      <c r="E82" s="1932"/>
      <c r="F82" s="1932"/>
      <c r="G82" s="1932"/>
      <c r="H82" s="1932"/>
      <c r="I82" s="1932"/>
      <c r="J82" s="1932"/>
      <c r="K82" s="1932"/>
      <c r="L82" s="1932"/>
      <c r="M82" s="1932"/>
      <c r="N82" s="1932"/>
      <c r="O82" s="1932"/>
      <c r="P82" s="1932"/>
      <c r="Q82" s="1932"/>
      <c r="R82" s="1932"/>
      <c r="S82" s="1932"/>
      <c r="T82" s="1932"/>
      <c r="U82" s="1932"/>
      <c r="V82" s="1932"/>
      <c r="W82" s="1933"/>
      <c r="X82" s="89"/>
      <c r="AD82" s="748"/>
      <c r="AE82" s="1931"/>
      <c r="AF82" s="1932"/>
      <c r="AG82" s="1932"/>
      <c r="AH82" s="1932"/>
      <c r="AI82" s="1932"/>
      <c r="AJ82" s="1932"/>
      <c r="AK82" s="1932"/>
      <c r="AL82" s="1932"/>
      <c r="AM82" s="1932"/>
      <c r="AN82" s="1932"/>
      <c r="AO82" s="1932"/>
      <c r="AP82" s="1932"/>
      <c r="AQ82" s="1932"/>
      <c r="AR82" s="1932"/>
      <c r="AS82" s="1932"/>
      <c r="AT82" s="1932"/>
      <c r="AU82" s="1932"/>
      <c r="AV82" s="1932"/>
      <c r="AW82" s="1932"/>
      <c r="AX82" s="1932"/>
      <c r="AY82" s="1932"/>
      <c r="AZ82" s="1933"/>
      <c r="BA82" s="749"/>
    </row>
    <row r="83" spans="1:53" ht="18.5" thickTop="1">
      <c r="AD83" s="753"/>
      <c r="AE83" s="754"/>
      <c r="AF83" s="754"/>
      <c r="AG83" s="754"/>
      <c r="AH83" s="754"/>
      <c r="AI83" s="754"/>
      <c r="AJ83" s="754"/>
      <c r="AK83" s="754"/>
      <c r="AL83" s="755"/>
      <c r="AM83" s="755"/>
      <c r="AN83" s="755"/>
      <c r="AO83" s="755"/>
      <c r="AP83" s="755"/>
      <c r="AQ83" s="755"/>
      <c r="AR83" s="755"/>
      <c r="AS83" s="755"/>
      <c r="AT83" s="755"/>
      <c r="AU83" s="755"/>
      <c r="AV83" s="755"/>
      <c r="AW83" s="755"/>
      <c r="AX83" s="755"/>
      <c r="AY83" s="755"/>
      <c r="AZ83" s="755"/>
      <c r="BA83" s="756"/>
    </row>
  </sheetData>
  <sheetProtection algorithmName="SHA-512" hashValue="8lLam7w1O6KzieR55zXfTA5aRRtasNTV8UIyvSavwqNHZVMIjCOJ+H4fo5MqIwYPV7EBP6GE0hnMfUCpdpwniw==" saltValue="kvXl/b1oZQ03zNmRfhra3A==" spinCount="100000" sheet="1" objects="1" scenarios="1" formatRows="0" selectLockedCells="1"/>
  <protectedRanges>
    <protectedRange sqref="AQ11:AY12 N11:W12" name="範囲1_1"/>
    <protectedRange sqref="L37:L38 AO37:AO38" name="範囲1"/>
    <protectedRange sqref="D44:D46 L44:L45 I44:I46 AG44:AG46 AO44:AO45 AL44:AL46" name="範囲1_2"/>
    <protectedRange sqref="D37:D39 E37:E38 AG37:AG39 AH37:AH38" name="範囲1_3"/>
  </protectedRanges>
  <mergeCells count="155">
    <mergeCell ref="B27:C27"/>
    <mergeCell ref="I27:J27"/>
    <mergeCell ref="L27:N27"/>
    <mergeCell ref="O27:P27"/>
    <mergeCell ref="B28:W28"/>
    <mergeCell ref="B25:W25"/>
    <mergeCell ref="B26:W26"/>
    <mergeCell ref="R7:W7"/>
    <mergeCell ref="N11:W11"/>
    <mergeCell ref="N12:W12"/>
    <mergeCell ref="N13:Q13"/>
    <mergeCell ref="R13:W13"/>
    <mergeCell ref="N16:W16"/>
    <mergeCell ref="N17:W17"/>
    <mergeCell ref="N18:Q18"/>
    <mergeCell ref="R18:W18"/>
    <mergeCell ref="N21:W21"/>
    <mergeCell ref="N22:W22"/>
    <mergeCell ref="N23:Q23"/>
    <mergeCell ref="R23:W23"/>
    <mergeCell ref="P37:S37"/>
    <mergeCell ref="T37:W37"/>
    <mergeCell ref="P38:Q38"/>
    <mergeCell ref="R38:S38"/>
    <mergeCell ref="T38:U38"/>
    <mergeCell ref="V38:W38"/>
    <mergeCell ref="B30:W30"/>
    <mergeCell ref="B34:H34"/>
    <mergeCell ref="I34:O34"/>
    <mergeCell ref="B35:H35"/>
    <mergeCell ref="I35:W35"/>
    <mergeCell ref="I39:O39"/>
    <mergeCell ref="I40:O40"/>
    <mergeCell ref="I41:O41"/>
    <mergeCell ref="B42:H42"/>
    <mergeCell ref="I42:O42"/>
    <mergeCell ref="B37:H41"/>
    <mergeCell ref="I37:O38"/>
    <mergeCell ref="B36:H36"/>
    <mergeCell ref="I36:O36"/>
    <mergeCell ref="P45:R45"/>
    <mergeCell ref="S45:V45"/>
    <mergeCell ref="I46:K46"/>
    <mergeCell ref="L46:N46"/>
    <mergeCell ref="P46:W46"/>
    <mergeCell ref="P42:S42"/>
    <mergeCell ref="T42:W42"/>
    <mergeCell ref="B43:H43"/>
    <mergeCell ref="I43:V43"/>
    <mergeCell ref="I44:K44"/>
    <mergeCell ref="L44:N44"/>
    <mergeCell ref="P44:R44"/>
    <mergeCell ref="S44:V44"/>
    <mergeCell ref="E69:W69"/>
    <mergeCell ref="B70:D70"/>
    <mergeCell ref="B44:H46"/>
    <mergeCell ref="B53:W58"/>
    <mergeCell ref="B74:W82"/>
    <mergeCell ref="B68:D69"/>
    <mergeCell ref="B47:H49"/>
    <mergeCell ref="B50:H50"/>
    <mergeCell ref="I50:V50"/>
    <mergeCell ref="B63:J63"/>
    <mergeCell ref="M63:V63"/>
    <mergeCell ref="B67:D67"/>
    <mergeCell ref="I67:K67"/>
    <mergeCell ref="O67:Q67"/>
    <mergeCell ref="R67:S67"/>
    <mergeCell ref="U67:V67"/>
    <mergeCell ref="I47:O47"/>
    <mergeCell ref="P47:W47"/>
    <mergeCell ref="I48:O48"/>
    <mergeCell ref="P48:W48"/>
    <mergeCell ref="I49:O49"/>
    <mergeCell ref="P49:V49"/>
    <mergeCell ref="I45:K45"/>
    <mergeCell ref="L45:N45"/>
    <mergeCell ref="AE27:AF27"/>
    <mergeCell ref="AL27:AM27"/>
    <mergeCell ref="AO27:AQ27"/>
    <mergeCell ref="AR27:AS27"/>
    <mergeCell ref="AE28:AZ28"/>
    <mergeCell ref="AE25:AZ25"/>
    <mergeCell ref="AE26:AZ26"/>
    <mergeCell ref="AU7:AZ7"/>
    <mergeCell ref="AQ11:AZ11"/>
    <mergeCell ref="AQ12:AZ12"/>
    <mergeCell ref="AQ13:AT13"/>
    <mergeCell ref="AU13:AZ13"/>
    <mergeCell ref="AQ16:AZ16"/>
    <mergeCell ref="AQ17:AZ17"/>
    <mergeCell ref="AQ18:AT18"/>
    <mergeCell ref="AU18:AZ18"/>
    <mergeCell ref="AQ21:AZ21"/>
    <mergeCell ref="AQ22:AZ22"/>
    <mergeCell ref="AQ23:AT23"/>
    <mergeCell ref="AU23:AZ23"/>
    <mergeCell ref="AE36:AK36"/>
    <mergeCell ref="AL36:AR36"/>
    <mergeCell ref="AE37:AK41"/>
    <mergeCell ref="AL37:AR38"/>
    <mergeCell ref="AS37:AV37"/>
    <mergeCell ref="AL39:AR39"/>
    <mergeCell ref="AL40:AR40"/>
    <mergeCell ref="AL41:AR41"/>
    <mergeCell ref="AE30:AZ30"/>
    <mergeCell ref="AE34:AK34"/>
    <mergeCell ref="AL34:AR34"/>
    <mergeCell ref="AE35:AK35"/>
    <mergeCell ref="AL35:AZ35"/>
    <mergeCell ref="AW5:BA5"/>
    <mergeCell ref="AE67:AG67"/>
    <mergeCell ref="AL67:AN67"/>
    <mergeCell ref="AR67:AT67"/>
    <mergeCell ref="AU67:AV67"/>
    <mergeCell ref="AX67:AY67"/>
    <mergeCell ref="AE50:AK50"/>
    <mergeCell ref="AL50:AY50"/>
    <mergeCell ref="AE53:AZ58"/>
    <mergeCell ref="AE63:AM63"/>
    <mergeCell ref="AP63:AY63"/>
    <mergeCell ref="AE47:AK49"/>
    <mergeCell ref="AL47:AR47"/>
    <mergeCell ref="AS47:AZ47"/>
    <mergeCell ref="AL48:AR48"/>
    <mergeCell ref="AS48:AZ48"/>
    <mergeCell ref="AL49:AR49"/>
    <mergeCell ref="AS49:AY49"/>
    <mergeCell ref="AE44:AK46"/>
    <mergeCell ref="AL44:AN44"/>
    <mergeCell ref="AO44:AQ44"/>
    <mergeCell ref="AS44:AU44"/>
    <mergeCell ref="AV44:AY44"/>
    <mergeCell ref="AU38:AV38"/>
    <mergeCell ref="AE70:AG70"/>
    <mergeCell ref="AL45:AN45"/>
    <mergeCell ref="AO45:AQ45"/>
    <mergeCell ref="AS45:AU45"/>
    <mergeCell ref="AV45:AY45"/>
    <mergeCell ref="AL46:AN46"/>
    <mergeCell ref="AO46:AQ46"/>
    <mergeCell ref="AS46:AZ46"/>
    <mergeCell ref="AE74:AZ82"/>
    <mergeCell ref="AE42:AK42"/>
    <mergeCell ref="AL42:AR42"/>
    <mergeCell ref="AS42:AV42"/>
    <mergeCell ref="AW42:AZ42"/>
    <mergeCell ref="AE43:AK43"/>
    <mergeCell ref="AL43:AY43"/>
    <mergeCell ref="AW37:AZ37"/>
    <mergeCell ref="AS38:AT38"/>
    <mergeCell ref="AE68:AG69"/>
    <mergeCell ref="AH69:AZ69"/>
    <mergeCell ref="AW38:AX38"/>
    <mergeCell ref="AY38:AZ38"/>
  </mergeCells>
  <phoneticPr fontId="111"/>
  <conditionalFormatting sqref="B53:B56">
    <cfRule type="cellIs" dxfId="30" priority="22" operator="equal">
      <formula>""</formula>
    </cfRule>
  </conditionalFormatting>
  <conditionalFormatting sqref="I36">
    <cfRule type="cellIs" dxfId="29" priority="25" operator="equal">
      <formula>"令和　　年　　月　　日"</formula>
    </cfRule>
  </conditionalFormatting>
  <conditionalFormatting sqref="I43:V43 I50">
    <cfRule type="containsBlanks" dxfId="28" priority="20">
      <formula>LEN(TRIM(I43))=0</formula>
    </cfRule>
  </conditionalFormatting>
  <conditionalFormatting sqref="N11:N13 AQ11:AQ13 R13 AU13 N16:N18 AQ16:AQ18 R18 AU18 N21:N23 AQ21:AQ23 R23 AU23 D27 F27 H27 K27 O27:P27 I34:O34 I35:W35 P39:P41 R39:R41 V39:V41 P42:S42 S44:V45 L44:N46 P47:P48 P49:V49 B53:W58 M63:V63 E67:H67 L67:N67 T67 W67 E69:W69 E70:K70">
    <cfRule type="containsBlanks" dxfId="27" priority="21">
      <formula>LEN(TRIM(B11))=0</formula>
    </cfRule>
  </conditionalFormatting>
  <conditionalFormatting sqref="R7">
    <cfRule type="cellIs" dxfId="26" priority="23" operator="equal">
      <formula>"令和　　年　　月　　日"</formula>
    </cfRule>
    <cfRule type="cellIs" dxfId="25" priority="24" operator="equal">
      <formula>""</formula>
    </cfRule>
  </conditionalFormatting>
  <conditionalFormatting sqref="T39:T41">
    <cfRule type="containsBlanks" dxfId="24" priority="26">
      <formula>LEN(TRIM(T39))=0</formula>
    </cfRule>
  </conditionalFormatting>
  <conditionalFormatting sqref="AE53:AE56">
    <cfRule type="cellIs" dxfId="23" priority="8" operator="equal">
      <formula>""</formula>
    </cfRule>
  </conditionalFormatting>
  <conditionalFormatting sqref="AG27">
    <cfRule type="containsBlanks" dxfId="22" priority="5">
      <formula>LEN(TRIM(AG27))=0</formula>
    </cfRule>
  </conditionalFormatting>
  <conditionalFormatting sqref="AI27">
    <cfRule type="containsBlanks" dxfId="21" priority="4">
      <formula>LEN(TRIM(AI27))=0</formula>
    </cfRule>
  </conditionalFormatting>
  <conditionalFormatting sqref="AK27">
    <cfRule type="containsBlanks" dxfId="20" priority="3">
      <formula>LEN(TRIM(AK27))=0</formula>
    </cfRule>
  </conditionalFormatting>
  <conditionalFormatting sqref="AL36">
    <cfRule type="cellIs" dxfId="19" priority="11" operator="equal">
      <formula>"令和　　年　　月　　日"</formula>
    </cfRule>
  </conditionalFormatting>
  <conditionalFormatting sqref="AL34:AR34 AL35:AZ35 AS39:AS41 AU39:AU41 AY39:AY41 AS42:AV42 AV44:AY45 AO44:AQ46 AS47:AS48 AS49:AY49 AE53:AZ58 AP63:AY63 AH67:AK67 AO67:AQ67 AW67 AZ67 AH69:AZ69 AH70:AN70">
    <cfRule type="containsBlanks" dxfId="18" priority="7">
      <formula>LEN(TRIM(AE34))=0</formula>
    </cfRule>
  </conditionalFormatting>
  <conditionalFormatting sqref="AL43:AY43 AL50">
    <cfRule type="containsBlanks" dxfId="17" priority="6">
      <formula>LEN(TRIM(AL43))=0</formula>
    </cfRule>
  </conditionalFormatting>
  <conditionalFormatting sqref="AN27">
    <cfRule type="containsBlanks" dxfId="16" priority="2">
      <formula>LEN(TRIM(AN27))=0</formula>
    </cfRule>
  </conditionalFormatting>
  <conditionalFormatting sqref="AR27:AS27">
    <cfRule type="containsBlanks" dxfId="15" priority="1">
      <formula>LEN(TRIM(AR27))=0</formula>
    </cfRule>
  </conditionalFormatting>
  <conditionalFormatting sqref="AU7">
    <cfRule type="cellIs" dxfId="14" priority="9" operator="equal">
      <formula>"令和　　年　　月　　日"</formula>
    </cfRule>
    <cfRule type="cellIs" dxfId="13" priority="10" operator="equal">
      <formula>""</formula>
    </cfRule>
  </conditionalFormatting>
  <conditionalFormatting sqref="AW39:AW41">
    <cfRule type="containsBlanks" dxfId="12" priority="12">
      <formula>LEN(TRIM(AW39))=0</formula>
    </cfRule>
  </conditionalFormatting>
  <dataValidations count="1">
    <dataValidation allowBlank="1" showInputMessage="1" showErrorMessage="1" sqref="R39 V39 P43 T43 E69 B53:B56 P39:P41 T39:T41 AU39 AY39 AS43 AW43 AH69 AE53:AE56 AS39:AS41 AW39:AW41" xr:uid="{00000000-0002-0000-12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50" max="22" man="1"/>
  </row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Y68"/>
  <sheetViews>
    <sheetView showGridLines="0" topLeftCell="A20" zoomScale="80" zoomScaleNormal="80" workbookViewId="0">
      <selection activeCell="H28" sqref="H28:U28"/>
    </sheetView>
  </sheetViews>
  <sheetFormatPr defaultColWidth="8.08203125" defaultRowHeight="18"/>
  <cols>
    <col min="1" max="1" width="1.6640625" style="31" customWidth="1"/>
    <col min="2" max="6" width="2.6640625" style="31" customWidth="1"/>
    <col min="7" max="20" width="5.9140625" style="31" customWidth="1"/>
    <col min="21" max="21" width="5.9140625" style="32" customWidth="1"/>
    <col min="22" max="22" width="2.6640625" style="32" customWidth="1"/>
    <col min="23" max="23" width="2.33203125" style="32" customWidth="1"/>
    <col min="24" max="28" width="5.58203125" customWidth="1"/>
    <col min="29" max="29" width="2.33203125" customWidth="1"/>
    <col min="30" max="31" width="2.6640625" customWidth="1"/>
    <col min="32" max="34" width="2.6640625" style="32" customWidth="1"/>
    <col min="35" max="44" width="5.9140625" style="27" customWidth="1"/>
    <col min="45" max="49" width="5.9140625" style="31" customWidth="1"/>
    <col min="50" max="50" width="2.6640625" style="31" customWidth="1"/>
    <col min="51" max="52" width="2.33203125" style="31" customWidth="1"/>
    <col min="53" max="62" width="5.58203125" style="31" customWidth="1"/>
    <col min="63" max="16384" width="8.08203125" style="31"/>
  </cols>
  <sheetData>
    <row r="1" spans="1:51">
      <c r="A1" s="797"/>
    </row>
    <row r="2" spans="1:51" ht="21" customHeight="1"/>
    <row r="3" spans="1:51" ht="21" customHeight="1"/>
    <row r="4" spans="1:51" ht="31.25" customHeight="1"/>
    <row r="5" spans="1:51" ht="24" customHeight="1">
      <c r="AC5" s="431"/>
      <c r="AD5" s="432"/>
      <c r="AE5" s="432"/>
      <c r="AF5" s="798"/>
      <c r="AG5" s="798"/>
      <c r="AH5" s="798"/>
      <c r="AI5" s="799"/>
      <c r="AJ5" s="799"/>
      <c r="AK5" s="799"/>
      <c r="AL5" s="799"/>
      <c r="AM5" s="799"/>
      <c r="AN5" s="799"/>
      <c r="AO5" s="799"/>
      <c r="AP5" s="799"/>
      <c r="AQ5" s="799"/>
      <c r="AR5" s="799"/>
      <c r="AS5" s="800"/>
      <c r="AT5" s="800"/>
      <c r="AU5" s="2035" t="s">
        <v>1330</v>
      </c>
      <c r="AV5" s="2036"/>
      <c r="AW5" s="2036"/>
      <c r="AX5" s="2036"/>
      <c r="AY5" s="2037"/>
    </row>
    <row r="6" spans="1:51" ht="24" customHeight="1">
      <c r="B6" s="33" t="s">
        <v>989</v>
      </c>
      <c r="AC6" s="433"/>
      <c r="AD6" s="33" t="s">
        <v>989</v>
      </c>
      <c r="AE6" s="31"/>
      <c r="AF6" s="31"/>
      <c r="AG6" s="31"/>
      <c r="AH6" s="31"/>
      <c r="AI6" s="31"/>
      <c r="AJ6" s="31"/>
      <c r="AK6" s="31"/>
      <c r="AL6" s="31"/>
      <c r="AM6" s="31"/>
      <c r="AN6" s="31"/>
      <c r="AO6" s="31"/>
      <c r="AP6" s="31"/>
      <c r="AQ6" s="31"/>
      <c r="AR6" s="31"/>
      <c r="AW6" s="32"/>
      <c r="AX6" s="32"/>
      <c r="AY6" s="801"/>
    </row>
    <row r="7" spans="1:51" ht="6" customHeight="1">
      <c r="A7" s="34"/>
      <c r="B7" s="34"/>
      <c r="C7" s="34"/>
      <c r="D7" s="35"/>
      <c r="E7" s="35"/>
      <c r="F7" s="35"/>
      <c r="AC7" s="433"/>
      <c r="AD7" s="34"/>
      <c r="AE7" s="34"/>
      <c r="AF7" s="35"/>
      <c r="AG7" s="35"/>
      <c r="AH7" s="35"/>
      <c r="AI7" s="31"/>
      <c r="AJ7" s="31"/>
      <c r="AK7" s="31"/>
      <c r="AL7" s="31"/>
      <c r="AM7" s="31"/>
      <c r="AN7" s="31"/>
      <c r="AO7" s="31"/>
      <c r="AP7" s="31"/>
      <c r="AQ7" s="31"/>
      <c r="AR7" s="31"/>
      <c r="AW7" s="32"/>
      <c r="AX7" s="32"/>
      <c r="AY7" s="801"/>
    </row>
    <row r="8" spans="1:51" ht="29" customHeight="1">
      <c r="A8" s="34"/>
      <c r="B8" s="1828" t="s">
        <v>898</v>
      </c>
      <c r="C8" s="1829"/>
      <c r="D8" s="1829"/>
      <c r="E8" s="1829"/>
      <c r="F8" s="1829"/>
      <c r="G8" s="1829"/>
      <c r="H8" s="1829"/>
      <c r="I8" s="1829"/>
      <c r="J8" s="1830" t="str">
        <f t="array" ref="J8">_xlfn.IFS('入力シート①(全体)'!$E$21="","",AND('入力シート①(全体)'!$E$21="有り",'入力シート①(全体)'!$E$50=""),"",'入力シート①(全体)'!$E$21="有り",'入力シート①(全体)'!$E$50,'入力シート①(全体)'!$E$29="","",TRUE,'入力シート①(全体)'!$E$29)</f>
        <v/>
      </c>
      <c r="K8" s="1831"/>
      <c r="L8" s="1831"/>
      <c r="M8" s="1832"/>
      <c r="AC8" s="433"/>
      <c r="AD8" s="1828" t="s">
        <v>898</v>
      </c>
      <c r="AE8" s="1829"/>
      <c r="AF8" s="1829"/>
      <c r="AG8" s="1829"/>
      <c r="AH8" s="1829"/>
      <c r="AI8" s="1829"/>
      <c r="AJ8" s="1829"/>
      <c r="AK8" s="1829"/>
      <c r="AL8" s="1830" t="s">
        <v>667</v>
      </c>
      <c r="AM8" s="1831"/>
      <c r="AN8" s="1831"/>
      <c r="AO8" s="1832"/>
      <c r="AP8" s="31"/>
      <c r="AQ8" s="31"/>
      <c r="AR8" s="31"/>
      <c r="AW8" s="32"/>
      <c r="AX8" s="32"/>
      <c r="AY8" s="801"/>
    </row>
    <row r="9" spans="1:51" ht="9" customHeight="1">
      <c r="A9" s="34"/>
      <c r="D9" s="35"/>
      <c r="E9" s="35"/>
      <c r="F9" s="35"/>
      <c r="AC9" s="433"/>
      <c r="AD9" s="31"/>
      <c r="AE9" s="31"/>
      <c r="AF9" s="35"/>
      <c r="AG9" s="35"/>
      <c r="AH9" s="35"/>
      <c r="AI9" s="31"/>
      <c r="AJ9" s="31"/>
      <c r="AK9" s="31"/>
      <c r="AL9" s="31"/>
      <c r="AM9" s="31"/>
      <c r="AN9" s="31"/>
      <c r="AO9" s="31"/>
      <c r="AP9" s="31"/>
      <c r="AQ9" s="31"/>
      <c r="AR9" s="31"/>
      <c r="AW9" s="32"/>
      <c r="AX9" s="32"/>
      <c r="AY9" s="801"/>
    </row>
    <row r="10" spans="1:51" s="27" customFormat="1" ht="20.5" customHeight="1">
      <c r="A10" s="34"/>
      <c r="B10" s="36" t="s">
        <v>1460</v>
      </c>
      <c r="C10" s="31"/>
      <c r="D10" s="35"/>
      <c r="E10" s="35"/>
      <c r="F10" s="35"/>
      <c r="G10" s="31"/>
      <c r="H10" s="31"/>
      <c r="I10" s="31"/>
      <c r="J10" s="31"/>
      <c r="K10" s="31"/>
      <c r="L10" s="31"/>
      <c r="M10" s="31"/>
      <c r="N10" s="31"/>
      <c r="O10" s="31"/>
      <c r="P10" s="31"/>
      <c r="Q10" s="31"/>
      <c r="R10" s="31"/>
      <c r="S10" s="31"/>
      <c r="T10" s="31"/>
      <c r="U10" s="32"/>
      <c r="V10" s="32"/>
      <c r="W10" s="32"/>
      <c r="X10"/>
      <c r="Y10"/>
      <c r="Z10"/>
      <c r="AA10"/>
      <c r="AB10"/>
      <c r="AC10" s="433"/>
      <c r="AD10" s="36" t="s">
        <v>1460</v>
      </c>
      <c r="AE10" s="31"/>
      <c r="AF10" s="35"/>
      <c r="AG10" s="35"/>
      <c r="AH10" s="35"/>
      <c r="AI10" s="31"/>
      <c r="AJ10" s="31"/>
      <c r="AK10" s="31"/>
      <c r="AL10" s="31"/>
      <c r="AM10" s="31"/>
      <c r="AN10" s="31"/>
      <c r="AO10" s="31"/>
      <c r="AP10" s="31"/>
      <c r="AQ10" s="31"/>
      <c r="AR10" s="31"/>
      <c r="AS10" s="31"/>
      <c r="AT10" s="31"/>
      <c r="AU10" s="31"/>
      <c r="AV10" s="31"/>
      <c r="AW10" s="32"/>
      <c r="AX10" s="32"/>
      <c r="AY10" s="802"/>
    </row>
    <row r="11" spans="1:51" s="27" customFormat="1" ht="20.5" customHeight="1">
      <c r="A11" s="34"/>
      <c r="B11" s="37" t="s">
        <v>990</v>
      </c>
      <c r="C11" s="31"/>
      <c r="D11" s="35"/>
      <c r="E11" s="35"/>
      <c r="F11" s="35"/>
      <c r="G11" s="31"/>
      <c r="H11" s="31"/>
      <c r="I11" s="31"/>
      <c r="J11" s="31"/>
      <c r="K11" s="31"/>
      <c r="L11" s="31"/>
      <c r="M11" s="31"/>
      <c r="N11" s="31"/>
      <c r="O11" s="31"/>
      <c r="P11" s="31"/>
      <c r="Q11" s="31"/>
      <c r="R11" s="31"/>
      <c r="S11" s="31"/>
      <c r="T11" s="31"/>
      <c r="U11" s="32"/>
      <c r="V11" s="32"/>
      <c r="W11" s="32"/>
      <c r="X11"/>
      <c r="Y11"/>
      <c r="Z11"/>
      <c r="AA11"/>
      <c r="AB11"/>
      <c r="AC11" s="433"/>
      <c r="AD11" s="37" t="s">
        <v>1464</v>
      </c>
      <c r="AE11" s="31"/>
      <c r="AF11" s="35"/>
      <c r="AG11" s="35"/>
      <c r="AH11" s="35"/>
      <c r="AI11" s="31"/>
      <c r="AJ11" s="31"/>
      <c r="AK11" s="31"/>
      <c r="AL11" s="31"/>
      <c r="AM11" s="31"/>
      <c r="AN11" s="31"/>
      <c r="AO11" s="31"/>
      <c r="AP11" s="31"/>
      <c r="AQ11" s="31"/>
      <c r="AR11" s="31"/>
      <c r="AS11" s="31"/>
      <c r="AT11" s="31"/>
      <c r="AU11" s="31"/>
      <c r="AV11" s="31"/>
      <c r="AW11" s="32"/>
      <c r="AX11" s="32"/>
      <c r="AY11" s="802"/>
    </row>
    <row r="12" spans="1:51" s="27" customFormat="1" ht="20.5" customHeight="1">
      <c r="A12" s="34"/>
      <c r="B12" s="37" t="s">
        <v>991</v>
      </c>
      <c r="C12" s="31"/>
      <c r="D12" s="35"/>
      <c r="E12" s="35"/>
      <c r="F12" s="35"/>
      <c r="G12" s="31"/>
      <c r="H12" s="31"/>
      <c r="I12" s="31"/>
      <c r="J12" s="31"/>
      <c r="K12" s="31"/>
      <c r="L12" s="31"/>
      <c r="M12" s="31"/>
      <c r="N12" s="31"/>
      <c r="O12" s="31"/>
      <c r="P12" s="31"/>
      <c r="Q12" s="31"/>
      <c r="R12" s="31"/>
      <c r="S12" s="31"/>
      <c r="T12" s="31"/>
      <c r="U12" s="32"/>
      <c r="V12" s="32"/>
      <c r="W12" s="32"/>
      <c r="X12"/>
      <c r="Y12"/>
      <c r="Z12"/>
      <c r="AA12"/>
      <c r="AB12"/>
      <c r="AC12" s="433"/>
      <c r="AD12" s="37" t="s">
        <v>991</v>
      </c>
      <c r="AE12" s="31"/>
      <c r="AF12" s="35"/>
      <c r="AG12" s="35"/>
      <c r="AH12" s="35"/>
      <c r="AI12" s="31"/>
      <c r="AJ12" s="31"/>
      <c r="AK12" s="31"/>
      <c r="AL12" s="31"/>
      <c r="AM12" s="31"/>
      <c r="AN12" s="31"/>
      <c r="AO12" s="31"/>
      <c r="AP12" s="31"/>
      <c r="AQ12" s="31"/>
      <c r="AR12" s="31"/>
      <c r="AS12" s="31"/>
      <c r="AT12" s="31"/>
      <c r="AU12" s="31"/>
      <c r="AV12" s="31"/>
      <c r="AW12" s="32"/>
      <c r="AX12" s="32"/>
      <c r="AY12" s="802"/>
    </row>
    <row r="13" spans="1:51" s="28" customFormat="1" ht="27" customHeight="1">
      <c r="B13" s="38"/>
      <c r="C13" s="2084" t="s">
        <v>900</v>
      </c>
      <c r="D13" s="2085"/>
      <c r="E13" s="2069" t="s">
        <v>992</v>
      </c>
      <c r="F13" s="2070"/>
      <c r="G13" s="2070"/>
      <c r="H13" s="2070"/>
      <c r="I13" s="2070"/>
      <c r="J13" s="2070"/>
      <c r="K13" s="2070"/>
      <c r="L13" s="2070"/>
      <c r="M13" s="2070"/>
      <c r="N13" s="2070"/>
      <c r="O13" s="2070"/>
      <c r="P13" s="2070"/>
      <c r="Q13" s="2070"/>
      <c r="R13" s="2070"/>
      <c r="S13" s="2070"/>
      <c r="T13" s="2070"/>
      <c r="U13" s="2070"/>
      <c r="V13" s="66"/>
      <c r="X13"/>
      <c r="Y13"/>
      <c r="Z13"/>
      <c r="AA13"/>
      <c r="AB13"/>
      <c r="AC13" s="433"/>
      <c r="AD13" s="38"/>
      <c r="AE13" s="2079" t="s">
        <v>1441</v>
      </c>
      <c r="AF13" s="2080"/>
      <c r="AG13" s="2069" t="s">
        <v>992</v>
      </c>
      <c r="AH13" s="2070"/>
      <c r="AI13" s="2070"/>
      <c r="AJ13" s="2070"/>
      <c r="AK13" s="2070"/>
      <c r="AL13" s="2070"/>
      <c r="AM13" s="2070"/>
      <c r="AN13" s="2070"/>
      <c r="AO13" s="2070"/>
      <c r="AP13" s="2070"/>
      <c r="AQ13" s="2070"/>
      <c r="AR13" s="2070"/>
      <c r="AS13" s="2070"/>
      <c r="AT13" s="2070"/>
      <c r="AU13" s="2070"/>
      <c r="AV13" s="2070"/>
      <c r="AW13" s="2070"/>
      <c r="AX13" s="66"/>
      <c r="AY13" s="803"/>
    </row>
    <row r="14" spans="1:51" s="28" customFormat="1" ht="27" customHeight="1">
      <c r="B14" s="38"/>
      <c r="C14" s="2084"/>
      <c r="D14" s="2085"/>
      <c r="E14" s="2069"/>
      <c r="F14" s="2070"/>
      <c r="G14" s="2070"/>
      <c r="H14" s="2070"/>
      <c r="I14" s="2070"/>
      <c r="J14" s="2070"/>
      <c r="K14" s="2070"/>
      <c r="L14" s="2070"/>
      <c r="M14" s="2070"/>
      <c r="N14" s="2070"/>
      <c r="O14" s="2070"/>
      <c r="P14" s="2070"/>
      <c r="Q14" s="2070"/>
      <c r="R14" s="2070"/>
      <c r="S14" s="2070"/>
      <c r="T14" s="2070"/>
      <c r="U14" s="2070"/>
      <c r="V14" s="66"/>
      <c r="X14"/>
      <c r="Y14"/>
      <c r="Z14"/>
      <c r="AA14"/>
      <c r="AB14"/>
      <c r="AC14" s="433"/>
      <c r="AD14" s="38"/>
      <c r="AE14" s="2079"/>
      <c r="AF14" s="2080"/>
      <c r="AG14" s="2069"/>
      <c r="AH14" s="2070"/>
      <c r="AI14" s="2070"/>
      <c r="AJ14" s="2070"/>
      <c r="AK14" s="2070"/>
      <c r="AL14" s="2070"/>
      <c r="AM14" s="2070"/>
      <c r="AN14" s="2070"/>
      <c r="AO14" s="2070"/>
      <c r="AP14" s="2070"/>
      <c r="AQ14" s="2070"/>
      <c r="AR14" s="2070"/>
      <c r="AS14" s="2070"/>
      <c r="AT14" s="2070"/>
      <c r="AU14" s="2070"/>
      <c r="AV14" s="2070"/>
      <c r="AW14" s="2070"/>
      <c r="AX14" s="66"/>
      <c r="AY14" s="803"/>
    </row>
    <row r="15" spans="1:51" s="28" customFormat="1" ht="27" customHeight="1">
      <c r="B15" s="38"/>
      <c r="C15" s="39"/>
      <c r="D15" s="39" t="s">
        <v>923</v>
      </c>
      <c r="E15" s="40"/>
      <c r="F15" s="41"/>
      <c r="G15" s="32"/>
      <c r="H15" s="32"/>
      <c r="I15" s="57"/>
      <c r="J15" s="57"/>
      <c r="K15" s="57"/>
      <c r="L15" s="57"/>
      <c r="M15" s="57"/>
      <c r="N15" s="57"/>
      <c r="O15" s="57"/>
      <c r="P15" s="57"/>
      <c r="Q15" s="57"/>
      <c r="R15" s="57"/>
      <c r="S15" s="57"/>
      <c r="T15" s="57"/>
      <c r="U15" s="57"/>
      <c r="V15" s="66"/>
      <c r="X15"/>
      <c r="Y15"/>
      <c r="Z15"/>
      <c r="AA15"/>
      <c r="AB15"/>
      <c r="AC15" s="433"/>
      <c r="AD15" s="38"/>
      <c r="AE15" s="39"/>
      <c r="AF15" s="39" t="s">
        <v>923</v>
      </c>
      <c r="AG15" s="40"/>
      <c r="AH15" s="41"/>
      <c r="AI15" s="32"/>
      <c r="AJ15" s="32"/>
      <c r="AK15" s="57"/>
      <c r="AL15" s="57"/>
      <c r="AM15" s="57"/>
      <c r="AN15" s="57"/>
      <c r="AO15" s="57"/>
      <c r="AP15" s="57"/>
      <c r="AQ15" s="57"/>
      <c r="AR15" s="57"/>
      <c r="AS15" s="57"/>
      <c r="AT15" s="57"/>
      <c r="AU15" s="57"/>
      <c r="AV15" s="57"/>
      <c r="AW15" s="57"/>
      <c r="AX15" s="66"/>
      <c r="AY15" s="803"/>
    </row>
    <row r="16" spans="1:51" s="29" customFormat="1" ht="24" customHeight="1">
      <c r="B16" s="42"/>
      <c r="C16" s="42" t="s">
        <v>806</v>
      </c>
      <c r="D16" s="2078" t="s">
        <v>924</v>
      </c>
      <c r="E16" s="2078"/>
      <c r="F16" s="2078"/>
      <c r="G16" s="2078"/>
      <c r="H16" s="2078"/>
      <c r="I16" s="2078"/>
      <c r="J16" s="2078"/>
      <c r="K16" s="2078"/>
      <c r="L16" s="2078"/>
      <c r="M16" s="2078"/>
      <c r="N16" s="2078"/>
      <c r="O16" s="2078"/>
      <c r="P16" s="2078"/>
      <c r="Q16" s="2078"/>
      <c r="R16" s="2078"/>
      <c r="S16" s="2078"/>
      <c r="T16" s="2078"/>
      <c r="U16" s="2078"/>
      <c r="V16" s="67"/>
      <c r="X16"/>
      <c r="Y16"/>
      <c r="Z16"/>
      <c r="AA16"/>
      <c r="AB16"/>
      <c r="AC16" s="433"/>
      <c r="AD16" s="42"/>
      <c r="AE16" s="42" t="s">
        <v>806</v>
      </c>
      <c r="AF16" s="2078" t="s">
        <v>924</v>
      </c>
      <c r="AG16" s="2078"/>
      <c r="AH16" s="2078"/>
      <c r="AI16" s="2078"/>
      <c r="AJ16" s="2078"/>
      <c r="AK16" s="2078"/>
      <c r="AL16" s="2078"/>
      <c r="AM16" s="2078"/>
      <c r="AN16" s="2078"/>
      <c r="AO16" s="2078"/>
      <c r="AP16" s="2078"/>
      <c r="AQ16" s="2078"/>
      <c r="AR16" s="2078"/>
      <c r="AS16" s="2078"/>
      <c r="AT16" s="2078"/>
      <c r="AU16" s="2078"/>
      <c r="AV16" s="2078"/>
      <c r="AW16" s="2078"/>
      <c r="AX16" s="67"/>
      <c r="AY16" s="804"/>
    </row>
    <row r="17" spans="1:51" s="29" customFormat="1" ht="36" customHeight="1">
      <c r="B17" s="42"/>
      <c r="C17" s="42" t="s">
        <v>806</v>
      </c>
      <c r="D17" s="2078" t="s">
        <v>925</v>
      </c>
      <c r="E17" s="2078"/>
      <c r="F17" s="2078"/>
      <c r="G17" s="2078"/>
      <c r="H17" s="2078"/>
      <c r="I17" s="2078"/>
      <c r="J17" s="2078"/>
      <c r="K17" s="2078"/>
      <c r="L17" s="2078"/>
      <c r="M17" s="2078"/>
      <c r="N17" s="2078"/>
      <c r="O17" s="2078"/>
      <c r="P17" s="2078"/>
      <c r="Q17" s="2078"/>
      <c r="R17" s="2078"/>
      <c r="S17" s="2078"/>
      <c r="T17" s="2078"/>
      <c r="U17" s="2078"/>
      <c r="V17" s="67"/>
      <c r="X17"/>
      <c r="Y17"/>
      <c r="Z17"/>
      <c r="AA17"/>
      <c r="AB17"/>
      <c r="AC17" s="433"/>
      <c r="AD17" s="42"/>
      <c r="AE17" s="42" t="s">
        <v>806</v>
      </c>
      <c r="AF17" s="2078" t="s">
        <v>925</v>
      </c>
      <c r="AG17" s="2078"/>
      <c r="AH17" s="2078"/>
      <c r="AI17" s="2078"/>
      <c r="AJ17" s="2078"/>
      <c r="AK17" s="2078"/>
      <c r="AL17" s="2078"/>
      <c r="AM17" s="2078"/>
      <c r="AN17" s="2078"/>
      <c r="AO17" s="2078"/>
      <c r="AP17" s="2078"/>
      <c r="AQ17" s="2078"/>
      <c r="AR17" s="2078"/>
      <c r="AS17" s="2078"/>
      <c r="AT17" s="2078"/>
      <c r="AU17" s="2078"/>
      <c r="AV17" s="2078"/>
      <c r="AW17" s="2078"/>
      <c r="AX17" s="67"/>
      <c r="AY17" s="804"/>
    </row>
    <row r="18" spans="1:51" s="29" customFormat="1" ht="36" customHeight="1">
      <c r="B18" s="42"/>
      <c r="C18" s="42" t="s">
        <v>806</v>
      </c>
      <c r="D18" s="2078" t="s">
        <v>926</v>
      </c>
      <c r="E18" s="2078"/>
      <c r="F18" s="2078"/>
      <c r="G18" s="2078"/>
      <c r="H18" s="2078"/>
      <c r="I18" s="2078"/>
      <c r="J18" s="2078"/>
      <c r="K18" s="2078"/>
      <c r="L18" s="2078"/>
      <c r="M18" s="2078"/>
      <c r="N18" s="2078"/>
      <c r="O18" s="2078"/>
      <c r="P18" s="2078"/>
      <c r="Q18" s="2078"/>
      <c r="R18" s="2078"/>
      <c r="S18" s="2078"/>
      <c r="T18" s="2078"/>
      <c r="U18" s="2078"/>
      <c r="V18" s="67"/>
      <c r="X18"/>
      <c r="Y18"/>
      <c r="Z18"/>
      <c r="AA18"/>
      <c r="AB18"/>
      <c r="AC18" s="433"/>
      <c r="AD18" s="42"/>
      <c r="AE18" s="42" t="s">
        <v>806</v>
      </c>
      <c r="AF18" s="2078" t="s">
        <v>926</v>
      </c>
      <c r="AG18" s="2078"/>
      <c r="AH18" s="2078"/>
      <c r="AI18" s="2078"/>
      <c r="AJ18" s="2078"/>
      <c r="AK18" s="2078"/>
      <c r="AL18" s="2078"/>
      <c r="AM18" s="2078"/>
      <c r="AN18" s="2078"/>
      <c r="AO18" s="2078"/>
      <c r="AP18" s="2078"/>
      <c r="AQ18" s="2078"/>
      <c r="AR18" s="2078"/>
      <c r="AS18" s="2078"/>
      <c r="AT18" s="2078"/>
      <c r="AU18" s="2078"/>
      <c r="AV18" s="2078"/>
      <c r="AW18" s="2078"/>
      <c r="AX18" s="67"/>
      <c r="AY18" s="804"/>
    </row>
    <row r="19" spans="1:51" s="29" customFormat="1" ht="36" customHeight="1">
      <c r="B19" s="42"/>
      <c r="C19" s="42" t="s">
        <v>806</v>
      </c>
      <c r="D19" s="2078" t="s">
        <v>927</v>
      </c>
      <c r="E19" s="2078"/>
      <c r="F19" s="2078"/>
      <c r="G19" s="2078"/>
      <c r="H19" s="2078"/>
      <c r="I19" s="2078"/>
      <c r="J19" s="2078"/>
      <c r="K19" s="2078"/>
      <c r="L19" s="2078"/>
      <c r="M19" s="2078"/>
      <c r="N19" s="2078"/>
      <c r="O19" s="2078"/>
      <c r="P19" s="2078"/>
      <c r="Q19" s="2078"/>
      <c r="R19" s="2078"/>
      <c r="S19" s="2078"/>
      <c r="T19" s="2078"/>
      <c r="U19" s="2078"/>
      <c r="V19" s="68"/>
      <c r="X19"/>
      <c r="Y19"/>
      <c r="Z19"/>
      <c r="AA19"/>
      <c r="AB19"/>
      <c r="AC19" s="433"/>
      <c r="AD19" s="42"/>
      <c r="AE19" s="42" t="s">
        <v>806</v>
      </c>
      <c r="AF19" s="2078" t="s">
        <v>927</v>
      </c>
      <c r="AG19" s="2078"/>
      <c r="AH19" s="2078"/>
      <c r="AI19" s="2078"/>
      <c r="AJ19" s="2078"/>
      <c r="AK19" s="2078"/>
      <c r="AL19" s="2078"/>
      <c r="AM19" s="2078"/>
      <c r="AN19" s="2078"/>
      <c r="AO19" s="2078"/>
      <c r="AP19" s="2078"/>
      <c r="AQ19" s="2078"/>
      <c r="AR19" s="2078"/>
      <c r="AS19" s="2078"/>
      <c r="AT19" s="2078"/>
      <c r="AU19" s="2078"/>
      <c r="AV19" s="2078"/>
      <c r="AW19" s="2078"/>
      <c r="AX19" s="68"/>
      <c r="AY19" s="804"/>
    </row>
    <row r="20" spans="1:51" s="29" customFormat="1" ht="36" customHeight="1">
      <c r="B20" s="42"/>
      <c r="C20" s="42" t="s">
        <v>806</v>
      </c>
      <c r="D20" s="2078" t="s">
        <v>928</v>
      </c>
      <c r="E20" s="2078"/>
      <c r="F20" s="2078"/>
      <c r="G20" s="2078"/>
      <c r="H20" s="2078"/>
      <c r="I20" s="2078"/>
      <c r="J20" s="2078"/>
      <c r="K20" s="2078"/>
      <c r="L20" s="2078"/>
      <c r="M20" s="2078"/>
      <c r="N20" s="2078"/>
      <c r="O20" s="2078"/>
      <c r="P20" s="2078"/>
      <c r="Q20" s="2078"/>
      <c r="R20" s="2078"/>
      <c r="S20" s="2078"/>
      <c r="T20" s="2078"/>
      <c r="U20" s="2078"/>
      <c r="V20" s="67"/>
      <c r="X20"/>
      <c r="Y20"/>
      <c r="Z20"/>
      <c r="AA20"/>
      <c r="AB20"/>
      <c r="AC20" s="433"/>
      <c r="AD20" s="42"/>
      <c r="AE20" s="42" t="s">
        <v>806</v>
      </c>
      <c r="AF20" s="2078" t="s">
        <v>928</v>
      </c>
      <c r="AG20" s="2078"/>
      <c r="AH20" s="2078"/>
      <c r="AI20" s="2078"/>
      <c r="AJ20" s="2078"/>
      <c r="AK20" s="2078"/>
      <c r="AL20" s="2078"/>
      <c r="AM20" s="2078"/>
      <c r="AN20" s="2078"/>
      <c r="AO20" s="2078"/>
      <c r="AP20" s="2078"/>
      <c r="AQ20" s="2078"/>
      <c r="AR20" s="2078"/>
      <c r="AS20" s="2078"/>
      <c r="AT20" s="2078"/>
      <c r="AU20" s="2078"/>
      <c r="AV20" s="2078"/>
      <c r="AW20" s="2078"/>
      <c r="AX20" s="67"/>
      <c r="AY20" s="804"/>
    </row>
    <row r="21" spans="1:51" s="27" customFormat="1" ht="20.5" customHeight="1">
      <c r="A21" s="34"/>
      <c r="B21" s="37"/>
      <c r="C21" s="31"/>
      <c r="D21" s="35"/>
      <c r="E21" s="35"/>
      <c r="F21" s="35"/>
      <c r="G21" s="31"/>
      <c r="H21" s="31"/>
      <c r="I21" s="31"/>
      <c r="J21" s="31"/>
      <c r="K21" s="31"/>
      <c r="L21" s="31"/>
      <c r="M21" s="31"/>
      <c r="N21" s="31"/>
      <c r="O21" s="31"/>
      <c r="P21" s="31"/>
      <c r="Q21" s="31"/>
      <c r="R21" s="31"/>
      <c r="S21" s="31"/>
      <c r="T21" s="31"/>
      <c r="U21" s="32"/>
      <c r="V21" s="32"/>
      <c r="W21" s="32"/>
      <c r="X21"/>
      <c r="Y21"/>
      <c r="Z21"/>
      <c r="AA21"/>
      <c r="AB21"/>
      <c r="AC21" s="433"/>
      <c r="AD21" s="37"/>
      <c r="AE21" s="31"/>
      <c r="AF21" s="35"/>
      <c r="AG21" s="35"/>
      <c r="AH21" s="35"/>
      <c r="AI21" s="31"/>
      <c r="AJ21" s="31"/>
      <c r="AK21" s="31"/>
      <c r="AL21" s="31"/>
      <c r="AM21" s="31"/>
      <c r="AN21" s="31"/>
      <c r="AO21" s="31"/>
      <c r="AP21" s="31"/>
      <c r="AQ21" s="31"/>
      <c r="AR21" s="31"/>
      <c r="AS21" s="31"/>
      <c r="AT21" s="31"/>
      <c r="AU21" s="31"/>
      <c r="AV21" s="31"/>
      <c r="AW21" s="32"/>
      <c r="AX21" s="32"/>
      <c r="AY21" s="802"/>
    </row>
    <row r="22" spans="1:51" s="27" customFormat="1" ht="20.5" customHeight="1">
      <c r="A22" s="34"/>
      <c r="B22" s="36" t="s">
        <v>1459</v>
      </c>
      <c r="C22" s="43"/>
      <c r="D22" s="44"/>
      <c r="E22" s="35"/>
      <c r="F22" s="35"/>
      <c r="G22" s="31"/>
      <c r="H22" s="31"/>
      <c r="I22" s="31"/>
      <c r="J22" s="31"/>
      <c r="K22" s="31"/>
      <c r="L22" s="31"/>
      <c r="M22" s="31"/>
      <c r="N22" s="31"/>
      <c r="O22" s="31"/>
      <c r="P22" s="31"/>
      <c r="Q22" s="31"/>
      <c r="R22" s="31"/>
      <c r="S22" s="31"/>
      <c r="T22" s="31"/>
      <c r="U22" s="32"/>
      <c r="V22" s="32"/>
      <c r="W22" s="32"/>
      <c r="X22"/>
      <c r="Y22"/>
      <c r="Z22"/>
      <c r="AA22"/>
      <c r="AB22"/>
      <c r="AC22" s="433"/>
      <c r="AD22" s="36" t="s">
        <v>1459</v>
      </c>
      <c r="AE22" s="43"/>
      <c r="AF22" s="44"/>
      <c r="AG22" s="35"/>
      <c r="AH22" s="35"/>
      <c r="AI22" s="31"/>
      <c r="AJ22" s="31"/>
      <c r="AK22" s="31"/>
      <c r="AL22" s="31"/>
      <c r="AM22" s="31"/>
      <c r="AN22" s="31"/>
      <c r="AO22" s="31"/>
      <c r="AP22" s="31"/>
      <c r="AQ22" s="31"/>
      <c r="AR22" s="31"/>
      <c r="AS22" s="31"/>
      <c r="AT22" s="31"/>
      <c r="AU22" s="31"/>
      <c r="AV22" s="31"/>
      <c r="AW22" s="32"/>
      <c r="AX22" s="32"/>
      <c r="AY22" s="802"/>
    </row>
    <row r="23" spans="1:51" s="27" customFormat="1" ht="24" customHeight="1">
      <c r="A23" s="31"/>
      <c r="B23" s="45" t="s">
        <v>993</v>
      </c>
      <c r="C23" s="46"/>
      <c r="D23" s="47"/>
      <c r="E23" s="47"/>
      <c r="F23" s="47"/>
      <c r="G23" s="47"/>
      <c r="H23" s="47"/>
      <c r="I23" s="47"/>
      <c r="J23" s="47"/>
      <c r="K23" s="47"/>
      <c r="L23" s="47"/>
      <c r="M23" s="47"/>
      <c r="N23" s="47"/>
      <c r="O23" s="47"/>
      <c r="P23" s="47"/>
      <c r="Q23" s="69"/>
      <c r="R23" s="47"/>
      <c r="S23" s="70"/>
      <c r="T23" s="47"/>
      <c r="U23" s="47"/>
      <c r="V23" s="71"/>
      <c r="W23" s="31"/>
      <c r="X23"/>
      <c r="Y23"/>
      <c r="Z23"/>
      <c r="AA23"/>
      <c r="AB23"/>
      <c r="AC23" s="433"/>
      <c r="AD23" s="45" t="s">
        <v>993</v>
      </c>
      <c r="AE23" s="46"/>
      <c r="AF23" s="47"/>
      <c r="AG23" s="47"/>
      <c r="AH23" s="47"/>
      <c r="AI23" s="47"/>
      <c r="AJ23" s="47"/>
      <c r="AK23" s="47"/>
      <c r="AL23" s="47"/>
      <c r="AM23" s="47"/>
      <c r="AN23" s="47"/>
      <c r="AO23" s="47"/>
      <c r="AP23" s="47"/>
      <c r="AQ23" s="47"/>
      <c r="AR23" s="47"/>
      <c r="AS23" s="69"/>
      <c r="AT23" s="47"/>
      <c r="AU23" s="70"/>
      <c r="AV23" s="47"/>
      <c r="AW23" s="47"/>
      <c r="AX23" s="71"/>
      <c r="AY23" s="802"/>
    </row>
    <row r="24" spans="1:51" s="27" customFormat="1" ht="8" customHeight="1">
      <c r="A24" s="31"/>
      <c r="B24" s="48"/>
      <c r="C24" s="32"/>
      <c r="D24" s="49"/>
      <c r="E24" s="49"/>
      <c r="F24" s="49"/>
      <c r="G24" s="49"/>
      <c r="H24" s="49"/>
      <c r="I24" s="49"/>
      <c r="J24" s="49"/>
      <c r="K24" s="49"/>
      <c r="L24" s="49"/>
      <c r="M24" s="49"/>
      <c r="N24" s="49"/>
      <c r="O24" s="49"/>
      <c r="P24" s="49"/>
      <c r="Q24" s="49"/>
      <c r="R24" s="49"/>
      <c r="S24" s="49"/>
      <c r="T24" s="49"/>
      <c r="U24" s="49"/>
      <c r="V24" s="72"/>
      <c r="W24" s="32"/>
      <c r="X24"/>
      <c r="Y24"/>
      <c r="Z24"/>
      <c r="AA24"/>
      <c r="AB24"/>
      <c r="AC24" s="433"/>
      <c r="AD24" s="48"/>
      <c r="AE24" s="32"/>
      <c r="AF24" s="49"/>
      <c r="AG24" s="49"/>
      <c r="AH24" s="49"/>
      <c r="AI24" s="49"/>
      <c r="AJ24" s="49"/>
      <c r="AK24" s="49"/>
      <c r="AL24" s="49"/>
      <c r="AM24" s="49"/>
      <c r="AN24" s="49"/>
      <c r="AO24" s="49"/>
      <c r="AP24" s="49"/>
      <c r="AQ24" s="49"/>
      <c r="AR24" s="49"/>
      <c r="AS24" s="49"/>
      <c r="AT24" s="49"/>
      <c r="AU24" s="49"/>
      <c r="AV24" s="49"/>
      <c r="AW24" s="49"/>
      <c r="AX24" s="72"/>
      <c r="AY24" s="802"/>
    </row>
    <row r="25" spans="1:51" s="27" customFormat="1" ht="18" customHeight="1">
      <c r="A25" s="31"/>
      <c r="B25" s="50"/>
      <c r="C25" s="31" t="s">
        <v>904</v>
      </c>
      <c r="D25" s="31"/>
      <c r="E25" s="31"/>
      <c r="F25" s="31"/>
      <c r="G25" s="31"/>
      <c r="H25" s="31"/>
      <c r="I25" s="31"/>
      <c r="J25" s="31"/>
      <c r="K25" s="31"/>
      <c r="L25" s="31"/>
      <c r="M25" s="31"/>
      <c r="N25" s="31"/>
      <c r="O25" s="31"/>
      <c r="P25" s="31"/>
      <c r="Q25" s="31"/>
      <c r="R25" s="31"/>
      <c r="S25" s="31"/>
      <c r="T25" s="31"/>
      <c r="U25" s="32"/>
      <c r="V25" s="73"/>
      <c r="W25" s="32"/>
      <c r="X25"/>
      <c r="Y25"/>
      <c r="Z25"/>
      <c r="AA25"/>
      <c r="AB25"/>
      <c r="AC25" s="433"/>
      <c r="AD25" s="50"/>
      <c r="AE25" s="31" t="s">
        <v>904</v>
      </c>
      <c r="AF25" s="31"/>
      <c r="AG25" s="31"/>
      <c r="AH25" s="31"/>
      <c r="AI25" s="31"/>
      <c r="AJ25" s="31"/>
      <c r="AK25" s="31"/>
      <c r="AL25" s="31"/>
      <c r="AM25" s="31"/>
      <c r="AN25" s="31"/>
      <c r="AO25" s="31"/>
      <c r="AP25" s="31"/>
      <c r="AQ25" s="31"/>
      <c r="AR25" s="31"/>
      <c r="AS25" s="31"/>
      <c r="AT25" s="31"/>
      <c r="AU25" s="31"/>
      <c r="AV25" s="31"/>
      <c r="AW25" s="32"/>
      <c r="AX25" s="73"/>
      <c r="AY25" s="802"/>
    </row>
    <row r="26" spans="1:51" s="27" customFormat="1" ht="6" customHeight="1">
      <c r="A26" s="31"/>
      <c r="B26" s="50"/>
      <c r="C26" s="31"/>
      <c r="D26" s="31"/>
      <c r="E26" s="31"/>
      <c r="F26" s="31"/>
      <c r="G26" s="51"/>
      <c r="H26" s="51"/>
      <c r="I26" s="51"/>
      <c r="J26" s="51"/>
      <c r="K26" s="51"/>
      <c r="L26" s="51"/>
      <c r="M26" s="51"/>
      <c r="N26" s="51"/>
      <c r="O26" s="51"/>
      <c r="P26" s="51"/>
      <c r="Q26" s="51"/>
      <c r="R26" s="51"/>
      <c r="S26" s="51"/>
      <c r="T26" s="51"/>
      <c r="U26" s="51"/>
      <c r="V26" s="74"/>
      <c r="W26" s="31"/>
      <c r="X26"/>
      <c r="Y26"/>
      <c r="Z26"/>
      <c r="AA26"/>
      <c r="AB26"/>
      <c r="AC26" s="433"/>
      <c r="AD26" s="50"/>
      <c r="AE26" s="31"/>
      <c r="AF26" s="31"/>
      <c r="AG26" s="31"/>
      <c r="AH26" s="31"/>
      <c r="AI26" s="51"/>
      <c r="AJ26" s="51"/>
      <c r="AK26" s="51"/>
      <c r="AL26" s="51"/>
      <c r="AM26" s="51"/>
      <c r="AN26" s="51"/>
      <c r="AO26" s="51"/>
      <c r="AP26" s="51"/>
      <c r="AQ26" s="51"/>
      <c r="AR26" s="51"/>
      <c r="AS26" s="51"/>
      <c r="AT26" s="51"/>
      <c r="AU26" s="51"/>
      <c r="AV26" s="51"/>
      <c r="AW26" s="51"/>
      <c r="AX26" s="74"/>
      <c r="AY26" s="802"/>
    </row>
    <row r="27" spans="1:51" ht="28" customHeight="1">
      <c r="B27" s="50"/>
      <c r="C27" s="2061" t="s">
        <v>905</v>
      </c>
      <c r="D27" s="2062"/>
      <c r="E27" s="2062"/>
      <c r="F27" s="2062"/>
      <c r="G27" s="2063"/>
      <c r="H27" s="1864"/>
      <c r="I27" s="1865"/>
      <c r="J27" s="1865"/>
      <c r="K27" s="1866"/>
      <c r="L27" s="2077"/>
      <c r="M27" s="2048"/>
      <c r="N27" s="2048"/>
      <c r="O27" s="63"/>
      <c r="P27" s="63"/>
      <c r="Q27" s="63"/>
      <c r="R27" s="63"/>
      <c r="S27" s="63"/>
      <c r="T27" s="63"/>
      <c r="U27" s="63"/>
      <c r="V27" s="75"/>
      <c r="W27" s="31"/>
      <c r="AC27" s="433"/>
      <c r="AD27" s="50"/>
      <c r="AE27" s="2061" t="s">
        <v>905</v>
      </c>
      <c r="AF27" s="2062"/>
      <c r="AG27" s="2062"/>
      <c r="AH27" s="2062"/>
      <c r="AI27" s="2063"/>
      <c r="AJ27" s="2074"/>
      <c r="AK27" s="2075"/>
      <c r="AL27" s="2075"/>
      <c r="AM27" s="2076"/>
      <c r="AN27" s="2077"/>
      <c r="AO27" s="2048"/>
      <c r="AP27" s="2048"/>
      <c r="AQ27" s="63"/>
      <c r="AR27" s="63"/>
      <c r="AS27" s="63"/>
      <c r="AT27" s="63"/>
      <c r="AU27" s="63"/>
      <c r="AV27" s="63"/>
      <c r="AW27" s="63"/>
      <c r="AX27" s="75"/>
      <c r="AY27" s="801"/>
    </row>
    <row r="28" spans="1:51" ht="48" customHeight="1">
      <c r="B28" s="50"/>
      <c r="C28" s="2061" t="s">
        <v>908</v>
      </c>
      <c r="D28" s="2062"/>
      <c r="E28" s="2062"/>
      <c r="F28" s="2062"/>
      <c r="G28" s="2063"/>
      <c r="H28" s="2101"/>
      <c r="I28" s="2102"/>
      <c r="J28" s="2102"/>
      <c r="K28" s="2102"/>
      <c r="L28" s="2102"/>
      <c r="M28" s="2102"/>
      <c r="N28" s="2102"/>
      <c r="O28" s="2102"/>
      <c r="P28" s="2102"/>
      <c r="Q28" s="2102"/>
      <c r="R28" s="2102"/>
      <c r="S28" s="2102"/>
      <c r="T28" s="2102"/>
      <c r="U28" s="2103"/>
      <c r="V28" s="75"/>
      <c r="W28" s="31"/>
      <c r="AC28" s="433"/>
      <c r="AD28" s="50"/>
      <c r="AE28" s="2061" t="s">
        <v>908</v>
      </c>
      <c r="AF28" s="2062"/>
      <c r="AG28" s="2062"/>
      <c r="AH28" s="2062"/>
      <c r="AI28" s="2063"/>
      <c r="AJ28" s="2064"/>
      <c r="AK28" s="2065"/>
      <c r="AL28" s="2065"/>
      <c r="AM28" s="2065"/>
      <c r="AN28" s="2065"/>
      <c r="AO28" s="2065"/>
      <c r="AP28" s="2065"/>
      <c r="AQ28" s="2065"/>
      <c r="AR28" s="2065"/>
      <c r="AS28" s="2065"/>
      <c r="AT28" s="2065"/>
      <c r="AU28" s="2065"/>
      <c r="AV28" s="2065"/>
      <c r="AW28" s="2066"/>
      <c r="AX28" s="75"/>
      <c r="AY28" s="801"/>
    </row>
    <row r="29" spans="1:51" ht="28" customHeight="1">
      <c r="B29" s="50"/>
      <c r="C29" s="2071" t="s">
        <v>994</v>
      </c>
      <c r="D29" s="2072"/>
      <c r="E29" s="2072"/>
      <c r="F29" s="2072"/>
      <c r="G29" s="2073"/>
      <c r="H29" s="2101"/>
      <c r="I29" s="2102"/>
      <c r="J29" s="2102"/>
      <c r="K29" s="2102"/>
      <c r="L29" s="2102"/>
      <c r="M29" s="2102"/>
      <c r="N29" s="2102"/>
      <c r="O29" s="2102"/>
      <c r="P29" s="2102"/>
      <c r="Q29" s="2102"/>
      <c r="R29" s="2102"/>
      <c r="S29" s="2102"/>
      <c r="T29" s="2102"/>
      <c r="U29" s="2103"/>
      <c r="V29" s="75"/>
      <c r="W29" s="31"/>
      <c r="AC29" s="433"/>
      <c r="AD29" s="50"/>
      <c r="AE29" s="2071" t="s">
        <v>994</v>
      </c>
      <c r="AF29" s="2072"/>
      <c r="AG29" s="2072"/>
      <c r="AH29" s="2072"/>
      <c r="AI29" s="2073"/>
      <c r="AJ29" s="2064"/>
      <c r="AK29" s="2065"/>
      <c r="AL29" s="2065"/>
      <c r="AM29" s="2065"/>
      <c r="AN29" s="2065"/>
      <c r="AO29" s="2065"/>
      <c r="AP29" s="2065"/>
      <c r="AQ29" s="2065"/>
      <c r="AR29" s="2065"/>
      <c r="AS29" s="2065"/>
      <c r="AT29" s="2065"/>
      <c r="AU29" s="2065"/>
      <c r="AV29" s="2065"/>
      <c r="AW29" s="2066"/>
      <c r="AX29" s="75"/>
      <c r="AY29" s="801"/>
    </row>
    <row r="30" spans="1:51" ht="28" customHeight="1">
      <c r="B30" s="50"/>
      <c r="C30" s="2071" t="s">
        <v>995</v>
      </c>
      <c r="D30" s="2072"/>
      <c r="E30" s="2072"/>
      <c r="F30" s="2072"/>
      <c r="G30" s="2073"/>
      <c r="H30" s="2101"/>
      <c r="I30" s="2102"/>
      <c r="J30" s="2102"/>
      <c r="K30" s="2102"/>
      <c r="L30" s="2102"/>
      <c r="M30" s="2102"/>
      <c r="N30" s="2102"/>
      <c r="O30" s="2102"/>
      <c r="P30" s="2102"/>
      <c r="Q30" s="2102"/>
      <c r="R30" s="2102"/>
      <c r="S30" s="2102"/>
      <c r="T30" s="2102"/>
      <c r="U30" s="2103"/>
      <c r="V30" s="75"/>
      <c r="W30" s="31"/>
      <c r="AC30" s="433"/>
      <c r="AD30" s="50"/>
      <c r="AE30" s="2071" t="s">
        <v>995</v>
      </c>
      <c r="AF30" s="2072"/>
      <c r="AG30" s="2072"/>
      <c r="AH30" s="2072"/>
      <c r="AI30" s="2073"/>
      <c r="AJ30" s="2064"/>
      <c r="AK30" s="2065"/>
      <c r="AL30" s="2065"/>
      <c r="AM30" s="2065"/>
      <c r="AN30" s="2065"/>
      <c r="AO30" s="2065"/>
      <c r="AP30" s="2065"/>
      <c r="AQ30" s="2065"/>
      <c r="AR30" s="2065"/>
      <c r="AS30" s="2065"/>
      <c r="AT30" s="2065"/>
      <c r="AU30" s="2065"/>
      <c r="AV30" s="2065"/>
      <c r="AW30" s="2066"/>
      <c r="AX30" s="75"/>
      <c r="AY30" s="801"/>
    </row>
    <row r="31" spans="1:51" ht="86.5" customHeight="1">
      <c r="B31" s="50"/>
      <c r="C31" s="2061" t="s">
        <v>911</v>
      </c>
      <c r="D31" s="2062"/>
      <c r="E31" s="2062"/>
      <c r="F31" s="2062"/>
      <c r="G31" s="2063"/>
      <c r="H31" s="2101"/>
      <c r="I31" s="2102"/>
      <c r="J31" s="2102"/>
      <c r="K31" s="2102"/>
      <c r="L31" s="2102"/>
      <c r="M31" s="2102"/>
      <c r="N31" s="2102"/>
      <c r="O31" s="2102"/>
      <c r="P31" s="2102"/>
      <c r="Q31" s="2102"/>
      <c r="R31" s="2102"/>
      <c r="S31" s="2102"/>
      <c r="T31" s="2102"/>
      <c r="U31" s="2103"/>
      <c r="V31" s="75"/>
      <c r="W31" s="31"/>
      <c r="AC31" s="433"/>
      <c r="AD31" s="50"/>
      <c r="AE31" s="2061" t="s">
        <v>911</v>
      </c>
      <c r="AF31" s="2062"/>
      <c r="AG31" s="2062"/>
      <c r="AH31" s="2062"/>
      <c r="AI31" s="2063"/>
      <c r="AJ31" s="2064"/>
      <c r="AK31" s="2065"/>
      <c r="AL31" s="2065"/>
      <c r="AM31" s="2065"/>
      <c r="AN31" s="2065"/>
      <c r="AO31" s="2065"/>
      <c r="AP31" s="2065"/>
      <c r="AQ31" s="2065"/>
      <c r="AR31" s="2065"/>
      <c r="AS31" s="2065"/>
      <c r="AT31" s="2065"/>
      <c r="AU31" s="2065"/>
      <c r="AV31" s="2065"/>
      <c r="AW31" s="2066"/>
      <c r="AX31" s="75"/>
      <c r="AY31" s="801"/>
    </row>
    <row r="32" spans="1:51" ht="8" customHeight="1">
      <c r="B32" s="50"/>
      <c r="E32" s="52"/>
      <c r="F32" s="52"/>
      <c r="G32" s="53"/>
      <c r="H32" s="53"/>
      <c r="I32" s="64"/>
      <c r="J32" s="64"/>
      <c r="K32" s="64"/>
      <c r="L32" s="64"/>
      <c r="M32" s="64"/>
      <c r="N32" s="64"/>
      <c r="O32" s="64"/>
      <c r="P32" s="64"/>
      <c r="Q32" s="64"/>
      <c r="R32" s="64"/>
      <c r="S32" s="64"/>
      <c r="T32" s="64"/>
      <c r="U32" s="64"/>
      <c r="V32" s="76"/>
      <c r="W32" s="31"/>
      <c r="AC32" s="433"/>
      <c r="AD32" s="50"/>
      <c r="AE32" s="31"/>
      <c r="AF32" s="31"/>
      <c r="AG32" s="52"/>
      <c r="AH32" s="52"/>
      <c r="AI32" s="53"/>
      <c r="AJ32" s="53"/>
      <c r="AK32" s="64"/>
      <c r="AL32" s="64"/>
      <c r="AM32" s="64"/>
      <c r="AN32" s="64"/>
      <c r="AO32" s="64"/>
      <c r="AP32" s="64"/>
      <c r="AQ32" s="64"/>
      <c r="AR32" s="64"/>
      <c r="AS32" s="64"/>
      <c r="AT32" s="64"/>
      <c r="AU32" s="64"/>
      <c r="AV32" s="64"/>
      <c r="AW32" s="64"/>
      <c r="AX32" s="76"/>
      <c r="AY32" s="801"/>
    </row>
    <row r="33" spans="2:51" ht="18" customHeight="1">
      <c r="B33" s="50"/>
      <c r="C33" s="31" t="s">
        <v>912</v>
      </c>
      <c r="F33" s="52"/>
      <c r="G33" s="53"/>
      <c r="H33" s="53"/>
      <c r="I33" s="64"/>
      <c r="J33" s="64"/>
      <c r="K33" s="64"/>
      <c r="L33" s="64"/>
      <c r="M33" s="64"/>
      <c r="N33" s="64"/>
      <c r="O33" s="64"/>
      <c r="P33" s="64"/>
      <c r="Q33" s="64"/>
      <c r="R33" s="64"/>
      <c r="S33" s="64"/>
      <c r="T33" s="64"/>
      <c r="U33" s="64"/>
      <c r="V33" s="76"/>
      <c r="W33" s="31"/>
      <c r="AC33" s="433"/>
      <c r="AD33" s="50"/>
      <c r="AE33" s="31" t="s">
        <v>912</v>
      </c>
      <c r="AF33" s="31"/>
      <c r="AG33" s="31"/>
      <c r="AH33" s="52"/>
      <c r="AI33" s="53"/>
      <c r="AJ33" s="53"/>
      <c r="AK33" s="64"/>
      <c r="AL33" s="64"/>
      <c r="AM33" s="64"/>
      <c r="AN33" s="64"/>
      <c r="AO33" s="64"/>
      <c r="AP33" s="64"/>
      <c r="AQ33" s="64"/>
      <c r="AR33" s="64"/>
      <c r="AS33" s="64"/>
      <c r="AT33" s="64"/>
      <c r="AU33" s="64"/>
      <c r="AV33" s="64"/>
      <c r="AW33" s="64"/>
      <c r="AX33" s="76"/>
      <c r="AY33" s="801"/>
    </row>
    <row r="34" spans="2:51" ht="6" customHeight="1">
      <c r="B34" s="50"/>
      <c r="F34" s="52"/>
      <c r="G34" s="53"/>
      <c r="H34" s="53"/>
      <c r="I34" s="64"/>
      <c r="J34" s="64"/>
      <c r="K34" s="64"/>
      <c r="L34" s="64"/>
      <c r="M34" s="64"/>
      <c r="N34" s="64"/>
      <c r="O34" s="64"/>
      <c r="P34" s="64"/>
      <c r="Q34" s="64"/>
      <c r="R34" s="64"/>
      <c r="S34" s="64"/>
      <c r="T34" s="64"/>
      <c r="U34" s="64"/>
      <c r="V34" s="76"/>
      <c r="W34" s="31"/>
      <c r="AC34" s="433"/>
      <c r="AD34" s="50"/>
      <c r="AE34" s="31"/>
      <c r="AF34" s="31"/>
      <c r="AG34" s="31"/>
      <c r="AH34" s="52"/>
      <c r="AI34" s="53"/>
      <c r="AJ34" s="53"/>
      <c r="AK34" s="64"/>
      <c r="AL34" s="64"/>
      <c r="AM34" s="64"/>
      <c r="AN34" s="64"/>
      <c r="AO34" s="64"/>
      <c r="AP34" s="64"/>
      <c r="AQ34" s="64"/>
      <c r="AR34" s="64"/>
      <c r="AS34" s="64"/>
      <c r="AT34" s="64"/>
      <c r="AU34" s="64"/>
      <c r="AV34" s="64"/>
      <c r="AW34" s="64"/>
      <c r="AX34" s="76"/>
      <c r="AY34" s="801"/>
    </row>
    <row r="35" spans="2:51" ht="28" customHeight="1">
      <c r="B35" s="50"/>
      <c r="C35" s="2061" t="s">
        <v>905</v>
      </c>
      <c r="D35" s="2062"/>
      <c r="E35" s="2062"/>
      <c r="F35" s="2062"/>
      <c r="G35" s="2063"/>
      <c r="H35" s="1864"/>
      <c r="I35" s="1865"/>
      <c r="J35" s="1865"/>
      <c r="K35" s="1866"/>
      <c r="L35" s="2077"/>
      <c r="M35" s="2048"/>
      <c r="N35" s="2048"/>
      <c r="O35" s="63"/>
      <c r="P35" s="63"/>
      <c r="Q35" s="63"/>
      <c r="R35" s="63"/>
      <c r="S35" s="63"/>
      <c r="T35" s="63"/>
      <c r="U35" s="63"/>
      <c r="V35" s="75"/>
      <c r="W35" s="31"/>
      <c r="AC35" s="433"/>
      <c r="AD35" s="50"/>
      <c r="AE35" s="2061" t="s">
        <v>905</v>
      </c>
      <c r="AF35" s="2062"/>
      <c r="AG35" s="2062"/>
      <c r="AH35" s="2062"/>
      <c r="AI35" s="2063"/>
      <c r="AJ35" s="2074"/>
      <c r="AK35" s="2075"/>
      <c r="AL35" s="2075"/>
      <c r="AM35" s="2076"/>
      <c r="AN35" s="2077"/>
      <c r="AO35" s="2048"/>
      <c r="AP35" s="2048"/>
      <c r="AQ35" s="63"/>
      <c r="AR35" s="63"/>
      <c r="AS35" s="63"/>
      <c r="AT35" s="63"/>
      <c r="AU35" s="63"/>
      <c r="AV35" s="63"/>
      <c r="AW35" s="63"/>
      <c r="AX35" s="75"/>
      <c r="AY35" s="801"/>
    </row>
    <row r="36" spans="2:51" ht="48" customHeight="1">
      <c r="B36" s="50"/>
      <c r="C36" s="2061" t="s">
        <v>908</v>
      </c>
      <c r="D36" s="2062"/>
      <c r="E36" s="2062"/>
      <c r="F36" s="2062"/>
      <c r="G36" s="2063"/>
      <c r="H36" s="2101"/>
      <c r="I36" s="2102"/>
      <c r="J36" s="2102"/>
      <c r="K36" s="2102"/>
      <c r="L36" s="2102"/>
      <c r="M36" s="2102"/>
      <c r="N36" s="2102"/>
      <c r="O36" s="2102"/>
      <c r="P36" s="2102"/>
      <c r="Q36" s="2102"/>
      <c r="R36" s="2102"/>
      <c r="S36" s="2102"/>
      <c r="T36" s="2102"/>
      <c r="U36" s="2103"/>
      <c r="V36" s="75"/>
      <c r="W36" s="31"/>
      <c r="AC36" s="433"/>
      <c r="AD36" s="50"/>
      <c r="AE36" s="2061" t="s">
        <v>908</v>
      </c>
      <c r="AF36" s="2062"/>
      <c r="AG36" s="2062"/>
      <c r="AH36" s="2062"/>
      <c r="AI36" s="2063"/>
      <c r="AJ36" s="2064"/>
      <c r="AK36" s="2065"/>
      <c r="AL36" s="2065"/>
      <c r="AM36" s="2065"/>
      <c r="AN36" s="2065"/>
      <c r="AO36" s="2065"/>
      <c r="AP36" s="2065"/>
      <c r="AQ36" s="2065"/>
      <c r="AR36" s="2065"/>
      <c r="AS36" s="2065"/>
      <c r="AT36" s="2065"/>
      <c r="AU36" s="2065"/>
      <c r="AV36" s="2065"/>
      <c r="AW36" s="2066"/>
      <c r="AX36" s="75"/>
      <c r="AY36" s="801"/>
    </row>
    <row r="37" spans="2:51" ht="28" customHeight="1">
      <c r="B37" s="50"/>
      <c r="C37" s="2071" t="s">
        <v>994</v>
      </c>
      <c r="D37" s="2072"/>
      <c r="E37" s="2072"/>
      <c r="F37" s="2072"/>
      <c r="G37" s="2073"/>
      <c r="H37" s="2101"/>
      <c r="I37" s="2102"/>
      <c r="J37" s="2102"/>
      <c r="K37" s="2102"/>
      <c r="L37" s="2102"/>
      <c r="M37" s="2102"/>
      <c r="N37" s="2102"/>
      <c r="O37" s="2102"/>
      <c r="P37" s="2102"/>
      <c r="Q37" s="2102"/>
      <c r="R37" s="2102"/>
      <c r="S37" s="2102"/>
      <c r="T37" s="2102"/>
      <c r="U37" s="2103"/>
      <c r="V37" s="75"/>
      <c r="W37" s="31"/>
      <c r="AC37" s="433"/>
      <c r="AD37" s="50"/>
      <c r="AE37" s="2071" t="s">
        <v>994</v>
      </c>
      <c r="AF37" s="2072"/>
      <c r="AG37" s="2072"/>
      <c r="AH37" s="2072"/>
      <c r="AI37" s="2073"/>
      <c r="AJ37" s="2064"/>
      <c r="AK37" s="2065"/>
      <c r="AL37" s="2065"/>
      <c r="AM37" s="2065"/>
      <c r="AN37" s="2065"/>
      <c r="AO37" s="2065"/>
      <c r="AP37" s="2065"/>
      <c r="AQ37" s="2065"/>
      <c r="AR37" s="2065"/>
      <c r="AS37" s="2065"/>
      <c r="AT37" s="2065"/>
      <c r="AU37" s="2065"/>
      <c r="AV37" s="2065"/>
      <c r="AW37" s="2066"/>
      <c r="AX37" s="75"/>
      <c r="AY37" s="801"/>
    </row>
    <row r="38" spans="2:51" ht="28" customHeight="1">
      <c r="B38" s="50"/>
      <c r="C38" s="2071" t="s">
        <v>995</v>
      </c>
      <c r="D38" s="2072"/>
      <c r="E38" s="2072"/>
      <c r="F38" s="2072"/>
      <c r="G38" s="2073"/>
      <c r="H38" s="2101"/>
      <c r="I38" s="2102"/>
      <c r="J38" s="2102"/>
      <c r="K38" s="2102"/>
      <c r="L38" s="2102"/>
      <c r="M38" s="2102"/>
      <c r="N38" s="2102"/>
      <c r="O38" s="2102"/>
      <c r="P38" s="2102"/>
      <c r="Q38" s="2102"/>
      <c r="R38" s="2102"/>
      <c r="S38" s="2102"/>
      <c r="T38" s="2102"/>
      <c r="U38" s="2103"/>
      <c r="V38" s="75"/>
      <c r="W38" s="31"/>
      <c r="AC38" s="433"/>
      <c r="AD38" s="50"/>
      <c r="AE38" s="2071" t="s">
        <v>995</v>
      </c>
      <c r="AF38" s="2072"/>
      <c r="AG38" s="2072"/>
      <c r="AH38" s="2072"/>
      <c r="AI38" s="2073"/>
      <c r="AJ38" s="2064"/>
      <c r="AK38" s="2065"/>
      <c r="AL38" s="2065"/>
      <c r="AM38" s="2065"/>
      <c r="AN38" s="2065"/>
      <c r="AO38" s="2065"/>
      <c r="AP38" s="2065"/>
      <c r="AQ38" s="2065"/>
      <c r="AR38" s="2065"/>
      <c r="AS38" s="2065"/>
      <c r="AT38" s="2065"/>
      <c r="AU38" s="2065"/>
      <c r="AV38" s="2065"/>
      <c r="AW38" s="2066"/>
      <c r="AX38" s="75"/>
      <c r="AY38" s="801"/>
    </row>
    <row r="39" spans="2:51" ht="101.5" customHeight="1">
      <c r="B39" s="50"/>
      <c r="C39" s="2061" t="s">
        <v>911</v>
      </c>
      <c r="D39" s="2062"/>
      <c r="E39" s="2062"/>
      <c r="F39" s="2062"/>
      <c r="G39" s="2063"/>
      <c r="H39" s="2101"/>
      <c r="I39" s="2102"/>
      <c r="J39" s="2102"/>
      <c r="K39" s="2102"/>
      <c r="L39" s="2102"/>
      <c r="M39" s="2102"/>
      <c r="N39" s="2102"/>
      <c r="O39" s="2102"/>
      <c r="P39" s="2102"/>
      <c r="Q39" s="2102"/>
      <c r="R39" s="2102"/>
      <c r="S39" s="2102"/>
      <c r="T39" s="2102"/>
      <c r="U39" s="2103"/>
      <c r="V39" s="75"/>
      <c r="W39" s="31"/>
      <c r="AC39" s="433"/>
      <c r="AD39" s="50"/>
      <c r="AE39" s="2061" t="s">
        <v>911</v>
      </c>
      <c r="AF39" s="2062"/>
      <c r="AG39" s="2062"/>
      <c r="AH39" s="2062"/>
      <c r="AI39" s="2063"/>
      <c r="AJ39" s="2064"/>
      <c r="AK39" s="2065"/>
      <c r="AL39" s="2065"/>
      <c r="AM39" s="2065"/>
      <c r="AN39" s="2065"/>
      <c r="AO39" s="2065"/>
      <c r="AP39" s="2065"/>
      <c r="AQ39" s="2065"/>
      <c r="AR39" s="2065"/>
      <c r="AS39" s="2065"/>
      <c r="AT39" s="2065"/>
      <c r="AU39" s="2065"/>
      <c r="AV39" s="2065"/>
      <c r="AW39" s="2066"/>
      <c r="AX39" s="75"/>
      <c r="AY39" s="801"/>
    </row>
    <row r="40" spans="2:51" ht="8" customHeight="1">
      <c r="B40" s="50"/>
      <c r="E40" s="30"/>
      <c r="F40" s="30"/>
      <c r="G40" s="30"/>
      <c r="H40" s="30"/>
      <c r="I40" s="30"/>
      <c r="J40" s="30"/>
      <c r="K40" s="30"/>
      <c r="L40" s="30"/>
      <c r="M40" s="30"/>
      <c r="N40" s="30"/>
      <c r="O40" s="30"/>
      <c r="P40" s="30"/>
      <c r="Q40" s="30"/>
      <c r="R40" s="30"/>
      <c r="S40" s="30"/>
      <c r="T40" s="30"/>
      <c r="U40" s="30"/>
      <c r="V40" s="76"/>
      <c r="W40" s="31"/>
      <c r="AC40" s="433"/>
      <c r="AD40" s="50"/>
      <c r="AE40" s="31"/>
      <c r="AF40" s="31"/>
      <c r="AG40" s="30"/>
      <c r="AH40" s="30"/>
      <c r="AI40" s="30"/>
      <c r="AJ40" s="30"/>
      <c r="AK40" s="30"/>
      <c r="AL40" s="30"/>
      <c r="AM40" s="30"/>
      <c r="AN40" s="30"/>
      <c r="AO40" s="30"/>
      <c r="AP40" s="30"/>
      <c r="AQ40" s="30"/>
      <c r="AR40" s="30"/>
      <c r="AS40" s="30"/>
      <c r="AT40" s="30"/>
      <c r="AU40" s="30"/>
      <c r="AV40" s="30"/>
      <c r="AW40" s="30"/>
      <c r="AX40" s="76"/>
      <c r="AY40" s="801"/>
    </row>
    <row r="41" spans="2:51" ht="15" customHeight="1">
      <c r="B41" s="50"/>
      <c r="C41" s="31" t="s">
        <v>1421</v>
      </c>
      <c r="F41" s="52"/>
      <c r="G41" s="53"/>
      <c r="H41" s="53"/>
      <c r="I41" s="64"/>
      <c r="J41" s="64"/>
      <c r="K41" s="64"/>
      <c r="L41" s="64"/>
      <c r="M41" s="64"/>
      <c r="N41" s="64"/>
      <c r="O41" s="64"/>
      <c r="P41" s="64"/>
      <c r="Q41" s="64"/>
      <c r="R41" s="64"/>
      <c r="S41" s="64"/>
      <c r="T41" s="64"/>
      <c r="U41" s="64"/>
      <c r="V41" s="75"/>
      <c r="W41" s="31"/>
      <c r="AC41" s="433"/>
      <c r="AD41" s="50"/>
      <c r="AE41" s="31" t="s">
        <v>1421</v>
      </c>
      <c r="AF41" s="31"/>
      <c r="AG41" s="31"/>
      <c r="AH41" s="52"/>
      <c r="AI41" s="53"/>
      <c r="AJ41" s="53"/>
      <c r="AK41" s="64"/>
      <c r="AL41" s="64"/>
      <c r="AM41" s="64"/>
      <c r="AN41" s="64"/>
      <c r="AO41" s="64"/>
      <c r="AP41" s="64"/>
      <c r="AQ41" s="64"/>
      <c r="AR41" s="64"/>
      <c r="AS41" s="64"/>
      <c r="AT41" s="64"/>
      <c r="AU41" s="64"/>
      <c r="AV41" s="64"/>
      <c r="AW41" s="64"/>
      <c r="AX41" s="75"/>
      <c r="AY41" s="801"/>
    </row>
    <row r="42" spans="2:51" ht="6" customHeight="1">
      <c r="B42" s="50"/>
      <c r="F42" s="52"/>
      <c r="G42" s="53"/>
      <c r="H42" s="53"/>
      <c r="I42" s="64"/>
      <c r="J42" s="64"/>
      <c r="K42" s="64"/>
      <c r="L42" s="64"/>
      <c r="M42" s="64"/>
      <c r="N42" s="64"/>
      <c r="O42" s="64"/>
      <c r="P42" s="64"/>
      <c r="Q42" s="64"/>
      <c r="R42" s="64"/>
      <c r="S42" s="64"/>
      <c r="T42" s="64"/>
      <c r="U42" s="64"/>
      <c r="V42" s="75"/>
      <c r="W42" s="31"/>
      <c r="AC42" s="433"/>
      <c r="AD42" s="50"/>
      <c r="AE42" s="31"/>
      <c r="AF42" s="31"/>
      <c r="AG42" s="31"/>
      <c r="AH42" s="52"/>
      <c r="AI42" s="53"/>
      <c r="AJ42" s="53"/>
      <c r="AK42" s="64"/>
      <c r="AL42" s="64"/>
      <c r="AM42" s="64"/>
      <c r="AN42" s="64"/>
      <c r="AO42" s="64"/>
      <c r="AP42" s="64"/>
      <c r="AQ42" s="64"/>
      <c r="AR42" s="64"/>
      <c r="AS42" s="64"/>
      <c r="AT42" s="64"/>
      <c r="AU42" s="64"/>
      <c r="AV42" s="64"/>
      <c r="AW42" s="64"/>
      <c r="AX42" s="75"/>
      <c r="AY42" s="801"/>
    </row>
    <row r="43" spans="2:51" ht="28" customHeight="1">
      <c r="B43" s="50"/>
      <c r="C43" s="2061" t="s">
        <v>905</v>
      </c>
      <c r="D43" s="2062"/>
      <c r="E43" s="2062"/>
      <c r="F43" s="2062"/>
      <c r="G43" s="2063"/>
      <c r="H43" s="1864"/>
      <c r="I43" s="1865"/>
      <c r="J43" s="1865"/>
      <c r="K43" s="1866"/>
      <c r="L43" s="2077"/>
      <c r="M43" s="2048"/>
      <c r="N43" s="2048"/>
      <c r="O43" s="63"/>
      <c r="P43" s="63"/>
      <c r="Q43" s="63"/>
      <c r="R43" s="63"/>
      <c r="S43" s="63"/>
      <c r="T43" s="63"/>
      <c r="U43" s="63"/>
      <c r="V43" s="75"/>
      <c r="W43" s="31"/>
      <c r="AC43" s="433"/>
      <c r="AD43" s="50"/>
      <c r="AE43" s="2061" t="s">
        <v>905</v>
      </c>
      <c r="AF43" s="2062"/>
      <c r="AG43" s="2062"/>
      <c r="AH43" s="2062"/>
      <c r="AI43" s="2063"/>
      <c r="AJ43" s="2074"/>
      <c r="AK43" s="2075"/>
      <c r="AL43" s="2075"/>
      <c r="AM43" s="2076"/>
      <c r="AN43" s="2077"/>
      <c r="AO43" s="2048"/>
      <c r="AP43" s="2048"/>
      <c r="AQ43" s="63"/>
      <c r="AR43" s="63"/>
      <c r="AS43" s="63"/>
      <c r="AT43" s="63"/>
      <c r="AU43" s="63"/>
      <c r="AV43" s="63"/>
      <c r="AW43" s="63"/>
      <c r="AX43" s="75"/>
      <c r="AY43" s="801"/>
    </row>
    <row r="44" spans="2:51" ht="48" customHeight="1">
      <c r="B44" s="50"/>
      <c r="C44" s="2061" t="s">
        <v>908</v>
      </c>
      <c r="D44" s="2062"/>
      <c r="E44" s="2062"/>
      <c r="F44" s="2062"/>
      <c r="G44" s="2063"/>
      <c r="H44" s="2101"/>
      <c r="I44" s="2102"/>
      <c r="J44" s="2102"/>
      <c r="K44" s="2102"/>
      <c r="L44" s="2102"/>
      <c r="M44" s="2102"/>
      <c r="N44" s="2102"/>
      <c r="O44" s="2102"/>
      <c r="P44" s="2102"/>
      <c r="Q44" s="2102"/>
      <c r="R44" s="2102"/>
      <c r="S44" s="2102"/>
      <c r="T44" s="2102"/>
      <c r="U44" s="2103"/>
      <c r="V44" s="75"/>
      <c r="W44" s="31"/>
      <c r="AC44" s="433"/>
      <c r="AD44" s="50"/>
      <c r="AE44" s="2061" t="s">
        <v>908</v>
      </c>
      <c r="AF44" s="2062"/>
      <c r="AG44" s="2062"/>
      <c r="AH44" s="2062"/>
      <c r="AI44" s="2063"/>
      <c r="AJ44" s="2064"/>
      <c r="AK44" s="2065"/>
      <c r="AL44" s="2065"/>
      <c r="AM44" s="2065"/>
      <c r="AN44" s="2065"/>
      <c r="AO44" s="2065"/>
      <c r="AP44" s="2065"/>
      <c r="AQ44" s="2065"/>
      <c r="AR44" s="2065"/>
      <c r="AS44" s="2065"/>
      <c r="AT44" s="2065"/>
      <c r="AU44" s="2065"/>
      <c r="AV44" s="2065"/>
      <c r="AW44" s="2066"/>
      <c r="AX44" s="75"/>
      <c r="AY44" s="801"/>
    </row>
    <row r="45" spans="2:51" ht="28" customHeight="1">
      <c r="B45" s="50"/>
      <c r="C45" s="2071" t="s">
        <v>994</v>
      </c>
      <c r="D45" s="2072"/>
      <c r="E45" s="2072"/>
      <c r="F45" s="2072"/>
      <c r="G45" s="2073"/>
      <c r="H45" s="2101"/>
      <c r="I45" s="2102"/>
      <c r="J45" s="2102"/>
      <c r="K45" s="2102"/>
      <c r="L45" s="2102"/>
      <c r="M45" s="2102"/>
      <c r="N45" s="2102"/>
      <c r="O45" s="2102"/>
      <c r="P45" s="2102"/>
      <c r="Q45" s="2102"/>
      <c r="R45" s="2102"/>
      <c r="S45" s="2102"/>
      <c r="T45" s="2102"/>
      <c r="U45" s="2103"/>
      <c r="V45" s="75"/>
      <c r="W45" s="31"/>
      <c r="AC45" s="433"/>
      <c r="AD45" s="50"/>
      <c r="AE45" s="2071" t="s">
        <v>994</v>
      </c>
      <c r="AF45" s="2072"/>
      <c r="AG45" s="2072"/>
      <c r="AH45" s="2072"/>
      <c r="AI45" s="2073"/>
      <c r="AJ45" s="2064"/>
      <c r="AK45" s="2065"/>
      <c r="AL45" s="2065"/>
      <c r="AM45" s="2065"/>
      <c r="AN45" s="2065"/>
      <c r="AO45" s="2065"/>
      <c r="AP45" s="2065"/>
      <c r="AQ45" s="2065"/>
      <c r="AR45" s="2065"/>
      <c r="AS45" s="2065"/>
      <c r="AT45" s="2065"/>
      <c r="AU45" s="2065"/>
      <c r="AV45" s="2065"/>
      <c r="AW45" s="2066"/>
      <c r="AX45" s="75"/>
      <c r="AY45" s="801"/>
    </row>
    <row r="46" spans="2:51" ht="28" customHeight="1">
      <c r="B46" s="50"/>
      <c r="C46" s="2071" t="s">
        <v>995</v>
      </c>
      <c r="D46" s="2072"/>
      <c r="E46" s="2072"/>
      <c r="F46" s="2072"/>
      <c r="G46" s="2073"/>
      <c r="H46" s="2101"/>
      <c r="I46" s="2102"/>
      <c r="J46" s="2102"/>
      <c r="K46" s="2102"/>
      <c r="L46" s="2102"/>
      <c r="M46" s="2102"/>
      <c r="N46" s="2102"/>
      <c r="O46" s="2102"/>
      <c r="P46" s="2102"/>
      <c r="Q46" s="2102"/>
      <c r="R46" s="2102"/>
      <c r="S46" s="2102"/>
      <c r="T46" s="2102"/>
      <c r="U46" s="2103"/>
      <c r="V46" s="75"/>
      <c r="W46" s="31"/>
      <c r="AC46" s="433"/>
      <c r="AD46" s="50"/>
      <c r="AE46" s="2071" t="s">
        <v>995</v>
      </c>
      <c r="AF46" s="2072"/>
      <c r="AG46" s="2072"/>
      <c r="AH46" s="2072"/>
      <c r="AI46" s="2073"/>
      <c r="AJ46" s="2064"/>
      <c r="AK46" s="2065"/>
      <c r="AL46" s="2065"/>
      <c r="AM46" s="2065"/>
      <c r="AN46" s="2065"/>
      <c r="AO46" s="2065"/>
      <c r="AP46" s="2065"/>
      <c r="AQ46" s="2065"/>
      <c r="AR46" s="2065"/>
      <c r="AS46" s="2065"/>
      <c r="AT46" s="2065"/>
      <c r="AU46" s="2065"/>
      <c r="AV46" s="2065"/>
      <c r="AW46" s="2066"/>
      <c r="AX46" s="75"/>
      <c r="AY46" s="801"/>
    </row>
    <row r="47" spans="2:51" ht="89" customHeight="1">
      <c r="B47" s="50"/>
      <c r="C47" s="2061" t="s">
        <v>911</v>
      </c>
      <c r="D47" s="2062"/>
      <c r="E47" s="2062"/>
      <c r="F47" s="2062"/>
      <c r="G47" s="2063"/>
      <c r="H47" s="2101"/>
      <c r="I47" s="2102"/>
      <c r="J47" s="2102"/>
      <c r="K47" s="2102"/>
      <c r="L47" s="2102"/>
      <c r="M47" s="2102"/>
      <c r="N47" s="2102"/>
      <c r="O47" s="2102"/>
      <c r="P47" s="2102"/>
      <c r="Q47" s="2102"/>
      <c r="R47" s="2102"/>
      <c r="S47" s="2102"/>
      <c r="T47" s="2102"/>
      <c r="U47" s="2103"/>
      <c r="V47" s="75"/>
      <c r="W47" s="31"/>
      <c r="AC47" s="433"/>
      <c r="AD47" s="50"/>
      <c r="AE47" s="2061" t="s">
        <v>911</v>
      </c>
      <c r="AF47" s="2062"/>
      <c r="AG47" s="2062"/>
      <c r="AH47" s="2062"/>
      <c r="AI47" s="2063"/>
      <c r="AJ47" s="2064"/>
      <c r="AK47" s="2065"/>
      <c r="AL47" s="2065"/>
      <c r="AM47" s="2065"/>
      <c r="AN47" s="2065"/>
      <c r="AO47" s="2065"/>
      <c r="AP47" s="2065"/>
      <c r="AQ47" s="2065"/>
      <c r="AR47" s="2065"/>
      <c r="AS47" s="2065"/>
      <c r="AT47" s="2065"/>
      <c r="AU47" s="2065"/>
      <c r="AV47" s="2065"/>
      <c r="AW47" s="2066"/>
      <c r="AX47" s="75"/>
      <c r="AY47" s="801"/>
    </row>
    <row r="48" spans="2:51" ht="12" customHeight="1">
      <c r="B48" s="54"/>
      <c r="C48" s="55"/>
      <c r="D48" s="55"/>
      <c r="E48" s="55"/>
      <c r="F48" s="55"/>
      <c r="G48" s="55"/>
      <c r="H48" s="55"/>
      <c r="I48" s="55"/>
      <c r="J48" s="55"/>
      <c r="K48" s="55"/>
      <c r="L48" s="55"/>
      <c r="M48" s="55"/>
      <c r="N48" s="55"/>
      <c r="O48" s="55"/>
      <c r="P48" s="55"/>
      <c r="Q48" s="55"/>
      <c r="R48" s="55"/>
      <c r="S48" s="55"/>
      <c r="T48" s="55"/>
      <c r="U48" s="77"/>
      <c r="V48" s="78"/>
      <c r="AC48" s="433"/>
      <c r="AD48" s="54"/>
      <c r="AE48" s="55"/>
      <c r="AF48" s="55"/>
      <c r="AG48" s="55"/>
      <c r="AH48" s="55"/>
      <c r="AI48" s="55"/>
      <c r="AJ48" s="55"/>
      <c r="AK48" s="55"/>
      <c r="AL48" s="55"/>
      <c r="AM48" s="55"/>
      <c r="AN48" s="55"/>
      <c r="AO48" s="55"/>
      <c r="AP48" s="55"/>
      <c r="AQ48" s="55"/>
      <c r="AR48" s="55"/>
      <c r="AS48" s="55"/>
      <c r="AT48" s="55"/>
      <c r="AU48" s="55"/>
      <c r="AV48" s="55"/>
      <c r="AW48" s="77"/>
      <c r="AX48" s="78"/>
      <c r="AY48" s="801"/>
    </row>
    <row r="49" spans="1:51" ht="12" customHeight="1">
      <c r="B49" s="50"/>
      <c r="V49" s="73"/>
      <c r="AC49" s="433"/>
      <c r="AD49" s="50"/>
      <c r="AE49" s="31"/>
      <c r="AF49" s="31"/>
      <c r="AG49" s="31"/>
      <c r="AH49" s="31"/>
      <c r="AI49" s="31"/>
      <c r="AJ49" s="31"/>
      <c r="AK49" s="31"/>
      <c r="AL49" s="31"/>
      <c r="AM49" s="31"/>
      <c r="AN49" s="31"/>
      <c r="AO49" s="31"/>
      <c r="AP49" s="31"/>
      <c r="AQ49" s="31"/>
      <c r="AR49" s="31"/>
      <c r="AW49" s="32"/>
      <c r="AX49" s="73"/>
      <c r="AY49" s="801"/>
    </row>
    <row r="50" spans="1:51" ht="24" customHeight="1">
      <c r="B50" s="56" t="s">
        <v>996</v>
      </c>
      <c r="V50" s="73"/>
      <c r="AC50" s="433"/>
      <c r="AD50" s="56" t="s">
        <v>996</v>
      </c>
      <c r="AE50" s="31"/>
      <c r="AF50" s="31"/>
      <c r="AG50" s="31"/>
      <c r="AH50" s="31"/>
      <c r="AI50" s="31"/>
      <c r="AJ50" s="31"/>
      <c r="AK50" s="31"/>
      <c r="AL50" s="31"/>
      <c r="AM50" s="31"/>
      <c r="AN50" s="31"/>
      <c r="AO50" s="31"/>
      <c r="AP50" s="31"/>
      <c r="AQ50" s="31"/>
      <c r="AR50" s="31"/>
      <c r="AW50" s="32"/>
      <c r="AX50" s="73"/>
      <c r="AY50" s="801"/>
    </row>
    <row r="51" spans="1:51" ht="12" customHeight="1">
      <c r="B51" s="48"/>
      <c r="C51" s="32"/>
      <c r="D51" s="49"/>
      <c r="E51" s="49"/>
      <c r="F51" s="49"/>
      <c r="G51" s="49"/>
      <c r="H51" s="49"/>
      <c r="I51" s="49"/>
      <c r="J51" s="49"/>
      <c r="K51" s="49"/>
      <c r="L51" s="49"/>
      <c r="M51" s="49"/>
      <c r="N51" s="49"/>
      <c r="O51" s="49"/>
      <c r="P51" s="49"/>
      <c r="Q51" s="49"/>
      <c r="R51" s="49"/>
      <c r="S51" s="49"/>
      <c r="T51" s="49"/>
      <c r="U51" s="49"/>
      <c r="V51" s="72"/>
      <c r="AC51" s="433"/>
      <c r="AD51" s="48"/>
      <c r="AE51" s="32"/>
      <c r="AF51" s="49"/>
      <c r="AG51" s="49"/>
      <c r="AH51" s="49"/>
      <c r="AI51" s="49"/>
      <c r="AJ51" s="49"/>
      <c r="AK51" s="49"/>
      <c r="AL51" s="49"/>
      <c r="AM51" s="49"/>
      <c r="AN51" s="49"/>
      <c r="AO51" s="49"/>
      <c r="AP51" s="49"/>
      <c r="AQ51" s="49"/>
      <c r="AR51" s="49"/>
      <c r="AS51" s="49"/>
      <c r="AT51" s="49"/>
      <c r="AU51" s="49"/>
      <c r="AV51" s="49"/>
      <c r="AW51" s="49"/>
      <c r="AX51" s="72"/>
      <c r="AY51" s="801"/>
    </row>
    <row r="52" spans="1:51" ht="23" customHeight="1">
      <c r="B52" s="50"/>
      <c r="C52" s="57" t="s">
        <v>915</v>
      </c>
      <c r="D52" s="58"/>
      <c r="E52" s="58"/>
      <c r="F52" s="58"/>
      <c r="G52" s="58"/>
      <c r="H52" s="58"/>
      <c r="I52" s="58"/>
      <c r="J52" s="58"/>
      <c r="K52" s="58"/>
      <c r="L52" s="58"/>
      <c r="M52" s="58"/>
      <c r="N52" s="58"/>
      <c r="O52" s="58"/>
      <c r="P52" s="58"/>
      <c r="Q52" s="58"/>
      <c r="R52" s="58"/>
      <c r="S52" s="58"/>
      <c r="T52" s="58"/>
      <c r="U52" s="58"/>
      <c r="V52" s="79"/>
      <c r="AC52" s="433"/>
      <c r="AD52" s="50"/>
      <c r="AE52" s="57" t="s">
        <v>915</v>
      </c>
      <c r="AF52" s="58"/>
      <c r="AG52" s="58"/>
      <c r="AH52" s="58"/>
      <c r="AI52" s="58"/>
      <c r="AJ52" s="58"/>
      <c r="AK52" s="58"/>
      <c r="AL52" s="58"/>
      <c r="AM52" s="58"/>
      <c r="AN52" s="58"/>
      <c r="AO52" s="58"/>
      <c r="AP52" s="58"/>
      <c r="AQ52" s="58"/>
      <c r="AR52" s="58"/>
      <c r="AS52" s="58"/>
      <c r="AT52" s="58"/>
      <c r="AU52" s="58"/>
      <c r="AV52" s="58"/>
      <c r="AW52" s="58"/>
      <c r="AX52" s="79"/>
      <c r="AY52" s="801"/>
    </row>
    <row r="53" spans="1:51" s="30" customFormat="1" ht="6" customHeight="1">
      <c r="A53" s="31"/>
      <c r="B53" s="50"/>
      <c r="C53" s="57"/>
      <c r="D53" s="58"/>
      <c r="E53" s="58"/>
      <c r="F53" s="58"/>
      <c r="G53" s="58"/>
      <c r="H53" s="58"/>
      <c r="I53" s="58"/>
      <c r="J53" s="58"/>
      <c r="K53" s="58"/>
      <c r="L53" s="58"/>
      <c r="M53" s="58"/>
      <c r="N53" s="58"/>
      <c r="O53" s="58"/>
      <c r="P53" s="58"/>
      <c r="Q53" s="58"/>
      <c r="R53" s="58"/>
      <c r="S53" s="58"/>
      <c r="T53" s="58"/>
      <c r="U53" s="58"/>
      <c r="V53" s="79"/>
      <c r="W53" s="32"/>
      <c r="X53"/>
      <c r="Y53"/>
      <c r="Z53"/>
      <c r="AA53"/>
      <c r="AB53"/>
      <c r="AC53" s="433"/>
      <c r="AD53" s="50"/>
      <c r="AE53" s="57"/>
      <c r="AF53" s="58"/>
      <c r="AG53" s="58"/>
      <c r="AH53" s="58"/>
      <c r="AI53" s="58"/>
      <c r="AJ53" s="58"/>
      <c r="AK53" s="58"/>
      <c r="AL53" s="58"/>
      <c r="AM53" s="58"/>
      <c r="AN53" s="58"/>
      <c r="AO53" s="58"/>
      <c r="AP53" s="58"/>
      <c r="AQ53" s="58"/>
      <c r="AR53" s="58"/>
      <c r="AS53" s="58"/>
      <c r="AT53" s="58"/>
      <c r="AU53" s="58"/>
      <c r="AV53" s="58"/>
      <c r="AW53" s="58"/>
      <c r="AX53" s="79"/>
      <c r="AY53" s="805"/>
    </row>
    <row r="54" spans="1:51" s="28" customFormat="1" ht="42" customHeight="1">
      <c r="B54" s="59"/>
      <c r="C54" s="2104" t="s">
        <v>900</v>
      </c>
      <c r="D54" s="2105"/>
      <c r="E54" s="2069" t="s">
        <v>916</v>
      </c>
      <c r="F54" s="2070"/>
      <c r="G54" s="2070"/>
      <c r="H54" s="2070"/>
      <c r="I54" s="2070"/>
      <c r="J54" s="2070"/>
      <c r="K54" s="2070"/>
      <c r="L54" s="2070"/>
      <c r="M54" s="2070"/>
      <c r="N54" s="2070"/>
      <c r="O54" s="2070"/>
      <c r="P54" s="2070"/>
      <c r="Q54" s="2070"/>
      <c r="R54" s="2070"/>
      <c r="S54" s="2070"/>
      <c r="T54" s="2070"/>
      <c r="U54" s="2070"/>
      <c r="V54" s="79"/>
      <c r="W54" s="53"/>
      <c r="X54"/>
      <c r="Y54"/>
      <c r="Z54"/>
      <c r="AA54"/>
      <c r="AB54"/>
      <c r="AC54" s="433"/>
      <c r="AD54" s="59"/>
      <c r="AE54" s="2067" t="s">
        <v>900</v>
      </c>
      <c r="AF54" s="2068"/>
      <c r="AG54" s="2069" t="s">
        <v>916</v>
      </c>
      <c r="AH54" s="2070"/>
      <c r="AI54" s="2070"/>
      <c r="AJ54" s="2070"/>
      <c r="AK54" s="2070"/>
      <c r="AL54" s="2070"/>
      <c r="AM54" s="2070"/>
      <c r="AN54" s="2070"/>
      <c r="AO54" s="2070"/>
      <c r="AP54" s="2070"/>
      <c r="AQ54" s="2070"/>
      <c r="AR54" s="2070"/>
      <c r="AS54" s="2070"/>
      <c r="AT54" s="2070"/>
      <c r="AU54" s="2070"/>
      <c r="AV54" s="2070"/>
      <c r="AW54" s="2070"/>
      <c r="AX54" s="79"/>
      <c r="AY54" s="803"/>
    </row>
    <row r="55" spans="1:51" s="28" customFormat="1" ht="42" customHeight="1">
      <c r="B55" s="59"/>
      <c r="C55" s="2104" t="s">
        <v>900</v>
      </c>
      <c r="D55" s="2105"/>
      <c r="E55" s="2069" t="s">
        <v>917</v>
      </c>
      <c r="F55" s="2070"/>
      <c r="G55" s="2070"/>
      <c r="H55" s="2070"/>
      <c r="I55" s="2070"/>
      <c r="J55" s="2070"/>
      <c r="K55" s="2070"/>
      <c r="L55" s="2070"/>
      <c r="M55" s="2070"/>
      <c r="N55" s="2070"/>
      <c r="O55" s="2070"/>
      <c r="P55" s="2070"/>
      <c r="Q55" s="2070"/>
      <c r="R55" s="2070"/>
      <c r="S55" s="2070"/>
      <c r="T55" s="2070"/>
      <c r="U55" s="2070"/>
      <c r="V55" s="79"/>
      <c r="W55" s="53"/>
      <c r="X55"/>
      <c r="Y55"/>
      <c r="Z55"/>
      <c r="AA55"/>
      <c r="AB55"/>
      <c r="AC55" s="433"/>
      <c r="AD55" s="59"/>
      <c r="AE55" s="2067" t="s">
        <v>900</v>
      </c>
      <c r="AF55" s="2068"/>
      <c r="AG55" s="2069" t="s">
        <v>917</v>
      </c>
      <c r="AH55" s="2070"/>
      <c r="AI55" s="2070"/>
      <c r="AJ55" s="2070"/>
      <c r="AK55" s="2070"/>
      <c r="AL55" s="2070"/>
      <c r="AM55" s="2070"/>
      <c r="AN55" s="2070"/>
      <c r="AO55" s="2070"/>
      <c r="AP55" s="2070"/>
      <c r="AQ55" s="2070"/>
      <c r="AR55" s="2070"/>
      <c r="AS55" s="2070"/>
      <c r="AT55" s="2070"/>
      <c r="AU55" s="2070"/>
      <c r="AV55" s="2070"/>
      <c r="AW55" s="2070"/>
      <c r="AX55" s="79"/>
      <c r="AY55" s="803"/>
    </row>
    <row r="56" spans="1:51" s="28" customFormat="1" ht="18" customHeight="1">
      <c r="B56" s="59"/>
      <c r="C56" s="2086" t="s">
        <v>900</v>
      </c>
      <c r="D56" s="2087"/>
      <c r="E56" s="2046" t="s">
        <v>918</v>
      </c>
      <c r="F56" s="2046"/>
      <c r="G56" s="2047"/>
      <c r="H56" s="2050" t="s">
        <v>919</v>
      </c>
      <c r="I56" s="2051"/>
      <c r="J56" s="2051"/>
      <c r="K56" s="2051"/>
      <c r="L56" s="2051"/>
      <c r="M56" s="2051"/>
      <c r="N56" s="2051"/>
      <c r="O56" s="2051"/>
      <c r="P56" s="2051"/>
      <c r="Q56" s="2051"/>
      <c r="R56" s="2051"/>
      <c r="S56" s="2051"/>
      <c r="T56" s="2051"/>
      <c r="U56" s="2052"/>
      <c r="V56" s="80"/>
      <c r="X56"/>
      <c r="Y56"/>
      <c r="Z56"/>
      <c r="AA56"/>
      <c r="AB56"/>
      <c r="AC56" s="433"/>
      <c r="AD56" s="59"/>
      <c r="AE56" s="2042" t="s">
        <v>900</v>
      </c>
      <c r="AF56" s="2043"/>
      <c r="AG56" s="2046" t="s">
        <v>918</v>
      </c>
      <c r="AH56" s="2046"/>
      <c r="AI56" s="2047"/>
      <c r="AJ56" s="2050" t="s">
        <v>919</v>
      </c>
      <c r="AK56" s="2051"/>
      <c r="AL56" s="2051"/>
      <c r="AM56" s="2051"/>
      <c r="AN56" s="2051"/>
      <c r="AO56" s="2051"/>
      <c r="AP56" s="2051"/>
      <c r="AQ56" s="2051"/>
      <c r="AR56" s="2051"/>
      <c r="AS56" s="2051"/>
      <c r="AT56" s="2051"/>
      <c r="AU56" s="2051"/>
      <c r="AV56" s="2051"/>
      <c r="AW56" s="2052"/>
      <c r="AX56" s="80"/>
      <c r="AY56" s="803"/>
    </row>
    <row r="57" spans="1:51" s="28" customFormat="1" ht="48" customHeight="1">
      <c r="B57" s="59"/>
      <c r="C57" s="2088"/>
      <c r="D57" s="2089"/>
      <c r="E57" s="2048"/>
      <c r="F57" s="2048"/>
      <c r="G57" s="2049"/>
      <c r="H57" s="2096"/>
      <c r="I57" s="2096"/>
      <c r="J57" s="2096"/>
      <c r="K57" s="2096"/>
      <c r="L57" s="2096"/>
      <c r="M57" s="2096"/>
      <c r="N57" s="2096"/>
      <c r="O57" s="2096"/>
      <c r="P57" s="2096"/>
      <c r="Q57" s="2096"/>
      <c r="R57" s="2096"/>
      <c r="S57" s="2096"/>
      <c r="T57" s="2096"/>
      <c r="U57" s="2097"/>
      <c r="V57" s="80"/>
      <c r="X57"/>
      <c r="Y57"/>
      <c r="Z57"/>
      <c r="AA57"/>
      <c r="AB57"/>
      <c r="AC57" s="433"/>
      <c r="AD57" s="59"/>
      <c r="AE57" s="2044"/>
      <c r="AF57" s="2045"/>
      <c r="AG57" s="2048"/>
      <c r="AH57" s="2048"/>
      <c r="AI57" s="2049"/>
      <c r="AJ57" s="2053"/>
      <c r="AK57" s="2053"/>
      <c r="AL57" s="2053"/>
      <c r="AM57" s="2053"/>
      <c r="AN57" s="2053"/>
      <c r="AO57" s="2053"/>
      <c r="AP57" s="2053"/>
      <c r="AQ57" s="2053"/>
      <c r="AR57" s="2053"/>
      <c r="AS57" s="2053"/>
      <c r="AT57" s="2053"/>
      <c r="AU57" s="2053"/>
      <c r="AV57" s="2053"/>
      <c r="AW57" s="2054"/>
      <c r="AX57" s="80"/>
      <c r="AY57" s="803"/>
    </row>
    <row r="58" spans="1:51" s="28" customFormat="1" ht="15" customHeight="1">
      <c r="B58" s="59"/>
      <c r="E58" s="61"/>
      <c r="F58" s="61"/>
      <c r="G58" s="60"/>
      <c r="H58" s="60"/>
      <c r="I58" s="65"/>
      <c r="J58" s="65"/>
      <c r="K58" s="65"/>
      <c r="L58" s="65"/>
      <c r="M58" s="65"/>
      <c r="N58" s="65"/>
      <c r="O58" s="65"/>
      <c r="P58" s="65"/>
      <c r="Q58" s="65"/>
      <c r="R58" s="65"/>
      <c r="S58" s="65"/>
      <c r="T58" s="65"/>
      <c r="U58" s="65"/>
      <c r="V58" s="80"/>
      <c r="X58"/>
      <c r="Y58"/>
      <c r="Z58"/>
      <c r="AA58"/>
      <c r="AB58"/>
      <c r="AC58" s="433"/>
      <c r="AD58" s="59"/>
      <c r="AG58" s="61"/>
      <c r="AH58" s="61"/>
      <c r="AI58" s="60"/>
      <c r="AJ58" s="60"/>
      <c r="AK58" s="65"/>
      <c r="AL58" s="65"/>
      <c r="AM58" s="65"/>
      <c r="AN58" s="65"/>
      <c r="AO58" s="65"/>
      <c r="AP58" s="65"/>
      <c r="AQ58" s="65"/>
      <c r="AR58" s="65"/>
      <c r="AS58" s="65"/>
      <c r="AT58" s="65"/>
      <c r="AU58" s="65"/>
      <c r="AV58" s="65"/>
      <c r="AW58" s="65"/>
      <c r="AX58" s="80"/>
      <c r="AY58" s="803"/>
    </row>
    <row r="59" spans="1:51" s="28" customFormat="1" ht="27" customHeight="1">
      <c r="B59" s="62"/>
      <c r="C59" s="39" t="s">
        <v>997</v>
      </c>
      <c r="D59" s="32"/>
      <c r="E59" s="32"/>
      <c r="F59" s="32"/>
      <c r="G59" s="32"/>
      <c r="H59" s="32"/>
      <c r="I59" s="57"/>
      <c r="J59" s="57"/>
      <c r="K59" s="57"/>
      <c r="L59" s="57"/>
      <c r="M59" s="57"/>
      <c r="N59" s="57"/>
      <c r="O59" s="57"/>
      <c r="P59" s="57"/>
      <c r="Q59" s="57"/>
      <c r="R59" s="57"/>
      <c r="S59" s="57"/>
      <c r="T59" s="57"/>
      <c r="U59" s="57"/>
      <c r="V59" s="81"/>
      <c r="X59"/>
      <c r="Y59"/>
      <c r="Z59"/>
      <c r="AA59"/>
      <c r="AB59"/>
      <c r="AC59" s="433"/>
      <c r="AD59" s="62"/>
      <c r="AE59" s="39" t="s">
        <v>997</v>
      </c>
      <c r="AF59" s="32"/>
      <c r="AG59" s="32"/>
      <c r="AH59" s="32"/>
      <c r="AI59" s="32"/>
      <c r="AJ59" s="32"/>
      <c r="AK59" s="57"/>
      <c r="AL59" s="57"/>
      <c r="AM59" s="57"/>
      <c r="AN59" s="57"/>
      <c r="AO59" s="57"/>
      <c r="AP59" s="57"/>
      <c r="AQ59" s="57"/>
      <c r="AR59" s="57"/>
      <c r="AS59" s="57"/>
      <c r="AT59" s="57"/>
      <c r="AU59" s="57"/>
      <c r="AV59" s="57"/>
      <c r="AW59" s="57"/>
      <c r="AX59" s="81"/>
      <c r="AY59" s="803"/>
    </row>
    <row r="60" spans="1:51" ht="22.5" customHeight="1">
      <c r="B60" s="50"/>
      <c r="D60" s="31" t="s">
        <v>931</v>
      </c>
      <c r="V60" s="73"/>
      <c r="AC60" s="433"/>
      <c r="AD60" s="50"/>
      <c r="AE60" s="31"/>
      <c r="AF60" s="31" t="s">
        <v>931</v>
      </c>
      <c r="AG60" s="31"/>
      <c r="AH60" s="31"/>
      <c r="AI60" s="31"/>
      <c r="AJ60" s="31"/>
      <c r="AK60" s="31"/>
      <c r="AL60" s="31"/>
      <c r="AM60" s="31"/>
      <c r="AN60" s="31"/>
      <c r="AO60" s="31"/>
      <c r="AP60" s="31"/>
      <c r="AQ60" s="31"/>
      <c r="AR60" s="31"/>
      <c r="AW60" s="32"/>
      <c r="AX60" s="73"/>
      <c r="AY60" s="801"/>
    </row>
    <row r="61" spans="1:51" ht="24" customHeight="1">
      <c r="B61" s="50"/>
      <c r="D61" s="2055" t="s">
        <v>843</v>
      </c>
      <c r="E61" s="2056"/>
      <c r="F61" s="2056"/>
      <c r="G61" s="2057"/>
      <c r="H61" s="2098"/>
      <c r="I61" s="2099"/>
      <c r="J61" s="2099"/>
      <c r="K61" s="2099"/>
      <c r="L61" s="2099"/>
      <c r="M61" s="2099"/>
      <c r="N61" s="2099"/>
      <c r="O61" s="2099"/>
      <c r="P61" s="2099"/>
      <c r="Q61" s="2099"/>
      <c r="R61" s="2099"/>
      <c r="S61" s="2099"/>
      <c r="T61" s="2099"/>
      <c r="U61" s="2100"/>
      <c r="V61" s="73"/>
      <c r="AC61" s="433"/>
      <c r="AD61" s="50"/>
      <c r="AE61" s="31"/>
      <c r="AF61" s="2055" t="s">
        <v>843</v>
      </c>
      <c r="AG61" s="2056"/>
      <c r="AH61" s="2056"/>
      <c r="AI61" s="2057"/>
      <c r="AJ61" s="2058"/>
      <c r="AK61" s="2059"/>
      <c r="AL61" s="2059"/>
      <c r="AM61" s="2059"/>
      <c r="AN61" s="2059"/>
      <c r="AO61" s="2059"/>
      <c r="AP61" s="2059"/>
      <c r="AQ61" s="2059"/>
      <c r="AR61" s="2059"/>
      <c r="AS61" s="2059"/>
      <c r="AT61" s="2059"/>
      <c r="AU61" s="2059"/>
      <c r="AV61" s="2059"/>
      <c r="AW61" s="2060"/>
      <c r="AX61" s="73"/>
      <c r="AY61" s="801"/>
    </row>
    <row r="62" spans="1:51" ht="24" customHeight="1">
      <c r="B62" s="50"/>
      <c r="D62" s="2038" t="s">
        <v>932</v>
      </c>
      <c r="E62" s="2038"/>
      <c r="F62" s="2038"/>
      <c r="G62" s="2038"/>
      <c r="H62" s="2090"/>
      <c r="I62" s="2091"/>
      <c r="J62" s="2091"/>
      <c r="K62" s="2091"/>
      <c r="L62" s="2091"/>
      <c r="M62" s="2091"/>
      <c r="N62" s="2091"/>
      <c r="O62" s="2091"/>
      <c r="P62" s="2091"/>
      <c r="Q62" s="2091"/>
      <c r="R62" s="2091"/>
      <c r="S62" s="2091"/>
      <c r="T62" s="2091"/>
      <c r="U62" s="2092"/>
      <c r="V62" s="73"/>
      <c r="AC62" s="433"/>
      <c r="AD62" s="50"/>
      <c r="AE62" s="31"/>
      <c r="AF62" s="2038" t="s">
        <v>932</v>
      </c>
      <c r="AG62" s="2038"/>
      <c r="AH62" s="2038"/>
      <c r="AI62" s="2038"/>
      <c r="AJ62" s="2039"/>
      <c r="AK62" s="2040"/>
      <c r="AL62" s="2040"/>
      <c r="AM62" s="2040"/>
      <c r="AN62" s="2040"/>
      <c r="AO62" s="2040"/>
      <c r="AP62" s="2040"/>
      <c r="AQ62" s="2040"/>
      <c r="AR62" s="2040"/>
      <c r="AS62" s="2040"/>
      <c r="AT62" s="2040"/>
      <c r="AU62" s="2040"/>
      <c r="AV62" s="2040"/>
      <c r="AW62" s="2041"/>
      <c r="AX62" s="73"/>
      <c r="AY62" s="801"/>
    </row>
    <row r="63" spans="1:51" ht="24" customHeight="1">
      <c r="B63" s="50"/>
      <c r="D63" s="2038" t="s">
        <v>664</v>
      </c>
      <c r="E63" s="2038"/>
      <c r="F63" s="2038"/>
      <c r="G63" s="2038"/>
      <c r="H63" s="2090"/>
      <c r="I63" s="2091"/>
      <c r="J63" s="2091"/>
      <c r="K63" s="2091"/>
      <c r="L63" s="2091"/>
      <c r="M63" s="2091"/>
      <c r="N63" s="2091"/>
      <c r="O63" s="2091"/>
      <c r="P63" s="2091"/>
      <c r="Q63" s="2091"/>
      <c r="R63" s="2091"/>
      <c r="S63" s="2091"/>
      <c r="T63" s="2091"/>
      <c r="U63" s="2092"/>
      <c r="V63" s="73"/>
      <c r="AC63" s="433"/>
      <c r="AD63" s="50"/>
      <c r="AE63" s="31"/>
      <c r="AF63" s="2038" t="s">
        <v>664</v>
      </c>
      <c r="AG63" s="2038"/>
      <c r="AH63" s="2038"/>
      <c r="AI63" s="2038"/>
      <c r="AJ63" s="2039"/>
      <c r="AK63" s="2040"/>
      <c r="AL63" s="2040"/>
      <c r="AM63" s="2040"/>
      <c r="AN63" s="2040"/>
      <c r="AO63" s="2040"/>
      <c r="AP63" s="2040"/>
      <c r="AQ63" s="2040"/>
      <c r="AR63" s="2040"/>
      <c r="AS63" s="2040"/>
      <c r="AT63" s="2040"/>
      <c r="AU63" s="2040"/>
      <c r="AV63" s="2040"/>
      <c r="AW63" s="2041"/>
      <c r="AX63" s="73"/>
      <c r="AY63" s="801"/>
    </row>
    <row r="64" spans="1:51" ht="24" customHeight="1">
      <c r="B64" s="50"/>
      <c r="D64" s="2027" t="s">
        <v>686</v>
      </c>
      <c r="E64" s="2027"/>
      <c r="F64" s="2027"/>
      <c r="G64" s="2027"/>
      <c r="H64" s="2093"/>
      <c r="I64" s="2094"/>
      <c r="J64" s="2094"/>
      <c r="K64" s="2094"/>
      <c r="L64" s="2094"/>
      <c r="M64" s="2094"/>
      <c r="N64" s="2094"/>
      <c r="O64" s="2094"/>
      <c r="P64" s="2094"/>
      <c r="Q64" s="2094"/>
      <c r="R64" s="2094"/>
      <c r="S64" s="2094"/>
      <c r="T64" s="2094"/>
      <c r="U64" s="2095"/>
      <c r="V64" s="73"/>
      <c r="AC64" s="433"/>
      <c r="AD64" s="50"/>
      <c r="AE64" s="31"/>
      <c r="AF64" s="2027" t="s">
        <v>686</v>
      </c>
      <c r="AG64" s="2027"/>
      <c r="AH64" s="2027"/>
      <c r="AI64" s="2027"/>
      <c r="AJ64" s="2028"/>
      <c r="AK64" s="2029"/>
      <c r="AL64" s="2029"/>
      <c r="AM64" s="2029"/>
      <c r="AN64" s="2029"/>
      <c r="AO64" s="2029"/>
      <c r="AP64" s="2029"/>
      <c r="AQ64" s="2029"/>
      <c r="AR64" s="2029"/>
      <c r="AS64" s="2029"/>
      <c r="AT64" s="2029"/>
      <c r="AU64" s="2029"/>
      <c r="AV64" s="2029"/>
      <c r="AW64" s="2030"/>
      <c r="AX64" s="73"/>
      <c r="AY64" s="801"/>
    </row>
    <row r="65" spans="2:51" ht="24" customHeight="1">
      <c r="B65" s="50"/>
      <c r="D65" s="2027" t="s">
        <v>693</v>
      </c>
      <c r="E65" s="2027"/>
      <c r="F65" s="2027"/>
      <c r="G65" s="2027"/>
      <c r="H65" s="2093"/>
      <c r="I65" s="2094"/>
      <c r="J65" s="2094"/>
      <c r="K65" s="2094"/>
      <c r="L65" s="2094"/>
      <c r="M65" s="2094"/>
      <c r="N65" s="2094"/>
      <c r="O65" s="2094"/>
      <c r="P65" s="2094"/>
      <c r="Q65" s="2094"/>
      <c r="R65" s="2094"/>
      <c r="S65" s="2094"/>
      <c r="T65" s="2094"/>
      <c r="U65" s="2095"/>
      <c r="V65" s="73"/>
      <c r="AC65" s="433"/>
      <c r="AD65" s="50"/>
      <c r="AE65" s="31"/>
      <c r="AF65" s="2027" t="s">
        <v>693</v>
      </c>
      <c r="AG65" s="2027"/>
      <c r="AH65" s="2027"/>
      <c r="AI65" s="2027"/>
      <c r="AJ65" s="2028"/>
      <c r="AK65" s="2029"/>
      <c r="AL65" s="2029"/>
      <c r="AM65" s="2029"/>
      <c r="AN65" s="2029"/>
      <c r="AO65" s="2029"/>
      <c r="AP65" s="2029"/>
      <c r="AQ65" s="2029"/>
      <c r="AR65" s="2029"/>
      <c r="AS65" s="2029"/>
      <c r="AT65" s="2029"/>
      <c r="AU65" s="2029"/>
      <c r="AV65" s="2029"/>
      <c r="AW65" s="2030"/>
      <c r="AX65" s="73"/>
      <c r="AY65" s="801"/>
    </row>
    <row r="66" spans="2:51" ht="24" customHeight="1">
      <c r="B66" s="50"/>
      <c r="D66" s="2031" t="s">
        <v>696</v>
      </c>
      <c r="E66" s="2031"/>
      <c r="F66" s="2031"/>
      <c r="G66" s="2031"/>
      <c r="H66" s="2081"/>
      <c r="I66" s="2082"/>
      <c r="J66" s="2082"/>
      <c r="K66" s="2082"/>
      <c r="L66" s="2082"/>
      <c r="M66" s="2082"/>
      <c r="N66" s="2082"/>
      <c r="O66" s="2082"/>
      <c r="P66" s="2082"/>
      <c r="Q66" s="2082"/>
      <c r="R66" s="2082"/>
      <c r="S66" s="2082"/>
      <c r="T66" s="2082"/>
      <c r="U66" s="2083"/>
      <c r="V66" s="73"/>
      <c r="AC66" s="433"/>
      <c r="AD66" s="50"/>
      <c r="AE66" s="31"/>
      <c r="AF66" s="2031" t="s">
        <v>696</v>
      </c>
      <c r="AG66" s="2031"/>
      <c r="AH66" s="2031"/>
      <c r="AI66" s="2031"/>
      <c r="AJ66" s="2032"/>
      <c r="AK66" s="2033"/>
      <c r="AL66" s="2033"/>
      <c r="AM66" s="2033"/>
      <c r="AN66" s="2033"/>
      <c r="AO66" s="2033"/>
      <c r="AP66" s="2033"/>
      <c r="AQ66" s="2033"/>
      <c r="AR66" s="2033"/>
      <c r="AS66" s="2033"/>
      <c r="AT66" s="2033"/>
      <c r="AU66" s="2033"/>
      <c r="AV66" s="2033"/>
      <c r="AW66" s="2034"/>
      <c r="AX66" s="73"/>
      <c r="AY66" s="801"/>
    </row>
    <row r="67" spans="2:51">
      <c r="B67" s="82"/>
      <c r="C67" s="83"/>
      <c r="D67" s="83"/>
      <c r="E67" s="83"/>
      <c r="F67" s="83"/>
      <c r="G67" s="83"/>
      <c r="H67" s="83"/>
      <c r="I67" s="83"/>
      <c r="J67" s="83"/>
      <c r="K67" s="83"/>
      <c r="L67" s="83"/>
      <c r="M67" s="83"/>
      <c r="N67" s="83"/>
      <c r="O67" s="83"/>
      <c r="P67" s="83"/>
      <c r="Q67" s="83"/>
      <c r="R67" s="83"/>
      <c r="S67" s="83"/>
      <c r="T67" s="83"/>
      <c r="U67" s="84"/>
      <c r="V67" s="85"/>
      <c r="AC67" s="433"/>
      <c r="AD67" s="82"/>
      <c r="AE67" s="83"/>
      <c r="AF67" s="83"/>
      <c r="AG67" s="83"/>
      <c r="AH67" s="83"/>
      <c r="AI67" s="83"/>
      <c r="AJ67" s="83"/>
      <c r="AK67" s="83"/>
      <c r="AL67" s="83"/>
      <c r="AM67" s="83"/>
      <c r="AN67" s="83"/>
      <c r="AO67" s="83"/>
      <c r="AP67" s="83"/>
      <c r="AQ67" s="83"/>
      <c r="AR67" s="83"/>
      <c r="AS67" s="83"/>
      <c r="AT67" s="83"/>
      <c r="AU67" s="83"/>
      <c r="AV67" s="83"/>
      <c r="AW67" s="84"/>
      <c r="AX67" s="85"/>
      <c r="AY67" s="801"/>
    </row>
    <row r="68" spans="2:51">
      <c r="AC68" s="434"/>
      <c r="AD68" s="435"/>
      <c r="AE68" s="435"/>
      <c r="AF68" s="806"/>
      <c r="AG68" s="806"/>
      <c r="AH68" s="806"/>
      <c r="AI68" s="807"/>
      <c r="AJ68" s="807"/>
      <c r="AK68" s="807"/>
      <c r="AL68" s="807"/>
      <c r="AM68" s="807"/>
      <c r="AN68" s="807"/>
      <c r="AO68" s="807"/>
      <c r="AP68" s="807"/>
      <c r="AQ68" s="807"/>
      <c r="AR68" s="807"/>
      <c r="AS68" s="808"/>
      <c r="AT68" s="808"/>
      <c r="AU68" s="808"/>
      <c r="AV68" s="808"/>
      <c r="AW68" s="808"/>
      <c r="AX68" s="808"/>
      <c r="AY68" s="809"/>
    </row>
  </sheetData>
  <sheetProtection algorithmName="SHA-512" hashValue="DfuwE/XuDwYlgYfwFZGpjTOlhaWavZZVC0GPhLSjVohH9X+jn0LyFMdL6ndeZkZ7Dipx0Jh+82lWEw11ekAXPg==" saltValue="cHUvR0EfFTdLmJU2Dfl2nQ==" spinCount="100000" sheet="1" objects="1" scenarios="1" formatRows="0" selectLockedCells="1"/>
  <mergeCells count="125">
    <mergeCell ref="D19:U19"/>
    <mergeCell ref="D20:U20"/>
    <mergeCell ref="C27:G27"/>
    <mergeCell ref="H27:K27"/>
    <mergeCell ref="L27:N27"/>
    <mergeCell ref="B8:I8"/>
    <mergeCell ref="J8:M8"/>
    <mergeCell ref="D16:U16"/>
    <mergeCell ref="D17:U17"/>
    <mergeCell ref="D18:U18"/>
    <mergeCell ref="C31:G31"/>
    <mergeCell ref="H31:U31"/>
    <mergeCell ref="C35:G35"/>
    <mergeCell ref="H35:K35"/>
    <mergeCell ref="L35:N35"/>
    <mergeCell ref="C28:G28"/>
    <mergeCell ref="H28:U28"/>
    <mergeCell ref="C29:G29"/>
    <mergeCell ref="H29:U29"/>
    <mergeCell ref="C30:G30"/>
    <mergeCell ref="H30:U30"/>
    <mergeCell ref="C39:G39"/>
    <mergeCell ref="H39:U39"/>
    <mergeCell ref="C43:G43"/>
    <mergeCell ref="H43:K43"/>
    <mergeCell ref="L43:N43"/>
    <mergeCell ref="C36:G36"/>
    <mergeCell ref="H36:U36"/>
    <mergeCell ref="C37:G37"/>
    <mergeCell ref="H37:U37"/>
    <mergeCell ref="C38:G38"/>
    <mergeCell ref="H38:U38"/>
    <mergeCell ref="H47:U47"/>
    <mergeCell ref="C54:D54"/>
    <mergeCell ref="E54:U54"/>
    <mergeCell ref="C55:D55"/>
    <mergeCell ref="E55:U55"/>
    <mergeCell ref="C44:G44"/>
    <mergeCell ref="H44:U44"/>
    <mergeCell ref="C45:G45"/>
    <mergeCell ref="H45:U45"/>
    <mergeCell ref="C46:G46"/>
    <mergeCell ref="H46:U46"/>
    <mergeCell ref="AD8:AK8"/>
    <mergeCell ref="AL8:AO8"/>
    <mergeCell ref="AE13:AF14"/>
    <mergeCell ref="AG13:AW14"/>
    <mergeCell ref="AF16:AW16"/>
    <mergeCell ref="D66:G66"/>
    <mergeCell ref="H66:U66"/>
    <mergeCell ref="C13:D14"/>
    <mergeCell ref="E13:U14"/>
    <mergeCell ref="C56:D57"/>
    <mergeCell ref="E56:G57"/>
    <mergeCell ref="D63:G63"/>
    <mergeCell ref="H63:U63"/>
    <mergeCell ref="D64:G64"/>
    <mergeCell ref="H64:U64"/>
    <mergeCell ref="D65:G65"/>
    <mergeCell ref="H65:U65"/>
    <mergeCell ref="H56:U56"/>
    <mergeCell ref="H57:U57"/>
    <mergeCell ref="D61:G61"/>
    <mergeCell ref="H61:U61"/>
    <mergeCell ref="D62:G62"/>
    <mergeCell ref="H62:U62"/>
    <mergeCell ref="C47:G47"/>
    <mergeCell ref="AE28:AI28"/>
    <mergeCell ref="AJ28:AW28"/>
    <mergeCell ref="AE29:AI29"/>
    <mergeCell ref="AJ29:AW29"/>
    <mergeCell ref="AE30:AI30"/>
    <mergeCell ref="AJ30:AW30"/>
    <mergeCell ref="AF17:AW17"/>
    <mergeCell ref="AF18:AW18"/>
    <mergeCell ref="AF19:AW19"/>
    <mergeCell ref="AF20:AW20"/>
    <mergeCell ref="AE27:AI27"/>
    <mergeCell ref="AJ27:AM27"/>
    <mergeCell ref="AN27:AP27"/>
    <mergeCell ref="AE36:AI36"/>
    <mergeCell ref="AJ36:AW36"/>
    <mergeCell ref="AE37:AI37"/>
    <mergeCell ref="AJ37:AW37"/>
    <mergeCell ref="AE38:AI38"/>
    <mergeCell ref="AJ38:AW38"/>
    <mergeCell ref="AE31:AI31"/>
    <mergeCell ref="AJ31:AW31"/>
    <mergeCell ref="AE35:AI35"/>
    <mergeCell ref="AJ35:AM35"/>
    <mergeCell ref="AN35:AP35"/>
    <mergeCell ref="AJ44:AW44"/>
    <mergeCell ref="AE45:AI45"/>
    <mergeCell ref="AJ45:AW45"/>
    <mergeCell ref="AE46:AI46"/>
    <mergeCell ref="AJ46:AW46"/>
    <mergeCell ref="AE39:AI39"/>
    <mergeCell ref="AJ39:AW39"/>
    <mergeCell ref="AE43:AI43"/>
    <mergeCell ref="AJ43:AM43"/>
    <mergeCell ref="AN43:AP43"/>
    <mergeCell ref="AF65:AI65"/>
    <mergeCell ref="AJ65:AW65"/>
    <mergeCell ref="AF66:AI66"/>
    <mergeCell ref="AJ66:AW66"/>
    <mergeCell ref="AU5:AY5"/>
    <mergeCell ref="AF62:AI62"/>
    <mergeCell ref="AJ62:AW62"/>
    <mergeCell ref="AF63:AI63"/>
    <mergeCell ref="AJ63:AW63"/>
    <mergeCell ref="AF64:AI64"/>
    <mergeCell ref="AJ64:AW64"/>
    <mergeCell ref="AE56:AF57"/>
    <mergeCell ref="AG56:AI57"/>
    <mergeCell ref="AJ56:AW56"/>
    <mergeCell ref="AJ57:AW57"/>
    <mergeCell ref="AF61:AI61"/>
    <mergeCell ref="AJ61:AW61"/>
    <mergeCell ref="AE47:AI47"/>
    <mergeCell ref="AJ47:AW47"/>
    <mergeCell ref="AE54:AF54"/>
    <mergeCell ref="AG54:AW54"/>
    <mergeCell ref="AE55:AF55"/>
    <mergeCell ref="AG55:AW55"/>
    <mergeCell ref="AE44:AI44"/>
  </mergeCells>
  <phoneticPr fontId="111"/>
  <conditionalFormatting sqref="C13 C54:D57">
    <cfRule type="cellIs" dxfId="11" priority="12" operator="equal">
      <formula>"□"</formula>
    </cfRule>
  </conditionalFormatting>
  <conditionalFormatting sqref="H27">
    <cfRule type="containsBlanks" dxfId="10" priority="11">
      <formula>LEN(TRIM(H27))=0</formula>
    </cfRule>
  </conditionalFormatting>
  <conditionalFormatting sqref="H35">
    <cfRule type="containsBlanks" dxfId="9" priority="10">
      <formula>LEN(TRIM(H35))=0</formula>
    </cfRule>
  </conditionalFormatting>
  <conditionalFormatting sqref="H43">
    <cfRule type="containsBlanks" dxfId="8" priority="9">
      <formula>LEN(TRIM(H43))=0</formula>
    </cfRule>
  </conditionalFormatting>
  <conditionalFormatting sqref="H28:U31 H36:U39 H44:U47 H57:U57 H61:U66">
    <cfRule type="containsBlanks" dxfId="7" priority="8">
      <formula>LEN(TRIM(H28))=0</formula>
    </cfRule>
  </conditionalFormatting>
  <conditionalFormatting sqref="J8:M8">
    <cfRule type="containsBlanks" dxfId="6" priority="13">
      <formula>LEN(TRIM(J8))=0</formula>
    </cfRule>
  </conditionalFormatting>
  <conditionalFormatting sqref="AE13 AE54:AF57">
    <cfRule type="cellIs" dxfId="5" priority="5" operator="equal">
      <formula>"□"</formula>
    </cfRule>
  </conditionalFormatting>
  <conditionalFormatting sqref="AJ27">
    <cfRule type="containsBlanks" dxfId="4" priority="4">
      <formula>LEN(TRIM(AJ27))=0</formula>
    </cfRule>
  </conditionalFormatting>
  <conditionalFormatting sqref="AJ35">
    <cfRule type="containsBlanks" dxfId="3" priority="3">
      <formula>LEN(TRIM(AJ35))=0</formula>
    </cfRule>
  </conditionalFormatting>
  <conditionalFormatting sqref="AJ43">
    <cfRule type="containsBlanks" dxfId="2" priority="2">
      <formula>LEN(TRIM(AJ43))=0</formula>
    </cfRule>
  </conditionalFormatting>
  <conditionalFormatting sqref="AJ28:AW31 AJ36:AW39 AJ44:AW47 AJ57:AW57 AJ61:AW66">
    <cfRule type="containsBlanks" dxfId="1" priority="1">
      <formula>LEN(TRIM(AJ28))=0</formula>
    </cfRule>
  </conditionalFormatting>
  <conditionalFormatting sqref="AL8:AO8">
    <cfRule type="containsBlanks" dxfId="0" priority="6">
      <formula>LEN(TRIM(AL8))=0</formula>
    </cfRule>
  </conditionalFormatting>
  <dataValidations count="2">
    <dataValidation type="list" allowBlank="1" showInputMessage="1" showErrorMessage="1" sqref="C13 F58 C54:D57 AE13 AH58 AE54:AF57" xr:uid="{00000000-0002-0000-1300-000000000000}">
      <formula1>"□,☑"</formula1>
    </dataValidation>
    <dataValidation type="list" allowBlank="1" showErrorMessage="1" sqref="H27 H35 H43 AJ27 AJ35 AJ43" xr:uid="{00000000-0002-0000-1300-000001000000}">
      <formula1>"有,無"</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40" max="21" man="1"/>
  </rowBreaks>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79998168889431442"/>
  </sheetPr>
  <dimension ref="A1:C102"/>
  <sheetViews>
    <sheetView workbookViewId="0"/>
  </sheetViews>
  <sheetFormatPr defaultColWidth="8.6640625" defaultRowHeight="18"/>
  <cols>
    <col min="1" max="1" width="2.6640625" style="19" customWidth="1"/>
    <col min="2" max="2" width="35.83203125" style="19" customWidth="1"/>
    <col min="3" max="3" width="51" style="19" customWidth="1"/>
    <col min="4" max="16384" width="8.6640625" style="19"/>
  </cols>
  <sheetData>
    <row r="1" spans="1:3">
      <c r="A1" s="639"/>
    </row>
    <row r="2" spans="1:3" ht="20">
      <c r="B2" s="20" t="s">
        <v>998</v>
      </c>
      <c r="C2" s="21"/>
    </row>
    <row r="3" spans="1:3">
      <c r="B3" s="22" t="s">
        <v>669</v>
      </c>
      <c r="C3" s="23" t="s">
        <v>672</v>
      </c>
    </row>
    <row r="4" spans="1:3">
      <c r="B4" s="2106" t="s">
        <v>999</v>
      </c>
      <c r="C4" s="24" t="s">
        <v>1000</v>
      </c>
    </row>
    <row r="5" spans="1:3">
      <c r="B5" s="2107"/>
      <c r="C5" s="24" t="s">
        <v>1001</v>
      </c>
    </row>
    <row r="6" spans="1:3">
      <c r="B6" s="2106" t="s">
        <v>1002</v>
      </c>
      <c r="C6" s="24" t="s">
        <v>1003</v>
      </c>
    </row>
    <row r="7" spans="1:3">
      <c r="B7" s="2107"/>
      <c r="C7" s="24" t="s">
        <v>1004</v>
      </c>
    </row>
    <row r="8" spans="1:3">
      <c r="B8" s="25" t="s">
        <v>1005</v>
      </c>
      <c r="C8" s="24" t="s">
        <v>1006</v>
      </c>
    </row>
    <row r="9" spans="1:3">
      <c r="B9" s="2106" t="s">
        <v>1007</v>
      </c>
      <c r="C9" s="24" t="s">
        <v>1008</v>
      </c>
    </row>
    <row r="10" spans="1:3">
      <c r="B10" s="2108"/>
      <c r="C10" s="24" t="s">
        <v>1009</v>
      </c>
    </row>
    <row r="11" spans="1:3">
      <c r="B11" s="2107"/>
      <c r="C11" s="24" t="s">
        <v>1010</v>
      </c>
    </row>
    <row r="12" spans="1:3">
      <c r="B12" s="2106" t="s">
        <v>1011</v>
      </c>
      <c r="C12" s="24" t="s">
        <v>1012</v>
      </c>
    </row>
    <row r="13" spans="1:3">
      <c r="B13" s="2108"/>
      <c r="C13" s="24" t="s">
        <v>1013</v>
      </c>
    </row>
    <row r="14" spans="1:3">
      <c r="B14" s="2108"/>
      <c r="C14" s="24" t="s">
        <v>1014</v>
      </c>
    </row>
    <row r="15" spans="1:3">
      <c r="B15" s="2108"/>
      <c r="C15" s="24" t="s">
        <v>1015</v>
      </c>
    </row>
    <row r="16" spans="1:3">
      <c r="B16" s="2108"/>
      <c r="C16" s="24" t="s">
        <v>1016</v>
      </c>
    </row>
    <row r="17" spans="2:3">
      <c r="B17" s="2108"/>
      <c r="C17" s="24" t="s">
        <v>1017</v>
      </c>
    </row>
    <row r="18" spans="2:3">
      <c r="B18" s="2108"/>
      <c r="C18" s="24" t="s">
        <v>1018</v>
      </c>
    </row>
    <row r="19" spans="2:3">
      <c r="B19" s="2108"/>
      <c r="C19" s="24" t="s">
        <v>1019</v>
      </c>
    </row>
    <row r="20" spans="2:3">
      <c r="B20" s="2108"/>
      <c r="C20" s="24" t="s">
        <v>1020</v>
      </c>
    </row>
    <row r="21" spans="2:3">
      <c r="B21" s="2108"/>
      <c r="C21" s="24" t="s">
        <v>1021</v>
      </c>
    </row>
    <row r="22" spans="2:3">
      <c r="B22" s="2108"/>
      <c r="C22" s="24" t="s">
        <v>1022</v>
      </c>
    </row>
    <row r="23" spans="2:3">
      <c r="B23" s="2108"/>
      <c r="C23" s="24" t="s">
        <v>1023</v>
      </c>
    </row>
    <row r="24" spans="2:3">
      <c r="B24" s="2108"/>
      <c r="C24" s="24" t="s">
        <v>1024</v>
      </c>
    </row>
    <row r="25" spans="2:3">
      <c r="B25" s="2108"/>
      <c r="C25" s="24" t="s">
        <v>1025</v>
      </c>
    </row>
    <row r="26" spans="2:3">
      <c r="B26" s="2108"/>
      <c r="C26" s="24" t="s">
        <v>1026</v>
      </c>
    </row>
    <row r="27" spans="2:3">
      <c r="B27" s="2108"/>
      <c r="C27" s="24" t="s">
        <v>1027</v>
      </c>
    </row>
    <row r="28" spans="2:3">
      <c r="B28" s="2108"/>
      <c r="C28" s="24" t="s">
        <v>1028</v>
      </c>
    </row>
    <row r="29" spans="2:3">
      <c r="B29" s="2108"/>
      <c r="C29" s="24" t="s">
        <v>1029</v>
      </c>
    </row>
    <row r="30" spans="2:3">
      <c r="B30" s="2108"/>
      <c r="C30" s="24" t="s">
        <v>1030</v>
      </c>
    </row>
    <row r="31" spans="2:3">
      <c r="B31" s="2108"/>
      <c r="C31" s="24" t="s">
        <v>1031</v>
      </c>
    </row>
    <row r="32" spans="2:3">
      <c r="B32" s="2108"/>
      <c r="C32" s="24" t="s">
        <v>1032</v>
      </c>
    </row>
    <row r="33" spans="2:3">
      <c r="B33" s="2108"/>
      <c r="C33" s="24" t="s">
        <v>1033</v>
      </c>
    </row>
    <row r="34" spans="2:3">
      <c r="B34" s="2108"/>
      <c r="C34" s="24" t="s">
        <v>1034</v>
      </c>
    </row>
    <row r="35" spans="2:3">
      <c r="B35" s="2107"/>
      <c r="C35" s="24" t="s">
        <v>1035</v>
      </c>
    </row>
    <row r="36" spans="2:3">
      <c r="B36" s="2106" t="s">
        <v>1036</v>
      </c>
      <c r="C36" s="24" t="s">
        <v>1037</v>
      </c>
    </row>
    <row r="37" spans="2:3">
      <c r="B37" s="2108"/>
      <c r="C37" s="24" t="s">
        <v>1038</v>
      </c>
    </row>
    <row r="38" spans="2:3">
      <c r="B38" s="2108"/>
      <c r="C38" s="24" t="s">
        <v>1039</v>
      </c>
    </row>
    <row r="39" spans="2:3">
      <c r="B39" s="2107"/>
      <c r="C39" s="24" t="s">
        <v>1040</v>
      </c>
    </row>
    <row r="40" spans="2:3">
      <c r="B40" s="2106" t="s">
        <v>1041</v>
      </c>
      <c r="C40" s="24" t="s">
        <v>1042</v>
      </c>
    </row>
    <row r="41" spans="2:3">
      <c r="B41" s="2108"/>
      <c r="C41" s="24" t="s">
        <v>1043</v>
      </c>
    </row>
    <row r="42" spans="2:3">
      <c r="B42" s="2108"/>
      <c r="C42" s="24" t="s">
        <v>1044</v>
      </c>
    </row>
    <row r="43" spans="2:3">
      <c r="B43" s="2108"/>
      <c r="C43" s="24" t="s">
        <v>1045</v>
      </c>
    </row>
    <row r="44" spans="2:3">
      <c r="B44" s="2107"/>
      <c r="C44" s="24" t="s">
        <v>1046</v>
      </c>
    </row>
    <row r="45" spans="2:3">
      <c r="B45" s="2106" t="s">
        <v>1047</v>
      </c>
      <c r="C45" s="24" t="s">
        <v>1048</v>
      </c>
    </row>
    <row r="46" spans="2:3">
      <c r="B46" s="2108"/>
      <c r="C46" s="24" t="s">
        <v>1049</v>
      </c>
    </row>
    <row r="47" spans="2:3">
      <c r="B47" s="2108"/>
      <c r="C47" s="24" t="s">
        <v>1050</v>
      </c>
    </row>
    <row r="48" spans="2:3">
      <c r="B48" s="2108"/>
      <c r="C48" s="24" t="s">
        <v>1051</v>
      </c>
    </row>
    <row r="49" spans="2:3">
      <c r="B49" s="2108"/>
      <c r="C49" s="24" t="s">
        <v>1052</v>
      </c>
    </row>
    <row r="50" spans="2:3">
      <c r="B50" s="2108"/>
      <c r="C50" s="24" t="s">
        <v>1053</v>
      </c>
    </row>
    <row r="51" spans="2:3">
      <c r="B51" s="2108"/>
      <c r="C51" s="24" t="s">
        <v>1054</v>
      </c>
    </row>
    <row r="52" spans="2:3">
      <c r="B52" s="2107"/>
      <c r="C52" s="24" t="s">
        <v>1055</v>
      </c>
    </row>
    <row r="53" spans="2:3">
      <c r="B53" s="2106" t="s">
        <v>1056</v>
      </c>
      <c r="C53" s="24" t="s">
        <v>1057</v>
      </c>
    </row>
    <row r="54" spans="2:3">
      <c r="B54" s="2108"/>
      <c r="C54" s="24" t="s">
        <v>1058</v>
      </c>
    </row>
    <row r="55" spans="2:3">
      <c r="B55" s="2108"/>
      <c r="C55" s="24" t="s">
        <v>1059</v>
      </c>
    </row>
    <row r="56" spans="2:3">
      <c r="B56" s="2108"/>
      <c r="C56" s="24" t="s">
        <v>1060</v>
      </c>
    </row>
    <row r="57" spans="2:3">
      <c r="B57" s="2108"/>
      <c r="C57" s="24" t="s">
        <v>1061</v>
      </c>
    </row>
    <row r="58" spans="2:3">
      <c r="B58" s="2108"/>
      <c r="C58" s="24" t="s">
        <v>1062</v>
      </c>
    </row>
    <row r="59" spans="2:3">
      <c r="B59" s="2108"/>
      <c r="C59" s="24" t="s">
        <v>1063</v>
      </c>
    </row>
    <row r="60" spans="2:3">
      <c r="B60" s="2108"/>
      <c r="C60" s="24" t="s">
        <v>1064</v>
      </c>
    </row>
    <row r="61" spans="2:3">
      <c r="B61" s="2108"/>
      <c r="C61" s="24" t="s">
        <v>1065</v>
      </c>
    </row>
    <row r="62" spans="2:3">
      <c r="B62" s="2108"/>
      <c r="C62" s="24" t="s">
        <v>1066</v>
      </c>
    </row>
    <row r="63" spans="2:3">
      <c r="B63" s="2108"/>
      <c r="C63" s="24" t="s">
        <v>1067</v>
      </c>
    </row>
    <row r="64" spans="2:3">
      <c r="B64" s="2107"/>
      <c r="C64" s="24" t="s">
        <v>1068</v>
      </c>
    </row>
    <row r="65" spans="2:3">
      <c r="B65" s="2106" t="s">
        <v>1069</v>
      </c>
      <c r="C65" s="24" t="s">
        <v>1070</v>
      </c>
    </row>
    <row r="66" spans="2:3">
      <c r="B66" s="2108"/>
      <c r="C66" s="24" t="s">
        <v>1071</v>
      </c>
    </row>
    <row r="67" spans="2:3">
      <c r="B67" s="2108"/>
      <c r="C67" s="24" t="s">
        <v>1072</v>
      </c>
    </row>
    <row r="68" spans="2:3">
      <c r="B68" s="2108"/>
      <c r="C68" s="24" t="s">
        <v>1073</v>
      </c>
    </row>
    <row r="69" spans="2:3">
      <c r="B69" s="2108"/>
      <c r="C69" s="24" t="s">
        <v>1074</v>
      </c>
    </row>
    <row r="70" spans="2:3">
      <c r="B70" s="2107"/>
      <c r="C70" s="26" t="s">
        <v>1075</v>
      </c>
    </row>
    <row r="71" spans="2:3">
      <c r="B71" s="2106" t="s">
        <v>1076</v>
      </c>
      <c r="C71" s="24" t="s">
        <v>1077</v>
      </c>
    </row>
    <row r="72" spans="2:3">
      <c r="B72" s="2108"/>
      <c r="C72" s="24" t="s">
        <v>1078</v>
      </c>
    </row>
    <row r="73" spans="2:3">
      <c r="B73" s="2107"/>
      <c r="C73" s="24" t="s">
        <v>1079</v>
      </c>
    </row>
    <row r="74" spans="2:3">
      <c r="B74" s="2106" t="s">
        <v>1080</v>
      </c>
      <c r="C74" s="24" t="s">
        <v>1081</v>
      </c>
    </row>
    <row r="75" spans="2:3">
      <c r="B75" s="2108"/>
      <c r="C75" s="24" t="s">
        <v>1082</v>
      </c>
    </row>
    <row r="76" spans="2:3">
      <c r="B76" s="2108"/>
      <c r="C76" s="24" t="s">
        <v>1083</v>
      </c>
    </row>
    <row r="77" spans="2:3">
      <c r="B77" s="2107"/>
      <c r="C77" s="24" t="s">
        <v>1084</v>
      </c>
    </row>
    <row r="78" spans="2:3">
      <c r="B78" s="2106" t="s">
        <v>1085</v>
      </c>
      <c r="C78" s="24" t="s">
        <v>1086</v>
      </c>
    </row>
    <row r="79" spans="2:3">
      <c r="B79" s="2108"/>
      <c r="C79" s="24" t="s">
        <v>1087</v>
      </c>
    </row>
    <row r="80" spans="2:3">
      <c r="B80" s="2107"/>
      <c r="C80" s="24" t="s">
        <v>1088</v>
      </c>
    </row>
    <row r="81" spans="2:3">
      <c r="B81" s="2106" t="s">
        <v>1089</v>
      </c>
      <c r="C81" s="24" t="s">
        <v>1090</v>
      </c>
    </row>
    <row r="82" spans="2:3">
      <c r="B82" s="2108"/>
      <c r="C82" s="24" t="s">
        <v>1091</v>
      </c>
    </row>
    <row r="83" spans="2:3">
      <c r="B83" s="2107"/>
      <c r="C83" s="24" t="s">
        <v>1092</v>
      </c>
    </row>
    <row r="84" spans="2:3">
      <c r="B84" s="2106" t="s">
        <v>1093</v>
      </c>
      <c r="C84" s="24" t="s">
        <v>1094</v>
      </c>
    </row>
    <row r="85" spans="2:3">
      <c r="B85" s="2107"/>
      <c r="C85" s="24" t="s">
        <v>1095</v>
      </c>
    </row>
    <row r="86" spans="2:3">
      <c r="B86" s="2106" t="s">
        <v>1096</v>
      </c>
      <c r="C86" s="24" t="s">
        <v>1097</v>
      </c>
    </row>
    <row r="87" spans="2:3">
      <c r="B87" s="2108"/>
      <c r="C87" s="24" t="s">
        <v>1098</v>
      </c>
    </row>
    <row r="88" spans="2:3">
      <c r="B88" s="2107"/>
      <c r="C88" s="24" t="s">
        <v>1099</v>
      </c>
    </row>
    <row r="89" spans="2:3">
      <c r="B89" s="2106" t="s">
        <v>1100</v>
      </c>
      <c r="C89" s="24" t="s">
        <v>1101</v>
      </c>
    </row>
    <row r="90" spans="2:3">
      <c r="B90" s="2107"/>
      <c r="C90" s="24" t="s">
        <v>1102</v>
      </c>
    </row>
    <row r="91" spans="2:3">
      <c r="B91" s="2106" t="s">
        <v>1103</v>
      </c>
      <c r="C91" s="24" t="s">
        <v>1104</v>
      </c>
    </row>
    <row r="92" spans="2:3">
      <c r="B92" s="2108"/>
      <c r="C92" s="24" t="s">
        <v>1105</v>
      </c>
    </row>
    <row r="93" spans="2:3">
      <c r="B93" s="2108"/>
      <c r="C93" s="24" t="s">
        <v>1106</v>
      </c>
    </row>
    <row r="94" spans="2:3">
      <c r="B94" s="2108"/>
      <c r="C94" s="24" t="s">
        <v>1107</v>
      </c>
    </row>
    <row r="95" spans="2:3">
      <c r="B95" s="2108"/>
      <c r="C95" s="24" t="s">
        <v>1108</v>
      </c>
    </row>
    <row r="96" spans="2:3">
      <c r="B96" s="2108"/>
      <c r="C96" s="24" t="s">
        <v>1109</v>
      </c>
    </row>
    <row r="97" spans="2:3">
      <c r="B97" s="2108"/>
      <c r="C97" s="24" t="s">
        <v>1110</v>
      </c>
    </row>
    <row r="98" spans="2:3">
      <c r="B98" s="2108"/>
      <c r="C98" s="24" t="s">
        <v>1111</v>
      </c>
    </row>
    <row r="99" spans="2:3">
      <c r="B99" s="2107"/>
      <c r="C99" s="24" t="s">
        <v>1112</v>
      </c>
    </row>
    <row r="100" spans="2:3">
      <c r="B100" s="2106" t="s">
        <v>1113</v>
      </c>
      <c r="C100" s="24" t="s">
        <v>1114</v>
      </c>
    </row>
    <row r="101" spans="2:3">
      <c r="B101" s="2107"/>
      <c r="C101" s="24" t="s">
        <v>1115</v>
      </c>
    </row>
    <row r="102" spans="2:3">
      <c r="B102" s="25" t="s">
        <v>1116</v>
      </c>
      <c r="C102" s="24" t="s">
        <v>1117</v>
      </c>
    </row>
  </sheetData>
  <sheetProtection algorithmName="SHA-512" hashValue="Vrfx6KJobwQ1ckxQDOoF3t7FrGRAaVaqPLdWe0Geu1r/jidGIvQFbq5e1FPSMNluwW4nJgoky2uRVOjdVRcvpg==" saltValue="+QafxHEIaGAntaV6sWol9g==" spinCount="100000" sheet="1" objects="1" scenarios="1" selectLockedCells="1"/>
  <mergeCells count="18">
    <mergeCell ref="B4:B5"/>
    <mergeCell ref="B6:B7"/>
    <mergeCell ref="B9:B11"/>
    <mergeCell ref="B12:B35"/>
    <mergeCell ref="B36:B39"/>
    <mergeCell ref="B40:B44"/>
    <mergeCell ref="B45:B52"/>
    <mergeCell ref="B53:B64"/>
    <mergeCell ref="B65:B70"/>
    <mergeCell ref="B71:B73"/>
    <mergeCell ref="B89:B90"/>
    <mergeCell ref="B91:B99"/>
    <mergeCell ref="B100:B101"/>
    <mergeCell ref="B74:B77"/>
    <mergeCell ref="B78:B80"/>
    <mergeCell ref="B81:B83"/>
    <mergeCell ref="B84:B85"/>
    <mergeCell ref="B86:B88"/>
  </mergeCells>
  <phoneticPr fontId="111"/>
  <printOptions horizontalCentered="1"/>
  <pageMargins left="0.70833333333333304" right="0.70833333333333304" top="0.74791666666666701" bottom="0.74791666666666701" header="0.31458333333333299" footer="0.31458333333333299"/>
  <pageSetup paperSize="9" scale="72" fitToHeight="0" orientation="portrait" blackAndWhite="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Y79"/>
  <sheetViews>
    <sheetView workbookViewId="0"/>
  </sheetViews>
  <sheetFormatPr defaultColWidth="9" defaultRowHeight="18"/>
  <cols>
    <col min="1" max="1" width="31.9140625" style="1" customWidth="1"/>
    <col min="2" max="15" width="8.6640625" style="1"/>
    <col min="16" max="16" width="18.9140625" style="1" customWidth="1"/>
    <col min="17" max="25" width="8.6640625" style="1"/>
    <col min="27" max="27" width="12.08203125" customWidth="1"/>
  </cols>
  <sheetData>
    <row r="1" spans="1:25">
      <c r="A1" s="2" t="s">
        <v>669</v>
      </c>
      <c r="B1" s="2109" t="s">
        <v>672</v>
      </c>
      <c r="C1" s="2110"/>
      <c r="D1" s="2110"/>
      <c r="E1" s="2110"/>
      <c r="F1" s="2110"/>
      <c r="G1" s="2110"/>
      <c r="H1" s="2110"/>
      <c r="I1" s="2110"/>
      <c r="J1" s="2110"/>
      <c r="K1" s="2110"/>
      <c r="L1" s="2110"/>
      <c r="M1" s="2110"/>
      <c r="N1" s="2110"/>
      <c r="O1" s="2110"/>
      <c r="P1" s="2110"/>
      <c r="Q1" s="2110"/>
      <c r="R1" s="2110"/>
      <c r="S1" s="2110"/>
      <c r="T1" s="2110"/>
      <c r="U1" s="2110"/>
      <c r="V1" s="2110"/>
      <c r="W1" s="2110"/>
      <c r="X1" s="2110"/>
      <c r="Y1" s="2111"/>
    </row>
    <row r="2" spans="1:25">
      <c r="A2" s="3" t="s">
        <v>1118</v>
      </c>
      <c r="B2" s="4" t="s">
        <v>1119</v>
      </c>
      <c r="C2" s="4" t="s">
        <v>1120</v>
      </c>
      <c r="D2" s="5"/>
      <c r="E2" s="5"/>
      <c r="F2" s="5"/>
      <c r="G2" s="5"/>
      <c r="H2" s="5"/>
      <c r="I2" s="5"/>
      <c r="J2" s="5"/>
      <c r="K2" s="5"/>
      <c r="L2" s="5"/>
      <c r="M2" s="5"/>
      <c r="N2" s="5"/>
      <c r="O2" s="5"/>
      <c r="P2" s="5"/>
      <c r="Q2" s="5"/>
      <c r="R2" s="5"/>
      <c r="S2" s="5"/>
      <c r="T2" s="5"/>
      <c r="U2" s="5"/>
      <c r="V2" s="5"/>
      <c r="W2" s="5"/>
      <c r="X2" s="5"/>
      <c r="Y2" s="5"/>
    </row>
    <row r="3" spans="1:25" ht="72">
      <c r="A3" s="3" t="s">
        <v>1121</v>
      </c>
      <c r="B3" s="4" t="s">
        <v>1122</v>
      </c>
      <c r="C3" s="4" t="s">
        <v>1123</v>
      </c>
      <c r="D3" s="5"/>
      <c r="E3" s="5"/>
      <c r="F3" s="5"/>
      <c r="G3" s="5"/>
      <c r="H3" s="5"/>
      <c r="I3" s="5"/>
      <c r="J3" s="5"/>
      <c r="K3" s="5"/>
      <c r="L3" s="5"/>
      <c r="M3" s="5"/>
      <c r="N3" s="5"/>
      <c r="O3" s="5"/>
      <c r="P3" s="5"/>
      <c r="Q3" s="5"/>
      <c r="R3" s="5"/>
      <c r="S3" s="5"/>
      <c r="T3" s="5"/>
      <c r="U3" s="5"/>
      <c r="V3" s="5"/>
      <c r="W3" s="5"/>
      <c r="X3" s="5"/>
      <c r="Y3" s="5"/>
    </row>
    <row r="4" spans="1:25" ht="72">
      <c r="A4" s="3" t="s">
        <v>1124</v>
      </c>
      <c r="B4" s="5" t="s">
        <v>1125</v>
      </c>
      <c r="C4" s="5"/>
      <c r="D4" s="5"/>
      <c r="E4" s="5"/>
      <c r="F4" s="5"/>
      <c r="G4" s="5"/>
      <c r="H4" s="5"/>
      <c r="I4" s="5"/>
      <c r="J4" s="5"/>
      <c r="K4" s="5"/>
      <c r="L4" s="5"/>
      <c r="M4" s="5"/>
      <c r="N4" s="5"/>
      <c r="O4" s="5"/>
      <c r="P4" s="5"/>
      <c r="Q4" s="5"/>
      <c r="R4" s="5"/>
      <c r="S4" s="5"/>
      <c r="T4" s="5"/>
      <c r="U4" s="5"/>
      <c r="V4" s="5"/>
      <c r="W4" s="5"/>
      <c r="X4" s="5"/>
      <c r="Y4" s="5"/>
    </row>
    <row r="5" spans="1:25" ht="72">
      <c r="A5" s="3" t="s">
        <v>1126</v>
      </c>
      <c r="B5" s="4" t="s">
        <v>1127</v>
      </c>
      <c r="C5" s="4" t="s">
        <v>1128</v>
      </c>
      <c r="D5" s="4" t="s">
        <v>1129</v>
      </c>
      <c r="E5" s="5"/>
      <c r="F5" s="5"/>
      <c r="G5" s="5"/>
      <c r="H5" s="5"/>
      <c r="I5" s="5"/>
      <c r="J5" s="5"/>
      <c r="K5" s="5"/>
      <c r="L5" s="5"/>
      <c r="M5" s="5"/>
      <c r="N5" s="5"/>
      <c r="O5" s="5"/>
      <c r="P5" s="5"/>
      <c r="Q5" s="5"/>
      <c r="R5" s="5"/>
      <c r="S5" s="5"/>
      <c r="T5" s="5"/>
      <c r="U5" s="5"/>
      <c r="V5" s="5"/>
      <c r="W5" s="5"/>
      <c r="X5" s="5"/>
      <c r="Y5" s="5"/>
    </row>
    <row r="6" spans="1:25" ht="90">
      <c r="A6" s="3" t="s">
        <v>1130</v>
      </c>
      <c r="B6" s="4" t="s">
        <v>1131</v>
      </c>
      <c r="C6" s="4" t="s">
        <v>1132</v>
      </c>
      <c r="D6" s="4" t="s">
        <v>1133</v>
      </c>
      <c r="E6" s="4" t="s">
        <v>1134</v>
      </c>
      <c r="F6" s="4" t="s">
        <v>1135</v>
      </c>
      <c r="G6" s="4" t="s">
        <v>1136</v>
      </c>
      <c r="H6" s="4" t="s">
        <v>1137</v>
      </c>
      <c r="I6" s="4" t="s">
        <v>1138</v>
      </c>
      <c r="J6" s="4" t="s">
        <v>1139</v>
      </c>
      <c r="K6" s="4" t="s">
        <v>1140</v>
      </c>
      <c r="L6" s="4" t="s">
        <v>1022</v>
      </c>
      <c r="M6" s="4" t="s">
        <v>1023</v>
      </c>
      <c r="N6" s="4" t="s">
        <v>1141</v>
      </c>
      <c r="O6" s="4" t="s">
        <v>1142</v>
      </c>
      <c r="P6" s="4" t="s">
        <v>1143</v>
      </c>
      <c r="Q6" s="4" t="s">
        <v>1144</v>
      </c>
      <c r="R6" s="4" t="s">
        <v>1145</v>
      </c>
      <c r="S6" s="4" t="s">
        <v>1146</v>
      </c>
      <c r="T6" s="4" t="s">
        <v>1147</v>
      </c>
      <c r="U6" s="4" t="s">
        <v>1148</v>
      </c>
      <c r="V6" s="4" t="s">
        <v>1149</v>
      </c>
      <c r="W6" s="4" t="s">
        <v>1150</v>
      </c>
      <c r="X6" s="4" t="s">
        <v>1151</v>
      </c>
      <c r="Y6" s="4" t="s">
        <v>1152</v>
      </c>
    </row>
    <row r="7" spans="1:25" ht="36">
      <c r="A7" s="3" t="s">
        <v>1153</v>
      </c>
      <c r="B7" s="4" t="s">
        <v>1154</v>
      </c>
      <c r="C7" s="4" t="s">
        <v>1155</v>
      </c>
      <c r="D7" s="4" t="s">
        <v>1156</v>
      </c>
      <c r="E7" s="4" t="s">
        <v>1157</v>
      </c>
      <c r="F7" s="5"/>
      <c r="G7" s="5"/>
      <c r="H7" s="5"/>
      <c r="I7" s="5"/>
      <c r="J7" s="5"/>
      <c r="K7" s="5"/>
      <c r="L7" s="5"/>
      <c r="M7" s="5"/>
      <c r="N7" s="5"/>
      <c r="O7" s="5"/>
      <c r="P7" s="5"/>
      <c r="Q7" s="5"/>
      <c r="R7" s="5"/>
      <c r="S7" s="5"/>
      <c r="T7" s="5"/>
      <c r="U7" s="5"/>
      <c r="V7" s="5"/>
      <c r="W7" s="5"/>
      <c r="X7" s="5"/>
      <c r="Y7" s="5"/>
    </row>
    <row r="8" spans="1:25" ht="90">
      <c r="A8" s="3" t="s">
        <v>1158</v>
      </c>
      <c r="B8" s="4" t="s">
        <v>1159</v>
      </c>
      <c r="C8" s="4" t="s">
        <v>1160</v>
      </c>
      <c r="D8" s="4" t="s">
        <v>1161</v>
      </c>
      <c r="E8" s="4" t="s">
        <v>1162</v>
      </c>
      <c r="F8" s="4" t="s">
        <v>1163</v>
      </c>
      <c r="G8" s="5"/>
      <c r="H8" s="5"/>
      <c r="I8" s="5"/>
      <c r="J8" s="5"/>
      <c r="K8" s="5"/>
      <c r="L8" s="5"/>
      <c r="M8" s="5"/>
      <c r="N8" s="5"/>
      <c r="O8" s="5"/>
      <c r="P8" s="5"/>
      <c r="Q8" s="5"/>
      <c r="R8" s="5"/>
      <c r="S8" s="5"/>
      <c r="T8" s="5"/>
      <c r="U8" s="5"/>
      <c r="V8" s="5"/>
      <c r="W8" s="5"/>
      <c r="X8" s="5"/>
      <c r="Y8" s="5"/>
    </row>
    <row r="9" spans="1:25" ht="72">
      <c r="A9" s="3" t="s">
        <v>1164</v>
      </c>
      <c r="B9" s="4" t="s">
        <v>1165</v>
      </c>
      <c r="C9" s="4" t="s">
        <v>1166</v>
      </c>
      <c r="D9" s="4" t="s">
        <v>1167</v>
      </c>
      <c r="E9" s="4" t="s">
        <v>1168</v>
      </c>
      <c r="F9" s="4" t="s">
        <v>1169</v>
      </c>
      <c r="G9" s="4" t="s">
        <v>1170</v>
      </c>
      <c r="H9" s="4" t="s">
        <v>1171</v>
      </c>
      <c r="I9" s="4" t="s">
        <v>1172</v>
      </c>
      <c r="J9" s="5"/>
      <c r="K9" s="5"/>
      <c r="L9" s="5"/>
      <c r="M9" s="5"/>
      <c r="N9" s="5"/>
      <c r="O9" s="5"/>
      <c r="P9" s="5"/>
      <c r="Q9" s="5"/>
      <c r="R9" s="5"/>
      <c r="S9" s="5"/>
      <c r="T9" s="5"/>
      <c r="U9" s="5"/>
      <c r="V9" s="5"/>
      <c r="W9" s="5"/>
      <c r="X9" s="5"/>
      <c r="Y9" s="5"/>
    </row>
    <row r="10" spans="1:25" ht="90">
      <c r="A10" s="3" t="s">
        <v>671</v>
      </c>
      <c r="B10" s="4" t="s">
        <v>1173</v>
      </c>
      <c r="C10" s="4" t="s">
        <v>1174</v>
      </c>
      <c r="D10" s="4" t="s">
        <v>674</v>
      </c>
      <c r="E10" s="4" t="s">
        <v>1175</v>
      </c>
      <c r="F10" s="4" t="s">
        <v>1176</v>
      </c>
      <c r="G10" s="4" t="s">
        <v>1177</v>
      </c>
      <c r="H10" s="4" t="s">
        <v>1178</v>
      </c>
      <c r="I10" s="4" t="s">
        <v>1179</v>
      </c>
      <c r="J10" s="4" t="s">
        <v>1180</v>
      </c>
      <c r="K10" s="4" t="s">
        <v>1181</v>
      </c>
      <c r="L10" s="4" t="s">
        <v>1182</v>
      </c>
      <c r="M10" s="4" t="s">
        <v>1183</v>
      </c>
      <c r="N10" s="5"/>
      <c r="O10" s="5"/>
      <c r="P10" s="5"/>
      <c r="Q10" s="5"/>
      <c r="R10" s="5"/>
      <c r="S10" s="5"/>
      <c r="T10" s="5"/>
      <c r="U10" s="5"/>
      <c r="V10" s="5"/>
      <c r="W10" s="5"/>
      <c r="X10" s="5"/>
      <c r="Y10" s="5"/>
    </row>
    <row r="11" spans="1:25" ht="126">
      <c r="A11" s="3" t="s">
        <v>1184</v>
      </c>
      <c r="B11" s="4" t="s">
        <v>1185</v>
      </c>
      <c r="C11" s="4" t="s">
        <v>1186</v>
      </c>
      <c r="D11" s="4" t="s">
        <v>1187</v>
      </c>
      <c r="E11" s="4" t="s">
        <v>1188</v>
      </c>
      <c r="F11" s="4" t="s">
        <v>1189</v>
      </c>
      <c r="G11" s="4" t="s">
        <v>1190</v>
      </c>
      <c r="H11" s="5"/>
      <c r="I11" s="5"/>
      <c r="J11" s="5"/>
      <c r="K11" s="5"/>
      <c r="L11" s="5"/>
      <c r="M11" s="5"/>
      <c r="N11" s="5"/>
      <c r="O11" s="5"/>
      <c r="P11" s="5"/>
      <c r="Q11" s="5"/>
      <c r="R11" s="5"/>
      <c r="S11" s="5"/>
      <c r="T11" s="5"/>
      <c r="U11" s="5"/>
      <c r="V11" s="5"/>
      <c r="W11" s="5"/>
      <c r="X11" s="5"/>
      <c r="Y11" s="5"/>
    </row>
    <row r="12" spans="1:25" ht="54">
      <c r="A12" s="3" t="s">
        <v>1191</v>
      </c>
      <c r="B12" s="4" t="s">
        <v>1192</v>
      </c>
      <c r="C12" s="4" t="s">
        <v>1193</v>
      </c>
      <c r="D12" s="4" t="s">
        <v>1194</v>
      </c>
      <c r="E12" s="5"/>
      <c r="F12" s="5"/>
      <c r="G12" s="5"/>
      <c r="H12" s="5"/>
      <c r="I12" s="5"/>
      <c r="J12" s="5"/>
      <c r="K12" s="5"/>
      <c r="L12" s="5"/>
      <c r="M12" s="5"/>
      <c r="N12" s="5"/>
      <c r="O12" s="5"/>
      <c r="P12" s="5"/>
      <c r="Q12" s="5"/>
      <c r="R12" s="5"/>
      <c r="S12" s="5"/>
      <c r="T12" s="5"/>
      <c r="U12" s="5"/>
      <c r="V12" s="5"/>
      <c r="W12" s="5"/>
      <c r="X12" s="5"/>
      <c r="Y12" s="5"/>
    </row>
    <row r="13" spans="1:25" ht="108">
      <c r="A13" s="3" t="s">
        <v>1195</v>
      </c>
      <c r="B13" s="4" t="s">
        <v>1196</v>
      </c>
      <c r="C13" s="4" t="s">
        <v>1197</v>
      </c>
      <c r="D13" s="4" t="s">
        <v>1198</v>
      </c>
      <c r="E13" s="4" t="s">
        <v>1199</v>
      </c>
      <c r="F13" s="5"/>
      <c r="G13" s="5"/>
      <c r="H13" s="5"/>
      <c r="I13" s="5"/>
      <c r="J13" s="5"/>
      <c r="K13" s="5"/>
      <c r="L13" s="5"/>
      <c r="M13" s="5"/>
      <c r="N13" s="5"/>
      <c r="O13" s="5"/>
      <c r="P13" s="5"/>
      <c r="Q13" s="5"/>
      <c r="R13" s="5"/>
      <c r="S13" s="5"/>
      <c r="T13" s="5"/>
      <c r="U13" s="5"/>
      <c r="V13" s="5"/>
      <c r="W13" s="5"/>
      <c r="X13" s="5"/>
      <c r="Y13" s="5"/>
    </row>
    <row r="14" spans="1:25" ht="72">
      <c r="A14" s="3" t="s">
        <v>1200</v>
      </c>
      <c r="B14" s="4" t="s">
        <v>1201</v>
      </c>
      <c r="C14" s="4" t="s">
        <v>1202</v>
      </c>
      <c r="D14" s="4" t="s">
        <v>1203</v>
      </c>
      <c r="E14" s="5"/>
      <c r="F14" s="5"/>
      <c r="G14" s="5"/>
      <c r="H14" s="5"/>
      <c r="I14" s="5"/>
      <c r="J14" s="5"/>
      <c r="K14" s="5"/>
      <c r="L14" s="5"/>
      <c r="M14" s="5"/>
      <c r="N14" s="5"/>
      <c r="O14" s="5"/>
      <c r="P14" s="5"/>
      <c r="Q14" s="5"/>
      <c r="R14" s="5"/>
      <c r="S14" s="5"/>
      <c r="T14" s="5"/>
      <c r="U14" s="5"/>
      <c r="V14" s="5"/>
      <c r="W14" s="5"/>
      <c r="X14" s="5"/>
      <c r="Y14" s="5"/>
    </row>
    <row r="15" spans="1:25" ht="72">
      <c r="A15" s="3" t="s">
        <v>1204</v>
      </c>
      <c r="B15" s="4" t="s">
        <v>1205</v>
      </c>
      <c r="C15" s="4" t="s">
        <v>1206</v>
      </c>
      <c r="D15" s="4" t="s">
        <v>1207</v>
      </c>
      <c r="E15" s="5"/>
      <c r="F15" s="5"/>
      <c r="G15" s="5"/>
      <c r="H15" s="5"/>
      <c r="I15" s="5"/>
      <c r="J15" s="5"/>
      <c r="K15" s="5"/>
      <c r="L15" s="5"/>
      <c r="M15" s="5"/>
      <c r="N15" s="5"/>
      <c r="O15" s="5"/>
      <c r="P15" s="5"/>
      <c r="Q15" s="5"/>
      <c r="R15" s="5"/>
      <c r="S15" s="5"/>
      <c r="T15" s="5"/>
      <c r="U15" s="5"/>
      <c r="V15" s="5"/>
      <c r="W15" s="5"/>
      <c r="X15" s="5"/>
      <c r="Y15" s="5"/>
    </row>
    <row r="16" spans="1:25" ht="72">
      <c r="A16" s="3" t="s">
        <v>1208</v>
      </c>
      <c r="B16" s="4" t="s">
        <v>1209</v>
      </c>
      <c r="C16" s="4" t="s">
        <v>1210</v>
      </c>
      <c r="D16" s="5"/>
      <c r="E16" s="5"/>
      <c r="F16" s="5"/>
      <c r="G16" s="5"/>
      <c r="H16" s="5"/>
      <c r="I16" s="5"/>
      <c r="J16" s="5"/>
      <c r="K16" s="5"/>
      <c r="L16" s="5"/>
      <c r="M16" s="5"/>
      <c r="N16" s="5"/>
      <c r="O16" s="5"/>
      <c r="P16" s="5"/>
      <c r="Q16" s="5"/>
      <c r="R16" s="5"/>
      <c r="S16" s="5"/>
      <c r="T16" s="5"/>
      <c r="U16" s="5"/>
      <c r="V16" s="5"/>
      <c r="W16" s="5"/>
      <c r="X16" s="5"/>
      <c r="Y16" s="5"/>
    </row>
    <row r="17" spans="1:25" ht="72">
      <c r="A17" s="3" t="s">
        <v>1211</v>
      </c>
      <c r="B17" s="4" t="s">
        <v>1212</v>
      </c>
      <c r="C17" s="4" t="s">
        <v>1213</v>
      </c>
      <c r="D17" s="4" t="s">
        <v>1214</v>
      </c>
      <c r="E17" s="5"/>
      <c r="F17" s="5"/>
      <c r="G17" s="5"/>
      <c r="H17" s="5"/>
      <c r="I17" s="5"/>
      <c r="J17" s="5"/>
      <c r="K17" s="5"/>
      <c r="L17" s="5"/>
      <c r="M17" s="5"/>
      <c r="N17" s="5"/>
      <c r="O17" s="5"/>
      <c r="P17" s="5"/>
      <c r="Q17" s="5"/>
      <c r="R17" s="5"/>
      <c r="S17" s="5"/>
      <c r="T17" s="5"/>
      <c r="U17" s="5"/>
      <c r="V17" s="5"/>
      <c r="W17" s="5"/>
      <c r="X17" s="5"/>
      <c r="Y17" s="5"/>
    </row>
    <row r="18" spans="1:25" ht="90">
      <c r="A18" s="3" t="s">
        <v>1215</v>
      </c>
      <c r="B18" s="4" t="s">
        <v>1216</v>
      </c>
      <c r="C18" s="4" t="s">
        <v>1217</v>
      </c>
      <c r="D18" s="5"/>
      <c r="E18" s="5"/>
      <c r="F18" s="5"/>
      <c r="G18" s="5"/>
      <c r="H18" s="5"/>
      <c r="I18" s="5"/>
      <c r="J18" s="5"/>
      <c r="K18" s="5"/>
      <c r="L18" s="5"/>
      <c r="M18" s="5"/>
      <c r="N18" s="5"/>
      <c r="O18" s="5"/>
      <c r="P18" s="5"/>
      <c r="Q18" s="5"/>
      <c r="R18" s="5"/>
      <c r="S18" s="5"/>
      <c r="T18" s="5"/>
      <c r="U18" s="5"/>
      <c r="V18" s="5"/>
      <c r="W18" s="5"/>
      <c r="X18" s="5"/>
      <c r="Y18" s="5"/>
    </row>
    <row r="19" spans="1:25" ht="72">
      <c r="A19" s="3" t="s">
        <v>1218</v>
      </c>
      <c r="B19" s="4" t="s">
        <v>1219</v>
      </c>
      <c r="C19" s="4" t="s">
        <v>1220</v>
      </c>
      <c r="D19" s="4" t="s">
        <v>1221</v>
      </c>
      <c r="E19" s="4" t="s">
        <v>1222</v>
      </c>
      <c r="F19" s="4" t="s">
        <v>1223</v>
      </c>
      <c r="G19" s="4" t="s">
        <v>1224</v>
      </c>
      <c r="H19" s="4" t="s">
        <v>1225</v>
      </c>
      <c r="I19" s="4" t="s">
        <v>1226</v>
      </c>
      <c r="J19" s="4" t="s">
        <v>1227</v>
      </c>
      <c r="K19" s="5"/>
      <c r="L19" s="5"/>
      <c r="M19" s="5"/>
      <c r="N19" s="5"/>
      <c r="O19" s="5"/>
      <c r="P19" s="5"/>
      <c r="Q19" s="5"/>
      <c r="R19" s="5"/>
      <c r="S19" s="5"/>
      <c r="T19" s="5"/>
      <c r="U19" s="5"/>
      <c r="V19" s="5"/>
      <c r="W19" s="5"/>
      <c r="X19" s="5"/>
      <c r="Y19" s="5"/>
    </row>
    <row r="20" spans="1:25" ht="36">
      <c r="A20" s="3" t="s">
        <v>1228</v>
      </c>
      <c r="B20" s="4" t="s">
        <v>1229</v>
      </c>
      <c r="C20" s="4" t="s">
        <v>1230</v>
      </c>
      <c r="D20" s="5"/>
      <c r="E20" s="5"/>
      <c r="F20" s="5"/>
      <c r="G20" s="5"/>
      <c r="H20" s="5"/>
      <c r="I20" s="5"/>
      <c r="J20" s="5"/>
      <c r="K20" s="5"/>
      <c r="L20" s="5"/>
      <c r="M20" s="5"/>
      <c r="N20" s="5"/>
      <c r="O20" s="5"/>
      <c r="P20" s="5"/>
      <c r="Q20" s="5"/>
      <c r="R20" s="5"/>
      <c r="S20" s="5"/>
      <c r="T20" s="5"/>
      <c r="U20" s="5"/>
      <c r="V20" s="5"/>
      <c r="W20" s="5"/>
      <c r="X20" s="5"/>
      <c r="Y20" s="5"/>
    </row>
    <row r="21" spans="1:25" ht="54">
      <c r="A21" s="3" t="s">
        <v>1231</v>
      </c>
      <c r="B21" s="4" t="s">
        <v>1232</v>
      </c>
      <c r="C21" s="5"/>
      <c r="D21" s="5"/>
      <c r="E21" s="5"/>
      <c r="F21" s="5"/>
      <c r="G21" s="5"/>
      <c r="H21" s="5"/>
      <c r="I21" s="5"/>
      <c r="J21" s="5"/>
      <c r="K21" s="5"/>
      <c r="L21" s="5"/>
      <c r="M21" s="5"/>
      <c r="N21" s="5"/>
      <c r="O21" s="5"/>
      <c r="P21" s="5"/>
      <c r="Q21" s="5"/>
      <c r="R21" s="5"/>
      <c r="S21" s="5"/>
      <c r="T21" s="5"/>
      <c r="U21" s="5"/>
      <c r="V21" s="5"/>
      <c r="W21" s="5"/>
      <c r="X21" s="5"/>
      <c r="Y21" s="5"/>
    </row>
    <row r="24" spans="1:25" ht="24" customHeight="1">
      <c r="A24" s="6" t="s">
        <v>1233</v>
      </c>
      <c r="C24" s="7" t="s">
        <v>1234</v>
      </c>
      <c r="D24" s="8" t="s">
        <v>1235</v>
      </c>
      <c r="F24" s="9" t="s">
        <v>1236</v>
      </c>
      <c r="H24" s="10" t="s">
        <v>1237</v>
      </c>
      <c r="J24" s="17" t="s">
        <v>765</v>
      </c>
      <c r="L24" s="9" t="s">
        <v>1238</v>
      </c>
      <c r="N24" s="17" t="s">
        <v>1239</v>
      </c>
      <c r="P24" s="17" t="s">
        <v>1240</v>
      </c>
      <c r="Q24" s="9" t="s">
        <v>1241</v>
      </c>
      <c r="S24" s="17" t="s">
        <v>1242</v>
      </c>
    </row>
    <row r="25" spans="1:25" ht="24" customHeight="1">
      <c r="A25" t="s">
        <v>667</v>
      </c>
      <c r="C25" s="11" t="s">
        <v>1243</v>
      </c>
      <c r="D25" s="12" t="s">
        <v>1244</v>
      </c>
      <c r="F25" t="s">
        <v>789</v>
      </c>
      <c r="H25" s="13" t="s">
        <v>306</v>
      </c>
      <c r="J25" s="13" t="s">
        <v>734</v>
      </c>
      <c r="L25" t="s">
        <v>20</v>
      </c>
      <c r="N25" t="s">
        <v>1245</v>
      </c>
      <c r="P25" t="s">
        <v>1246</v>
      </c>
      <c r="Q25" s="1">
        <v>3</v>
      </c>
      <c r="S25" t="s">
        <v>1247</v>
      </c>
    </row>
    <row r="26" spans="1:25" ht="24" customHeight="1">
      <c r="A26" t="s">
        <v>713</v>
      </c>
      <c r="C26" s="11" t="s">
        <v>1248</v>
      </c>
      <c r="D26" s="12" t="s">
        <v>1249</v>
      </c>
      <c r="F26" t="s">
        <v>726</v>
      </c>
      <c r="H26" s="13" t="s">
        <v>328</v>
      </c>
      <c r="J26" s="13" t="s">
        <v>1250</v>
      </c>
      <c r="L26" t="s">
        <v>42</v>
      </c>
      <c r="N26" t="s">
        <v>1251</v>
      </c>
      <c r="P26" t="s">
        <v>1252</v>
      </c>
      <c r="Q26" s="1">
        <v>4</v>
      </c>
      <c r="S26" t="s">
        <v>1253</v>
      </c>
    </row>
    <row r="27" spans="1:25" ht="24" customHeight="1">
      <c r="A27" t="s">
        <v>1254</v>
      </c>
      <c r="C27" s="11" t="s">
        <v>1255</v>
      </c>
      <c r="D27" s="12" t="s">
        <v>1256</v>
      </c>
      <c r="F27" t="s">
        <v>791</v>
      </c>
      <c r="H27" s="13" t="s">
        <v>350</v>
      </c>
      <c r="J27" s="13" t="s">
        <v>1257</v>
      </c>
      <c r="L27" t="s">
        <v>64</v>
      </c>
      <c r="N27" t="s">
        <v>1258</v>
      </c>
      <c r="P27" t="s">
        <v>732</v>
      </c>
      <c r="Q27" s="1">
        <v>1</v>
      </c>
    </row>
    <row r="28" spans="1:25" ht="24" customHeight="1">
      <c r="A28" t="s">
        <v>1259</v>
      </c>
      <c r="F28"/>
      <c r="H28" s="13" t="s">
        <v>372</v>
      </c>
      <c r="J28" s="13" t="s">
        <v>1260</v>
      </c>
      <c r="P28" t="s">
        <v>1261</v>
      </c>
      <c r="Q28" s="1">
        <v>3</v>
      </c>
    </row>
    <row r="29" spans="1:25" ht="24" customHeight="1">
      <c r="A29" t="s">
        <v>1262</v>
      </c>
      <c r="H29" s="1" t="s">
        <v>394</v>
      </c>
      <c r="J29" s="13" t="s">
        <v>1263</v>
      </c>
      <c r="P29" t="s">
        <v>1264</v>
      </c>
      <c r="Q29" s="1">
        <v>0</v>
      </c>
      <c r="S29" s="17" t="s">
        <v>525</v>
      </c>
    </row>
    <row r="30" spans="1:25" ht="24" customHeight="1">
      <c r="A30" t="s">
        <v>1265</v>
      </c>
      <c r="H30" s="13" t="s">
        <v>769</v>
      </c>
      <c r="J30" s="13" t="s">
        <v>1266</v>
      </c>
      <c r="P30" t="s">
        <v>1267</v>
      </c>
      <c r="Q30" s="1">
        <v>1</v>
      </c>
      <c r="S30" t="s">
        <v>1268</v>
      </c>
    </row>
    <row r="31" spans="1:25" ht="24" customHeight="1">
      <c r="A31" t="s">
        <v>1269</v>
      </c>
      <c r="J31" s="13" t="s">
        <v>1270</v>
      </c>
      <c r="P31" t="s">
        <v>1271</v>
      </c>
      <c r="Q31" s="1">
        <v>0</v>
      </c>
      <c r="S31" t="s">
        <v>1272</v>
      </c>
    </row>
    <row r="32" spans="1:25" ht="24" customHeight="1">
      <c r="A32" s="1" t="s">
        <v>1273</v>
      </c>
      <c r="J32" s="13" t="s">
        <v>820</v>
      </c>
      <c r="P32" s="1" t="s">
        <v>1274</v>
      </c>
      <c r="Q32" s="1">
        <v>0</v>
      </c>
    </row>
    <row r="33" spans="1:19" ht="24" customHeight="1">
      <c r="A33" t="s">
        <v>1275</v>
      </c>
      <c r="J33" s="13" t="s">
        <v>1276</v>
      </c>
      <c r="P33" s="1" t="s">
        <v>1277</v>
      </c>
    </row>
    <row r="34" spans="1:19" ht="24" customHeight="1">
      <c r="A34" t="s">
        <v>1278</v>
      </c>
      <c r="J34" s="13" t="s">
        <v>1279</v>
      </c>
      <c r="S34" s="17" t="s">
        <v>1280</v>
      </c>
    </row>
    <row r="35" spans="1:19" ht="24" customHeight="1">
      <c r="A35" t="s">
        <v>1281</v>
      </c>
      <c r="J35" s="13" t="s">
        <v>1282</v>
      </c>
      <c r="S35" t="s">
        <v>652</v>
      </c>
    </row>
    <row r="36" spans="1:19" ht="24" customHeight="1">
      <c r="A36" t="s">
        <v>1283</v>
      </c>
      <c r="D36" s="14" t="s">
        <v>506</v>
      </c>
      <c r="F36"/>
      <c r="I36"/>
      <c r="J36" s="13" t="s">
        <v>740</v>
      </c>
      <c r="S36" t="s">
        <v>1284</v>
      </c>
    </row>
    <row r="37" spans="1:19" ht="21.75" customHeight="1">
      <c r="A37" t="s">
        <v>1285</v>
      </c>
      <c r="D37" s="1" t="s">
        <v>1286</v>
      </c>
      <c r="F37"/>
      <c r="I37"/>
      <c r="J37" s="13" t="s">
        <v>1287</v>
      </c>
    </row>
    <row r="38" spans="1:19" ht="21.75" customHeight="1">
      <c r="A38" t="s">
        <v>1288</v>
      </c>
      <c r="D38" t="s">
        <v>880</v>
      </c>
      <c r="F38"/>
      <c r="I38"/>
      <c r="J38" s="13" t="s">
        <v>1289</v>
      </c>
    </row>
    <row r="39" spans="1:19" ht="21.75" customHeight="1">
      <c r="A39" t="s">
        <v>1290</v>
      </c>
      <c r="D39" t="s">
        <v>1291</v>
      </c>
      <c r="F39"/>
      <c r="I39"/>
      <c r="S39" s="17" t="s">
        <v>1292</v>
      </c>
    </row>
    <row r="40" spans="1:19" ht="21.75" customHeight="1">
      <c r="A40" t="s">
        <v>1293</v>
      </c>
      <c r="D40" t="s">
        <v>1294</v>
      </c>
      <c r="F40"/>
      <c r="I40"/>
      <c r="S40" s="18" t="s">
        <v>1295</v>
      </c>
    </row>
    <row r="41" spans="1:19" ht="21.75" customHeight="1">
      <c r="A41" t="s">
        <v>1296</v>
      </c>
      <c r="D41" t="s">
        <v>1297</v>
      </c>
      <c r="I41"/>
      <c r="S41" s="18" t="s">
        <v>1298</v>
      </c>
    </row>
    <row r="42" spans="1:19" ht="21.75" customHeight="1">
      <c r="D42" t="s">
        <v>1299</v>
      </c>
      <c r="I42"/>
    </row>
    <row r="43" spans="1:19" ht="21.75" customHeight="1">
      <c r="D43" t="s">
        <v>1300</v>
      </c>
      <c r="F43"/>
      <c r="I43"/>
    </row>
    <row r="44" spans="1:19" ht="21.75" customHeight="1">
      <c r="D44"/>
      <c r="F44"/>
      <c r="I44"/>
    </row>
    <row r="45" spans="1:19" ht="21.75" customHeight="1">
      <c r="D45" s="1" t="s">
        <v>1286</v>
      </c>
      <c r="F45"/>
      <c r="I45"/>
    </row>
    <row r="46" spans="1:19" ht="21.75" customHeight="1">
      <c r="A46" s="15" t="s">
        <v>1301</v>
      </c>
      <c r="D46" t="s">
        <v>1302</v>
      </c>
      <c r="F46"/>
      <c r="I46"/>
    </row>
    <row r="47" spans="1:19" ht="21.75" customHeight="1">
      <c r="A47" s="1" t="s">
        <v>1303</v>
      </c>
      <c r="B47" s="1">
        <f>DATEVALUE(A57)</f>
        <v>44621</v>
      </c>
      <c r="D47"/>
      <c r="F47"/>
      <c r="I47"/>
    </row>
    <row r="48" spans="1:19" ht="21.75" customHeight="1">
      <c r="A48" s="1" t="s">
        <v>1304</v>
      </c>
      <c r="B48" s="1">
        <f>DATEVALUE(A58)</f>
        <v>44652</v>
      </c>
      <c r="D48" s="1" t="s">
        <v>1286</v>
      </c>
      <c r="F48"/>
      <c r="I48"/>
    </row>
    <row r="49" spans="1:8" ht="21.75" customHeight="1">
      <c r="A49" s="1" t="s">
        <v>1305</v>
      </c>
      <c r="B49" s="1">
        <f>DATEVALUE(A59)</f>
        <v>44864</v>
      </c>
      <c r="D49" s="1" t="s">
        <v>657</v>
      </c>
    </row>
    <row r="50" spans="1:8" ht="21.75" customHeight="1">
      <c r="B50" s="1">
        <f>DATEVALUE(A60)</f>
        <v>45229</v>
      </c>
    </row>
    <row r="51" spans="1:8" ht="21.75" customHeight="1">
      <c r="A51" s="16" t="s">
        <v>1306</v>
      </c>
      <c r="B51" s="1">
        <f>DATEVALUE(A61)</f>
        <v>45260</v>
      </c>
      <c r="D51" s="715" t="s">
        <v>1307</v>
      </c>
    </row>
    <row r="52" spans="1:8" ht="21.75" customHeight="1">
      <c r="A52" s="1" t="s">
        <v>1308</v>
      </c>
    </row>
    <row r="53" spans="1:8" ht="21.75" customHeight="1">
      <c r="A53" s="1" t="s">
        <v>1309</v>
      </c>
      <c r="D53" s="818" t="s">
        <v>1349</v>
      </c>
      <c r="E53" s="818" t="s">
        <v>1350</v>
      </c>
      <c r="F53" s="818" t="s">
        <v>1351</v>
      </c>
      <c r="G53" s="818" t="s">
        <v>1352</v>
      </c>
      <c r="H53" s="818" t="s">
        <v>1353</v>
      </c>
    </row>
    <row r="54" spans="1:8">
      <c r="A54" s="1" t="s">
        <v>1310</v>
      </c>
      <c r="D54" s="18" t="s">
        <v>1354</v>
      </c>
      <c r="E54" s="18" t="s">
        <v>1355</v>
      </c>
      <c r="F54" s="18" t="s">
        <v>1356</v>
      </c>
      <c r="G54" s="18" t="s">
        <v>1357</v>
      </c>
      <c r="H54" s="819" t="s">
        <v>1358</v>
      </c>
    </row>
    <row r="55" spans="1:8">
      <c r="A55" s="1" t="s">
        <v>1311</v>
      </c>
      <c r="D55" s="18" t="s">
        <v>1359</v>
      </c>
      <c r="E55" s="18" t="s">
        <v>1360</v>
      </c>
      <c r="F55" s="18" t="s">
        <v>1361</v>
      </c>
      <c r="G55" s="18" t="s">
        <v>1362</v>
      </c>
      <c r="H55" s="819" t="s">
        <v>1363</v>
      </c>
    </row>
    <row r="56" spans="1:8">
      <c r="D56" s="18" t="s">
        <v>1364</v>
      </c>
      <c r="E56" s="18" t="s">
        <v>1365</v>
      </c>
      <c r="F56" s="18" t="s">
        <v>1366</v>
      </c>
      <c r="G56" s="18" t="s">
        <v>1367</v>
      </c>
      <c r="H56" s="819" t="s">
        <v>1368</v>
      </c>
    </row>
    <row r="57" spans="1:8">
      <c r="A57" s="1" t="s">
        <v>1312</v>
      </c>
      <c r="D57" s="18" t="s">
        <v>1369</v>
      </c>
      <c r="E57" s="18" t="s">
        <v>1370</v>
      </c>
      <c r="F57" s="18" t="s">
        <v>1371</v>
      </c>
      <c r="G57" s="18" t="s">
        <v>1372</v>
      </c>
      <c r="H57" s="819" t="s">
        <v>1373</v>
      </c>
    </row>
    <row r="58" spans="1:8">
      <c r="A58" s="1" t="s">
        <v>1313</v>
      </c>
      <c r="D58" s="18" t="s">
        <v>1374</v>
      </c>
      <c r="E58" s="18" t="s">
        <v>1375</v>
      </c>
      <c r="F58" s="18" t="s">
        <v>1376</v>
      </c>
      <c r="G58" s="18" t="s">
        <v>1377</v>
      </c>
      <c r="H58" s="819" t="s">
        <v>1378</v>
      </c>
    </row>
    <row r="59" spans="1:8">
      <c r="A59" s="1" t="s">
        <v>1314</v>
      </c>
      <c r="D59" s="18" t="s">
        <v>1379</v>
      </c>
      <c r="E59" s="18" t="s">
        <v>1380</v>
      </c>
      <c r="F59" s="18" t="s">
        <v>1381</v>
      </c>
      <c r="G59" s="18" t="s">
        <v>1382</v>
      </c>
      <c r="H59" s="819" t="s">
        <v>1383</v>
      </c>
    </row>
    <row r="60" spans="1:8">
      <c r="A60" s="1" t="s">
        <v>1315</v>
      </c>
      <c r="D60" s="18" t="s">
        <v>1384</v>
      </c>
      <c r="E60" s="18" t="s">
        <v>1385</v>
      </c>
      <c r="F60" s="18" t="s">
        <v>1386</v>
      </c>
      <c r="G60"/>
      <c r="H60" s="819" t="s">
        <v>1387</v>
      </c>
    </row>
    <row r="61" spans="1:8">
      <c r="A61" s="1" t="s">
        <v>1316</v>
      </c>
      <c r="D61" s="18" t="s">
        <v>1388</v>
      </c>
      <c r="E61" s="18" t="s">
        <v>1389</v>
      </c>
      <c r="F61" s="18" t="s">
        <v>1390</v>
      </c>
      <c r="G61"/>
      <c r="H61" s="819" t="s">
        <v>1391</v>
      </c>
    </row>
    <row r="62" spans="1:8">
      <c r="D62" s="18" t="s">
        <v>1392</v>
      </c>
      <c r="E62" s="18" t="s">
        <v>1393</v>
      </c>
      <c r="F62" s="18" t="s">
        <v>1394</v>
      </c>
      <c r="G62"/>
    </row>
    <row r="63" spans="1:8">
      <c r="D63" s="18" t="s">
        <v>1395</v>
      </c>
      <c r="E63" s="18" t="s">
        <v>1396</v>
      </c>
      <c r="F63" s="18" t="s">
        <v>1397</v>
      </c>
      <c r="G63"/>
    </row>
    <row r="64" spans="1:8">
      <c r="D64" s="819" t="s">
        <v>1398</v>
      </c>
      <c r="E64" s="819" t="s">
        <v>1399</v>
      </c>
      <c r="F64" s="819" t="s">
        <v>1400</v>
      </c>
    </row>
    <row r="65" spans="4:6">
      <c r="D65" s="819" t="s">
        <v>1401</v>
      </c>
      <c r="E65" s="819" t="s">
        <v>1402</v>
      </c>
      <c r="F65" s="819" t="s">
        <v>1403</v>
      </c>
    </row>
    <row r="66" spans="4:6">
      <c r="E66" s="819" t="s">
        <v>1404</v>
      </c>
      <c r="F66" s="819" t="s">
        <v>1405</v>
      </c>
    </row>
    <row r="67" spans="4:6">
      <c r="E67" s="819" t="s">
        <v>1406</v>
      </c>
      <c r="F67" s="819" t="s">
        <v>1407</v>
      </c>
    </row>
    <row r="68" spans="4:6">
      <c r="F68" s="819" t="s">
        <v>1408</v>
      </c>
    </row>
    <row r="69" spans="4:6">
      <c r="F69" s="819" t="s">
        <v>1409</v>
      </c>
    </row>
    <row r="70" spans="4:6">
      <c r="F70" s="819" t="s">
        <v>1410</v>
      </c>
    </row>
    <row r="71" spans="4:6">
      <c r="F71" s="819" t="s">
        <v>1411</v>
      </c>
    </row>
    <row r="72" spans="4:6">
      <c r="F72" s="819" t="s">
        <v>1412</v>
      </c>
    </row>
    <row r="73" spans="4:6">
      <c r="F73" s="819" t="s">
        <v>1413</v>
      </c>
    </row>
    <row r="74" spans="4:6">
      <c r="F74" s="819" t="s">
        <v>1414</v>
      </c>
    </row>
    <row r="75" spans="4:6">
      <c r="F75" s="819" t="s">
        <v>1415</v>
      </c>
    </row>
    <row r="76" spans="4:6">
      <c r="F76" s="819" t="s">
        <v>1416</v>
      </c>
    </row>
    <row r="77" spans="4:6">
      <c r="F77" s="819" t="s">
        <v>1417</v>
      </c>
    </row>
    <row r="78" spans="4:6">
      <c r="F78" s="819" t="s">
        <v>1418</v>
      </c>
    </row>
    <row r="79" spans="4:6">
      <c r="F79" s="819" t="s">
        <v>1419</v>
      </c>
    </row>
  </sheetData>
  <mergeCells count="1">
    <mergeCell ref="B1:Y1"/>
  </mergeCells>
  <phoneticPr fontId="111"/>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2"/>
  <sheetViews>
    <sheetView showGridLines="0" topLeftCell="A5" zoomScaleNormal="100" workbookViewId="0"/>
  </sheetViews>
  <sheetFormatPr defaultColWidth="8.83203125" defaultRowHeight="16.5"/>
  <cols>
    <col min="1" max="1" width="2.33203125" style="676" customWidth="1"/>
    <col min="2" max="2" width="2.58203125" style="676" customWidth="1"/>
    <col min="3" max="3" width="4.5" style="676" customWidth="1"/>
    <col min="4" max="13" width="7.5" style="676" customWidth="1"/>
    <col min="14" max="14" width="6.1640625" style="676" customWidth="1"/>
    <col min="15" max="15" width="2.33203125" style="676" customWidth="1"/>
    <col min="16" max="16384" width="8.83203125" style="676"/>
  </cols>
  <sheetData>
    <row r="1" spans="1:15" ht="18" customHeight="1">
      <c r="A1" s="677"/>
      <c r="B1" s="678"/>
      <c r="C1" s="678"/>
      <c r="D1" s="678"/>
      <c r="E1" s="678"/>
      <c r="F1" s="678"/>
      <c r="G1" s="678"/>
      <c r="H1" s="678"/>
      <c r="I1" s="678"/>
      <c r="J1" s="678"/>
      <c r="K1" s="678"/>
      <c r="L1" s="678"/>
      <c r="M1" s="678"/>
      <c r="N1" s="678"/>
      <c r="O1" s="678"/>
    </row>
    <row r="2" spans="1:15" ht="24" customHeight="1">
      <c r="B2" s="964" t="s">
        <v>575</v>
      </c>
      <c r="C2" s="964"/>
      <c r="D2" s="964"/>
      <c r="E2" s="964"/>
      <c r="F2" s="964"/>
      <c r="G2" s="964"/>
      <c r="H2" s="964"/>
      <c r="I2" s="964"/>
      <c r="J2" s="964"/>
      <c r="K2" s="964"/>
      <c r="L2" s="964"/>
      <c r="M2" s="964"/>
      <c r="N2" s="964"/>
      <c r="O2" s="964"/>
    </row>
    <row r="3" spans="1:15" ht="18" customHeight="1">
      <c r="B3" s="679"/>
      <c r="C3" s="679"/>
      <c r="D3" s="680"/>
      <c r="E3" s="680"/>
      <c r="F3" s="680"/>
      <c r="G3" s="680"/>
      <c r="H3" s="680"/>
      <c r="I3" s="680"/>
      <c r="J3" s="680"/>
      <c r="K3" s="680"/>
      <c r="L3" s="680"/>
      <c r="M3" s="680"/>
      <c r="N3" s="680"/>
      <c r="O3" s="680"/>
    </row>
    <row r="4" spans="1:15" ht="36.5" customHeight="1">
      <c r="B4" s="965" t="s">
        <v>615</v>
      </c>
      <c r="C4" s="966"/>
      <c r="D4" s="967"/>
      <c r="E4" s="967"/>
      <c r="F4" s="967"/>
      <c r="G4" s="967"/>
      <c r="H4" s="967"/>
      <c r="I4" s="967"/>
      <c r="J4" s="967"/>
      <c r="K4" s="967"/>
      <c r="L4" s="967"/>
      <c r="M4" s="967"/>
      <c r="N4" s="967"/>
      <c r="O4" s="968"/>
    </row>
    <row r="5" spans="1:15" ht="88" customHeight="1">
      <c r="B5" s="969" t="s">
        <v>1480</v>
      </c>
      <c r="C5" s="970"/>
      <c r="D5" s="971"/>
      <c r="E5" s="971"/>
      <c r="F5" s="971"/>
      <c r="G5" s="971"/>
      <c r="H5" s="971"/>
      <c r="I5" s="971"/>
      <c r="J5" s="971"/>
      <c r="K5" s="971"/>
      <c r="L5" s="971"/>
      <c r="M5" s="971"/>
      <c r="N5" s="971"/>
      <c r="O5" s="972"/>
    </row>
    <row r="6" spans="1:15" ht="24" customHeight="1">
      <c r="B6" s="683"/>
      <c r="C6" s="681"/>
      <c r="D6" s="682"/>
      <c r="E6" s="682"/>
      <c r="F6" s="682"/>
      <c r="G6" s="682"/>
      <c r="H6" s="682"/>
      <c r="I6" s="682"/>
      <c r="J6" s="682"/>
      <c r="K6" s="682"/>
      <c r="L6" s="682"/>
      <c r="M6" s="682"/>
      <c r="N6" s="682"/>
      <c r="O6" s="689"/>
    </row>
    <row r="7" spans="1:15" ht="18" customHeight="1">
      <c r="B7" s="960" t="s">
        <v>616</v>
      </c>
      <c r="C7" s="973"/>
      <c r="D7" s="973"/>
      <c r="E7" s="973"/>
      <c r="F7" s="973"/>
      <c r="G7" s="973"/>
      <c r="H7" s="973"/>
      <c r="I7" s="973"/>
      <c r="J7" s="973"/>
      <c r="K7" s="973"/>
      <c r="L7" s="973"/>
      <c r="M7" s="973"/>
      <c r="N7" s="973"/>
      <c r="O7" s="974"/>
    </row>
    <row r="8" spans="1:15" ht="18" customHeight="1">
      <c r="B8" s="975" t="s">
        <v>617</v>
      </c>
      <c r="C8" s="961"/>
      <c r="D8" s="962"/>
      <c r="E8" s="962"/>
      <c r="F8" s="962"/>
      <c r="G8" s="962"/>
      <c r="H8" s="962"/>
      <c r="I8" s="962"/>
      <c r="J8" s="962"/>
      <c r="K8" s="962"/>
      <c r="L8" s="962"/>
      <c r="M8" s="962"/>
      <c r="N8" s="962"/>
      <c r="O8" s="963"/>
    </row>
    <row r="9" spans="1:15" ht="18" customHeight="1">
      <c r="B9" s="684"/>
      <c r="C9" s="977" t="s">
        <v>1425</v>
      </c>
      <c r="D9" s="977"/>
      <c r="E9" s="977"/>
      <c r="F9" s="977"/>
      <c r="G9" s="977"/>
      <c r="H9" s="976" t="s">
        <v>618</v>
      </c>
      <c r="I9" s="976"/>
      <c r="J9" s="976"/>
      <c r="K9" s="976"/>
      <c r="L9" s="976"/>
      <c r="M9" s="976"/>
      <c r="N9" s="976"/>
      <c r="O9" s="690"/>
    </row>
    <row r="10" spans="1:15" ht="24" customHeight="1">
      <c r="B10" s="683"/>
      <c r="C10" s="681"/>
      <c r="D10" s="682"/>
      <c r="E10" s="682"/>
      <c r="F10" s="682"/>
      <c r="G10" s="682"/>
      <c r="H10" s="682"/>
      <c r="I10" s="682"/>
      <c r="J10" s="682"/>
      <c r="K10" s="682"/>
      <c r="L10" s="682"/>
      <c r="M10" s="682"/>
      <c r="N10" s="682"/>
      <c r="O10" s="689"/>
    </row>
    <row r="11" spans="1:15" ht="147" customHeight="1">
      <c r="B11" s="960" t="s">
        <v>619</v>
      </c>
      <c r="C11" s="961"/>
      <c r="D11" s="962"/>
      <c r="E11" s="962"/>
      <c r="F11" s="962"/>
      <c r="G11" s="962"/>
      <c r="H11" s="962"/>
      <c r="I11" s="962"/>
      <c r="J11" s="962"/>
      <c r="K11" s="962"/>
      <c r="L11" s="962"/>
      <c r="M11" s="962"/>
      <c r="N11" s="962"/>
      <c r="O11" s="963"/>
    </row>
    <row r="12" spans="1:15" s="675" customFormat="1" ht="26" customHeight="1">
      <c r="B12" s="685"/>
      <c r="C12" s="686"/>
      <c r="D12" s="687"/>
      <c r="E12" s="687"/>
      <c r="F12" s="687"/>
      <c r="G12" s="688"/>
      <c r="H12" s="688"/>
      <c r="I12" s="688"/>
      <c r="J12" s="688"/>
      <c r="K12" s="688"/>
      <c r="L12" s="691"/>
      <c r="M12" s="687"/>
      <c r="N12" s="687"/>
      <c r="O12" s="692"/>
    </row>
  </sheetData>
  <sheetProtection algorithmName="SHA-512" hashValue="FPY5Ob547UzKZD9/GFR4HYvuHtv/dib6Mrbw7PkjIO3eLyzer7KAVGc99qNBjxV9m9JY3+9EhcIA8nP9Hsayew==" saltValue="FVcfbhLoTlYwS6FsNvCxRA==" spinCount="100000" sheet="1" objects="1" scenarios="1" selectLockedCells="1"/>
  <mergeCells count="8">
    <mergeCell ref="B11:O11"/>
    <mergeCell ref="B2:O2"/>
    <mergeCell ref="B4:O4"/>
    <mergeCell ref="B5:O5"/>
    <mergeCell ref="B7:O7"/>
    <mergeCell ref="B8:O8"/>
    <mergeCell ref="H9:N9"/>
    <mergeCell ref="C9:G9"/>
  </mergeCells>
  <phoneticPr fontId="111"/>
  <hyperlinks>
    <hyperlink ref="H9" r:id="rId1" tooltip="mailto:kaizen-nonfuron@tokyokankyo.jp" xr:uid="{00000000-0004-0000-0200-000000000000}"/>
  </hyperlinks>
  <printOptions horizontalCentered="1"/>
  <pageMargins left="0.23622047244094499" right="0.23622047244094499" top="0.74803149606299202" bottom="0.74803149606299202" header="0.31496062992126" footer="0.31496062992126"/>
  <pageSetup paperSize="9" orientation="portrait" blackAndWhite="1"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46"/>
  <sheetViews>
    <sheetView showGridLines="0" zoomScaleNormal="100" workbookViewId="0"/>
  </sheetViews>
  <sheetFormatPr defaultColWidth="8.08203125" defaultRowHeight="18"/>
  <cols>
    <col min="1" max="1" width="2.33203125" style="19" customWidth="1"/>
    <col min="2" max="28" width="2.9140625" style="19" customWidth="1"/>
    <col min="29" max="29" width="3.4140625" style="19" customWidth="1"/>
    <col min="30" max="38" width="2.9140625" style="19" customWidth="1"/>
    <col min="39" max="16384" width="8.08203125" style="19"/>
  </cols>
  <sheetData>
    <row r="1" spans="1:32">
      <c r="A1" s="639"/>
    </row>
    <row r="2" spans="1:32" ht="50.25" customHeight="1">
      <c r="B2" s="978" t="s">
        <v>620</v>
      </c>
      <c r="C2" s="978"/>
      <c r="D2" s="978"/>
      <c r="E2" s="978"/>
      <c r="F2" s="978"/>
      <c r="G2" s="978"/>
      <c r="H2" s="978"/>
      <c r="I2" s="978"/>
      <c r="J2" s="978"/>
      <c r="K2" s="978"/>
      <c r="L2" s="978"/>
      <c r="M2" s="978"/>
      <c r="N2" s="978"/>
      <c r="O2" s="978"/>
      <c r="P2" s="978"/>
      <c r="Q2" s="978"/>
      <c r="R2" s="978"/>
      <c r="S2" s="978"/>
      <c r="T2" s="978"/>
      <c r="U2" s="978"/>
      <c r="V2" s="978"/>
      <c r="W2" s="978"/>
      <c r="X2" s="978"/>
      <c r="Y2" s="978"/>
      <c r="Z2" s="978"/>
      <c r="AA2" s="978"/>
      <c r="AB2" s="978"/>
      <c r="AC2" s="978"/>
      <c r="AD2" s="978"/>
      <c r="AE2" s="978"/>
      <c r="AF2" s="978"/>
    </row>
    <row r="3" spans="1:32" ht="18" customHeight="1">
      <c r="C3" s="640"/>
      <c r="D3" s="640"/>
      <c r="E3" s="640"/>
      <c r="F3" s="640"/>
      <c r="G3" s="640"/>
      <c r="H3" s="640"/>
      <c r="I3" s="640"/>
      <c r="J3" s="640"/>
      <c r="K3" s="640"/>
      <c r="L3" s="640"/>
    </row>
    <row r="4" spans="1:32" ht="20" customHeight="1">
      <c r="B4" s="641" t="s">
        <v>621</v>
      </c>
      <c r="C4" s="642"/>
      <c r="D4" s="642"/>
      <c r="E4" s="642"/>
      <c r="F4" s="642"/>
      <c r="G4" s="642"/>
      <c r="H4" s="643"/>
      <c r="I4" s="642"/>
      <c r="J4" s="642"/>
      <c r="K4" s="642"/>
      <c r="L4" s="642"/>
      <c r="M4" s="654"/>
      <c r="N4" s="654"/>
      <c r="O4" s="654"/>
      <c r="P4" s="654"/>
      <c r="Q4" s="654"/>
      <c r="R4" s="654"/>
      <c r="S4" s="654"/>
      <c r="T4" s="654"/>
      <c r="U4"/>
      <c r="V4" s="654"/>
      <c r="W4" s="654"/>
      <c r="X4" s="654"/>
      <c r="Y4" s="654"/>
      <c r="Z4" s="654"/>
      <c r="AA4" s="654"/>
      <c r="AB4" s="654"/>
      <c r="AC4" s="654"/>
    </row>
    <row r="5" spans="1:32" ht="18" customHeight="1">
      <c r="B5" s="643" t="s">
        <v>622</v>
      </c>
      <c r="C5" s="642"/>
      <c r="D5" s="642"/>
      <c r="E5" s="642"/>
      <c r="F5" s="642"/>
      <c r="G5" s="642"/>
      <c r="H5" s="643"/>
      <c r="I5" s="642"/>
      <c r="J5" s="642"/>
      <c r="K5" s="642"/>
      <c r="L5" s="642"/>
      <c r="M5" s="654"/>
      <c r="N5" s="654"/>
      <c r="O5" s="654"/>
      <c r="P5" s="654"/>
      <c r="Q5" s="654"/>
      <c r="R5" s="654"/>
      <c r="S5" s="654"/>
      <c r="T5" s="654"/>
      <c r="U5"/>
      <c r="V5" s="654"/>
      <c r="W5" s="654"/>
      <c r="X5" s="654"/>
      <c r="Y5" s="654"/>
      <c r="Z5" s="654"/>
      <c r="AA5" s="654"/>
      <c r="AB5" s="654"/>
      <c r="AC5" s="654"/>
    </row>
    <row r="6" spans="1:32" ht="6" customHeight="1">
      <c r="B6" s="643"/>
      <c r="C6" s="642"/>
      <c r="D6" s="642"/>
      <c r="E6" s="642"/>
      <c r="F6" s="642"/>
      <c r="G6" s="642"/>
      <c r="H6" s="643"/>
      <c r="I6" s="642"/>
      <c r="J6" s="642"/>
      <c r="K6" s="642"/>
      <c r="L6" s="642"/>
      <c r="M6" s="654"/>
      <c r="N6" s="654"/>
      <c r="O6" s="654"/>
      <c r="P6" s="654"/>
      <c r="Q6" s="654"/>
      <c r="R6" s="654"/>
      <c r="S6" s="654"/>
      <c r="T6" s="654"/>
      <c r="U6"/>
      <c r="V6" s="654"/>
      <c r="W6" s="654"/>
      <c r="X6" s="654"/>
      <c r="Y6" s="654"/>
      <c r="Z6" s="654"/>
      <c r="AA6" s="654"/>
      <c r="AB6" s="654"/>
      <c r="AC6" s="654"/>
    </row>
    <row r="7" spans="1:32" ht="18" customHeight="1">
      <c r="B7" s="979" t="s">
        <v>623</v>
      </c>
      <c r="C7" s="980"/>
      <c r="D7" s="980"/>
      <c r="E7" s="980"/>
      <c r="F7" s="980"/>
      <c r="G7" s="980"/>
      <c r="H7" s="980"/>
      <c r="I7" s="980"/>
      <c r="J7" s="980"/>
      <c r="K7" s="980"/>
      <c r="L7" s="980"/>
      <c r="M7" s="980"/>
      <c r="N7" s="980"/>
      <c r="O7" s="980"/>
      <c r="P7" s="980"/>
      <c r="Q7" s="980"/>
      <c r="R7" s="980"/>
      <c r="S7" s="981"/>
      <c r="T7" s="654"/>
      <c r="U7" s="988" t="s">
        <v>624</v>
      </c>
      <c r="V7" s="989"/>
      <c r="W7" s="989"/>
      <c r="X7" s="989"/>
      <c r="Y7" s="989"/>
      <c r="Z7" s="989"/>
      <c r="AA7" s="989"/>
      <c r="AB7" s="989"/>
      <c r="AC7" s="989"/>
      <c r="AD7" s="989"/>
      <c r="AE7" s="989"/>
      <c r="AF7" s="989"/>
    </row>
    <row r="8" spans="1:32" ht="18" customHeight="1">
      <c r="B8" s="644"/>
      <c r="C8" s="642"/>
      <c r="D8" s="642"/>
      <c r="E8" s="642"/>
      <c r="F8" s="642"/>
      <c r="G8" s="642"/>
      <c r="H8" s="643"/>
      <c r="I8" s="642"/>
      <c r="J8" s="642"/>
      <c r="K8" s="642"/>
      <c r="L8" s="642"/>
      <c r="M8" s="654"/>
      <c r="N8" s="654"/>
      <c r="O8" s="654"/>
      <c r="P8" s="654"/>
      <c r="Q8" s="654"/>
      <c r="R8" s="654"/>
      <c r="S8" s="671"/>
      <c r="T8" s="654"/>
      <c r="U8" s="989"/>
      <c r="V8" s="989"/>
      <c r="W8" s="989"/>
      <c r="X8" s="989"/>
      <c r="Y8" s="989"/>
      <c r="Z8" s="989"/>
      <c r="AA8" s="989"/>
      <c r="AB8" s="989"/>
      <c r="AC8" s="989"/>
      <c r="AD8" s="989"/>
      <c r="AE8" s="989"/>
      <c r="AF8" s="989"/>
    </row>
    <row r="9" spans="1:32" ht="18" customHeight="1">
      <c r="B9" s="644"/>
      <c r="C9" s="642"/>
      <c r="D9" s="642"/>
      <c r="E9" s="642"/>
      <c r="F9" s="642"/>
      <c r="G9" s="642"/>
      <c r="H9" s="643"/>
      <c r="I9" s="642"/>
      <c r="J9" s="642"/>
      <c r="K9" s="642"/>
      <c r="L9" s="642"/>
      <c r="M9" s="654"/>
      <c r="N9" s="654"/>
      <c r="O9" s="654"/>
      <c r="P9" s="654"/>
      <c r="Q9" s="654"/>
      <c r="R9" s="654"/>
      <c r="S9" s="671"/>
      <c r="T9" s="654"/>
      <c r="U9" s="989"/>
      <c r="V9" s="989"/>
      <c r="W9" s="989"/>
      <c r="X9" s="989"/>
      <c r="Y9" s="989"/>
      <c r="Z9" s="989"/>
      <c r="AA9" s="989"/>
      <c r="AB9" s="989"/>
      <c r="AC9" s="989"/>
      <c r="AD9" s="989"/>
      <c r="AE9" s="989"/>
      <c r="AF9" s="989"/>
    </row>
    <row r="10" spans="1:32" ht="18" customHeight="1">
      <c r="B10" s="644"/>
      <c r="C10" s="642"/>
      <c r="D10" s="642"/>
      <c r="E10" s="642"/>
      <c r="F10" s="642"/>
      <c r="G10" s="642"/>
      <c r="H10" s="643"/>
      <c r="I10" s="642"/>
      <c r="J10" s="642"/>
      <c r="K10" s="642"/>
      <c r="L10" s="642"/>
      <c r="M10" s="654"/>
      <c r="N10" s="654"/>
      <c r="O10" s="654"/>
      <c r="P10" s="654"/>
      <c r="Q10" s="654"/>
      <c r="R10" s="654"/>
      <c r="S10" s="671"/>
      <c r="T10" s="654"/>
      <c r="U10" s="989"/>
      <c r="V10" s="989"/>
      <c r="W10" s="989"/>
      <c r="X10" s="989"/>
      <c r="Y10" s="989"/>
      <c r="Z10" s="989"/>
      <c r="AA10" s="989"/>
      <c r="AB10" s="989"/>
      <c r="AC10" s="989"/>
      <c r="AD10" s="989"/>
      <c r="AE10" s="989"/>
      <c r="AF10" s="989"/>
    </row>
    <row r="11" spans="1:32" ht="18" customHeight="1">
      <c r="B11" s="644"/>
      <c r="C11" s="642"/>
      <c r="D11" s="642"/>
      <c r="E11" s="642"/>
      <c r="F11" s="642"/>
      <c r="G11" s="642"/>
      <c r="H11" s="643"/>
      <c r="I11" s="642"/>
      <c r="J11" s="642"/>
      <c r="K11" s="642"/>
      <c r="L11" s="642"/>
      <c r="M11" s="654"/>
      <c r="N11" s="654"/>
      <c r="O11" s="654"/>
      <c r="P11" s="654"/>
      <c r="Q11" s="654"/>
      <c r="R11" s="654"/>
      <c r="S11" s="671"/>
      <c r="T11" s="654"/>
      <c r="U11" s="989"/>
      <c r="V11" s="989"/>
      <c r="W11" s="989"/>
      <c r="X11" s="989"/>
      <c r="Y11" s="989"/>
      <c r="Z11" s="989"/>
      <c r="AA11" s="989"/>
      <c r="AB11" s="989"/>
      <c r="AC11" s="989"/>
      <c r="AD11" s="989"/>
      <c r="AE11" s="989"/>
      <c r="AF11" s="989"/>
    </row>
    <row r="12" spans="1:32" ht="18" customHeight="1">
      <c r="B12" s="645"/>
      <c r="C12" s="646"/>
      <c r="D12" s="646"/>
      <c r="E12" s="646"/>
      <c r="F12" s="646"/>
      <c r="G12" s="646"/>
      <c r="H12" s="647"/>
      <c r="I12" s="646"/>
      <c r="J12" s="646"/>
      <c r="K12" s="646"/>
      <c r="L12" s="646"/>
      <c r="M12" s="668"/>
      <c r="N12" s="668"/>
      <c r="O12" s="668"/>
      <c r="P12" s="668"/>
      <c r="Q12" s="668"/>
      <c r="R12" s="668"/>
      <c r="S12" s="672"/>
      <c r="T12" s="654"/>
      <c r="U12" s="989"/>
      <c r="V12" s="989"/>
      <c r="W12" s="989"/>
      <c r="X12" s="989"/>
      <c r="Y12" s="989"/>
      <c r="Z12" s="989"/>
      <c r="AA12" s="989"/>
      <c r="AB12" s="989"/>
      <c r="AC12" s="989"/>
      <c r="AD12" s="989"/>
      <c r="AE12" s="989"/>
      <c r="AF12" s="989"/>
    </row>
    <row r="13" spans="1:32" ht="18" customHeight="1">
      <c r="B13" s="985" t="s">
        <v>625</v>
      </c>
      <c r="C13" s="642"/>
      <c r="D13" s="642"/>
      <c r="E13" s="642"/>
      <c r="F13" s="648"/>
      <c r="G13" s="649"/>
      <c r="H13" s="643"/>
      <c r="I13" s="642"/>
      <c r="J13" s="642"/>
      <c r="K13" s="642"/>
      <c r="L13" s="642"/>
      <c r="M13" s="654"/>
      <c r="N13" s="654"/>
      <c r="O13" s="654"/>
      <c r="P13" s="654"/>
      <c r="Q13" s="654"/>
      <c r="R13" s="654"/>
      <c r="S13" s="654"/>
      <c r="T13" s="654"/>
      <c r="U13"/>
      <c r="V13" s="654"/>
      <c r="W13" s="654"/>
      <c r="X13" s="654"/>
      <c r="Y13" s="654"/>
      <c r="Z13" s="654"/>
      <c r="AA13" s="654"/>
      <c r="AB13" s="654"/>
      <c r="AC13" s="654"/>
    </row>
    <row r="14" spans="1:32" ht="18" customHeight="1">
      <c r="B14" s="986"/>
      <c r="C14" s="642"/>
      <c r="D14" s="642"/>
      <c r="E14" s="642"/>
      <c r="F14" s="648"/>
      <c r="G14" s="982" t="s">
        <v>626</v>
      </c>
      <c r="H14" s="983"/>
      <c r="I14" s="983"/>
      <c r="J14" s="983"/>
      <c r="K14" s="983"/>
      <c r="L14" s="983"/>
      <c r="M14" s="983"/>
      <c r="N14" s="983"/>
      <c r="O14" s="983"/>
      <c r="P14" s="983"/>
      <c r="Q14" s="983"/>
      <c r="R14" s="983"/>
      <c r="S14" s="984"/>
      <c r="T14" s="654"/>
      <c r="U14" s="988" t="s">
        <v>1422</v>
      </c>
      <c r="V14" s="989"/>
      <c r="W14" s="989"/>
      <c r="X14" s="989"/>
      <c r="Y14" s="989"/>
      <c r="Z14" s="989"/>
      <c r="AA14" s="989"/>
      <c r="AB14" s="989"/>
      <c r="AC14" s="989"/>
      <c r="AD14" s="989"/>
      <c r="AE14" s="989"/>
      <c r="AF14" s="989"/>
    </row>
    <row r="15" spans="1:32" ht="18" customHeight="1">
      <c r="B15" s="986"/>
      <c r="C15" s="642"/>
      <c r="D15" s="642"/>
      <c r="E15" s="642"/>
      <c r="F15" s="648"/>
      <c r="G15" s="650"/>
      <c r="H15" s="643"/>
      <c r="I15" s="642"/>
      <c r="J15" s="642"/>
      <c r="K15" s="642"/>
      <c r="L15" s="642"/>
      <c r="M15" s="654"/>
      <c r="N15" s="654"/>
      <c r="O15" s="654"/>
      <c r="P15" s="654"/>
      <c r="Q15" s="654"/>
      <c r="R15" s="654"/>
      <c r="S15" s="673"/>
      <c r="T15" s="654"/>
      <c r="U15" s="989"/>
      <c r="V15" s="989"/>
      <c r="W15" s="989"/>
      <c r="X15" s="989"/>
      <c r="Y15" s="989"/>
      <c r="Z15" s="989"/>
      <c r="AA15" s="989"/>
      <c r="AB15" s="989"/>
      <c r="AC15" s="989"/>
      <c r="AD15" s="989"/>
      <c r="AE15" s="989"/>
      <c r="AF15" s="989"/>
    </row>
    <row r="16" spans="1:32" ht="18" customHeight="1">
      <c r="B16" s="986"/>
      <c r="C16" s="642"/>
      <c r="D16" s="642"/>
      <c r="E16" s="642"/>
      <c r="F16" s="648"/>
      <c r="G16" s="650"/>
      <c r="H16" s="643"/>
      <c r="I16" s="642"/>
      <c r="J16" s="642"/>
      <c r="K16" s="642"/>
      <c r="L16" s="642"/>
      <c r="M16" s="654"/>
      <c r="N16" s="654"/>
      <c r="O16" s="654"/>
      <c r="P16" s="654"/>
      <c r="Q16" s="654"/>
      <c r="R16" s="654"/>
      <c r="S16" s="673"/>
      <c r="T16" s="654"/>
      <c r="U16" s="989"/>
      <c r="V16" s="989"/>
      <c r="W16" s="989"/>
      <c r="X16" s="989"/>
      <c r="Y16" s="989"/>
      <c r="Z16" s="989"/>
      <c r="AA16" s="989"/>
      <c r="AB16" s="989"/>
      <c r="AC16" s="989"/>
      <c r="AD16" s="989"/>
      <c r="AE16" s="989"/>
      <c r="AF16" s="989"/>
    </row>
    <row r="17" spans="1:45" ht="18" customHeight="1">
      <c r="B17" s="986"/>
      <c r="C17" s="642"/>
      <c r="D17" s="642"/>
      <c r="E17" s="642"/>
      <c r="F17" s="648"/>
      <c r="G17" s="650"/>
      <c r="H17" s="643"/>
      <c r="I17" s="642"/>
      <c r="J17" s="642"/>
      <c r="K17" s="642"/>
      <c r="L17" s="642"/>
      <c r="M17" s="654"/>
      <c r="N17" s="654"/>
      <c r="O17" s="654"/>
      <c r="P17" s="654"/>
      <c r="Q17" s="654"/>
      <c r="R17" s="654"/>
      <c r="S17" s="673"/>
      <c r="T17" s="654"/>
      <c r="U17" s="989"/>
      <c r="V17" s="989"/>
      <c r="W17" s="989"/>
      <c r="X17" s="989"/>
      <c r="Y17" s="989"/>
      <c r="Z17" s="989"/>
      <c r="AA17" s="989"/>
      <c r="AB17" s="989"/>
      <c r="AC17" s="989"/>
      <c r="AD17" s="989"/>
      <c r="AE17" s="989"/>
      <c r="AF17" s="989"/>
    </row>
    <row r="18" spans="1:45" ht="18" customHeight="1">
      <c r="B18" s="986"/>
      <c r="C18" s="642"/>
      <c r="D18" s="642"/>
      <c r="E18" s="642"/>
      <c r="F18" s="648"/>
      <c r="G18" s="650"/>
      <c r="H18" s="643"/>
      <c r="I18" s="642"/>
      <c r="J18" s="642"/>
      <c r="K18" s="642"/>
      <c r="L18" s="642"/>
      <c r="M18" s="654"/>
      <c r="N18" s="654"/>
      <c r="O18" s="654"/>
      <c r="P18" s="654"/>
      <c r="Q18" s="654"/>
      <c r="R18" s="654"/>
      <c r="S18" s="673"/>
      <c r="T18" s="654"/>
      <c r="U18" s="989"/>
      <c r="V18" s="989"/>
      <c r="W18" s="989"/>
      <c r="X18" s="989"/>
      <c r="Y18" s="989"/>
      <c r="Z18" s="989"/>
      <c r="AA18" s="989"/>
      <c r="AB18" s="989"/>
      <c r="AC18" s="989"/>
      <c r="AD18" s="989"/>
      <c r="AE18" s="989"/>
      <c r="AF18" s="989"/>
    </row>
    <row r="19" spans="1:45" ht="18" customHeight="1">
      <c r="B19" s="986"/>
      <c r="C19" s="642"/>
      <c r="D19" s="642"/>
      <c r="E19" s="642"/>
      <c r="F19" s="648"/>
      <c r="G19" s="651"/>
      <c r="H19" s="652"/>
      <c r="I19" s="669"/>
      <c r="J19" s="669"/>
      <c r="K19" s="669"/>
      <c r="L19" s="669"/>
      <c r="M19" s="670"/>
      <c r="N19" s="670"/>
      <c r="O19" s="670"/>
      <c r="P19" s="670"/>
      <c r="Q19" s="670"/>
      <c r="R19" s="670"/>
      <c r="S19" s="674"/>
      <c r="T19" s="654"/>
      <c r="U19" s="989"/>
      <c r="V19" s="989"/>
      <c r="W19" s="989"/>
      <c r="X19" s="989"/>
      <c r="Y19" s="989"/>
      <c r="Z19" s="989"/>
      <c r="AA19" s="989"/>
      <c r="AB19" s="989"/>
      <c r="AC19" s="989"/>
      <c r="AD19" s="989"/>
      <c r="AE19" s="989"/>
      <c r="AF19" s="989"/>
    </row>
    <row r="20" spans="1:45" ht="18" customHeight="1">
      <c r="B20" s="987"/>
      <c r="C20" s="642"/>
      <c r="D20" s="642"/>
      <c r="E20" s="642"/>
      <c r="F20" s="648"/>
      <c r="G20" s="649"/>
      <c r="H20" s="643"/>
      <c r="I20" s="642"/>
      <c r="J20" s="642"/>
      <c r="K20" s="642"/>
      <c r="L20" s="642"/>
      <c r="M20" s="654"/>
      <c r="N20" s="654"/>
      <c r="O20" s="654"/>
      <c r="P20" s="654"/>
      <c r="Q20" s="654"/>
      <c r="R20" s="654"/>
      <c r="S20" s="654"/>
      <c r="T20" s="654"/>
      <c r="U20"/>
      <c r="V20" s="654"/>
      <c r="W20" s="654"/>
      <c r="X20" s="654"/>
      <c r="Y20" s="654"/>
      <c r="Z20" s="654"/>
      <c r="AA20" s="654"/>
      <c r="AB20" s="654"/>
      <c r="AC20" s="654"/>
    </row>
    <row r="21" spans="1:45" ht="18" customHeight="1">
      <c r="B21" s="979" t="s">
        <v>627</v>
      </c>
      <c r="C21" s="980"/>
      <c r="D21" s="980"/>
      <c r="E21" s="980"/>
      <c r="F21" s="980"/>
      <c r="G21" s="980"/>
      <c r="H21" s="980"/>
      <c r="I21" s="980"/>
      <c r="J21" s="980"/>
      <c r="K21" s="980"/>
      <c r="L21" s="980"/>
      <c r="M21" s="980"/>
      <c r="N21" s="980"/>
      <c r="O21" s="980"/>
      <c r="P21" s="980"/>
      <c r="Q21" s="980"/>
      <c r="R21" s="980"/>
      <c r="S21" s="981"/>
      <c r="T21" s="654"/>
      <c r="U21" s="988" t="s">
        <v>628</v>
      </c>
      <c r="V21" s="989"/>
      <c r="W21" s="989"/>
      <c r="X21" s="989"/>
      <c r="Y21" s="989"/>
      <c r="Z21" s="989"/>
      <c r="AA21" s="989"/>
      <c r="AB21" s="989"/>
      <c r="AC21" s="989"/>
      <c r="AD21" s="989"/>
      <c r="AE21" s="989"/>
      <c r="AF21" s="989"/>
    </row>
    <row r="22" spans="1:45" ht="18" customHeight="1">
      <c r="B22" s="644"/>
      <c r="C22" s="642"/>
      <c r="D22" s="642"/>
      <c r="E22" s="642"/>
      <c r="F22" s="642"/>
      <c r="G22" s="642"/>
      <c r="H22" s="643"/>
      <c r="I22" s="642"/>
      <c r="J22" s="642"/>
      <c r="K22" s="642"/>
      <c r="L22" s="642"/>
      <c r="M22" s="654"/>
      <c r="N22" s="654"/>
      <c r="O22" s="654"/>
      <c r="P22" s="654"/>
      <c r="Q22" s="654"/>
      <c r="R22" s="654"/>
      <c r="S22" s="671"/>
      <c r="T22" s="654"/>
      <c r="U22" s="989"/>
      <c r="V22" s="989"/>
      <c r="W22" s="989"/>
      <c r="X22" s="989"/>
      <c r="Y22" s="989"/>
      <c r="Z22" s="989"/>
      <c r="AA22" s="989"/>
      <c r="AB22" s="989"/>
      <c r="AC22" s="989"/>
      <c r="AD22" s="989"/>
      <c r="AE22" s="989"/>
      <c r="AF22" s="989"/>
    </row>
    <row r="23" spans="1:45" ht="18" customHeight="1">
      <c r="B23" s="644"/>
      <c r="C23" s="642"/>
      <c r="D23" s="642"/>
      <c r="E23" s="642"/>
      <c r="F23" s="642"/>
      <c r="G23" s="642"/>
      <c r="H23" s="643"/>
      <c r="I23" s="642"/>
      <c r="J23" s="642"/>
      <c r="K23" s="642"/>
      <c r="L23" s="642"/>
      <c r="M23" s="654"/>
      <c r="N23" s="654"/>
      <c r="O23" s="654"/>
      <c r="P23" s="654"/>
      <c r="Q23" s="654"/>
      <c r="R23" s="654"/>
      <c r="S23" s="671"/>
      <c r="T23" s="654"/>
      <c r="U23" s="989"/>
      <c r="V23" s="989"/>
      <c r="W23" s="989"/>
      <c r="X23" s="989"/>
      <c r="Y23" s="989"/>
      <c r="Z23" s="989"/>
      <c r="AA23" s="989"/>
      <c r="AB23" s="989"/>
      <c r="AC23" s="989"/>
      <c r="AD23" s="989"/>
      <c r="AE23" s="989"/>
      <c r="AF23" s="989"/>
    </row>
    <row r="24" spans="1:45" ht="18" customHeight="1">
      <c r="B24" s="644"/>
      <c r="C24" s="642"/>
      <c r="D24" s="642"/>
      <c r="E24" s="642"/>
      <c r="F24" s="642"/>
      <c r="G24" s="642"/>
      <c r="H24" s="643"/>
      <c r="I24" s="642"/>
      <c r="J24" s="642"/>
      <c r="K24" s="642"/>
      <c r="L24" s="642"/>
      <c r="M24" s="654"/>
      <c r="N24" s="654"/>
      <c r="O24" s="654"/>
      <c r="P24" s="654"/>
      <c r="Q24" s="654"/>
      <c r="R24" s="654"/>
      <c r="S24" s="671"/>
      <c r="T24" s="654"/>
      <c r="U24" s="989"/>
      <c r="V24" s="989"/>
      <c r="W24" s="989"/>
      <c r="X24" s="989"/>
      <c r="Y24" s="989"/>
      <c r="Z24" s="989"/>
      <c r="AA24" s="989"/>
      <c r="AB24" s="989"/>
      <c r="AC24" s="989"/>
      <c r="AD24" s="989"/>
      <c r="AE24" s="989"/>
      <c r="AF24" s="989"/>
    </row>
    <row r="25" spans="1:45" ht="18" customHeight="1">
      <c r="B25" s="644"/>
      <c r="C25" s="642"/>
      <c r="D25" s="642"/>
      <c r="E25" s="642"/>
      <c r="F25" s="642"/>
      <c r="G25" s="642"/>
      <c r="H25" s="643"/>
      <c r="I25" s="642"/>
      <c r="J25" s="642"/>
      <c r="K25" s="642"/>
      <c r="L25" s="642"/>
      <c r="M25" s="654"/>
      <c r="N25" s="654"/>
      <c r="O25" s="654"/>
      <c r="P25" s="654"/>
      <c r="Q25" s="654"/>
      <c r="R25" s="654"/>
      <c r="S25" s="671"/>
      <c r="T25" s="654"/>
      <c r="U25" s="989"/>
      <c r="V25" s="989"/>
      <c r="W25" s="989"/>
      <c r="X25" s="989"/>
      <c r="Y25" s="989"/>
      <c r="Z25" s="989"/>
      <c r="AA25" s="989"/>
      <c r="AB25" s="989"/>
      <c r="AC25" s="989"/>
      <c r="AD25" s="989"/>
      <c r="AE25" s="989"/>
      <c r="AF25" s="989"/>
    </row>
    <row r="26" spans="1:45" ht="18" customHeight="1">
      <c r="B26" s="645"/>
      <c r="C26" s="646"/>
      <c r="D26" s="646"/>
      <c r="E26" s="646"/>
      <c r="F26" s="646"/>
      <c r="G26" s="646"/>
      <c r="H26" s="647"/>
      <c r="I26" s="646"/>
      <c r="J26" s="646"/>
      <c r="K26" s="646"/>
      <c r="L26" s="646"/>
      <c r="M26" s="668"/>
      <c r="N26" s="668"/>
      <c r="O26" s="668"/>
      <c r="P26" s="668"/>
      <c r="Q26" s="668"/>
      <c r="R26" s="668"/>
      <c r="S26" s="672"/>
      <c r="T26" s="654"/>
      <c r="U26" s="989"/>
      <c r="V26" s="989"/>
      <c r="W26" s="989"/>
      <c r="X26" s="989"/>
      <c r="Y26" s="989"/>
      <c r="Z26" s="989"/>
      <c r="AA26" s="989"/>
      <c r="AB26" s="989"/>
      <c r="AC26" s="989"/>
      <c r="AD26" s="989"/>
      <c r="AE26" s="989"/>
      <c r="AF26" s="989"/>
    </row>
    <row r="27" spans="1:45" ht="18" customHeight="1">
      <c r="B27" s="643"/>
      <c r="C27" s="642"/>
      <c r="D27" s="642"/>
      <c r="E27" s="642"/>
      <c r="F27" s="642"/>
      <c r="G27" s="642"/>
      <c r="H27" s="643"/>
      <c r="I27" s="642"/>
      <c r="J27" s="642"/>
      <c r="K27" s="642"/>
      <c r="L27" s="642"/>
      <c r="M27" s="654"/>
      <c r="N27" s="654"/>
      <c r="O27" s="654"/>
      <c r="P27" s="654"/>
      <c r="Q27" s="654"/>
      <c r="R27" s="654"/>
      <c r="S27" s="654"/>
      <c r="T27" s="654"/>
      <c r="U27"/>
      <c r="V27" s="654"/>
      <c r="W27" s="654"/>
      <c r="X27" s="654"/>
      <c r="Y27" s="654"/>
      <c r="Z27" s="654"/>
      <c r="AA27" s="654"/>
      <c r="AB27" s="654"/>
      <c r="AC27" s="654"/>
    </row>
    <row r="28" spans="1:45" ht="21" customHeight="1">
      <c r="B28" s="653" t="s">
        <v>629</v>
      </c>
      <c r="C28" s="654"/>
      <c r="D28" s="654"/>
      <c r="E28" s="654"/>
      <c r="M28" s="654"/>
      <c r="N28" s="654"/>
      <c r="O28" s="654"/>
      <c r="P28" s="654"/>
      <c r="Q28" s="654"/>
      <c r="R28" s="654"/>
    </row>
    <row r="29" spans="1:45" ht="21" customHeight="1">
      <c r="B29" s="655" t="s">
        <v>630</v>
      </c>
      <c r="C29" s="656"/>
      <c r="E29"/>
      <c r="F29"/>
      <c r="G29"/>
      <c r="H29"/>
      <c r="I29"/>
      <c r="J29"/>
      <c r="K29"/>
      <c r="L29"/>
      <c r="M29"/>
      <c r="N29"/>
      <c r="O29"/>
      <c r="P29"/>
      <c r="Q29"/>
      <c r="R29"/>
      <c r="S29"/>
      <c r="T29"/>
      <c r="U29"/>
      <c r="V29"/>
      <c r="W29"/>
      <c r="X29"/>
      <c r="Y29"/>
      <c r="Z29"/>
      <c r="AA29"/>
      <c r="AB29"/>
      <c r="AC29"/>
      <c r="AD29"/>
      <c r="AE29"/>
      <c r="AF29"/>
    </row>
    <row r="30" spans="1:45" customFormat="1" ht="5.25" customHeight="1"/>
    <row r="31" spans="1:45" ht="21" customHeight="1">
      <c r="A31"/>
      <c r="B31" s="657"/>
      <c r="C31" s="658" t="s">
        <v>1428</v>
      </c>
      <c r="E31"/>
      <c r="F31"/>
      <c r="G31"/>
      <c r="H31"/>
      <c r="I31"/>
      <c r="J31"/>
      <c r="K31"/>
      <c r="L31"/>
      <c r="M31"/>
      <c r="N31"/>
      <c r="O31"/>
      <c r="P31"/>
      <c r="Q31"/>
      <c r="R31"/>
      <c r="S31" s="664"/>
      <c r="T31" s="660" t="s">
        <v>1431</v>
      </c>
      <c r="V31"/>
      <c r="W31"/>
      <c r="X31"/>
      <c r="Y31"/>
      <c r="Z31"/>
      <c r="AA31"/>
      <c r="AB31"/>
      <c r="AC31"/>
      <c r="AD31"/>
      <c r="AE31"/>
      <c r="AF31"/>
      <c r="AH31"/>
      <c r="AI31"/>
      <c r="AJ31"/>
      <c r="AK31" s="11"/>
      <c r="AL31" s="11"/>
      <c r="AM31" s="11"/>
      <c r="AN31" s="11"/>
      <c r="AO31" s="11"/>
      <c r="AP31" s="11"/>
      <c r="AQ31" s="11"/>
      <c r="AR31" s="11"/>
      <c r="AS31" s="11"/>
    </row>
    <row r="32" spans="1:45" ht="5.25" customHeight="1">
      <c r="A32"/>
      <c r="B32" s="659"/>
      <c r="C32" s="660"/>
      <c r="E32"/>
      <c r="F32"/>
      <c r="G32"/>
      <c r="H32"/>
      <c r="I32"/>
      <c r="J32"/>
      <c r="K32"/>
      <c r="L32"/>
      <c r="M32"/>
      <c r="N32"/>
      <c r="O32"/>
      <c r="P32"/>
      <c r="Q32"/>
      <c r="R32"/>
      <c r="S32"/>
      <c r="T32" s="660"/>
      <c r="V32"/>
      <c r="W32"/>
      <c r="X32"/>
      <c r="Y32"/>
      <c r="Z32"/>
      <c r="AA32"/>
      <c r="AB32"/>
      <c r="AC32"/>
      <c r="AD32"/>
      <c r="AE32"/>
      <c r="AF32"/>
      <c r="AH32"/>
      <c r="AI32"/>
      <c r="AJ32"/>
      <c r="AK32" s="11"/>
      <c r="AL32" s="11"/>
      <c r="AM32" s="11"/>
      <c r="AN32" s="11"/>
      <c r="AO32" s="11"/>
      <c r="AP32" s="11"/>
      <c r="AQ32" s="11"/>
      <c r="AR32" s="11"/>
      <c r="AS32" s="11"/>
    </row>
    <row r="33" spans="1:45" ht="21" customHeight="1">
      <c r="A33"/>
      <c r="B33" s="661"/>
      <c r="C33" s="662" t="s">
        <v>1429</v>
      </c>
      <c r="E33"/>
      <c r="F33"/>
      <c r="G33"/>
      <c r="H33"/>
      <c r="I33"/>
      <c r="J33"/>
      <c r="K33"/>
      <c r="L33"/>
      <c r="M33"/>
      <c r="N33"/>
      <c r="O33"/>
      <c r="P33"/>
      <c r="Q33"/>
      <c r="R33"/>
      <c r="S33" s="665"/>
      <c r="T33" s="666" t="s">
        <v>1426</v>
      </c>
      <c r="V33"/>
      <c r="W33"/>
      <c r="X33"/>
      <c r="Y33"/>
      <c r="Z33"/>
      <c r="AA33"/>
      <c r="AB33"/>
      <c r="AC33"/>
      <c r="AD33"/>
      <c r="AE33"/>
      <c r="AF33"/>
      <c r="AH33"/>
      <c r="AI33"/>
      <c r="AJ33"/>
      <c r="AK33" s="11"/>
      <c r="AL33" s="11"/>
      <c r="AM33" s="11"/>
      <c r="AN33" s="11"/>
      <c r="AO33" s="11"/>
      <c r="AP33" s="11"/>
      <c r="AQ33" s="11"/>
      <c r="AR33" s="11"/>
      <c r="AS33" s="11"/>
    </row>
    <row r="34" spans="1:45" ht="5.25" customHeight="1">
      <c r="A34"/>
      <c r="B34" s="659"/>
      <c r="C34" s="660"/>
      <c r="E34"/>
      <c r="F34"/>
      <c r="G34"/>
      <c r="H34"/>
      <c r="I34"/>
      <c r="J34"/>
      <c r="K34"/>
      <c r="L34"/>
      <c r="M34"/>
      <c r="N34"/>
      <c r="O34"/>
      <c r="P34"/>
      <c r="Q34"/>
      <c r="R34"/>
      <c r="T34" s="666"/>
      <c r="V34"/>
      <c r="W34"/>
      <c r="X34"/>
      <c r="Y34"/>
      <c r="Z34"/>
      <c r="AA34"/>
      <c r="AB34"/>
      <c r="AC34"/>
      <c r="AD34"/>
      <c r="AE34"/>
      <c r="AF34"/>
      <c r="AH34"/>
      <c r="AI34"/>
      <c r="AJ34"/>
      <c r="AK34" s="11"/>
      <c r="AL34" s="11"/>
      <c r="AM34" s="11"/>
      <c r="AN34" s="11"/>
      <c r="AO34" s="11"/>
      <c r="AP34" s="11"/>
      <c r="AQ34" s="11"/>
      <c r="AR34" s="11"/>
      <c r="AS34" s="11"/>
    </row>
    <row r="35" spans="1:45" ht="21" customHeight="1">
      <c r="A35"/>
      <c r="B35" s="663"/>
      <c r="C35" s="660" t="s">
        <v>1430</v>
      </c>
      <c r="E35"/>
      <c r="F35"/>
      <c r="G35"/>
      <c r="H35"/>
      <c r="I35"/>
      <c r="J35"/>
      <c r="K35"/>
      <c r="L35"/>
      <c r="M35"/>
      <c r="N35"/>
      <c r="O35"/>
      <c r="P35"/>
      <c r="Q35"/>
      <c r="R35"/>
      <c r="S35" s="667"/>
      <c r="T35" s="666" t="s">
        <v>1427</v>
      </c>
      <c r="V35"/>
      <c r="W35"/>
      <c r="X35"/>
      <c r="Y35"/>
      <c r="Z35"/>
      <c r="AA35"/>
      <c r="AB35"/>
      <c r="AC35"/>
      <c r="AD35"/>
      <c r="AE35"/>
      <c r="AF35"/>
      <c r="AH35"/>
      <c r="AI35"/>
      <c r="AJ35"/>
      <c r="AK35" s="11"/>
      <c r="AL35" s="11"/>
      <c r="AM35" s="11"/>
      <c r="AN35" s="11"/>
      <c r="AO35" s="11"/>
      <c r="AP35" s="11"/>
      <c r="AQ35" s="11"/>
      <c r="AR35" s="11"/>
      <c r="AS35" s="11"/>
    </row>
    <row r="36" spans="1:45" customFormat="1" ht="5.25" customHeight="1">
      <c r="D36" s="660"/>
    </row>
    <row r="37" spans="1:45" customFormat="1" ht="21" customHeight="1">
      <c r="D37" s="19"/>
    </row>
    <row r="38" spans="1:45" ht="5.25" customHeight="1">
      <c r="A38"/>
      <c r="B38"/>
      <c r="E38"/>
      <c r="F38"/>
      <c r="G38"/>
      <c r="H38"/>
      <c r="I38"/>
      <c r="J38"/>
      <c r="K38"/>
      <c r="L38"/>
      <c r="M38"/>
      <c r="N38"/>
      <c r="O38"/>
      <c r="P38"/>
      <c r="Q38"/>
      <c r="R38"/>
      <c r="S38"/>
      <c r="T38"/>
      <c r="U38"/>
      <c r="V38"/>
      <c r="W38"/>
      <c r="X38"/>
      <c r="Y38"/>
      <c r="Z38"/>
      <c r="AA38"/>
      <c r="AB38"/>
      <c r="AC38"/>
      <c r="AD38"/>
      <c r="AE38"/>
      <c r="AF38"/>
      <c r="AH38"/>
      <c r="AI38"/>
      <c r="AJ38"/>
      <c r="AK38" s="11"/>
      <c r="AL38" s="11"/>
      <c r="AM38" s="11"/>
      <c r="AN38" s="11"/>
      <c r="AO38" s="11"/>
      <c r="AP38" s="11"/>
      <c r="AQ38" s="11"/>
      <c r="AR38" s="11"/>
      <c r="AS38" s="11"/>
    </row>
    <row r="39" spans="1:45" ht="21" customHeight="1">
      <c r="A39"/>
      <c r="B39"/>
      <c r="E39"/>
      <c r="F39"/>
      <c r="G39"/>
      <c r="H39"/>
      <c r="I39"/>
      <c r="J39"/>
      <c r="K39"/>
      <c r="L39"/>
      <c r="M39"/>
      <c r="N39"/>
      <c r="O39"/>
      <c r="P39"/>
      <c r="Q39"/>
      <c r="R39"/>
      <c r="S39"/>
      <c r="T39"/>
      <c r="U39"/>
      <c r="V39"/>
      <c r="W39"/>
      <c r="X39"/>
      <c r="Y39"/>
      <c r="Z39"/>
      <c r="AA39"/>
      <c r="AB39"/>
      <c r="AC39"/>
      <c r="AD39"/>
      <c r="AE39"/>
      <c r="AF39"/>
      <c r="AH39"/>
      <c r="AI39"/>
      <c r="AJ39"/>
      <c r="AK39" s="11"/>
      <c r="AL39" s="11"/>
      <c r="AM39" s="11"/>
      <c r="AN39" s="11"/>
      <c r="AO39" s="11"/>
      <c r="AP39" s="11"/>
      <c r="AQ39" s="11"/>
      <c r="AR39" s="11"/>
      <c r="AS39" s="11"/>
    </row>
    <row r="40" spans="1:45" ht="5.25" customHeight="1">
      <c r="A40"/>
      <c r="B40"/>
      <c r="E40"/>
      <c r="F40"/>
      <c r="G40"/>
      <c r="H40"/>
      <c r="I40"/>
      <c r="J40"/>
      <c r="K40"/>
      <c r="L40"/>
      <c r="M40"/>
      <c r="N40"/>
      <c r="O40"/>
      <c r="P40"/>
      <c r="Q40"/>
      <c r="R40"/>
      <c r="S40"/>
      <c r="T40"/>
      <c r="U40"/>
      <c r="V40"/>
      <c r="W40"/>
      <c r="X40"/>
      <c r="Y40"/>
      <c r="Z40"/>
      <c r="AA40"/>
      <c r="AB40"/>
      <c r="AC40"/>
      <c r="AD40"/>
      <c r="AE40"/>
      <c r="AF40"/>
      <c r="AH40"/>
      <c r="AI40"/>
      <c r="AJ40"/>
      <c r="AK40" s="11"/>
      <c r="AL40" s="11"/>
      <c r="AM40" s="11"/>
      <c r="AN40" s="11"/>
      <c r="AO40" s="11"/>
      <c r="AP40" s="11"/>
      <c r="AQ40" s="11"/>
      <c r="AR40" s="11"/>
      <c r="AS40" s="11"/>
    </row>
    <row r="41" spans="1:45" ht="21" customHeight="1">
      <c r="A41"/>
      <c r="B41"/>
      <c r="E41"/>
      <c r="F41"/>
      <c r="G41"/>
      <c r="H41"/>
      <c r="I41"/>
      <c r="J41"/>
      <c r="K41"/>
      <c r="L41"/>
      <c r="M41"/>
      <c r="N41"/>
      <c r="O41"/>
      <c r="P41"/>
      <c r="Q41"/>
      <c r="R41"/>
      <c r="S41"/>
      <c r="T41"/>
      <c r="U41"/>
      <c r="V41"/>
      <c r="W41"/>
      <c r="X41"/>
      <c r="Y41"/>
      <c r="Z41"/>
      <c r="AA41"/>
      <c r="AB41"/>
      <c r="AC41"/>
      <c r="AD41"/>
      <c r="AE41"/>
      <c r="AF41"/>
      <c r="AH41"/>
      <c r="AI41"/>
      <c r="AJ41"/>
      <c r="AK41" s="11"/>
      <c r="AL41" s="11"/>
      <c r="AM41" s="11"/>
      <c r="AN41" s="11"/>
      <c r="AO41" s="11"/>
      <c r="AP41" s="11"/>
      <c r="AQ41" s="11"/>
      <c r="AR41" s="11"/>
      <c r="AS41" s="11"/>
    </row>
    <row r="42" spans="1:45">
      <c r="A42"/>
      <c r="B42"/>
      <c r="C42"/>
      <c r="D42"/>
      <c r="E42"/>
      <c r="F42"/>
      <c r="G42"/>
      <c r="H42"/>
      <c r="I42"/>
      <c r="J42"/>
      <c r="K42"/>
      <c r="L42"/>
      <c r="M42"/>
      <c r="N42"/>
      <c r="O42"/>
      <c r="P42"/>
      <c r="Q42"/>
      <c r="R42"/>
      <c r="S42"/>
      <c r="T42"/>
      <c r="U42"/>
      <c r="V42"/>
      <c r="W42"/>
      <c r="X42"/>
      <c r="Y42"/>
      <c r="Z42"/>
      <c r="AA42"/>
      <c r="AB42"/>
      <c r="AC42"/>
      <c r="AD42"/>
      <c r="AE42"/>
      <c r="AF42"/>
      <c r="AG42"/>
      <c r="AH42"/>
      <c r="AI42"/>
      <c r="AJ42"/>
    </row>
    <row r="43" spans="1:45">
      <c r="A43"/>
      <c r="B43"/>
      <c r="C43"/>
      <c r="D43"/>
      <c r="E43"/>
      <c r="F43"/>
      <c r="G43"/>
      <c r="H43"/>
      <c r="I43"/>
      <c r="J43"/>
      <c r="K43"/>
      <c r="L43"/>
      <c r="M43"/>
      <c r="N43"/>
      <c r="O43"/>
      <c r="P43"/>
      <c r="Q43"/>
      <c r="R43"/>
      <c r="S43"/>
      <c r="T43"/>
      <c r="U43"/>
      <c r="V43"/>
      <c r="W43"/>
      <c r="X43"/>
      <c r="Y43"/>
      <c r="Z43"/>
      <c r="AA43"/>
      <c r="AB43"/>
      <c r="AC43"/>
      <c r="AD43"/>
      <c r="AE43"/>
      <c r="AF43"/>
      <c r="AG43"/>
      <c r="AH43"/>
      <c r="AI43"/>
      <c r="AJ43"/>
    </row>
    <row r="44" spans="1:45" ht="18" customHeight="1">
      <c r="A44"/>
      <c r="B44"/>
      <c r="C44"/>
      <c r="D44"/>
      <c r="E44"/>
      <c r="F44"/>
      <c r="G44"/>
      <c r="H44"/>
      <c r="I44"/>
      <c r="J44"/>
      <c r="K44"/>
      <c r="L44"/>
      <c r="M44"/>
      <c r="N44"/>
      <c r="O44"/>
      <c r="P44"/>
      <c r="Q44"/>
      <c r="R44"/>
      <c r="S44"/>
      <c r="T44"/>
      <c r="U44"/>
      <c r="V44"/>
      <c r="W44"/>
      <c r="X44"/>
      <c r="Y44"/>
      <c r="Z44"/>
      <c r="AA44"/>
      <c r="AB44"/>
      <c r="AC44"/>
      <c r="AD44"/>
      <c r="AE44"/>
      <c r="AF44"/>
      <c r="AG44"/>
      <c r="AH44"/>
      <c r="AI44"/>
      <c r="AJ44"/>
    </row>
    <row r="45" spans="1:45">
      <c r="A45"/>
      <c r="B45"/>
      <c r="C45"/>
      <c r="D45"/>
      <c r="E45"/>
      <c r="F45"/>
      <c r="G45"/>
      <c r="H45"/>
      <c r="I45"/>
      <c r="J45"/>
      <c r="K45"/>
      <c r="L45"/>
      <c r="M45"/>
      <c r="N45"/>
      <c r="O45"/>
      <c r="P45"/>
      <c r="Q45"/>
      <c r="R45"/>
      <c r="S45"/>
      <c r="T45"/>
      <c r="U45"/>
      <c r="V45"/>
      <c r="W45"/>
      <c r="X45"/>
      <c r="Y45"/>
      <c r="Z45"/>
      <c r="AA45"/>
      <c r="AB45"/>
      <c r="AC45"/>
      <c r="AD45"/>
      <c r="AE45"/>
      <c r="AF45"/>
      <c r="AG45"/>
      <c r="AH45"/>
      <c r="AI45"/>
      <c r="AJ45"/>
    </row>
    <row r="46" spans="1:45">
      <c r="A46"/>
      <c r="B46"/>
      <c r="C46"/>
      <c r="D46"/>
      <c r="E46"/>
      <c r="F46"/>
      <c r="G46"/>
      <c r="H46"/>
      <c r="I46"/>
      <c r="J46"/>
      <c r="K46"/>
      <c r="L46"/>
      <c r="M46"/>
      <c r="N46"/>
      <c r="O46"/>
      <c r="P46"/>
      <c r="Q46"/>
      <c r="R46"/>
      <c r="S46"/>
      <c r="T46"/>
      <c r="U46"/>
      <c r="V46"/>
      <c r="W46"/>
      <c r="X46"/>
      <c r="Y46"/>
      <c r="Z46"/>
      <c r="AA46"/>
      <c r="AB46"/>
      <c r="AC46"/>
      <c r="AD46"/>
      <c r="AE46"/>
      <c r="AF46"/>
      <c r="AG46"/>
      <c r="AH46"/>
      <c r="AI46"/>
      <c r="AJ46"/>
    </row>
  </sheetData>
  <sheetProtection algorithmName="SHA-512" hashValue="PuIT7eu8H6xOJkIV80amRYmdZLytXZTBRheYWUr9qYyuzw8Ebw2h5JS0rvAEqpQfCcErnMOHGK+9kXpb8+vWxA==" saltValue="AdEkblhRQl+zK//qvook7A==" spinCount="100000" sheet="1" objects="1" scenarios="1" selectLockedCells="1"/>
  <mergeCells count="8">
    <mergeCell ref="B2:AF2"/>
    <mergeCell ref="B7:S7"/>
    <mergeCell ref="G14:S14"/>
    <mergeCell ref="B21:S21"/>
    <mergeCell ref="B13:B20"/>
    <mergeCell ref="U7:AF12"/>
    <mergeCell ref="U21:AF26"/>
    <mergeCell ref="U14:AF19"/>
  </mergeCells>
  <phoneticPr fontId="111"/>
  <printOptions horizontalCentered="1"/>
  <pageMargins left="0.23622047244094499" right="0.23622047244094499" top="0.74803149606299202" bottom="0.74803149606299202" header="0.31496062992126" footer="0.31496062992126"/>
  <pageSetup paperSize="9" scale="81"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FF00"/>
  </sheetPr>
  <dimension ref="A1:Y127"/>
  <sheetViews>
    <sheetView showGridLines="0" zoomScale="80" zoomScaleNormal="80" workbookViewId="0">
      <selection activeCell="E8" sqref="E8:I8"/>
    </sheetView>
  </sheetViews>
  <sheetFormatPr defaultColWidth="8.83203125" defaultRowHeight="20" customHeight="1"/>
  <cols>
    <col min="1" max="1" width="2.33203125" style="171" customWidth="1"/>
    <col min="2" max="2" width="4.25" style="171" customWidth="1"/>
    <col min="3" max="3" width="24" style="589" customWidth="1"/>
    <col min="4" max="4" width="14.08203125" style="589" customWidth="1"/>
    <col min="5" max="5" width="15.4140625" style="171" customWidth="1"/>
    <col min="6" max="6" width="7.08203125" style="171" customWidth="1"/>
    <col min="7" max="7" width="13.08203125" style="171" customWidth="1"/>
    <col min="8" max="8" width="15.4140625" style="171" customWidth="1"/>
    <col min="9" max="9" width="11.4140625" style="171" customWidth="1"/>
    <col min="10" max="10" width="2.33203125" style="171" customWidth="1"/>
    <col min="11" max="15" width="5.58203125" style="171" customWidth="1"/>
    <col min="16" max="16" width="2.33203125" style="171" customWidth="1"/>
    <col min="17" max="17" width="4.25" style="171" customWidth="1"/>
    <col min="18" max="18" width="24" style="171" customWidth="1"/>
    <col min="19" max="19" width="14.08203125" style="171" customWidth="1"/>
    <col min="20" max="20" width="15.4140625" style="171" customWidth="1"/>
    <col min="21" max="21" width="7.08203125" style="490" customWidth="1"/>
    <col min="22" max="22" width="13.08203125" style="171" customWidth="1"/>
    <col min="23" max="23" width="15.4140625" style="171" customWidth="1"/>
    <col min="24" max="24" width="11.4140625" style="171" customWidth="1"/>
    <col min="25" max="26" width="2.33203125" style="171" customWidth="1"/>
    <col min="27" max="36" width="5.58203125" style="171" customWidth="1"/>
    <col min="37" max="16384" width="8.83203125" style="171"/>
  </cols>
  <sheetData>
    <row r="1" spans="1:25" ht="14.15" customHeight="1">
      <c r="A1" s="590"/>
    </row>
    <row r="2" spans="1:25" ht="21" customHeight="1"/>
    <row r="3" spans="1:25" ht="21" customHeight="1"/>
    <row r="4" spans="1:25" ht="31.25" customHeight="1"/>
    <row r="5" spans="1:25" ht="24" customHeight="1">
      <c r="P5" s="619"/>
      <c r="Q5" s="629"/>
      <c r="R5" s="629"/>
      <c r="S5" s="629"/>
      <c r="T5" s="629"/>
      <c r="U5" s="847"/>
      <c r="V5" s="629"/>
      <c r="W5" s="629"/>
      <c r="X5" s="1129" t="s">
        <v>631</v>
      </c>
      <c r="Y5" s="1130"/>
    </row>
    <row r="6" spans="1:25" ht="24" customHeight="1">
      <c r="B6" s="541" t="s">
        <v>632</v>
      </c>
      <c r="D6" s="541"/>
      <c r="E6" s="542"/>
      <c r="F6" s="542"/>
      <c r="G6" s="542"/>
      <c r="H6" s="542"/>
      <c r="I6" s="543" t="s">
        <v>1497</v>
      </c>
      <c r="P6" s="620"/>
      <c r="Q6" s="541" t="s">
        <v>632</v>
      </c>
      <c r="R6" s="589"/>
      <c r="S6" s="541"/>
      <c r="T6" s="542"/>
      <c r="U6" s="542"/>
      <c r="V6" s="542"/>
      <c r="W6" s="542"/>
      <c r="X6" s="543"/>
      <c r="Y6" s="576"/>
    </row>
    <row r="7" spans="1:25" ht="14.15" customHeight="1">
      <c r="C7" s="171"/>
      <c r="D7" s="171"/>
      <c r="P7" s="620"/>
      <c r="U7" s="171"/>
      <c r="Y7" s="576"/>
    </row>
    <row r="8" spans="1:25" ht="24" customHeight="1">
      <c r="B8" s="1131" t="s">
        <v>633</v>
      </c>
      <c r="C8" s="1132"/>
      <c r="D8" s="1133"/>
      <c r="E8" s="1134"/>
      <c r="F8" s="1135"/>
      <c r="G8" s="1135"/>
      <c r="H8" s="1135"/>
      <c r="I8" s="1136"/>
      <c r="P8" s="620"/>
      <c r="Q8" s="1131" t="s">
        <v>633</v>
      </c>
      <c r="R8" s="1132"/>
      <c r="S8" s="1133"/>
      <c r="T8" s="1137" t="s">
        <v>634</v>
      </c>
      <c r="U8" s="1138"/>
      <c r="V8" s="1138"/>
      <c r="W8" s="1138"/>
      <c r="X8" s="1139"/>
      <c r="Y8" s="576"/>
    </row>
    <row r="9" spans="1:25" ht="24" customHeight="1">
      <c r="B9" s="1140" t="s">
        <v>3</v>
      </c>
      <c r="C9" s="1141"/>
      <c r="D9" s="1142"/>
      <c r="E9" s="953"/>
      <c r="F9" s="1143" t="s">
        <v>635</v>
      </c>
      <c r="G9" s="1144"/>
      <c r="H9" s="1144"/>
      <c r="I9" s="1145"/>
      <c r="P9" s="620"/>
      <c r="Q9" s="1140" t="s">
        <v>3</v>
      </c>
      <c r="R9" s="1141"/>
      <c r="S9" s="1142"/>
      <c r="T9" s="848">
        <v>45751</v>
      </c>
      <c r="U9" s="1143" t="s">
        <v>635</v>
      </c>
      <c r="V9" s="1144"/>
      <c r="W9" s="1144"/>
      <c r="X9" s="1145"/>
      <c r="Y9" s="576"/>
    </row>
    <row r="10" spans="1:25" ht="24" customHeight="1">
      <c r="C10" s="171"/>
      <c r="D10" s="171"/>
      <c r="P10" s="620"/>
      <c r="U10" s="171"/>
      <c r="Y10" s="576"/>
    </row>
    <row r="11" spans="1:25" ht="24" customHeight="1">
      <c r="B11" s="998" t="s">
        <v>5</v>
      </c>
      <c r="C11" s="1120" t="s">
        <v>636</v>
      </c>
      <c r="D11" s="1120"/>
      <c r="E11" s="954"/>
      <c r="F11" s="592" t="s">
        <v>637</v>
      </c>
      <c r="G11" s="593"/>
      <c r="H11" s="593"/>
      <c r="I11" s="621"/>
      <c r="P11" s="620"/>
      <c r="Q11" s="998" t="s">
        <v>5</v>
      </c>
      <c r="R11" s="1120" t="s">
        <v>636</v>
      </c>
      <c r="S11" s="1120"/>
      <c r="T11" s="849">
        <v>45845</v>
      </c>
      <c r="U11" s="592" t="s">
        <v>637</v>
      </c>
      <c r="V11" s="593"/>
      <c r="W11" s="593"/>
      <c r="X11" s="621"/>
      <c r="Y11" s="576"/>
    </row>
    <row r="12" spans="1:25" ht="24" customHeight="1">
      <c r="B12" s="999"/>
      <c r="C12" s="1121" t="s">
        <v>638</v>
      </c>
      <c r="D12" s="1121"/>
      <c r="E12" s="955"/>
      <c r="F12" s="1123" t="s">
        <v>1345</v>
      </c>
      <c r="G12" s="1124"/>
      <c r="H12" s="1124"/>
      <c r="I12" s="1125"/>
      <c r="P12" s="620"/>
      <c r="Q12" s="999"/>
      <c r="R12" s="1121" t="s">
        <v>638</v>
      </c>
      <c r="S12" s="1121"/>
      <c r="T12" s="850">
        <v>45877</v>
      </c>
      <c r="U12" s="1123" t="s">
        <v>639</v>
      </c>
      <c r="V12" s="1124"/>
      <c r="W12" s="1124"/>
      <c r="X12" s="1125"/>
      <c r="Y12" s="576"/>
    </row>
    <row r="13" spans="1:25" ht="24" customHeight="1">
      <c r="B13" s="1000"/>
      <c r="C13" s="1122" t="s">
        <v>640</v>
      </c>
      <c r="D13" s="1122"/>
      <c r="E13" s="953"/>
      <c r="F13" s="1126"/>
      <c r="G13" s="1127"/>
      <c r="H13" s="1127"/>
      <c r="I13" s="1128"/>
      <c r="P13" s="620"/>
      <c r="Q13" s="1000"/>
      <c r="R13" s="1122" t="s">
        <v>640</v>
      </c>
      <c r="S13" s="1122"/>
      <c r="T13" s="848">
        <v>45909</v>
      </c>
      <c r="U13" s="1126"/>
      <c r="V13" s="1127"/>
      <c r="W13" s="1127"/>
      <c r="X13" s="1128"/>
      <c r="Y13" s="576"/>
    </row>
    <row r="14" spans="1:25" ht="24" customHeight="1">
      <c r="B14" s="998" t="s">
        <v>10</v>
      </c>
      <c r="C14" s="1007" t="s">
        <v>12</v>
      </c>
      <c r="D14" s="591" t="s">
        <v>641</v>
      </c>
      <c r="E14" s="1091"/>
      <c r="F14" s="1092"/>
      <c r="G14" s="1092"/>
      <c r="H14" s="1092"/>
      <c r="I14" s="1093"/>
      <c r="P14" s="620"/>
      <c r="Q14" s="998" t="s">
        <v>10</v>
      </c>
      <c r="R14" s="1007" t="s">
        <v>12</v>
      </c>
      <c r="S14" s="591" t="s">
        <v>641</v>
      </c>
      <c r="T14" s="1094" t="s">
        <v>642</v>
      </c>
      <c r="U14" s="1095"/>
      <c r="V14" s="1095"/>
      <c r="W14" s="1095"/>
      <c r="X14" s="1096"/>
      <c r="Y14" s="576"/>
    </row>
    <row r="15" spans="1:25" ht="24" customHeight="1">
      <c r="B15" s="999"/>
      <c r="C15" s="1008"/>
      <c r="D15" s="594" t="s">
        <v>643</v>
      </c>
      <c r="E15" s="1040"/>
      <c r="F15" s="1041"/>
      <c r="G15" s="1041"/>
      <c r="H15" s="1041"/>
      <c r="I15" s="1042"/>
      <c r="P15" s="620"/>
      <c r="Q15" s="999"/>
      <c r="R15" s="1008"/>
      <c r="S15" s="594" t="s">
        <v>643</v>
      </c>
      <c r="T15" s="1029" t="s">
        <v>644</v>
      </c>
      <c r="U15" s="1030"/>
      <c r="V15" s="1030"/>
      <c r="W15" s="1030"/>
      <c r="X15" s="1031"/>
      <c r="Y15" s="576"/>
    </row>
    <row r="16" spans="1:25" ht="24" customHeight="1">
      <c r="B16" s="999"/>
      <c r="C16" s="1115" t="s">
        <v>645</v>
      </c>
      <c r="D16" s="1116"/>
      <c r="E16" s="1040"/>
      <c r="F16" s="1041"/>
      <c r="G16" s="1041"/>
      <c r="H16" s="1041"/>
      <c r="I16" s="1042"/>
      <c r="P16" s="620"/>
      <c r="Q16" s="999"/>
      <c r="R16" s="1115" t="s">
        <v>645</v>
      </c>
      <c r="S16" s="1116"/>
      <c r="T16" s="1029" t="s">
        <v>646</v>
      </c>
      <c r="U16" s="1030"/>
      <c r="V16" s="1030"/>
      <c r="W16" s="1030"/>
      <c r="X16" s="1031"/>
      <c r="Y16" s="576"/>
    </row>
    <row r="17" spans="2:25" ht="24" customHeight="1">
      <c r="B17" s="999"/>
      <c r="C17" s="1117" t="s">
        <v>647</v>
      </c>
      <c r="D17" s="1047"/>
      <c r="E17" s="596"/>
      <c r="F17" s="1043" t="s">
        <v>648</v>
      </c>
      <c r="G17" s="1044"/>
      <c r="H17" s="1044"/>
      <c r="I17" s="1045"/>
      <c r="P17" s="620"/>
      <c r="Q17" s="999"/>
      <c r="R17" s="1117" t="s">
        <v>647</v>
      </c>
      <c r="S17" s="1047"/>
      <c r="T17" s="851" t="s">
        <v>649</v>
      </c>
      <c r="U17" s="1043" t="s">
        <v>648</v>
      </c>
      <c r="V17" s="1044"/>
      <c r="W17" s="1044"/>
      <c r="X17" s="1045"/>
      <c r="Y17" s="576"/>
    </row>
    <row r="18" spans="2:25" ht="48" customHeight="1">
      <c r="B18" s="999"/>
      <c r="C18" s="1118" t="s">
        <v>650</v>
      </c>
      <c r="D18" s="1008"/>
      <c r="E18" s="1119" t="s">
        <v>651</v>
      </c>
      <c r="F18" s="1119"/>
      <c r="G18" s="1119"/>
      <c r="H18" s="1119"/>
      <c r="I18" s="622"/>
      <c r="P18" s="620"/>
      <c r="Q18" s="999"/>
      <c r="R18" s="1118" t="s">
        <v>650</v>
      </c>
      <c r="S18" s="1008"/>
      <c r="T18" s="1119" t="s">
        <v>651</v>
      </c>
      <c r="U18" s="1119"/>
      <c r="V18" s="1119"/>
      <c r="W18" s="1119"/>
      <c r="X18" s="852" t="s">
        <v>652</v>
      </c>
      <c r="Y18" s="576"/>
    </row>
    <row r="19" spans="2:25" ht="60" customHeight="1">
      <c r="B19" s="1000"/>
      <c r="C19" s="1105" t="s">
        <v>653</v>
      </c>
      <c r="D19" s="991"/>
      <c r="E19" s="1106" t="s">
        <v>654</v>
      </c>
      <c r="F19" s="1106"/>
      <c r="G19" s="1106"/>
      <c r="H19" s="1106"/>
      <c r="I19" s="623"/>
      <c r="P19" s="620"/>
      <c r="Q19" s="1000"/>
      <c r="R19" s="1107" t="s">
        <v>655</v>
      </c>
      <c r="S19" s="991"/>
      <c r="T19" s="1106" t="s">
        <v>654</v>
      </c>
      <c r="U19" s="1106"/>
      <c r="V19" s="1106"/>
      <c r="W19" s="1106"/>
      <c r="X19" s="853" t="s">
        <v>652</v>
      </c>
      <c r="Y19" s="576"/>
    </row>
    <row r="20" spans="2:25" ht="24" customHeight="1">
      <c r="B20" s="182"/>
      <c r="D20" s="171"/>
      <c r="P20" s="620"/>
      <c r="Q20" s="182"/>
      <c r="R20" s="589"/>
      <c r="U20" s="171"/>
      <c r="Y20" s="576"/>
    </row>
    <row r="21" spans="2:25" ht="24" customHeight="1">
      <c r="B21" s="1108" t="s">
        <v>17</v>
      </c>
      <c r="C21" s="1109"/>
      <c r="D21" s="1109"/>
      <c r="E21" s="598"/>
      <c r="F21" s="599" t="s">
        <v>656</v>
      </c>
      <c r="G21" s="593"/>
      <c r="H21" s="593"/>
      <c r="I21" s="621"/>
      <c r="P21" s="620"/>
      <c r="Q21" s="1108" t="s">
        <v>17</v>
      </c>
      <c r="R21" s="1109"/>
      <c r="S21" s="1109"/>
      <c r="T21" s="854" t="s">
        <v>657</v>
      </c>
      <c r="U21" s="592" t="s">
        <v>656</v>
      </c>
      <c r="V21" s="593"/>
      <c r="W21" s="593"/>
      <c r="X21" s="621"/>
      <c r="Y21" s="576"/>
    </row>
    <row r="22" spans="2:25" ht="24" customHeight="1">
      <c r="B22" s="1110" t="s">
        <v>18</v>
      </c>
      <c r="C22" s="1111"/>
      <c r="D22" s="1111"/>
      <c r="E22" s="600"/>
      <c r="F22" s="601" t="s">
        <v>656</v>
      </c>
      <c r="G22" s="602"/>
      <c r="H22" s="602"/>
      <c r="I22" s="624"/>
      <c r="P22" s="620"/>
      <c r="Q22" s="1110" t="s">
        <v>18</v>
      </c>
      <c r="R22" s="1111"/>
      <c r="S22" s="1111"/>
      <c r="T22" s="855" t="s">
        <v>657</v>
      </c>
      <c r="U22" s="856" t="s">
        <v>656</v>
      </c>
      <c r="V22" s="602"/>
      <c r="W22" s="602"/>
      <c r="X22" s="624"/>
      <c r="Y22" s="576"/>
    </row>
    <row r="23" spans="2:25" customFormat="1" ht="24" customHeight="1">
      <c r="B23" s="1112" t="s">
        <v>658</v>
      </c>
      <c r="C23" s="1113"/>
      <c r="D23" s="1114"/>
      <c r="E23" s="603"/>
      <c r="F23" s="604" t="s">
        <v>656</v>
      </c>
      <c r="G23" s="605"/>
      <c r="H23" s="605"/>
      <c r="I23" s="625"/>
      <c r="P23" s="433"/>
      <c r="Q23" s="1112" t="s">
        <v>658</v>
      </c>
      <c r="R23" s="1113"/>
      <c r="S23" s="1114"/>
      <c r="T23" s="857" t="s">
        <v>64</v>
      </c>
      <c r="U23" s="858" t="s">
        <v>656</v>
      </c>
      <c r="V23" s="605"/>
      <c r="W23" s="605"/>
      <c r="X23" s="625"/>
      <c r="Y23" s="859"/>
    </row>
    <row r="24" spans="2:25" ht="24" customHeight="1">
      <c r="B24" s="1001" t="s">
        <v>659</v>
      </c>
      <c r="C24" s="1009" t="s">
        <v>660</v>
      </c>
      <c r="D24" s="606" t="s">
        <v>641</v>
      </c>
      <c r="E24" s="1099"/>
      <c r="F24" s="1100"/>
      <c r="G24" s="1100"/>
      <c r="H24" s="1100"/>
      <c r="I24" s="1101"/>
      <c r="P24" s="620"/>
      <c r="Q24" s="1001" t="s">
        <v>659</v>
      </c>
      <c r="R24" s="1009" t="s">
        <v>660</v>
      </c>
      <c r="S24" s="606" t="s">
        <v>641</v>
      </c>
      <c r="T24" s="1102" t="s">
        <v>642</v>
      </c>
      <c r="U24" s="1103"/>
      <c r="V24" s="1103"/>
      <c r="W24" s="1103"/>
      <c r="X24" s="1104"/>
      <c r="Y24" s="576"/>
    </row>
    <row r="25" spans="2:25" ht="24" customHeight="1">
      <c r="B25" s="1002"/>
      <c r="C25" s="1010"/>
      <c r="D25" s="594" t="s">
        <v>643</v>
      </c>
      <c r="E25" s="1040"/>
      <c r="F25" s="1041"/>
      <c r="G25" s="1041"/>
      <c r="H25" s="1041"/>
      <c r="I25" s="1042"/>
      <c r="P25" s="620"/>
      <c r="Q25" s="1002"/>
      <c r="R25" s="1010"/>
      <c r="S25" s="594" t="s">
        <v>643</v>
      </c>
      <c r="T25" s="1029" t="s">
        <v>661</v>
      </c>
      <c r="U25" s="1030"/>
      <c r="V25" s="1030"/>
      <c r="W25" s="1030"/>
      <c r="X25" s="1031"/>
      <c r="Y25" s="576"/>
    </row>
    <row r="26" spans="2:25" ht="24" customHeight="1">
      <c r="B26" s="1002"/>
      <c r="C26" s="1011" t="s">
        <v>662</v>
      </c>
      <c r="D26" s="594" t="s">
        <v>663</v>
      </c>
      <c r="E26" s="607"/>
      <c r="F26" s="608"/>
      <c r="G26" s="608"/>
      <c r="H26" s="608"/>
      <c r="I26" s="626"/>
      <c r="P26" s="620"/>
      <c r="Q26" s="1002"/>
      <c r="R26" s="1011" t="s">
        <v>662</v>
      </c>
      <c r="S26" s="594" t="s">
        <v>663</v>
      </c>
      <c r="T26" s="860">
        <v>1112222</v>
      </c>
      <c r="U26" s="608"/>
      <c r="V26" s="608"/>
      <c r="W26" s="608"/>
      <c r="X26" s="626"/>
      <c r="Y26" s="576"/>
    </row>
    <row r="27" spans="2:25" ht="24" customHeight="1">
      <c r="B27" s="1002"/>
      <c r="C27" s="1012"/>
      <c r="D27" s="594" t="s">
        <v>664</v>
      </c>
      <c r="E27" s="1040"/>
      <c r="F27" s="1041"/>
      <c r="G27" s="1041"/>
      <c r="H27" s="1041"/>
      <c r="I27" s="1042"/>
      <c r="P27" s="620"/>
      <c r="Q27" s="1002"/>
      <c r="R27" s="1012"/>
      <c r="S27" s="594" t="s">
        <v>664</v>
      </c>
      <c r="T27" s="1029" t="s">
        <v>646</v>
      </c>
      <c r="U27" s="1030"/>
      <c r="V27" s="1030"/>
      <c r="W27" s="1030"/>
      <c r="X27" s="1031"/>
      <c r="Y27" s="576"/>
    </row>
    <row r="28" spans="2:25" ht="24" customHeight="1">
      <c r="B28" s="1002"/>
      <c r="C28" s="1046" t="s">
        <v>665</v>
      </c>
      <c r="D28" s="1047"/>
      <c r="E28" s="596"/>
      <c r="F28" s="1043" t="s">
        <v>648</v>
      </c>
      <c r="G28" s="1044"/>
      <c r="H28" s="1044"/>
      <c r="I28" s="1045"/>
      <c r="P28" s="620"/>
      <c r="Q28" s="1002"/>
      <c r="R28" s="1046" t="s">
        <v>665</v>
      </c>
      <c r="S28" s="1047"/>
      <c r="T28" s="851" t="s">
        <v>649</v>
      </c>
      <c r="U28" s="1043" t="s">
        <v>648</v>
      </c>
      <c r="V28" s="1044"/>
      <c r="W28" s="1044"/>
      <c r="X28" s="1045"/>
      <c r="Y28" s="576"/>
    </row>
    <row r="29" spans="2:25" ht="24" customHeight="1">
      <c r="B29" s="1002"/>
      <c r="C29" s="1046" t="s">
        <v>666</v>
      </c>
      <c r="D29" s="1047"/>
      <c r="E29" s="1072"/>
      <c r="F29" s="1073"/>
      <c r="G29" s="1073"/>
      <c r="H29" s="610" t="s">
        <v>656</v>
      </c>
      <c r="I29" s="627"/>
      <c r="P29" s="620"/>
      <c r="Q29" s="1002"/>
      <c r="R29" s="1046" t="s">
        <v>666</v>
      </c>
      <c r="S29" s="1047"/>
      <c r="T29" s="1077" t="s">
        <v>667</v>
      </c>
      <c r="U29" s="1078"/>
      <c r="V29" s="1078"/>
      <c r="W29" s="861" t="s">
        <v>656</v>
      </c>
      <c r="X29" s="627"/>
      <c r="Y29" s="576"/>
    </row>
    <row r="30" spans="2:25" ht="24" customHeight="1">
      <c r="B30" s="1002"/>
      <c r="C30" s="1011" t="s">
        <v>668</v>
      </c>
      <c r="D30" s="594" t="s">
        <v>669</v>
      </c>
      <c r="E30" s="1072"/>
      <c r="F30" s="1073"/>
      <c r="G30" s="1074"/>
      <c r="H30" s="1097" t="s">
        <v>670</v>
      </c>
      <c r="I30" s="1076"/>
      <c r="P30" s="620"/>
      <c r="Q30" s="1002"/>
      <c r="R30" s="1011" t="s">
        <v>668</v>
      </c>
      <c r="S30" s="594" t="s">
        <v>669</v>
      </c>
      <c r="T30" s="1077" t="s">
        <v>671</v>
      </c>
      <c r="U30" s="1078"/>
      <c r="V30" s="1079"/>
      <c r="W30" s="1097" t="s">
        <v>670</v>
      </c>
      <c r="X30" s="1076"/>
      <c r="Y30" s="576"/>
    </row>
    <row r="31" spans="2:25" ht="24" customHeight="1">
      <c r="B31" s="1002"/>
      <c r="C31" s="1010"/>
      <c r="D31" s="594" t="s">
        <v>672</v>
      </c>
      <c r="E31" s="1072"/>
      <c r="F31" s="1073"/>
      <c r="G31" s="1074"/>
      <c r="H31" s="1098" t="s">
        <v>673</v>
      </c>
      <c r="I31" s="1081"/>
      <c r="P31" s="620"/>
      <c r="Q31" s="1002"/>
      <c r="R31" s="1010"/>
      <c r="S31" s="594" t="s">
        <v>672</v>
      </c>
      <c r="T31" s="1077" t="s">
        <v>674</v>
      </c>
      <c r="U31" s="1078"/>
      <c r="V31" s="1079"/>
      <c r="W31" s="1098" t="s">
        <v>673</v>
      </c>
      <c r="X31" s="1081"/>
      <c r="Y31" s="576"/>
    </row>
    <row r="32" spans="2:25" ht="24" customHeight="1">
      <c r="B32" s="1002"/>
      <c r="C32" s="1046" t="s">
        <v>675</v>
      </c>
      <c r="D32" s="1047"/>
      <c r="E32" s="611"/>
      <c r="F32" s="612" t="s">
        <v>676</v>
      </c>
      <c r="G32" s="1069" t="s">
        <v>677</v>
      </c>
      <c r="H32" s="1083"/>
      <c r="I32" s="1084"/>
      <c r="P32" s="620"/>
      <c r="Q32" s="1002"/>
      <c r="R32" s="1046" t="s">
        <v>675</v>
      </c>
      <c r="S32" s="1047"/>
      <c r="T32" s="862">
        <v>50000</v>
      </c>
      <c r="U32" s="612" t="s">
        <v>676</v>
      </c>
      <c r="V32" s="1069" t="s">
        <v>677</v>
      </c>
      <c r="W32" s="1083"/>
      <c r="X32" s="1084"/>
      <c r="Y32" s="576"/>
    </row>
    <row r="33" spans="2:25" ht="24" customHeight="1">
      <c r="B33" s="1002"/>
      <c r="C33" s="1046" t="s">
        <v>678</v>
      </c>
      <c r="D33" s="1047"/>
      <c r="E33" s="613"/>
      <c r="F33" s="612" t="s">
        <v>679</v>
      </c>
      <c r="G33" s="1069" t="s">
        <v>680</v>
      </c>
      <c r="H33" s="1070"/>
      <c r="I33" s="1071"/>
      <c r="P33" s="620"/>
      <c r="Q33" s="1002"/>
      <c r="R33" s="1046" t="s">
        <v>678</v>
      </c>
      <c r="S33" s="1047"/>
      <c r="T33" s="863"/>
      <c r="U33" s="612" t="s">
        <v>679</v>
      </c>
      <c r="V33" s="1069" t="s">
        <v>680</v>
      </c>
      <c r="W33" s="1070"/>
      <c r="X33" s="1071"/>
      <c r="Y33" s="576"/>
    </row>
    <row r="34" spans="2:25" ht="24" customHeight="1">
      <c r="B34" s="1002"/>
      <c r="C34" s="1011" t="s">
        <v>681</v>
      </c>
      <c r="D34" s="594" t="s">
        <v>682</v>
      </c>
      <c r="E34" s="1040"/>
      <c r="F34" s="1041"/>
      <c r="G34" s="1041"/>
      <c r="H34" s="1041"/>
      <c r="I34" s="1042"/>
      <c r="P34" s="620"/>
      <c r="Q34" s="1002"/>
      <c r="R34" s="1011" t="s">
        <v>683</v>
      </c>
      <c r="S34" s="594" t="s">
        <v>682</v>
      </c>
      <c r="T34" s="1029" t="s">
        <v>684</v>
      </c>
      <c r="U34" s="1030"/>
      <c r="V34" s="1030"/>
      <c r="W34" s="1030"/>
      <c r="X34" s="1031"/>
      <c r="Y34" s="576"/>
    </row>
    <row r="35" spans="2:25" ht="24" customHeight="1">
      <c r="B35" s="1002"/>
      <c r="C35" s="1009"/>
      <c r="D35" s="594" t="s">
        <v>641</v>
      </c>
      <c r="E35" s="1040"/>
      <c r="F35" s="1041"/>
      <c r="G35" s="1041"/>
      <c r="H35" s="1041"/>
      <c r="I35" s="1042"/>
      <c r="P35" s="620"/>
      <c r="Q35" s="1002"/>
      <c r="R35" s="1009"/>
      <c r="S35" s="594" t="s">
        <v>641</v>
      </c>
      <c r="T35" s="1029" t="s">
        <v>685</v>
      </c>
      <c r="U35" s="1030"/>
      <c r="V35" s="1030"/>
      <c r="W35" s="1030"/>
      <c r="X35" s="1031"/>
      <c r="Y35" s="576"/>
    </row>
    <row r="36" spans="2:25" ht="24" customHeight="1">
      <c r="B36" s="1002"/>
      <c r="C36" s="1009"/>
      <c r="D36" s="594" t="s">
        <v>686</v>
      </c>
      <c r="E36" s="1040"/>
      <c r="F36" s="1041"/>
      <c r="G36" s="1041"/>
      <c r="H36" s="1041"/>
      <c r="I36" s="1042"/>
      <c r="P36" s="620"/>
      <c r="Q36" s="1002"/>
      <c r="R36" s="1009"/>
      <c r="S36" s="594" t="s">
        <v>686</v>
      </c>
      <c r="T36" s="1029" t="s">
        <v>687</v>
      </c>
      <c r="U36" s="1030"/>
      <c r="V36" s="1030"/>
      <c r="W36" s="1030"/>
      <c r="X36" s="1031"/>
      <c r="Y36" s="576"/>
    </row>
    <row r="37" spans="2:25" ht="24" customHeight="1">
      <c r="B37" s="1003"/>
      <c r="C37" s="1011" t="s">
        <v>688</v>
      </c>
      <c r="D37" s="595" t="s">
        <v>663</v>
      </c>
      <c r="E37" s="607"/>
      <c r="F37" s="608"/>
      <c r="G37" s="608"/>
      <c r="H37" s="608"/>
      <c r="I37" s="626"/>
      <c r="P37" s="620"/>
      <c r="Q37" s="1003"/>
      <c r="R37" s="1011" t="s">
        <v>688</v>
      </c>
      <c r="S37" s="595" t="s">
        <v>663</v>
      </c>
      <c r="T37" s="860">
        <v>1112222</v>
      </c>
      <c r="U37" s="608"/>
      <c r="V37" s="608"/>
      <c r="W37" s="608"/>
      <c r="X37" s="626"/>
      <c r="Y37" s="576"/>
    </row>
    <row r="38" spans="2:25" ht="24" customHeight="1">
      <c r="B38" s="1003"/>
      <c r="C38" s="1009"/>
      <c r="D38" s="595" t="s">
        <v>664</v>
      </c>
      <c r="E38" s="1040"/>
      <c r="F38" s="1041"/>
      <c r="G38" s="1041"/>
      <c r="H38" s="1041"/>
      <c r="I38" s="1042"/>
      <c r="P38" s="620"/>
      <c r="Q38" s="1003"/>
      <c r="R38" s="1009"/>
      <c r="S38" s="595" t="s">
        <v>664</v>
      </c>
      <c r="T38" s="1029" t="s">
        <v>646</v>
      </c>
      <c r="U38" s="1030"/>
      <c r="V38" s="1030"/>
      <c r="W38" s="1030"/>
      <c r="X38" s="1031"/>
      <c r="Y38" s="576"/>
    </row>
    <row r="39" spans="2:25" ht="24" customHeight="1">
      <c r="B39" s="1003"/>
      <c r="C39" s="1009"/>
      <c r="D39" s="595" t="s">
        <v>689</v>
      </c>
      <c r="E39" s="1040"/>
      <c r="F39" s="1041"/>
      <c r="G39" s="1041"/>
      <c r="H39" s="1041"/>
      <c r="I39" s="1042"/>
      <c r="P39" s="620"/>
      <c r="Q39" s="1003"/>
      <c r="R39" s="1009"/>
      <c r="S39" s="595" t="s">
        <v>689</v>
      </c>
      <c r="T39" s="1029" t="s">
        <v>690</v>
      </c>
      <c r="U39" s="1030"/>
      <c r="V39" s="1030"/>
      <c r="W39" s="1030"/>
      <c r="X39" s="1031"/>
      <c r="Y39" s="576"/>
    </row>
    <row r="40" spans="2:25" ht="24" customHeight="1">
      <c r="B40" s="1003"/>
      <c r="C40" s="1009"/>
      <c r="D40" s="595" t="s">
        <v>641</v>
      </c>
      <c r="E40" s="1040"/>
      <c r="F40" s="1041"/>
      <c r="G40" s="1041"/>
      <c r="H40" s="1041"/>
      <c r="I40" s="1042"/>
      <c r="P40" s="620"/>
      <c r="Q40" s="1003"/>
      <c r="R40" s="1009"/>
      <c r="S40" s="595" t="s">
        <v>641</v>
      </c>
      <c r="T40" s="1029" t="s">
        <v>691</v>
      </c>
      <c r="U40" s="1030"/>
      <c r="V40" s="1030"/>
      <c r="W40" s="1030"/>
      <c r="X40" s="1031"/>
      <c r="Y40" s="576"/>
    </row>
    <row r="41" spans="2:25" ht="24" customHeight="1">
      <c r="B41" s="1003"/>
      <c r="C41" s="1009"/>
      <c r="D41" s="595" t="s">
        <v>686</v>
      </c>
      <c r="E41" s="1040"/>
      <c r="F41" s="1041"/>
      <c r="G41" s="1041"/>
      <c r="H41" s="1041"/>
      <c r="I41" s="1042"/>
      <c r="P41" s="620"/>
      <c r="Q41" s="1003"/>
      <c r="R41" s="1009"/>
      <c r="S41" s="595" t="s">
        <v>686</v>
      </c>
      <c r="T41" s="1029" t="s">
        <v>692</v>
      </c>
      <c r="U41" s="1030"/>
      <c r="V41" s="1030"/>
      <c r="W41" s="1030"/>
      <c r="X41" s="1031"/>
      <c r="Y41" s="576"/>
    </row>
    <row r="42" spans="2:25" ht="24" customHeight="1">
      <c r="B42" s="1003"/>
      <c r="C42" s="1009"/>
      <c r="D42" s="595" t="s">
        <v>693</v>
      </c>
      <c r="E42" s="596"/>
      <c r="F42" s="597" t="s">
        <v>694</v>
      </c>
      <c r="G42" s="614"/>
      <c r="H42" s="614"/>
      <c r="I42" s="628"/>
      <c r="P42" s="620"/>
      <c r="Q42" s="1003"/>
      <c r="R42" s="1009"/>
      <c r="S42" s="595" t="s">
        <v>693</v>
      </c>
      <c r="T42" s="851" t="s">
        <v>695</v>
      </c>
      <c r="U42" s="597" t="s">
        <v>694</v>
      </c>
      <c r="V42" s="614"/>
      <c r="W42" s="614"/>
      <c r="X42" s="628"/>
      <c r="Y42" s="576"/>
    </row>
    <row r="43" spans="2:25" ht="24" customHeight="1">
      <c r="B43" s="1003"/>
      <c r="C43" s="1012"/>
      <c r="D43" s="595" t="s">
        <v>696</v>
      </c>
      <c r="E43" s="1032"/>
      <c r="F43" s="1033"/>
      <c r="G43" s="1034"/>
      <c r="H43" s="1034"/>
      <c r="I43" s="1035"/>
      <c r="P43" s="620"/>
      <c r="Q43" s="1003"/>
      <c r="R43" s="1012"/>
      <c r="S43" s="595" t="s">
        <v>696</v>
      </c>
      <c r="T43" s="1036" t="s">
        <v>1449</v>
      </c>
      <c r="U43" s="1037"/>
      <c r="V43" s="1038"/>
      <c r="W43" s="1038"/>
      <c r="X43" s="1039"/>
      <c r="Y43" s="576"/>
    </row>
    <row r="44" spans="2:25" ht="48" customHeight="1">
      <c r="B44" s="1004"/>
      <c r="C44" s="1055" t="s">
        <v>698</v>
      </c>
      <c r="D44" s="1056"/>
      <c r="E44" s="1085"/>
      <c r="F44" s="1086"/>
      <c r="G44" s="1086"/>
      <c r="H44" s="1086"/>
      <c r="I44" s="1087"/>
      <c r="P44" s="620"/>
      <c r="Q44" s="1004"/>
      <c r="R44" s="1055" t="s">
        <v>698</v>
      </c>
      <c r="S44" s="1056"/>
      <c r="T44" s="1088"/>
      <c r="U44" s="1089"/>
      <c r="V44" s="1089"/>
      <c r="W44" s="1089"/>
      <c r="X44" s="1090"/>
      <c r="Y44" s="576"/>
    </row>
    <row r="45" spans="2:25" ht="24" customHeight="1">
      <c r="B45" s="1005" t="s">
        <v>42</v>
      </c>
      <c r="C45" s="1013" t="s">
        <v>660</v>
      </c>
      <c r="D45" s="591" t="s">
        <v>641</v>
      </c>
      <c r="E45" s="1091"/>
      <c r="F45" s="1092"/>
      <c r="G45" s="1092"/>
      <c r="H45" s="1092"/>
      <c r="I45" s="1093"/>
      <c r="P45" s="620"/>
      <c r="Q45" s="1005" t="s">
        <v>42</v>
      </c>
      <c r="R45" s="1013" t="s">
        <v>660</v>
      </c>
      <c r="S45" s="591" t="s">
        <v>641</v>
      </c>
      <c r="T45" s="1094" t="s">
        <v>699</v>
      </c>
      <c r="U45" s="1095"/>
      <c r="V45" s="1095"/>
      <c r="W45" s="1095"/>
      <c r="X45" s="1096"/>
      <c r="Y45" s="576"/>
    </row>
    <row r="46" spans="2:25" ht="24" customHeight="1">
      <c r="B46" s="1002"/>
      <c r="C46" s="1010"/>
      <c r="D46" s="594" t="s">
        <v>643</v>
      </c>
      <c r="E46" s="1040"/>
      <c r="F46" s="1041"/>
      <c r="G46" s="1041"/>
      <c r="H46" s="1041"/>
      <c r="I46" s="1042"/>
      <c r="P46" s="620"/>
      <c r="Q46" s="1002"/>
      <c r="R46" s="1010"/>
      <c r="S46" s="594" t="s">
        <v>643</v>
      </c>
      <c r="T46" s="1029" t="s">
        <v>700</v>
      </c>
      <c r="U46" s="1030"/>
      <c r="V46" s="1030"/>
      <c r="W46" s="1030"/>
      <c r="X46" s="1031"/>
      <c r="Y46" s="576"/>
    </row>
    <row r="47" spans="2:25" ht="24" customHeight="1">
      <c r="B47" s="1002"/>
      <c r="C47" s="1011" t="s">
        <v>662</v>
      </c>
      <c r="D47" s="594" t="s">
        <v>663</v>
      </c>
      <c r="E47" s="607"/>
      <c r="F47" s="608"/>
      <c r="G47" s="608"/>
      <c r="H47" s="608"/>
      <c r="I47" s="626"/>
      <c r="P47" s="620"/>
      <c r="Q47" s="1002"/>
      <c r="R47" s="1011" t="s">
        <v>662</v>
      </c>
      <c r="S47" s="594" t="s">
        <v>663</v>
      </c>
      <c r="T47" s="860">
        <v>2223333</v>
      </c>
      <c r="U47" s="608"/>
      <c r="V47" s="608"/>
      <c r="W47" s="608"/>
      <c r="X47" s="626"/>
      <c r="Y47" s="576"/>
    </row>
    <row r="48" spans="2:25" ht="24" customHeight="1">
      <c r="B48" s="1002"/>
      <c r="C48" s="1012"/>
      <c r="D48" s="594" t="s">
        <v>664</v>
      </c>
      <c r="E48" s="1040"/>
      <c r="F48" s="1041"/>
      <c r="G48" s="1041"/>
      <c r="H48" s="1041"/>
      <c r="I48" s="1042"/>
      <c r="P48" s="620"/>
      <c r="Q48" s="1002"/>
      <c r="R48" s="1012"/>
      <c r="S48" s="594" t="s">
        <v>664</v>
      </c>
      <c r="T48" s="1029" t="s">
        <v>701</v>
      </c>
      <c r="U48" s="1030"/>
      <c r="V48" s="1030"/>
      <c r="W48" s="1030"/>
      <c r="X48" s="1031"/>
      <c r="Y48" s="576"/>
    </row>
    <row r="49" spans="2:25" ht="24" customHeight="1">
      <c r="B49" s="1002"/>
      <c r="C49" s="1046" t="s">
        <v>665</v>
      </c>
      <c r="D49" s="1047"/>
      <c r="E49" s="596"/>
      <c r="F49" s="1043" t="s">
        <v>648</v>
      </c>
      <c r="G49" s="1044"/>
      <c r="H49" s="1044"/>
      <c r="I49" s="1045"/>
      <c r="P49" s="620"/>
      <c r="Q49" s="1002"/>
      <c r="R49" s="1046" t="s">
        <v>665</v>
      </c>
      <c r="S49" s="1047"/>
      <c r="T49" s="864" t="s">
        <v>702</v>
      </c>
      <c r="U49" s="1043" t="s">
        <v>648</v>
      </c>
      <c r="V49" s="1044"/>
      <c r="W49" s="1044"/>
      <c r="X49" s="1045"/>
      <c r="Y49" s="576"/>
    </row>
    <row r="50" spans="2:25" ht="24" customHeight="1">
      <c r="B50" s="1002"/>
      <c r="C50" s="1046" t="s">
        <v>666</v>
      </c>
      <c r="D50" s="1047"/>
      <c r="E50" s="1048"/>
      <c r="F50" s="1049"/>
      <c r="G50" s="1049"/>
      <c r="H50" s="615"/>
      <c r="I50" s="627"/>
      <c r="P50" s="620"/>
      <c r="Q50" s="1002"/>
      <c r="R50" s="1046" t="s">
        <v>666</v>
      </c>
      <c r="S50" s="1047"/>
      <c r="T50" s="1050" t="s">
        <v>667</v>
      </c>
      <c r="U50" s="1051"/>
      <c r="V50" s="1051"/>
      <c r="W50" s="615"/>
      <c r="X50" s="627"/>
      <c r="Y50" s="576"/>
    </row>
    <row r="51" spans="2:25" ht="24" customHeight="1">
      <c r="B51" s="1002"/>
      <c r="C51" s="1011" t="s">
        <v>668</v>
      </c>
      <c r="D51" s="609" t="s">
        <v>669</v>
      </c>
      <c r="E51" s="1072"/>
      <c r="F51" s="1073"/>
      <c r="G51" s="1074"/>
      <c r="H51" s="1075" t="s">
        <v>670</v>
      </c>
      <c r="I51" s="1076"/>
      <c r="P51" s="620"/>
      <c r="Q51" s="1002"/>
      <c r="R51" s="1011" t="s">
        <v>668</v>
      </c>
      <c r="S51" s="609" t="s">
        <v>669</v>
      </c>
      <c r="T51" s="1077" t="s">
        <v>671</v>
      </c>
      <c r="U51" s="1078"/>
      <c r="V51" s="1079"/>
      <c r="W51" s="1075" t="s">
        <v>670</v>
      </c>
      <c r="X51" s="1076"/>
      <c r="Y51" s="576"/>
    </row>
    <row r="52" spans="2:25" ht="24" customHeight="1">
      <c r="B52" s="1002"/>
      <c r="C52" s="1010"/>
      <c r="D52" s="609" t="s">
        <v>672</v>
      </c>
      <c r="E52" s="1072"/>
      <c r="F52" s="1073"/>
      <c r="G52" s="1074"/>
      <c r="H52" s="1080" t="s">
        <v>673</v>
      </c>
      <c r="I52" s="1081"/>
      <c r="P52" s="620"/>
      <c r="Q52" s="1002"/>
      <c r="R52" s="1010"/>
      <c r="S52" s="609" t="s">
        <v>672</v>
      </c>
      <c r="T52" s="1077" t="s">
        <v>674</v>
      </c>
      <c r="U52" s="1078"/>
      <c r="V52" s="1079"/>
      <c r="W52" s="1080" t="s">
        <v>673</v>
      </c>
      <c r="X52" s="1081"/>
      <c r="Y52" s="576"/>
    </row>
    <row r="53" spans="2:25" ht="24" customHeight="1">
      <c r="B53" s="1002"/>
      <c r="C53" s="1046" t="s">
        <v>675</v>
      </c>
      <c r="D53" s="1047"/>
      <c r="E53" s="616"/>
      <c r="F53" s="617" t="s">
        <v>676</v>
      </c>
      <c r="G53" s="1082" t="s">
        <v>677</v>
      </c>
      <c r="H53" s="1083"/>
      <c r="I53" s="1084"/>
      <c r="P53" s="620"/>
      <c r="Q53" s="1002"/>
      <c r="R53" s="1046" t="s">
        <v>675</v>
      </c>
      <c r="S53" s="1047"/>
      <c r="T53" s="865">
        <v>20000</v>
      </c>
      <c r="U53" s="617" t="s">
        <v>676</v>
      </c>
      <c r="V53" s="1082" t="s">
        <v>677</v>
      </c>
      <c r="W53" s="1083"/>
      <c r="X53" s="1084"/>
      <c r="Y53" s="576"/>
    </row>
    <row r="54" spans="2:25" ht="24" customHeight="1">
      <c r="B54" s="1002"/>
      <c r="C54" s="1046" t="s">
        <v>678</v>
      </c>
      <c r="D54" s="1047"/>
      <c r="E54" s="613"/>
      <c r="F54" s="612" t="s">
        <v>679</v>
      </c>
      <c r="G54" s="1069" t="s">
        <v>680</v>
      </c>
      <c r="H54" s="1070"/>
      <c r="I54" s="1071"/>
      <c r="P54" s="620"/>
      <c r="Q54" s="1002"/>
      <c r="R54" s="1046" t="s">
        <v>678</v>
      </c>
      <c r="S54" s="1047"/>
      <c r="T54" s="863"/>
      <c r="U54" s="612" t="s">
        <v>679</v>
      </c>
      <c r="V54" s="1069" t="s">
        <v>680</v>
      </c>
      <c r="W54" s="1070"/>
      <c r="X54" s="1071"/>
      <c r="Y54" s="576"/>
    </row>
    <row r="55" spans="2:25" ht="24" customHeight="1">
      <c r="B55" s="1002"/>
      <c r="C55" s="1011" t="s">
        <v>1471</v>
      </c>
      <c r="D55" s="594" t="s">
        <v>682</v>
      </c>
      <c r="E55" s="1040"/>
      <c r="F55" s="1041"/>
      <c r="G55" s="1041"/>
      <c r="H55" s="1041"/>
      <c r="I55" s="1042"/>
      <c r="P55" s="620"/>
      <c r="Q55" s="1002"/>
      <c r="R55" s="1011" t="s">
        <v>683</v>
      </c>
      <c r="S55" s="594" t="s">
        <v>682</v>
      </c>
      <c r="T55" s="1029" t="s">
        <v>684</v>
      </c>
      <c r="U55" s="1030"/>
      <c r="V55" s="1030"/>
      <c r="W55" s="1030"/>
      <c r="X55" s="1031"/>
      <c r="Y55" s="576"/>
    </row>
    <row r="56" spans="2:25" ht="24" customHeight="1">
      <c r="B56" s="1002"/>
      <c r="C56" s="1009"/>
      <c r="D56" s="594" t="s">
        <v>641</v>
      </c>
      <c r="E56" s="1040"/>
      <c r="F56" s="1041"/>
      <c r="G56" s="1041"/>
      <c r="H56" s="1041"/>
      <c r="I56" s="1042"/>
      <c r="P56" s="620"/>
      <c r="Q56" s="1002"/>
      <c r="R56" s="1009"/>
      <c r="S56" s="594" t="s">
        <v>641</v>
      </c>
      <c r="T56" s="1029" t="s">
        <v>703</v>
      </c>
      <c r="U56" s="1030"/>
      <c r="V56" s="1030"/>
      <c r="W56" s="1030"/>
      <c r="X56" s="1031"/>
      <c r="Y56" s="576"/>
    </row>
    <row r="57" spans="2:25" ht="24" customHeight="1">
      <c r="B57" s="1002"/>
      <c r="C57" s="1009"/>
      <c r="D57" s="594" t="s">
        <v>686</v>
      </c>
      <c r="E57" s="1040"/>
      <c r="F57" s="1041"/>
      <c r="G57" s="1041"/>
      <c r="H57" s="1041"/>
      <c r="I57" s="1042"/>
      <c r="P57" s="620"/>
      <c r="Q57" s="1002"/>
      <c r="R57" s="1009"/>
      <c r="S57" s="594" t="s">
        <v>686</v>
      </c>
      <c r="T57" s="1029" t="s">
        <v>704</v>
      </c>
      <c r="U57" s="1030"/>
      <c r="V57" s="1030"/>
      <c r="W57" s="1030"/>
      <c r="X57" s="1031"/>
      <c r="Y57" s="576"/>
    </row>
    <row r="58" spans="2:25" ht="24" customHeight="1">
      <c r="B58" s="1003"/>
      <c r="C58" s="1011" t="s">
        <v>688</v>
      </c>
      <c r="D58" s="595" t="s">
        <v>663</v>
      </c>
      <c r="E58" s="607"/>
      <c r="F58" s="608"/>
      <c r="G58" s="608"/>
      <c r="H58" s="608"/>
      <c r="I58" s="626"/>
      <c r="P58" s="620"/>
      <c r="Q58" s="1003"/>
      <c r="R58" s="1011" t="s">
        <v>688</v>
      </c>
      <c r="S58" s="595" t="s">
        <v>663</v>
      </c>
      <c r="T58" s="860">
        <v>2223333</v>
      </c>
      <c r="U58" s="608"/>
      <c r="V58" s="608"/>
      <c r="W58" s="608"/>
      <c r="X58" s="626"/>
      <c r="Y58" s="576"/>
    </row>
    <row r="59" spans="2:25" ht="24" customHeight="1">
      <c r="B59" s="1003"/>
      <c r="C59" s="1009"/>
      <c r="D59" s="595" t="s">
        <v>664</v>
      </c>
      <c r="E59" s="1040"/>
      <c r="F59" s="1041"/>
      <c r="G59" s="1041"/>
      <c r="H59" s="1041"/>
      <c r="I59" s="1042"/>
      <c r="P59" s="620"/>
      <c r="Q59" s="1003"/>
      <c r="R59" s="1009"/>
      <c r="S59" s="595" t="s">
        <v>664</v>
      </c>
      <c r="T59" s="1029" t="s">
        <v>701</v>
      </c>
      <c r="U59" s="1030"/>
      <c r="V59" s="1030"/>
      <c r="W59" s="1030"/>
      <c r="X59" s="1031"/>
      <c r="Y59" s="576"/>
    </row>
    <row r="60" spans="2:25" ht="24" customHeight="1">
      <c r="B60" s="1003"/>
      <c r="C60" s="1009"/>
      <c r="D60" s="595" t="s">
        <v>689</v>
      </c>
      <c r="E60" s="1040"/>
      <c r="F60" s="1041"/>
      <c r="G60" s="1041"/>
      <c r="H60" s="1041"/>
      <c r="I60" s="1042"/>
      <c r="P60" s="620"/>
      <c r="Q60" s="1003"/>
      <c r="R60" s="1009"/>
      <c r="S60" s="595" t="s">
        <v>689</v>
      </c>
      <c r="T60" s="1029" t="s">
        <v>690</v>
      </c>
      <c r="U60" s="1030"/>
      <c r="V60" s="1030"/>
      <c r="W60" s="1030"/>
      <c r="X60" s="1031"/>
      <c r="Y60" s="576"/>
    </row>
    <row r="61" spans="2:25" ht="24" customHeight="1">
      <c r="B61" s="1003"/>
      <c r="C61" s="1009"/>
      <c r="D61" s="595" t="s">
        <v>641</v>
      </c>
      <c r="E61" s="1040"/>
      <c r="F61" s="1041"/>
      <c r="G61" s="1041"/>
      <c r="H61" s="1041"/>
      <c r="I61" s="1042"/>
      <c r="P61" s="620"/>
      <c r="Q61" s="1003"/>
      <c r="R61" s="1009"/>
      <c r="S61" s="595" t="s">
        <v>641</v>
      </c>
      <c r="T61" s="1029" t="s">
        <v>705</v>
      </c>
      <c r="U61" s="1030"/>
      <c r="V61" s="1030"/>
      <c r="W61" s="1030"/>
      <c r="X61" s="1031"/>
      <c r="Y61" s="576"/>
    </row>
    <row r="62" spans="2:25" ht="24" customHeight="1">
      <c r="B62" s="1003"/>
      <c r="C62" s="1009"/>
      <c r="D62" s="595" t="s">
        <v>686</v>
      </c>
      <c r="E62" s="1040"/>
      <c r="F62" s="1041"/>
      <c r="G62" s="1041"/>
      <c r="H62" s="1041"/>
      <c r="I62" s="1042"/>
      <c r="P62" s="620"/>
      <c r="Q62" s="1003"/>
      <c r="R62" s="1009"/>
      <c r="S62" s="595" t="s">
        <v>686</v>
      </c>
      <c r="T62" s="1029" t="s">
        <v>706</v>
      </c>
      <c r="U62" s="1030"/>
      <c r="V62" s="1030"/>
      <c r="W62" s="1030"/>
      <c r="X62" s="1031"/>
      <c r="Y62" s="576"/>
    </row>
    <row r="63" spans="2:25" ht="24" customHeight="1">
      <c r="B63" s="1003"/>
      <c r="C63" s="1009"/>
      <c r="D63" s="595" t="s">
        <v>693</v>
      </c>
      <c r="E63" s="618"/>
      <c r="F63" s="597" t="s">
        <v>694</v>
      </c>
      <c r="G63" s="614"/>
      <c r="H63" s="614"/>
      <c r="I63" s="628"/>
      <c r="P63" s="620"/>
      <c r="Q63" s="1003"/>
      <c r="R63" s="1009"/>
      <c r="S63" s="595" t="s">
        <v>693</v>
      </c>
      <c r="T63" s="866" t="s">
        <v>707</v>
      </c>
      <c r="U63" s="597" t="s">
        <v>694</v>
      </c>
      <c r="V63" s="614"/>
      <c r="W63" s="614"/>
      <c r="X63" s="628"/>
      <c r="Y63" s="576"/>
    </row>
    <row r="64" spans="2:25" ht="24" customHeight="1">
      <c r="B64" s="1003"/>
      <c r="C64" s="1012"/>
      <c r="D64" s="595" t="s">
        <v>696</v>
      </c>
      <c r="E64" s="1032"/>
      <c r="F64" s="1033"/>
      <c r="G64" s="1034"/>
      <c r="H64" s="1034"/>
      <c r="I64" s="1035"/>
      <c r="P64" s="620"/>
      <c r="Q64" s="1003"/>
      <c r="R64" s="1012"/>
      <c r="S64" s="595" t="s">
        <v>696</v>
      </c>
      <c r="T64" s="1036" t="s">
        <v>708</v>
      </c>
      <c r="U64" s="1037"/>
      <c r="V64" s="1038"/>
      <c r="W64" s="1038"/>
      <c r="X64" s="1039"/>
      <c r="Y64" s="576"/>
    </row>
    <row r="65" spans="2:25" ht="48" customHeight="1">
      <c r="B65" s="1004"/>
      <c r="C65" s="1055" t="s">
        <v>698</v>
      </c>
      <c r="D65" s="1056"/>
      <c r="E65" s="1057"/>
      <c r="F65" s="1058"/>
      <c r="G65" s="1058"/>
      <c r="H65" s="1058"/>
      <c r="I65" s="1059"/>
      <c r="P65" s="620"/>
      <c r="Q65" s="1004"/>
      <c r="R65" s="1055" t="s">
        <v>698</v>
      </c>
      <c r="S65" s="1056"/>
      <c r="T65" s="1060"/>
      <c r="U65" s="1061"/>
      <c r="V65" s="1061"/>
      <c r="W65" s="1061"/>
      <c r="X65" s="1062"/>
      <c r="Y65" s="576"/>
    </row>
    <row r="66" spans="2:25" ht="24" customHeight="1">
      <c r="B66" s="1005" t="s">
        <v>64</v>
      </c>
      <c r="C66" s="1013" t="s">
        <v>660</v>
      </c>
      <c r="D66" s="591" t="s">
        <v>641</v>
      </c>
      <c r="E66" s="1063"/>
      <c r="F66" s="1064"/>
      <c r="G66" s="1064"/>
      <c r="H66" s="1064"/>
      <c r="I66" s="1065"/>
      <c r="P66" s="620"/>
      <c r="Q66" s="1005" t="s">
        <v>64</v>
      </c>
      <c r="R66" s="1013" t="s">
        <v>660</v>
      </c>
      <c r="S66" s="591" t="s">
        <v>641</v>
      </c>
      <c r="T66" s="1066" t="s">
        <v>709</v>
      </c>
      <c r="U66" s="1067"/>
      <c r="V66" s="1067"/>
      <c r="W66" s="1067"/>
      <c r="X66" s="1068"/>
      <c r="Y66" s="576"/>
    </row>
    <row r="67" spans="2:25" ht="24" customHeight="1">
      <c r="B67" s="1002"/>
      <c r="C67" s="1010"/>
      <c r="D67" s="594" t="s">
        <v>643</v>
      </c>
      <c r="E67" s="1014"/>
      <c r="F67" s="1015"/>
      <c r="G67" s="1015"/>
      <c r="H67" s="1015"/>
      <c r="I67" s="1016"/>
      <c r="P67" s="620"/>
      <c r="Q67" s="1002"/>
      <c r="R67" s="1010"/>
      <c r="S67" s="594" t="s">
        <v>643</v>
      </c>
      <c r="T67" s="1052" t="s">
        <v>710</v>
      </c>
      <c r="U67" s="1053"/>
      <c r="V67" s="1053"/>
      <c r="W67" s="1053"/>
      <c r="X67" s="1054"/>
      <c r="Y67" s="576"/>
    </row>
    <row r="68" spans="2:25" ht="24" customHeight="1">
      <c r="B68" s="1002"/>
      <c r="C68" s="1011" t="s">
        <v>662</v>
      </c>
      <c r="D68" s="594" t="s">
        <v>663</v>
      </c>
      <c r="E68" s="607"/>
      <c r="F68" s="630"/>
      <c r="G68" s="630"/>
      <c r="H68" s="630"/>
      <c r="I68" s="633"/>
      <c r="P68" s="620"/>
      <c r="Q68" s="1002"/>
      <c r="R68" s="1011" t="s">
        <v>662</v>
      </c>
      <c r="S68" s="594" t="s">
        <v>663</v>
      </c>
      <c r="T68" s="860">
        <v>3334444</v>
      </c>
      <c r="U68" s="630"/>
      <c r="V68" s="630"/>
      <c r="W68" s="630"/>
      <c r="X68" s="633"/>
      <c r="Y68" s="576"/>
    </row>
    <row r="69" spans="2:25" ht="24" customHeight="1">
      <c r="B69" s="1002"/>
      <c r="C69" s="1012"/>
      <c r="D69" s="594" t="s">
        <v>664</v>
      </c>
      <c r="E69" s="1014"/>
      <c r="F69" s="1015"/>
      <c r="G69" s="1015"/>
      <c r="H69" s="1015"/>
      <c r="I69" s="1016"/>
      <c r="P69" s="620"/>
      <c r="Q69" s="1002"/>
      <c r="R69" s="1012"/>
      <c r="S69" s="594" t="s">
        <v>664</v>
      </c>
      <c r="T69" s="1052" t="s">
        <v>711</v>
      </c>
      <c r="U69" s="1053"/>
      <c r="V69" s="1053"/>
      <c r="W69" s="1053"/>
      <c r="X69" s="1054"/>
      <c r="Y69" s="576"/>
    </row>
    <row r="70" spans="2:25" ht="24" customHeight="1">
      <c r="B70" s="1002"/>
      <c r="C70" s="1046" t="s">
        <v>665</v>
      </c>
      <c r="D70" s="1047"/>
      <c r="E70" s="596"/>
      <c r="F70" s="1043" t="s">
        <v>648</v>
      </c>
      <c r="G70" s="1044"/>
      <c r="H70" s="1044"/>
      <c r="I70" s="1045"/>
      <c r="P70" s="620"/>
      <c r="Q70" s="1002"/>
      <c r="R70" s="1046" t="s">
        <v>665</v>
      </c>
      <c r="S70" s="1047"/>
      <c r="T70" s="851" t="s">
        <v>712</v>
      </c>
      <c r="U70" s="1043" t="s">
        <v>648</v>
      </c>
      <c r="V70" s="1044"/>
      <c r="W70" s="1044"/>
      <c r="X70" s="1045"/>
      <c r="Y70" s="576"/>
    </row>
    <row r="71" spans="2:25" ht="24" customHeight="1">
      <c r="B71" s="1002"/>
      <c r="C71" s="1046" t="s">
        <v>666</v>
      </c>
      <c r="D71" s="1047"/>
      <c r="E71" s="1048"/>
      <c r="F71" s="1049"/>
      <c r="G71" s="1049"/>
      <c r="H71" s="631"/>
      <c r="I71" s="634"/>
      <c r="P71" s="620"/>
      <c r="Q71" s="1002"/>
      <c r="R71" s="1046" t="s">
        <v>666</v>
      </c>
      <c r="S71" s="1047"/>
      <c r="T71" s="1050" t="s">
        <v>713</v>
      </c>
      <c r="U71" s="1051"/>
      <c r="V71" s="1051"/>
      <c r="W71" s="631"/>
      <c r="X71" s="634"/>
      <c r="Y71" s="576"/>
    </row>
    <row r="72" spans="2:25" ht="24" customHeight="1">
      <c r="B72" s="1002"/>
      <c r="C72" s="1011" t="s">
        <v>1471</v>
      </c>
      <c r="D72" s="594" t="s">
        <v>682</v>
      </c>
      <c r="E72" s="1014"/>
      <c r="F72" s="1015"/>
      <c r="G72" s="1015"/>
      <c r="H72" s="1015"/>
      <c r="I72" s="1016"/>
      <c r="P72" s="620"/>
      <c r="Q72" s="1002"/>
      <c r="R72" s="1011" t="s">
        <v>683</v>
      </c>
      <c r="S72" s="594" t="s">
        <v>682</v>
      </c>
      <c r="T72" s="1052" t="s">
        <v>684</v>
      </c>
      <c r="U72" s="1053"/>
      <c r="V72" s="1053"/>
      <c r="W72" s="1053"/>
      <c r="X72" s="1054"/>
      <c r="Y72" s="576"/>
    </row>
    <row r="73" spans="2:25" ht="24" customHeight="1">
      <c r="B73" s="1002"/>
      <c r="C73" s="1009"/>
      <c r="D73" s="594" t="s">
        <v>641</v>
      </c>
      <c r="E73" s="1014"/>
      <c r="F73" s="1015"/>
      <c r="G73" s="1015"/>
      <c r="H73" s="1015"/>
      <c r="I73" s="1016"/>
      <c r="P73" s="620"/>
      <c r="Q73" s="1002"/>
      <c r="R73" s="1009"/>
      <c r="S73" s="594" t="s">
        <v>641</v>
      </c>
      <c r="T73" s="1052" t="s">
        <v>714</v>
      </c>
      <c r="U73" s="1053"/>
      <c r="V73" s="1053"/>
      <c r="W73" s="1053"/>
      <c r="X73" s="1054"/>
      <c r="Y73" s="576"/>
    </row>
    <row r="74" spans="2:25" ht="24" customHeight="1">
      <c r="B74" s="1002"/>
      <c r="C74" s="1009"/>
      <c r="D74" s="594" t="s">
        <v>686</v>
      </c>
      <c r="E74" s="1014"/>
      <c r="F74" s="1015"/>
      <c r="G74" s="1015"/>
      <c r="H74" s="1015"/>
      <c r="I74" s="1016"/>
      <c r="P74" s="620"/>
      <c r="Q74" s="1002"/>
      <c r="R74" s="1009"/>
      <c r="S74" s="594" t="s">
        <v>686</v>
      </c>
      <c r="T74" s="1052" t="s">
        <v>715</v>
      </c>
      <c r="U74" s="1053"/>
      <c r="V74" s="1053"/>
      <c r="W74" s="1053"/>
      <c r="X74" s="1054"/>
      <c r="Y74" s="576"/>
    </row>
    <row r="75" spans="2:25" ht="24" customHeight="1">
      <c r="B75" s="1003"/>
      <c r="C75" s="1011" t="s">
        <v>716</v>
      </c>
      <c r="D75" s="595" t="s">
        <v>663</v>
      </c>
      <c r="E75" s="607"/>
      <c r="F75" s="630"/>
      <c r="G75" s="630"/>
      <c r="H75" s="630"/>
      <c r="I75" s="633"/>
      <c r="P75" s="620"/>
      <c r="Q75" s="1003"/>
      <c r="R75" s="1011" t="s">
        <v>716</v>
      </c>
      <c r="S75" s="595" t="s">
        <v>663</v>
      </c>
      <c r="T75" s="860">
        <v>3334444</v>
      </c>
      <c r="U75" s="630"/>
      <c r="V75" s="630"/>
      <c r="W75" s="630"/>
      <c r="X75" s="633"/>
      <c r="Y75" s="576"/>
    </row>
    <row r="76" spans="2:25" ht="24" customHeight="1">
      <c r="B76" s="1003"/>
      <c r="C76" s="1009"/>
      <c r="D76" s="595" t="s">
        <v>664</v>
      </c>
      <c r="E76" s="1017"/>
      <c r="F76" s="1018"/>
      <c r="G76" s="1018"/>
      <c r="H76" s="1018"/>
      <c r="I76" s="1019"/>
      <c r="P76" s="620"/>
      <c r="Q76" s="1003"/>
      <c r="R76" s="1009"/>
      <c r="S76" s="595" t="s">
        <v>664</v>
      </c>
      <c r="T76" s="1020" t="s">
        <v>711</v>
      </c>
      <c r="U76" s="1021"/>
      <c r="V76" s="1021"/>
      <c r="W76" s="1021"/>
      <c r="X76" s="1022"/>
      <c r="Y76" s="576"/>
    </row>
    <row r="77" spans="2:25" ht="24" customHeight="1">
      <c r="B77" s="1003"/>
      <c r="C77" s="1009"/>
      <c r="D77" s="595" t="s">
        <v>689</v>
      </c>
      <c r="E77" s="1023"/>
      <c r="F77" s="1024"/>
      <c r="G77" s="1024"/>
      <c r="H77" s="1024"/>
      <c r="I77" s="1025"/>
      <c r="P77" s="620"/>
      <c r="Q77" s="1003"/>
      <c r="R77" s="1009"/>
      <c r="S77" s="595" t="s">
        <v>689</v>
      </c>
      <c r="T77" s="1026" t="s">
        <v>717</v>
      </c>
      <c r="U77" s="1027"/>
      <c r="V77" s="1027"/>
      <c r="W77" s="1027"/>
      <c r="X77" s="1028"/>
      <c r="Y77" s="576"/>
    </row>
    <row r="78" spans="2:25" ht="24" customHeight="1">
      <c r="B78" s="1003"/>
      <c r="C78" s="1009"/>
      <c r="D78" s="595" t="s">
        <v>641</v>
      </c>
      <c r="E78" s="1023"/>
      <c r="F78" s="1024"/>
      <c r="G78" s="1024"/>
      <c r="H78" s="1024"/>
      <c r="I78" s="1025"/>
      <c r="P78" s="620"/>
      <c r="Q78" s="1003"/>
      <c r="R78" s="1009"/>
      <c r="S78" s="595" t="s">
        <v>641</v>
      </c>
      <c r="T78" s="1026" t="s">
        <v>718</v>
      </c>
      <c r="U78" s="1027"/>
      <c r="V78" s="1027"/>
      <c r="W78" s="1027"/>
      <c r="X78" s="1028"/>
      <c r="Y78" s="576"/>
    </row>
    <row r="79" spans="2:25" ht="24" customHeight="1">
      <c r="B79" s="1003"/>
      <c r="C79" s="1009"/>
      <c r="D79" s="595" t="s">
        <v>686</v>
      </c>
      <c r="E79" s="1040"/>
      <c r="F79" s="1041"/>
      <c r="G79" s="1041"/>
      <c r="H79" s="1041"/>
      <c r="I79" s="1042"/>
      <c r="P79" s="620"/>
      <c r="Q79" s="1003"/>
      <c r="R79" s="1009"/>
      <c r="S79" s="595" t="s">
        <v>686</v>
      </c>
      <c r="T79" s="1029" t="s">
        <v>715</v>
      </c>
      <c r="U79" s="1030"/>
      <c r="V79" s="1030"/>
      <c r="W79" s="1030"/>
      <c r="X79" s="1031"/>
      <c r="Y79" s="576"/>
    </row>
    <row r="80" spans="2:25" ht="24" customHeight="1">
      <c r="B80" s="1003"/>
      <c r="C80" s="1009"/>
      <c r="D80" s="595" t="s">
        <v>693</v>
      </c>
      <c r="E80" s="618"/>
      <c r="F80" s="597" t="s">
        <v>694</v>
      </c>
      <c r="G80" s="632"/>
      <c r="H80" s="632"/>
      <c r="I80" s="635"/>
      <c r="P80" s="620"/>
      <c r="Q80" s="1003"/>
      <c r="R80" s="1009"/>
      <c r="S80" s="595" t="s">
        <v>693</v>
      </c>
      <c r="T80" s="866" t="s">
        <v>719</v>
      </c>
      <c r="U80" s="597" t="s">
        <v>694</v>
      </c>
      <c r="V80" s="632"/>
      <c r="W80" s="632"/>
      <c r="X80" s="635"/>
      <c r="Y80" s="576"/>
    </row>
    <row r="81" spans="2:25" ht="24" customHeight="1">
      <c r="B81" s="1003"/>
      <c r="C81" s="1012"/>
      <c r="D81" s="595" t="s">
        <v>696</v>
      </c>
      <c r="E81" s="1032"/>
      <c r="F81" s="1033"/>
      <c r="G81" s="1034"/>
      <c r="H81" s="1034"/>
      <c r="I81" s="1035"/>
      <c r="P81" s="620"/>
      <c r="Q81" s="1003"/>
      <c r="R81" s="1012"/>
      <c r="S81" s="595" t="s">
        <v>696</v>
      </c>
      <c r="T81" s="1036" t="s">
        <v>720</v>
      </c>
      <c r="U81" s="1037"/>
      <c r="V81" s="1038"/>
      <c r="W81" s="1038"/>
      <c r="X81" s="1039"/>
      <c r="Y81" s="576"/>
    </row>
    <row r="82" spans="2:25" ht="48" customHeight="1">
      <c r="B82" s="1006"/>
      <c r="C82" s="990" t="s">
        <v>698</v>
      </c>
      <c r="D82" s="991"/>
      <c r="E82" s="992"/>
      <c r="F82" s="993"/>
      <c r="G82" s="993"/>
      <c r="H82" s="993"/>
      <c r="I82" s="994"/>
      <c r="P82" s="620"/>
      <c r="Q82" s="1006"/>
      <c r="R82" s="990" t="s">
        <v>698</v>
      </c>
      <c r="S82" s="991"/>
      <c r="T82" s="995"/>
      <c r="U82" s="996"/>
      <c r="V82" s="996"/>
      <c r="W82" s="996"/>
      <c r="X82" s="997"/>
      <c r="Y82" s="576"/>
    </row>
    <row r="83" spans="2:25" ht="24" customHeight="1">
      <c r="C83" s="171"/>
      <c r="D83" s="171"/>
      <c r="P83" s="636"/>
      <c r="Q83" s="637"/>
      <c r="R83" s="637"/>
      <c r="S83" s="637"/>
      <c r="T83" s="637"/>
      <c r="U83" s="867"/>
      <c r="V83" s="637"/>
      <c r="W83" s="637"/>
      <c r="X83" s="637"/>
      <c r="Y83" s="638"/>
    </row>
    <row r="84" spans="2:25" ht="20" customHeight="1">
      <c r="C84" s="171"/>
      <c r="D84" s="171"/>
    </row>
    <row r="91" spans="2:25" ht="20" customHeight="1">
      <c r="C91" s="171"/>
      <c r="D91" s="171"/>
    </row>
    <row r="92" spans="2:25" ht="20" customHeight="1">
      <c r="C92" s="171"/>
      <c r="D92" s="171"/>
    </row>
    <row r="93" spans="2:25" ht="20" customHeight="1">
      <c r="C93" s="171"/>
      <c r="D93" s="171"/>
    </row>
    <row r="94" spans="2:25" ht="20" customHeight="1">
      <c r="C94" s="171"/>
      <c r="D94" s="171"/>
    </row>
    <row r="95" spans="2:25" ht="20" customHeight="1">
      <c r="C95" s="171"/>
      <c r="D95" s="171"/>
    </row>
    <row r="96" spans="2:25" ht="20" customHeight="1">
      <c r="C96" s="171"/>
      <c r="D96" s="171"/>
    </row>
    <row r="97" spans="21:21" s="171" customFormat="1" ht="20" customHeight="1">
      <c r="U97" s="490"/>
    </row>
    <row r="98" spans="21:21" s="171" customFormat="1" ht="20" customHeight="1">
      <c r="U98" s="490"/>
    </row>
    <row r="99" spans="21:21" s="171" customFormat="1" ht="20" customHeight="1">
      <c r="U99" s="490"/>
    </row>
    <row r="100" spans="21:21" s="171" customFormat="1" ht="20" customHeight="1">
      <c r="U100" s="490"/>
    </row>
    <row r="101" spans="21:21" s="171" customFormat="1" ht="20" customHeight="1">
      <c r="U101" s="490"/>
    </row>
    <row r="102" spans="21:21" s="171" customFormat="1" ht="20" customHeight="1">
      <c r="U102" s="490"/>
    </row>
    <row r="105" spans="21:21" s="171" customFormat="1" ht="20" customHeight="1">
      <c r="U105" s="490"/>
    </row>
    <row r="106" spans="21:21" s="171" customFormat="1" ht="20" customHeight="1">
      <c r="U106" s="490"/>
    </row>
    <row r="107" spans="21:21" s="171" customFormat="1" ht="20" customHeight="1">
      <c r="U107" s="490"/>
    </row>
    <row r="108" spans="21:21" s="171" customFormat="1" ht="20" customHeight="1">
      <c r="U108" s="490"/>
    </row>
    <row r="109" spans="21:21" s="171" customFormat="1" ht="20" customHeight="1">
      <c r="U109" s="490"/>
    </row>
    <row r="110" spans="21:21" s="171" customFormat="1" ht="20" customHeight="1">
      <c r="U110" s="490"/>
    </row>
    <row r="111" spans="21:21" s="171" customFormat="1" ht="20" customHeight="1">
      <c r="U111" s="490"/>
    </row>
    <row r="112" spans="21:21" s="171" customFormat="1" ht="20" customHeight="1">
      <c r="U112" s="490"/>
    </row>
    <row r="113" spans="21:21" s="171" customFormat="1" ht="20" customHeight="1">
      <c r="U113" s="490"/>
    </row>
    <row r="114" spans="21:21" s="171" customFormat="1" ht="20" customHeight="1">
      <c r="U114" s="490"/>
    </row>
    <row r="115" spans="21:21" s="171" customFormat="1" ht="20" customHeight="1">
      <c r="U115" s="490"/>
    </row>
    <row r="116" spans="21:21" s="171" customFormat="1" ht="20" customHeight="1">
      <c r="U116" s="490"/>
    </row>
    <row r="117" spans="21:21" s="171" customFormat="1" ht="20" customHeight="1">
      <c r="U117" s="490"/>
    </row>
    <row r="118" spans="21:21" s="171" customFormat="1" ht="20" customHeight="1">
      <c r="U118" s="490"/>
    </row>
    <row r="119" spans="21:21" s="171" customFormat="1" ht="20" customHeight="1">
      <c r="U119" s="490"/>
    </row>
    <row r="120" spans="21:21" s="171" customFormat="1" ht="20" customHeight="1">
      <c r="U120" s="490"/>
    </row>
    <row r="121" spans="21:21" s="171" customFormat="1" ht="20" customHeight="1">
      <c r="U121" s="490"/>
    </row>
    <row r="122" spans="21:21" s="171" customFormat="1" ht="20" customHeight="1">
      <c r="U122" s="490"/>
    </row>
    <row r="123" spans="21:21" s="171" customFormat="1" ht="20" customHeight="1">
      <c r="U123" s="490"/>
    </row>
    <row r="124" spans="21:21" s="171" customFormat="1" ht="20" customHeight="1">
      <c r="U124" s="490"/>
    </row>
    <row r="125" spans="21:21" s="171" customFormat="1" ht="20" customHeight="1">
      <c r="U125" s="490"/>
    </row>
    <row r="126" spans="21:21" s="171" customFormat="1" ht="20" customHeight="1">
      <c r="U126" s="490"/>
    </row>
    <row r="127" spans="21:21" s="171" customFormat="1" ht="20" customHeight="1">
      <c r="U127" s="490"/>
    </row>
  </sheetData>
  <sheetProtection algorithmName="SHA-512" hashValue="Mq+8ovIKMkCaJ97ecDGbASwPucZl+MrssXZSR0myO3QqsThRAa2u0rFWjh5UBatO51J3lMz2QJ5vve5vBxVSAA==" saltValue="VvcjblWmARRPi0MpOOxxpA==" spinCount="100000" sheet="1" objects="1" scenarios="1" formatRows="0" selectLockedCells="1"/>
  <mergeCells count="217">
    <mergeCell ref="X5:Y5"/>
    <mergeCell ref="B8:D8"/>
    <mergeCell ref="E8:I8"/>
    <mergeCell ref="Q8:S8"/>
    <mergeCell ref="T8:X8"/>
    <mergeCell ref="B9:D9"/>
    <mergeCell ref="F9:I9"/>
    <mergeCell ref="Q9:S9"/>
    <mergeCell ref="U9:X9"/>
    <mergeCell ref="C11:D11"/>
    <mergeCell ref="R11:S11"/>
    <mergeCell ref="C12:D12"/>
    <mergeCell ref="R12:S12"/>
    <mergeCell ref="C13:D13"/>
    <mergeCell ref="R13:S13"/>
    <mergeCell ref="E14:I14"/>
    <mergeCell ref="T14:X14"/>
    <mergeCell ref="E15:I15"/>
    <mergeCell ref="T15:X15"/>
    <mergeCell ref="U12:X13"/>
    <mergeCell ref="R14:R15"/>
    <mergeCell ref="F12:I13"/>
    <mergeCell ref="C16:D16"/>
    <mergeCell ref="E16:I16"/>
    <mergeCell ref="R16:S16"/>
    <mergeCell ref="T16:X16"/>
    <mergeCell ref="C17:D17"/>
    <mergeCell ref="F17:I17"/>
    <mergeCell ref="R17:S17"/>
    <mergeCell ref="U17:X17"/>
    <mergeCell ref="C18:D18"/>
    <mergeCell ref="E18:H18"/>
    <mergeCell ref="R18:S18"/>
    <mergeCell ref="T18:W18"/>
    <mergeCell ref="C19:D19"/>
    <mergeCell ref="E19:H19"/>
    <mergeCell ref="R19:S19"/>
    <mergeCell ref="T19:W19"/>
    <mergeCell ref="B21:D21"/>
    <mergeCell ref="Q21:S21"/>
    <mergeCell ref="B22:D22"/>
    <mergeCell ref="Q22:S22"/>
    <mergeCell ref="B23:D23"/>
    <mergeCell ref="Q23:S23"/>
    <mergeCell ref="E24:I24"/>
    <mergeCell ref="T24:X24"/>
    <mergeCell ref="E25:I25"/>
    <mergeCell ref="T25:X25"/>
    <mergeCell ref="E27:I27"/>
    <mergeCell ref="T27:X27"/>
    <mergeCell ref="C28:D28"/>
    <mergeCell ref="F28:I28"/>
    <mergeCell ref="R28:S28"/>
    <mergeCell ref="U28:X28"/>
    <mergeCell ref="C29:D29"/>
    <mergeCell ref="E29:G29"/>
    <mergeCell ref="R29:S29"/>
    <mergeCell ref="T29:V29"/>
    <mergeCell ref="E30:G30"/>
    <mergeCell ref="H30:I30"/>
    <mergeCell ref="T30:V30"/>
    <mergeCell ref="W30:X30"/>
    <mergeCell ref="E31:G31"/>
    <mergeCell ref="H31:I31"/>
    <mergeCell ref="T31:V31"/>
    <mergeCell ref="W31:X31"/>
    <mergeCell ref="E40:I40"/>
    <mergeCell ref="T40:X40"/>
    <mergeCell ref="C32:D32"/>
    <mergeCell ref="G32:I32"/>
    <mergeCell ref="R32:S32"/>
    <mergeCell ref="V32:X32"/>
    <mergeCell ref="C33:D33"/>
    <mergeCell ref="G33:I33"/>
    <mergeCell ref="R33:S33"/>
    <mergeCell ref="V33:X33"/>
    <mergeCell ref="E34:I34"/>
    <mergeCell ref="T34:X34"/>
    <mergeCell ref="E41:I41"/>
    <mergeCell ref="T41:X41"/>
    <mergeCell ref="E43:I43"/>
    <mergeCell ref="T43:X43"/>
    <mergeCell ref="C44:D44"/>
    <mergeCell ref="E44:I44"/>
    <mergeCell ref="R44:S44"/>
    <mergeCell ref="T44:X44"/>
    <mergeCell ref="E45:I45"/>
    <mergeCell ref="T45:X45"/>
    <mergeCell ref="Q24:Q44"/>
    <mergeCell ref="R24:R25"/>
    <mergeCell ref="R26:R27"/>
    <mergeCell ref="R30:R31"/>
    <mergeCell ref="R34:R36"/>
    <mergeCell ref="R37:R43"/>
    <mergeCell ref="E35:I35"/>
    <mergeCell ref="T35:X35"/>
    <mergeCell ref="E36:I36"/>
    <mergeCell ref="T36:X36"/>
    <mergeCell ref="E38:I38"/>
    <mergeCell ref="T38:X38"/>
    <mergeCell ref="E39:I39"/>
    <mergeCell ref="T39:X39"/>
    <mergeCell ref="E46:I46"/>
    <mergeCell ref="T46:X46"/>
    <mergeCell ref="E48:I48"/>
    <mergeCell ref="T48:X48"/>
    <mergeCell ref="C49:D49"/>
    <mergeCell ref="F49:I49"/>
    <mergeCell ref="R49:S49"/>
    <mergeCell ref="U49:X49"/>
    <mergeCell ref="C50:D50"/>
    <mergeCell ref="E50:G50"/>
    <mergeCell ref="R50:S50"/>
    <mergeCell ref="T50:V50"/>
    <mergeCell ref="E51:G51"/>
    <mergeCell ref="H51:I51"/>
    <mergeCell ref="T51:V51"/>
    <mergeCell ref="W51:X51"/>
    <mergeCell ref="E52:G52"/>
    <mergeCell ref="H52:I52"/>
    <mergeCell ref="T52:V52"/>
    <mergeCell ref="W52:X52"/>
    <mergeCell ref="C53:D53"/>
    <mergeCell ref="G53:I53"/>
    <mergeCell ref="R53:S53"/>
    <mergeCell ref="V53:X53"/>
    <mergeCell ref="T61:X61"/>
    <mergeCell ref="E62:I62"/>
    <mergeCell ref="T62:X62"/>
    <mergeCell ref="E64:I64"/>
    <mergeCell ref="T64:X64"/>
    <mergeCell ref="C54:D54"/>
    <mergeCell ref="G54:I54"/>
    <mergeCell ref="R54:S54"/>
    <mergeCell ref="V54:X54"/>
    <mergeCell ref="E55:I55"/>
    <mergeCell ref="T55:X55"/>
    <mergeCell ref="E56:I56"/>
    <mergeCell ref="T56:X56"/>
    <mergeCell ref="E57:I57"/>
    <mergeCell ref="T57:X57"/>
    <mergeCell ref="C70:D70"/>
    <mergeCell ref="C65:D65"/>
    <mergeCell ref="E65:I65"/>
    <mergeCell ref="R65:S65"/>
    <mergeCell ref="T65:X65"/>
    <mergeCell ref="E66:I66"/>
    <mergeCell ref="T66:X66"/>
    <mergeCell ref="E67:I67"/>
    <mergeCell ref="T67:X67"/>
    <mergeCell ref="E69:I69"/>
    <mergeCell ref="T69:X69"/>
    <mergeCell ref="C66:C67"/>
    <mergeCell ref="C68:C69"/>
    <mergeCell ref="Q45:Q65"/>
    <mergeCell ref="R45:R46"/>
    <mergeCell ref="R47:R48"/>
    <mergeCell ref="R51:R52"/>
    <mergeCell ref="R55:R57"/>
    <mergeCell ref="R58:R64"/>
    <mergeCell ref="E59:I59"/>
    <mergeCell ref="T59:X59"/>
    <mergeCell ref="E60:I60"/>
    <mergeCell ref="T60:X60"/>
    <mergeCell ref="E61:I61"/>
    <mergeCell ref="C71:D71"/>
    <mergeCell ref="E71:G71"/>
    <mergeCell ref="R71:S71"/>
    <mergeCell ref="T71:V71"/>
    <mergeCell ref="E72:I72"/>
    <mergeCell ref="T72:X72"/>
    <mergeCell ref="C72:C74"/>
    <mergeCell ref="T73:X73"/>
    <mergeCell ref="E74:I74"/>
    <mergeCell ref="T74:X74"/>
    <mergeCell ref="E76:I76"/>
    <mergeCell ref="T76:X76"/>
    <mergeCell ref="E77:I77"/>
    <mergeCell ref="T77:X77"/>
    <mergeCell ref="E78:I78"/>
    <mergeCell ref="T78:X78"/>
    <mergeCell ref="T79:X79"/>
    <mergeCell ref="E81:I81"/>
    <mergeCell ref="T81:X81"/>
    <mergeCell ref="Q66:Q82"/>
    <mergeCell ref="R66:R67"/>
    <mergeCell ref="R68:R69"/>
    <mergeCell ref="R72:R74"/>
    <mergeCell ref="R75:R81"/>
    <mergeCell ref="E79:I79"/>
    <mergeCell ref="F70:I70"/>
    <mergeCell ref="R70:S70"/>
    <mergeCell ref="U70:X70"/>
    <mergeCell ref="C82:D82"/>
    <mergeCell ref="E82:I82"/>
    <mergeCell ref="R82:S82"/>
    <mergeCell ref="T82:X82"/>
    <mergeCell ref="B11:B13"/>
    <mergeCell ref="B14:B19"/>
    <mergeCell ref="B24:B44"/>
    <mergeCell ref="B45:B65"/>
    <mergeCell ref="B66:B82"/>
    <mergeCell ref="C14:C15"/>
    <mergeCell ref="C24:C25"/>
    <mergeCell ref="C26:C27"/>
    <mergeCell ref="C30:C31"/>
    <mergeCell ref="C34:C36"/>
    <mergeCell ref="C37:C43"/>
    <mergeCell ref="C45:C46"/>
    <mergeCell ref="C47:C48"/>
    <mergeCell ref="C51:C52"/>
    <mergeCell ref="C55:C57"/>
    <mergeCell ref="C58:C64"/>
    <mergeCell ref="E73:I73"/>
    <mergeCell ref="C75:C81"/>
    <mergeCell ref="Q11:Q13"/>
    <mergeCell ref="Q14:Q19"/>
  </mergeCells>
  <phoneticPr fontId="111"/>
  <conditionalFormatting sqref="E32:E33 E34:I36">
    <cfRule type="expression" dxfId="257" priority="27">
      <formula>$E$29="個人事業主"</formula>
    </cfRule>
  </conditionalFormatting>
  <conditionalFormatting sqref="E33">
    <cfRule type="expression" dxfId="256" priority="26">
      <formula>$E$29="大企業"</formula>
    </cfRule>
  </conditionalFormatting>
  <conditionalFormatting sqref="E53:E54 E55:I57">
    <cfRule type="expression" dxfId="255" priority="25">
      <formula>$E$50="個人事業主"</formula>
    </cfRule>
  </conditionalFormatting>
  <conditionalFormatting sqref="E54">
    <cfRule type="expression" dxfId="254" priority="24">
      <formula>$E$50="大企業"</formula>
    </cfRule>
  </conditionalFormatting>
  <conditionalFormatting sqref="E50:G52 E71 I18:I19 E21:E23 E29:G31">
    <cfRule type="containsBlanks" dxfId="253" priority="38">
      <formula>LEN(TRIM(E18))=0</formula>
    </cfRule>
  </conditionalFormatting>
  <conditionalFormatting sqref="E19:I19">
    <cfRule type="expression" dxfId="252" priority="28">
      <formula>$I$18="2.いいえ"</formula>
    </cfRule>
  </conditionalFormatting>
  <conditionalFormatting sqref="E43:I46 E47 E48:I48 E49 E53:E54 E55:I57 E58 E59:I62 E63 E64:I67 E68 E69:I69 E70 E72:I74 E75:E76 E77:I79 E80 E81:I82 E32:E33 E34:I36 E8:I8 E9 E11:E13 E14:I16 E17 E24:I25 E26 E27:I27 E28 E37 E38:I41 E42">
    <cfRule type="containsBlanks" dxfId="251" priority="39">
      <formula>LEN(TRIM(E8))=0</formula>
    </cfRule>
  </conditionalFormatting>
  <conditionalFormatting sqref="E45:I65">
    <cfRule type="expression" dxfId="250" priority="30">
      <formula>$E$21="無し"</formula>
    </cfRule>
  </conditionalFormatting>
  <conditionalFormatting sqref="E66:I82">
    <cfRule type="expression" dxfId="249" priority="29">
      <formula>$E$22="無し"</formula>
    </cfRule>
  </conditionalFormatting>
  <conditionalFormatting sqref="E72:I74">
    <cfRule type="expression" dxfId="248" priority="22">
      <formula>$E$71="個人事業主"</formula>
    </cfRule>
  </conditionalFormatting>
  <conditionalFormatting sqref="T32 T34:X36">
    <cfRule type="expression" dxfId="247" priority="5">
      <formula>$E$29="個人事業主"</formula>
    </cfRule>
  </conditionalFormatting>
  <conditionalFormatting sqref="T53 T55:X57">
    <cfRule type="expression" dxfId="246" priority="3">
      <formula>$E$50="個人事業主"</formula>
    </cfRule>
  </conditionalFormatting>
  <conditionalFormatting sqref="T50:V52 T71 X18:X19 T21:T23 T29:V31">
    <cfRule type="containsBlanks" dxfId="245" priority="9">
      <formula>LEN(TRIM(T18))=0</formula>
    </cfRule>
  </conditionalFormatting>
  <conditionalFormatting sqref="T19:X19">
    <cfRule type="expression" dxfId="244" priority="6">
      <formula>$I$18="2.いいえ"</formula>
    </cfRule>
  </conditionalFormatting>
  <conditionalFormatting sqref="T43:X46 T47 T48:X48 T49 T53 T55:X57 T58 T59:X62 T63 T64:X67 T68 T69:X69 T70 T72:X74 T75:T76 T77:X79 T80 T81:X82 T32 T34:X36 T8:X8 T9 T11:T13 T14:X16 T17 T24:X25 T26 T27:X27 T28 T37 T38:X41 T42">
    <cfRule type="containsBlanks" dxfId="243" priority="10">
      <formula>LEN(TRIM(T8))=0</formula>
    </cfRule>
  </conditionalFormatting>
  <conditionalFormatting sqref="T45:X53 U54:X54 T55:X65">
    <cfRule type="expression" dxfId="242" priority="8">
      <formula>$E$21="無し"</formula>
    </cfRule>
  </conditionalFormatting>
  <conditionalFormatting sqref="T66:X82">
    <cfRule type="expression" dxfId="241" priority="7">
      <formula>$E$22="無し"</formula>
    </cfRule>
  </conditionalFormatting>
  <conditionalFormatting sqref="T72:X74">
    <cfRule type="expression" dxfId="240" priority="1">
      <formula>$E$71="個人事業主"</formula>
    </cfRule>
  </conditionalFormatting>
  <dataValidations count="15">
    <dataValidation type="textLength" allowBlank="1" showInputMessage="1" showErrorMessage="1" errorTitle="入力エラー" error="ハイフン「-」を含まない、7桁の郵便番号を入力してください" sqref="E26 T26 E37 T37 E47 T47 E58 T58 E68 T68 E75 T75" xr:uid="{00000000-0002-0000-0400-000001000000}">
      <formula1>7</formula1>
      <formula2>7</formula2>
    </dataValidation>
    <dataValidation type="date" operator="greaterThanOrEqual" allowBlank="1" showErrorMessage="1" errorTitle="入力エラー" error="2025/4/1以降の日付を入力してください_x000a_※西暦、半角英数字" sqref="E9 T9" xr:uid="{00000000-0002-0000-0400-000002000000}">
      <formula1>45748</formula1>
    </dataValidation>
    <dataValidation allowBlank="1" showInputMessage="1" showErrorMessage="1" sqref="F9:I9 U9:X9 F12 U12 E14:I14 T14:X14 F17:I17 U17:X17 E24:I24 T24:X24 F28:I28 U28:X28 E35:I35 T35:X35 E40:I40 T40:X40 F42:I42 U42:X42 E45:I45 T45:X45 F49:I49 U49:X49 E56:I56 T56:X56 E61:I61 T61:X61 F63:I63 U63:X63 E66:I66 T66:X66 E70:I70 T70:X70 E73:I73 T73:X73 E78:I78 T78:X78 F80:I80 U80:X80 F32:H33 U32:W33 F53:H54 U53:W54 E18:H19 T18:W19" xr:uid="{00000000-0002-0000-0400-000003000000}"/>
    <dataValidation type="textLength" allowBlank="1" showInputMessage="1" showErrorMessage="1" errorTitle="入力エラー" error="ハイフン「-」を含む13桁以下の電話番号を入力してください" sqref="E28 T28 E42 T42 E49 T49 E63 T63 E80 T80" xr:uid="{00000000-0002-0000-0400-000004000000}">
      <formula1>12</formula1>
      <formula2>13</formula2>
    </dataValidation>
    <dataValidation type="date" errorStyle="warning" operator="greaterThanOrEqual" allowBlank="1" error="申請日から事業開始までの期間が短いことから、交付申請の審査が完了せず、計画どおりに事業が開始できない可能性がありますので、予めご了承ください。" sqref="G11:I11 V11:X11" xr:uid="{00000000-0002-0000-0400-000005000000}">
      <formula1>G9+60</formula1>
    </dataValidation>
    <dataValidation type="textLength" allowBlank="1" showInputMessage="1" showErrorMessage="1" errorTitle="入力エラー" error="ハイフン「-」を含む13桁以下の電話番号を入力してください_x000a_※半角英数字" sqref="E17 T17" xr:uid="{00000000-0002-0000-0400-000006000000}">
      <formula1>12</formula1>
      <formula2>13</formula2>
    </dataValidation>
    <dataValidation type="textLength" allowBlank="1" showInputMessage="1" showErrorMessage="1" sqref="F26:I26 U26:X26 F37:I37 U37:X37 F47:I47 U47:X47 F58:I58 U58:X58 F68:I68 U68:X68 F75:I75 U75:X75" xr:uid="{00000000-0002-0000-0400-000008000000}">
      <formula1>7</formula1>
      <formula2>7</formula2>
    </dataValidation>
    <dataValidation type="list" allowBlank="1" showErrorMessage="1" errorTitle="入力エラー" error="ドロップダウンリストより選択してください" sqref="E31 T31" xr:uid="{00000000-0002-0000-0400-00000A000000}">
      <formula1>INDIRECT($E$30)</formula1>
    </dataValidation>
    <dataValidation type="whole" operator="greaterThanOrEqual" allowBlank="1" showInputMessage="1" showErrorMessage="1" errorTitle="入力エラー" error="金額を数字で入力してください" sqref="E32 T32 E53 T53" xr:uid="{00000000-0002-0000-0400-00000B000000}">
      <formula1>0</formula1>
    </dataValidation>
    <dataValidation type="whole" operator="greaterThanOrEqual" allowBlank="1" showInputMessage="1" showErrorMessage="1" errorTitle="入力エラー" error="従業員数を数字で入力してください" sqref="E33 T33 E54 T54" xr:uid="{00000000-0002-0000-0400-00000C000000}">
      <formula1>0</formula1>
    </dataValidation>
    <dataValidation type="custom" allowBlank="1" showErrorMessage="1" errorTitle="入力エラー" error="@を含むメールアドレスを入力してください" sqref="E43:I43 T43:X43 E64:I64 T64:X64 E81:I81 T81:X81" xr:uid="{00000000-0002-0000-0400-00000D000000}">
      <formula1>COUNTIF(E43,"*@*")</formula1>
    </dataValidation>
    <dataValidation type="list" allowBlank="1" showErrorMessage="1" errorTitle="入力エラー" error="ドロップダウンリストより選択してください" sqref="E52:G52 T52:V52" xr:uid="{00000000-0002-0000-0400-00000E000000}">
      <formula1>INDIRECT($E$51)</formula1>
    </dataValidation>
    <dataValidation allowBlank="1" sqref="C32:C33 C53:C54 R32:R33 R53:R54" xr:uid="{00000000-0002-0000-0400-00000F000000}"/>
    <dataValidation type="date" operator="greaterThanOrEqual" allowBlank="1" showInputMessage="1" showErrorMessage="1" errorTitle="入力エラー" error="2025/4/1以降の日付を入力してください_x000a_※西暦、半角英数字" sqref="E11:E13 T11:T13" xr:uid="{00000000-0002-0000-0400-000010000000}">
      <formula1>45748</formula1>
    </dataValidation>
    <dataValidation type="list" allowBlank="1" showInputMessage="1" showErrorMessage="1" errorTitle="入力エラー" error="ドロップダウンリストより選択してください" sqref="E21:E22 T21:T22" xr:uid="{00000000-0002-0000-0400-000011000000}">
      <formula1>"有り,無し"</formula1>
    </dataValidation>
  </dataValidations>
  <hyperlinks>
    <hyperlink ref="H52:I52" location="'【参考】日本標準産業中分類 '!A1" display="【参考】日本標準産業分類表" xr:uid="{00000000-0004-0000-0400-000000000000}"/>
    <hyperlink ref="H31:I31" location="'【参考】日本標準産業中分類 '!A1" display="【参考】日本標準産業分類表" xr:uid="{00000000-0004-0000-0400-000001000000}"/>
    <hyperlink ref="W52:X52" location="'【参考】日本標準産業中分類 '!A1" display="【参考】日本標準産業分類表" xr:uid="{00000000-0004-0000-0400-000002000000}"/>
    <hyperlink ref="W31:X31" location="'【参考】日本標準産業中分類 '!A1" display="【参考】日本標準産業分類表" xr:uid="{00000000-0004-0000-0400-000003000000}"/>
    <hyperlink ref="T64" r:id="rId1" xr:uid="{00000000-0004-0000-0400-000004000000}"/>
    <hyperlink ref="T81" r:id="rId2" xr:uid="{00000000-0004-0000-0400-000005000000}"/>
    <hyperlink ref="T43" r:id="rId3" xr:uid="{9A0B1F79-E797-4B7C-A395-1804ADB4DE60}"/>
  </hyperlinks>
  <printOptions horizontalCentered="1"/>
  <pageMargins left="0.70833333333333304" right="0.70833333333333304" top="0.74791666666666701" bottom="0.74791666666666701" header="0.31458333333333299" footer="0.31458333333333299"/>
  <pageSetup paperSize="9" scale="70" fitToHeight="0" orientation="portrait" blackAndWhite="1" r:id="rId4"/>
  <rowBreaks count="2" manualBreakCount="2">
    <brk id="44" max="8" man="1"/>
    <brk id="90" max="14" man="1"/>
  </rowBreaks>
  <drawing r:id="rId5"/>
  <legacyDrawing r:id="rId6"/>
  <extLst>
    <ext xmlns:x14="http://schemas.microsoft.com/office/spreadsheetml/2009/9/main" uri="{CCE6A557-97BC-4b89-ADB6-D9C93CAAB3DF}">
      <x14:dataValidations xmlns:xm="http://schemas.microsoft.com/office/excel/2006/main" count="4">
        <x14:dataValidation type="list" allowBlank="1" showInputMessage="1" showErrorMessage="1" errorTitle="入力エラー" error="ドロップダウンリストより選択してください" xr:uid="{00000000-0002-0000-0400-000000000000}">
          <x14:formula1>
            <xm:f>選択肢!$A$25:$A$41</xm:f>
          </x14:formula1>
          <xm:sqref>E29 T29 E50 T50 E71 T71</xm:sqref>
        </x14:dataValidation>
        <x14:dataValidation type="list" allowBlank="1" showInputMessage="1" showErrorMessage="1" errorTitle="入力エラー" error="ドロップダウンリストより選択してください" xr:uid="{00000000-0002-0000-0400-000007000000}">
          <x14:formula1>
            <xm:f>選択肢!$L$25:$L$27</xm:f>
          </x14:formula1>
          <xm:sqref>E23 T23</xm:sqref>
        </x14:dataValidation>
        <x14:dataValidation type="list" allowBlank="1" showInputMessage="1" showErrorMessage="1" errorTitle="入力エラー" error="ドロップダウンリストより選択してください" xr:uid="{00000000-0002-0000-0400-000009000000}">
          <x14:formula1>
            <xm:f>選択肢!$A$2:$A$21</xm:f>
          </x14:formula1>
          <xm:sqref>E30 T30 E51 T51</xm:sqref>
        </x14:dataValidation>
        <x14:dataValidation type="list" allowBlank="1" showInputMessage="1" showErrorMessage="1" errorTitle="入力エラー" error="ドロップダウンリストから選択してください" xr:uid="{00000000-0002-0000-0400-000012000000}">
          <x14:formula1>
            <xm:f>選択肢!$S$35:$S$36</xm:f>
          </x14:formula1>
          <xm:sqref>I18:I19 X18:X19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W212"/>
  <sheetViews>
    <sheetView showGridLines="0" zoomScale="85" zoomScaleNormal="85" workbookViewId="0"/>
  </sheetViews>
  <sheetFormatPr defaultColWidth="8.83203125" defaultRowHeight="18"/>
  <cols>
    <col min="1" max="1" width="2.33203125" style="538" customWidth="1"/>
    <col min="2" max="2" width="8.9140625" style="539" customWidth="1"/>
    <col min="3" max="3" width="18.1640625" style="538" customWidth="1"/>
    <col min="4" max="4" width="18.1640625" style="540" customWidth="1"/>
    <col min="5" max="5" width="20" style="538" customWidth="1"/>
    <col min="6" max="6" width="12.08203125" style="538" customWidth="1"/>
    <col min="7" max="7" width="6.9140625" style="538" customWidth="1"/>
    <col min="8" max="8" width="22.9140625" style="538" customWidth="1"/>
    <col min="9" max="9" width="2.33203125" style="537" customWidth="1"/>
    <col min="10" max="14" width="5.58203125" style="537" customWidth="1"/>
    <col min="15" max="15" width="2.33203125" style="537" customWidth="1"/>
    <col min="16" max="16" width="8.9140625" style="537" customWidth="1"/>
    <col min="17" max="18" width="18.1640625" style="537" customWidth="1"/>
    <col min="19" max="19" width="20" style="537" customWidth="1"/>
    <col min="20" max="20" width="12.08203125" style="537" customWidth="1"/>
    <col min="21" max="21" width="6.9140625" style="537" customWidth="1"/>
    <col min="22" max="22" width="22.9140625" style="537" customWidth="1"/>
    <col min="23" max="24" width="2.33203125" style="538" customWidth="1"/>
    <col min="25" max="30" width="5.58203125" style="538" customWidth="1"/>
    <col min="31" max="31" width="5.6640625" style="538" customWidth="1"/>
    <col min="32" max="16384" width="8.83203125" style="538"/>
  </cols>
  <sheetData>
    <row r="1" spans="1:23" ht="14.15" customHeight="1">
      <c r="A1" s="817"/>
    </row>
    <row r="2" spans="1:23" ht="21" customHeight="1"/>
    <row r="3" spans="1:23" ht="21" customHeight="1"/>
    <row r="4" spans="1:23" ht="31.25" customHeight="1"/>
    <row r="5" spans="1:23" ht="24" customHeight="1">
      <c r="O5" s="868"/>
      <c r="P5" s="869"/>
      <c r="Q5" s="869"/>
      <c r="R5" s="869"/>
      <c r="S5" s="869"/>
      <c r="T5" s="869"/>
      <c r="U5" s="869"/>
      <c r="V5" s="1197" t="s">
        <v>631</v>
      </c>
      <c r="W5" s="1198"/>
    </row>
    <row r="6" spans="1:23" ht="24" customHeight="1">
      <c r="B6" s="541" t="s">
        <v>721</v>
      </c>
      <c r="C6" s="542"/>
      <c r="D6" s="542"/>
      <c r="E6" s="542"/>
      <c r="F6" s="542"/>
      <c r="G6" s="542"/>
      <c r="H6" s="543"/>
      <c r="O6" s="870"/>
      <c r="P6" s="541" t="s">
        <v>721</v>
      </c>
      <c r="Q6" s="542"/>
      <c r="R6" s="542"/>
      <c r="S6" s="542"/>
      <c r="T6" s="542"/>
      <c r="U6" s="542"/>
      <c r="V6" s="543"/>
      <c r="W6" s="871"/>
    </row>
    <row r="7" spans="1:23" s="171" customFormat="1" ht="12" customHeight="1">
      <c r="B7" s="544"/>
      <c r="C7" s="545"/>
      <c r="D7" s="545"/>
      <c r="E7" s="545"/>
      <c r="F7" s="545"/>
      <c r="G7" s="545"/>
      <c r="H7" s="545"/>
      <c r="I7" s="537"/>
      <c r="J7" s="537"/>
      <c r="K7" s="537"/>
      <c r="L7" s="537"/>
      <c r="M7" s="537"/>
      <c r="N7" s="537"/>
      <c r="O7" s="870"/>
      <c r="P7" s="544"/>
      <c r="Q7" s="545"/>
      <c r="R7" s="545"/>
      <c r="S7" s="545"/>
      <c r="T7" s="545"/>
      <c r="U7" s="545"/>
      <c r="V7" s="545"/>
      <c r="W7" s="576"/>
    </row>
    <row r="8" spans="1:23" s="171" customFormat="1" ht="48" customHeight="1">
      <c r="B8" s="1199" t="s">
        <v>722</v>
      </c>
      <c r="C8" s="1199"/>
      <c r="D8" s="1199"/>
      <c r="E8" s="1199"/>
      <c r="F8" s="1199"/>
      <c r="G8" s="1199"/>
      <c r="H8" s="1199"/>
      <c r="I8" s="537"/>
      <c r="J8" s="537"/>
      <c r="K8" s="537"/>
      <c r="L8" s="537"/>
      <c r="M8" s="537"/>
      <c r="N8" s="537"/>
      <c r="O8" s="870"/>
      <c r="P8" s="1199" t="s">
        <v>723</v>
      </c>
      <c r="Q8" s="1199"/>
      <c r="R8" s="1199"/>
      <c r="S8" s="1199"/>
      <c r="T8" s="1199"/>
      <c r="U8" s="1199"/>
      <c r="V8" s="1199"/>
      <c r="W8" s="576"/>
    </row>
    <row r="9" spans="1:23" s="537" customFormat="1" ht="12" customHeight="1">
      <c r="B9" s="546"/>
      <c r="C9" s="538"/>
      <c r="D9" s="540"/>
      <c r="E9" s="538"/>
      <c r="F9" s="538"/>
      <c r="G9" s="538"/>
      <c r="H9" s="538"/>
      <c r="O9" s="870"/>
      <c r="P9" s="546"/>
      <c r="Q9" s="538"/>
      <c r="R9" s="540"/>
      <c r="S9" s="538"/>
      <c r="T9" s="538"/>
      <c r="U9" s="538"/>
      <c r="V9" s="538"/>
      <c r="W9" s="872"/>
    </row>
    <row r="10" spans="1:23" s="537" customFormat="1" ht="24" customHeight="1">
      <c r="B10" s="1153" t="s">
        <v>724</v>
      </c>
      <c r="C10" s="547" t="s">
        <v>725</v>
      </c>
      <c r="D10" s="1179"/>
      <c r="E10" s="1180"/>
      <c r="F10" s="1181" t="s">
        <v>656</v>
      </c>
      <c r="G10" s="1181"/>
      <c r="H10" s="1200"/>
      <c r="J10" s="171"/>
      <c r="O10" s="870"/>
      <c r="P10" s="1153" t="s">
        <v>724</v>
      </c>
      <c r="Q10" s="547" t="s">
        <v>725</v>
      </c>
      <c r="R10" s="1201" t="s">
        <v>726</v>
      </c>
      <c r="S10" s="1202"/>
      <c r="T10" s="1181" t="s">
        <v>656</v>
      </c>
      <c r="U10" s="1181"/>
      <c r="V10" s="1200"/>
      <c r="W10" s="872"/>
    </row>
    <row r="11" spans="1:23" s="537" customFormat="1" ht="24" customHeight="1">
      <c r="B11" s="1154"/>
      <c r="C11" s="548" t="s">
        <v>727</v>
      </c>
      <c r="D11" s="1186"/>
      <c r="E11" s="1156"/>
      <c r="F11" s="1156"/>
      <c r="G11" s="1156"/>
      <c r="H11" s="1157"/>
      <c r="O11" s="870"/>
      <c r="P11" s="1154"/>
      <c r="Q11" s="548" t="s">
        <v>727</v>
      </c>
      <c r="R11" s="1203" t="s">
        <v>728</v>
      </c>
      <c r="S11" s="1195"/>
      <c r="T11" s="1195"/>
      <c r="U11" s="1195"/>
      <c r="V11" s="1196"/>
      <c r="W11" s="872"/>
    </row>
    <row r="12" spans="1:23" s="537" customFormat="1" ht="24" customHeight="1">
      <c r="B12" s="1154"/>
      <c r="C12" s="548" t="s">
        <v>729</v>
      </c>
      <c r="D12" s="1186"/>
      <c r="E12" s="1156"/>
      <c r="F12" s="1156"/>
      <c r="G12" s="1156"/>
      <c r="H12" s="1157"/>
      <c r="O12" s="870"/>
      <c r="P12" s="1154"/>
      <c r="Q12" s="548" t="s">
        <v>729</v>
      </c>
      <c r="R12" s="1203" t="s">
        <v>730</v>
      </c>
      <c r="S12" s="1195"/>
      <c r="T12" s="1195"/>
      <c r="U12" s="1195"/>
      <c r="V12" s="1196"/>
      <c r="W12" s="872"/>
    </row>
    <row r="13" spans="1:23" s="537" customFormat="1" ht="24" customHeight="1">
      <c r="B13" s="1154"/>
      <c r="C13" s="548" t="s">
        <v>731</v>
      </c>
      <c r="D13" s="1163"/>
      <c r="E13" s="1164"/>
      <c r="F13" s="1165"/>
      <c r="G13" s="1165"/>
      <c r="H13" s="1166"/>
      <c r="J13" s="171"/>
      <c r="O13" s="870"/>
      <c r="P13" s="1154"/>
      <c r="Q13" s="548" t="s">
        <v>731</v>
      </c>
      <c r="R13" s="1208" t="s">
        <v>732</v>
      </c>
      <c r="S13" s="1209"/>
      <c r="T13" s="1165"/>
      <c r="U13" s="1165"/>
      <c r="V13" s="1166"/>
      <c r="W13" s="872"/>
    </row>
    <row r="14" spans="1:23" s="537" customFormat="1" ht="24" customHeight="1">
      <c r="B14" s="1154"/>
      <c r="C14" s="549" t="s">
        <v>733</v>
      </c>
      <c r="D14" s="550"/>
      <c r="E14" s="1190" t="s">
        <v>734</v>
      </c>
      <c r="F14" s="1191"/>
      <c r="G14" s="1191"/>
      <c r="H14" s="1192"/>
      <c r="O14" s="870"/>
      <c r="P14" s="1154"/>
      <c r="Q14" s="549" t="s">
        <v>733</v>
      </c>
      <c r="R14" s="873">
        <v>1</v>
      </c>
      <c r="S14" s="1190" t="s">
        <v>734</v>
      </c>
      <c r="T14" s="1191"/>
      <c r="U14" s="1191"/>
      <c r="V14" s="1192"/>
      <c r="W14" s="872"/>
    </row>
    <row r="15" spans="1:23" s="537" customFormat="1" ht="24" customHeight="1">
      <c r="B15" s="1154"/>
      <c r="C15" s="1011" t="s">
        <v>1348</v>
      </c>
      <c r="D15" s="1151" t="s">
        <v>736</v>
      </c>
      <c r="E15" s="1151"/>
      <c r="F15" s="1193"/>
      <c r="G15" s="1156"/>
      <c r="H15" s="1157"/>
      <c r="O15" s="870"/>
      <c r="P15" s="1154"/>
      <c r="Q15" s="1011" t="s">
        <v>735</v>
      </c>
      <c r="R15" s="1151" t="s">
        <v>736</v>
      </c>
      <c r="S15" s="1151"/>
      <c r="T15" s="1194" t="s">
        <v>737</v>
      </c>
      <c r="U15" s="1195"/>
      <c r="V15" s="1196"/>
      <c r="W15" s="872"/>
    </row>
    <row r="16" spans="1:23" s="537" customFormat="1" ht="24" customHeight="1">
      <c r="B16" s="1154"/>
      <c r="C16" s="1009"/>
      <c r="D16" s="1147" t="s">
        <v>738</v>
      </c>
      <c r="E16" s="553" t="s">
        <v>739</v>
      </c>
      <c r="F16" s="554"/>
      <c r="G16" s="555" t="s">
        <v>740</v>
      </c>
      <c r="H16" s="556"/>
      <c r="O16" s="870"/>
      <c r="P16" s="1154"/>
      <c r="Q16" s="1009"/>
      <c r="R16" s="1147" t="s">
        <v>738</v>
      </c>
      <c r="S16" s="553" t="s">
        <v>739</v>
      </c>
      <c r="T16" s="874">
        <v>5</v>
      </c>
      <c r="U16" s="555" t="s">
        <v>740</v>
      </c>
      <c r="V16" s="556"/>
      <c r="W16" s="872"/>
    </row>
    <row r="17" spans="2:23" s="537" customFormat="1" ht="24" customHeight="1">
      <c r="B17" s="1154"/>
      <c r="C17" s="1009"/>
      <c r="D17" s="1148"/>
      <c r="E17" s="557" t="s">
        <v>741</v>
      </c>
      <c r="F17" s="558"/>
      <c r="G17" s="559" t="s">
        <v>740</v>
      </c>
      <c r="H17" s="560"/>
      <c r="O17" s="870"/>
      <c r="P17" s="1154"/>
      <c r="Q17" s="1009"/>
      <c r="R17" s="1148"/>
      <c r="S17" s="557" t="s">
        <v>741</v>
      </c>
      <c r="T17" s="875"/>
      <c r="U17" s="559" t="s">
        <v>740</v>
      </c>
      <c r="V17" s="560"/>
      <c r="W17" s="872"/>
    </row>
    <row r="18" spans="2:23" s="537" customFormat="1" ht="40" customHeight="1">
      <c r="B18" s="1154"/>
      <c r="C18" s="956" t="s">
        <v>1490</v>
      </c>
      <c r="D18" s="1146" t="s">
        <v>1494</v>
      </c>
      <c r="E18" s="1149"/>
      <c r="F18" s="561"/>
      <c r="G18" s="562" t="s">
        <v>742</v>
      </c>
      <c r="H18" s="563"/>
      <c r="O18" s="870"/>
      <c r="P18" s="1154"/>
      <c r="Q18" s="956" t="s">
        <v>1491</v>
      </c>
      <c r="R18" s="1146" t="s">
        <v>1493</v>
      </c>
      <c r="S18" s="1146"/>
      <c r="T18" s="876">
        <v>10</v>
      </c>
      <c r="U18" s="562" t="s">
        <v>742</v>
      </c>
      <c r="V18" s="563"/>
      <c r="W18" s="872"/>
    </row>
    <row r="19" spans="2:23" s="537" customFormat="1" ht="48" customHeight="1">
      <c r="B19" s="1155"/>
      <c r="C19" s="564" t="s">
        <v>743</v>
      </c>
      <c r="D19" s="1204"/>
      <c r="E19" s="1175"/>
      <c r="F19" s="1175"/>
      <c r="G19" s="1175"/>
      <c r="H19" s="1176"/>
      <c r="O19" s="870"/>
      <c r="P19" s="1155"/>
      <c r="Q19" s="564" t="s">
        <v>743</v>
      </c>
      <c r="R19" s="1205"/>
      <c r="S19" s="1206"/>
      <c r="T19" s="1206"/>
      <c r="U19" s="1206"/>
      <c r="V19" s="1207"/>
      <c r="W19" s="872"/>
    </row>
    <row r="20" spans="2:23" ht="24" customHeight="1">
      <c r="B20" s="1158" t="s">
        <v>744</v>
      </c>
      <c r="C20" s="547" t="s">
        <v>725</v>
      </c>
      <c r="D20" s="1179"/>
      <c r="E20" s="1180"/>
      <c r="F20" s="1181" t="s">
        <v>656</v>
      </c>
      <c r="G20" s="1182"/>
      <c r="H20" s="1183"/>
      <c r="J20" s="171"/>
      <c r="O20" s="870"/>
      <c r="P20" s="1158" t="s">
        <v>744</v>
      </c>
      <c r="Q20" s="547" t="s">
        <v>725</v>
      </c>
      <c r="R20" s="1184"/>
      <c r="S20" s="1185"/>
      <c r="T20" s="1181" t="s">
        <v>656</v>
      </c>
      <c r="U20" s="1182"/>
      <c r="V20" s="1183"/>
      <c r="W20" s="871"/>
    </row>
    <row r="21" spans="2:23" ht="24" customHeight="1">
      <c r="B21" s="1159"/>
      <c r="C21" s="549" t="s">
        <v>727</v>
      </c>
      <c r="D21" s="1186"/>
      <c r="E21" s="1156"/>
      <c r="F21" s="1156"/>
      <c r="G21" s="1156"/>
      <c r="H21" s="1157"/>
      <c r="O21" s="870"/>
      <c r="P21" s="1159"/>
      <c r="Q21" s="549" t="s">
        <v>727</v>
      </c>
      <c r="R21" s="1187"/>
      <c r="S21" s="1161"/>
      <c r="T21" s="1161"/>
      <c r="U21" s="1161"/>
      <c r="V21" s="1162"/>
      <c r="W21" s="871"/>
    </row>
    <row r="22" spans="2:23" ht="24" customHeight="1">
      <c r="B22" s="1159"/>
      <c r="C22" s="549" t="s">
        <v>729</v>
      </c>
      <c r="D22" s="1186"/>
      <c r="E22" s="1156"/>
      <c r="F22" s="1156"/>
      <c r="G22" s="1156"/>
      <c r="H22" s="1157"/>
      <c r="O22" s="870"/>
      <c r="P22" s="1159"/>
      <c r="Q22" s="549" t="s">
        <v>729</v>
      </c>
      <c r="R22" s="1187"/>
      <c r="S22" s="1161"/>
      <c r="T22" s="1161"/>
      <c r="U22" s="1161"/>
      <c r="V22" s="1162"/>
      <c r="W22" s="871"/>
    </row>
    <row r="23" spans="2:23" ht="24" customHeight="1">
      <c r="B23" s="1159"/>
      <c r="C23" s="549" t="s">
        <v>731</v>
      </c>
      <c r="D23" s="1163"/>
      <c r="E23" s="1164"/>
      <c r="F23" s="1165"/>
      <c r="G23" s="1165"/>
      <c r="H23" s="1166"/>
      <c r="J23" s="171"/>
      <c r="O23" s="870"/>
      <c r="P23" s="1159"/>
      <c r="Q23" s="549" t="s">
        <v>731</v>
      </c>
      <c r="R23" s="1167"/>
      <c r="S23" s="1168"/>
      <c r="T23" s="1165"/>
      <c r="U23" s="1165"/>
      <c r="V23" s="1166"/>
      <c r="W23" s="871"/>
    </row>
    <row r="24" spans="2:23" ht="24" customHeight="1">
      <c r="B24" s="1159"/>
      <c r="C24" s="549" t="s">
        <v>733</v>
      </c>
      <c r="D24" s="565"/>
      <c r="E24" s="1188" t="s">
        <v>734</v>
      </c>
      <c r="F24" s="1148"/>
      <c r="G24" s="1148"/>
      <c r="H24" s="1189"/>
      <c r="O24" s="870"/>
      <c r="P24" s="1159"/>
      <c r="Q24" s="549" t="s">
        <v>733</v>
      </c>
      <c r="R24" s="877"/>
      <c r="S24" s="1188" t="s">
        <v>734</v>
      </c>
      <c r="T24" s="1148"/>
      <c r="U24" s="1148"/>
      <c r="V24" s="1189"/>
      <c r="W24" s="871"/>
    </row>
    <row r="25" spans="2:23" s="537" customFormat="1" ht="24" customHeight="1">
      <c r="B25" s="1159"/>
      <c r="C25" s="1011" t="s">
        <v>735</v>
      </c>
      <c r="D25" s="1151" t="s">
        <v>736</v>
      </c>
      <c r="E25" s="1151"/>
      <c r="F25" s="1169"/>
      <c r="G25" s="1170"/>
      <c r="H25" s="1171"/>
      <c r="O25" s="870"/>
      <c r="P25" s="1159"/>
      <c r="Q25" s="1011" t="s">
        <v>735</v>
      </c>
      <c r="R25" s="1151" t="s">
        <v>736</v>
      </c>
      <c r="S25" s="1151"/>
      <c r="T25" s="1172"/>
      <c r="U25" s="1173"/>
      <c r="V25" s="1174"/>
      <c r="W25" s="872"/>
    </row>
    <row r="26" spans="2:23" s="537" customFormat="1" ht="24" customHeight="1">
      <c r="B26" s="1159"/>
      <c r="C26" s="1009"/>
      <c r="D26" s="1147" t="s">
        <v>738</v>
      </c>
      <c r="E26" s="553" t="s">
        <v>739</v>
      </c>
      <c r="F26" s="554"/>
      <c r="G26" s="566" t="s">
        <v>740</v>
      </c>
      <c r="H26" s="556"/>
      <c r="O26" s="870"/>
      <c r="P26" s="1159"/>
      <c r="Q26" s="1009"/>
      <c r="R26" s="1147" t="s">
        <v>738</v>
      </c>
      <c r="S26" s="553" t="s">
        <v>739</v>
      </c>
      <c r="T26" s="878"/>
      <c r="U26" s="566" t="s">
        <v>740</v>
      </c>
      <c r="V26" s="556"/>
      <c r="W26" s="872"/>
    </row>
    <row r="27" spans="2:23" s="537" customFormat="1" ht="24" customHeight="1">
      <c r="B27" s="1159"/>
      <c r="C27" s="1009"/>
      <c r="D27" s="1148"/>
      <c r="E27" s="557" t="s">
        <v>741</v>
      </c>
      <c r="F27" s="558"/>
      <c r="G27" s="559" t="s">
        <v>740</v>
      </c>
      <c r="H27" s="560"/>
      <c r="O27" s="870"/>
      <c r="P27" s="1159"/>
      <c r="Q27" s="1009"/>
      <c r="R27" s="1148"/>
      <c r="S27" s="557" t="s">
        <v>741</v>
      </c>
      <c r="T27" s="879"/>
      <c r="U27" s="559" t="s">
        <v>740</v>
      </c>
      <c r="V27" s="560"/>
      <c r="W27" s="872"/>
    </row>
    <row r="28" spans="2:23" s="537" customFormat="1" ht="40" customHeight="1">
      <c r="B28" s="1159"/>
      <c r="C28" s="956" t="s">
        <v>1490</v>
      </c>
      <c r="D28" s="1146" t="s">
        <v>1493</v>
      </c>
      <c r="E28" s="1149"/>
      <c r="F28" s="567"/>
      <c r="G28" s="562" t="s">
        <v>742</v>
      </c>
      <c r="H28" s="563"/>
      <c r="O28" s="870"/>
      <c r="P28" s="1159"/>
      <c r="Q28" s="956" t="s">
        <v>1491</v>
      </c>
      <c r="R28" s="1146" t="s">
        <v>1493</v>
      </c>
      <c r="S28" s="1146"/>
      <c r="T28" s="880"/>
      <c r="U28" s="562" t="s">
        <v>742</v>
      </c>
      <c r="V28" s="563"/>
      <c r="W28" s="872"/>
    </row>
    <row r="29" spans="2:23" s="537" customFormat="1" ht="48" customHeight="1">
      <c r="B29" s="1160"/>
      <c r="C29" s="564" t="s">
        <v>743</v>
      </c>
      <c r="D29" s="1175"/>
      <c r="E29" s="1175"/>
      <c r="F29" s="1175"/>
      <c r="G29" s="1175"/>
      <c r="H29" s="1176"/>
      <c r="O29" s="870"/>
      <c r="P29" s="1160"/>
      <c r="Q29" s="564" t="s">
        <v>743</v>
      </c>
      <c r="R29" s="1177"/>
      <c r="S29" s="1177"/>
      <c r="T29" s="1177"/>
      <c r="U29" s="1177"/>
      <c r="V29" s="1178"/>
      <c r="W29" s="872"/>
    </row>
    <row r="30" spans="2:23" ht="24" customHeight="1">
      <c r="B30" s="1153" t="s">
        <v>745</v>
      </c>
      <c r="C30" s="547" t="s">
        <v>725</v>
      </c>
      <c r="D30" s="1179"/>
      <c r="E30" s="1180"/>
      <c r="F30" s="1181" t="s">
        <v>656</v>
      </c>
      <c r="G30" s="1182"/>
      <c r="H30" s="1183"/>
      <c r="J30" s="171"/>
      <c r="O30" s="870"/>
      <c r="P30" s="1153" t="s">
        <v>745</v>
      </c>
      <c r="Q30" s="547" t="s">
        <v>725</v>
      </c>
      <c r="R30" s="1184"/>
      <c r="S30" s="1185"/>
      <c r="T30" s="1181" t="s">
        <v>656</v>
      </c>
      <c r="U30" s="1182"/>
      <c r="V30" s="1183"/>
      <c r="W30" s="871"/>
    </row>
    <row r="31" spans="2:23" ht="24" customHeight="1">
      <c r="B31" s="1154"/>
      <c r="C31" s="549" t="s">
        <v>727</v>
      </c>
      <c r="D31" s="1156"/>
      <c r="E31" s="1156"/>
      <c r="F31" s="1156"/>
      <c r="G31" s="1156"/>
      <c r="H31" s="1157"/>
      <c r="O31" s="870"/>
      <c r="P31" s="1154"/>
      <c r="Q31" s="549" t="s">
        <v>727</v>
      </c>
      <c r="R31" s="1161"/>
      <c r="S31" s="1161"/>
      <c r="T31" s="1161"/>
      <c r="U31" s="1161"/>
      <c r="V31" s="1162"/>
      <c r="W31" s="871"/>
    </row>
    <row r="32" spans="2:23" ht="24" customHeight="1">
      <c r="B32" s="1154"/>
      <c r="C32" s="549" t="s">
        <v>729</v>
      </c>
      <c r="D32" s="1156"/>
      <c r="E32" s="1156"/>
      <c r="F32" s="1156"/>
      <c r="G32" s="1156"/>
      <c r="H32" s="1157"/>
      <c r="O32" s="870"/>
      <c r="P32" s="1154"/>
      <c r="Q32" s="549" t="s">
        <v>729</v>
      </c>
      <c r="R32" s="1161"/>
      <c r="S32" s="1161"/>
      <c r="T32" s="1161"/>
      <c r="U32" s="1161"/>
      <c r="V32" s="1162"/>
      <c r="W32" s="871"/>
    </row>
    <row r="33" spans="2:23" ht="24" customHeight="1">
      <c r="B33" s="1154"/>
      <c r="C33" s="549" t="s">
        <v>731</v>
      </c>
      <c r="D33" s="1163"/>
      <c r="E33" s="1164"/>
      <c r="F33" s="1165"/>
      <c r="G33" s="1165"/>
      <c r="H33" s="1166"/>
      <c r="J33" s="171"/>
      <c r="O33" s="870"/>
      <c r="P33" s="1154"/>
      <c r="Q33" s="549" t="s">
        <v>731</v>
      </c>
      <c r="R33" s="1167"/>
      <c r="S33" s="1168"/>
      <c r="T33" s="1165"/>
      <c r="U33" s="1165"/>
      <c r="V33" s="1166"/>
      <c r="W33" s="871"/>
    </row>
    <row r="34" spans="2:23" ht="24" customHeight="1">
      <c r="B34" s="1154"/>
      <c r="C34" s="549" t="s">
        <v>733</v>
      </c>
      <c r="D34" s="568"/>
      <c r="E34" s="1150" t="s">
        <v>734</v>
      </c>
      <c r="F34" s="1151"/>
      <c r="G34" s="1151"/>
      <c r="H34" s="1152"/>
      <c r="O34" s="870"/>
      <c r="P34" s="1154"/>
      <c r="Q34" s="549" t="s">
        <v>733</v>
      </c>
      <c r="R34" s="881"/>
      <c r="S34" s="1150" t="s">
        <v>734</v>
      </c>
      <c r="T34" s="1151"/>
      <c r="U34" s="1151"/>
      <c r="V34" s="1152"/>
      <c r="W34" s="871"/>
    </row>
    <row r="35" spans="2:23" ht="24" customHeight="1">
      <c r="B35" s="1154"/>
      <c r="C35" s="1011" t="s">
        <v>735</v>
      </c>
      <c r="D35" s="1151" t="s">
        <v>736</v>
      </c>
      <c r="E35" s="1151"/>
      <c r="F35" s="1169"/>
      <c r="G35" s="1170"/>
      <c r="H35" s="1171"/>
      <c r="O35" s="870"/>
      <c r="P35" s="1154"/>
      <c r="Q35" s="1011" t="s">
        <v>735</v>
      </c>
      <c r="R35" s="1151" t="s">
        <v>736</v>
      </c>
      <c r="S35" s="1151"/>
      <c r="T35" s="1172"/>
      <c r="U35" s="1173"/>
      <c r="V35" s="1174"/>
      <c r="W35" s="871"/>
    </row>
    <row r="36" spans="2:23" ht="24" customHeight="1">
      <c r="B36" s="1154"/>
      <c r="C36" s="1009"/>
      <c r="D36" s="1147" t="s">
        <v>738</v>
      </c>
      <c r="E36" s="569" t="s">
        <v>739</v>
      </c>
      <c r="F36" s="570"/>
      <c r="G36" s="571" t="s">
        <v>740</v>
      </c>
      <c r="H36" s="556"/>
      <c r="O36" s="870"/>
      <c r="P36" s="1154"/>
      <c r="Q36" s="1009"/>
      <c r="R36" s="1147" t="s">
        <v>738</v>
      </c>
      <c r="S36" s="569" t="s">
        <v>739</v>
      </c>
      <c r="T36" s="882"/>
      <c r="U36" s="571" t="s">
        <v>740</v>
      </c>
      <c r="V36" s="556"/>
      <c r="W36" s="871"/>
    </row>
    <row r="37" spans="2:23" ht="24" customHeight="1">
      <c r="B37" s="1154"/>
      <c r="C37" s="1009"/>
      <c r="D37" s="1148"/>
      <c r="E37" s="557" t="s">
        <v>741</v>
      </c>
      <c r="F37" s="558"/>
      <c r="G37" s="555" t="s">
        <v>740</v>
      </c>
      <c r="H37" s="560"/>
      <c r="L37" s="575"/>
      <c r="O37" s="870"/>
      <c r="P37" s="1154"/>
      <c r="Q37" s="1009"/>
      <c r="R37" s="1148"/>
      <c r="S37" s="557" t="s">
        <v>741</v>
      </c>
      <c r="T37" s="879"/>
      <c r="U37" s="555" t="s">
        <v>740</v>
      </c>
      <c r="V37" s="560"/>
      <c r="W37" s="871"/>
    </row>
    <row r="38" spans="2:23" ht="40" customHeight="1">
      <c r="B38" s="1154"/>
      <c r="C38" s="956" t="s">
        <v>1491</v>
      </c>
      <c r="D38" s="1146" t="s">
        <v>1493</v>
      </c>
      <c r="E38" s="1146"/>
      <c r="F38" s="572"/>
      <c r="G38" s="573" t="s">
        <v>742</v>
      </c>
      <c r="H38" s="574"/>
      <c r="O38" s="870"/>
      <c r="P38" s="1154"/>
      <c r="Q38" s="956" t="s">
        <v>1491</v>
      </c>
      <c r="R38" s="1146" t="s">
        <v>1493</v>
      </c>
      <c r="S38" s="1146"/>
      <c r="T38" s="883"/>
      <c r="U38" s="573" t="s">
        <v>742</v>
      </c>
      <c r="V38" s="574"/>
      <c r="W38" s="871"/>
    </row>
    <row r="39" spans="2:23" ht="48" customHeight="1">
      <c r="B39" s="1155"/>
      <c r="C39" s="564" t="s">
        <v>743</v>
      </c>
      <c r="D39" s="1175"/>
      <c r="E39" s="1175"/>
      <c r="F39" s="1175"/>
      <c r="G39" s="1175"/>
      <c r="H39" s="1176"/>
      <c r="O39" s="870"/>
      <c r="P39" s="1155"/>
      <c r="Q39" s="564" t="s">
        <v>743</v>
      </c>
      <c r="R39" s="1177"/>
      <c r="S39" s="1177"/>
      <c r="T39" s="1177"/>
      <c r="U39" s="1177"/>
      <c r="V39" s="1178"/>
      <c r="W39" s="871"/>
    </row>
    <row r="40" spans="2:23" ht="24" customHeight="1">
      <c r="B40" s="1153" t="s">
        <v>746</v>
      </c>
      <c r="C40" s="547" t="s">
        <v>725</v>
      </c>
      <c r="D40" s="1179"/>
      <c r="E40" s="1180"/>
      <c r="F40" s="1181" t="s">
        <v>656</v>
      </c>
      <c r="G40" s="1182"/>
      <c r="H40" s="1183"/>
      <c r="J40" s="171"/>
      <c r="O40" s="870"/>
      <c r="P40" s="1153" t="s">
        <v>746</v>
      </c>
      <c r="Q40" s="547" t="s">
        <v>725</v>
      </c>
      <c r="R40" s="1184"/>
      <c r="S40" s="1185"/>
      <c r="T40" s="1181" t="s">
        <v>656</v>
      </c>
      <c r="U40" s="1182"/>
      <c r="V40" s="1183"/>
      <c r="W40" s="871"/>
    </row>
    <row r="41" spans="2:23" ht="24" customHeight="1">
      <c r="B41" s="1154"/>
      <c r="C41" s="549" t="s">
        <v>727</v>
      </c>
      <c r="D41" s="1156"/>
      <c r="E41" s="1156"/>
      <c r="F41" s="1156"/>
      <c r="G41" s="1156"/>
      <c r="H41" s="1157"/>
      <c r="O41" s="870"/>
      <c r="P41" s="1154"/>
      <c r="Q41" s="549" t="s">
        <v>727</v>
      </c>
      <c r="R41" s="1161"/>
      <c r="S41" s="1161"/>
      <c r="T41" s="1161"/>
      <c r="U41" s="1161"/>
      <c r="V41" s="1162"/>
      <c r="W41" s="871"/>
    </row>
    <row r="42" spans="2:23" ht="24" customHeight="1">
      <c r="B42" s="1154"/>
      <c r="C42" s="549" t="s">
        <v>729</v>
      </c>
      <c r="D42" s="1156"/>
      <c r="E42" s="1156"/>
      <c r="F42" s="1156"/>
      <c r="G42" s="1156"/>
      <c r="H42" s="1157"/>
      <c r="O42" s="870"/>
      <c r="P42" s="1154"/>
      <c r="Q42" s="549" t="s">
        <v>729</v>
      </c>
      <c r="R42" s="1161"/>
      <c r="S42" s="1161"/>
      <c r="T42" s="1161"/>
      <c r="U42" s="1161"/>
      <c r="V42" s="1162"/>
      <c r="W42" s="871"/>
    </row>
    <row r="43" spans="2:23" ht="24" customHeight="1">
      <c r="B43" s="1154"/>
      <c r="C43" s="549" t="s">
        <v>731</v>
      </c>
      <c r="D43" s="1163"/>
      <c r="E43" s="1164"/>
      <c r="F43" s="1165"/>
      <c r="G43" s="1165"/>
      <c r="H43" s="1166"/>
      <c r="J43" s="171"/>
      <c r="O43" s="870"/>
      <c r="P43" s="1154"/>
      <c r="Q43" s="549" t="s">
        <v>731</v>
      </c>
      <c r="R43" s="1167"/>
      <c r="S43" s="1168"/>
      <c r="T43" s="1165"/>
      <c r="U43" s="1165"/>
      <c r="V43" s="1166"/>
      <c r="W43" s="871"/>
    </row>
    <row r="44" spans="2:23" ht="24" customHeight="1">
      <c r="B44" s="1154"/>
      <c r="C44" s="549" t="s">
        <v>733</v>
      </c>
      <c r="D44" s="568"/>
      <c r="E44" s="1150" t="s">
        <v>734</v>
      </c>
      <c r="F44" s="1151"/>
      <c r="G44" s="1151"/>
      <c r="H44" s="1152"/>
      <c r="O44" s="870"/>
      <c r="P44" s="1154"/>
      <c r="Q44" s="549" t="s">
        <v>733</v>
      </c>
      <c r="R44" s="881"/>
      <c r="S44" s="1150" t="s">
        <v>734</v>
      </c>
      <c r="T44" s="1151"/>
      <c r="U44" s="1151"/>
      <c r="V44" s="1152"/>
      <c r="W44" s="871"/>
    </row>
    <row r="45" spans="2:23" ht="24" customHeight="1">
      <c r="B45" s="1154"/>
      <c r="C45" s="1011" t="s">
        <v>735</v>
      </c>
      <c r="D45" s="1151" t="s">
        <v>736</v>
      </c>
      <c r="E45" s="1151"/>
      <c r="F45" s="1169"/>
      <c r="G45" s="1170"/>
      <c r="H45" s="1171"/>
      <c r="O45" s="870"/>
      <c r="P45" s="1154"/>
      <c r="Q45" s="1011" t="s">
        <v>735</v>
      </c>
      <c r="R45" s="1151" t="s">
        <v>736</v>
      </c>
      <c r="S45" s="1151"/>
      <c r="T45" s="1172"/>
      <c r="U45" s="1173"/>
      <c r="V45" s="1174"/>
      <c r="W45" s="871"/>
    </row>
    <row r="46" spans="2:23" ht="24" customHeight="1">
      <c r="B46" s="1154"/>
      <c r="C46" s="1009"/>
      <c r="D46" s="1147" t="s">
        <v>738</v>
      </c>
      <c r="E46" s="569" t="s">
        <v>739</v>
      </c>
      <c r="F46" s="570"/>
      <c r="G46" s="571" t="s">
        <v>740</v>
      </c>
      <c r="H46" s="556"/>
      <c r="O46" s="870"/>
      <c r="P46" s="1154"/>
      <c r="Q46" s="1009"/>
      <c r="R46" s="1147" t="s">
        <v>738</v>
      </c>
      <c r="S46" s="569" t="s">
        <v>739</v>
      </c>
      <c r="T46" s="882"/>
      <c r="U46" s="571" t="s">
        <v>740</v>
      </c>
      <c r="V46" s="556"/>
      <c r="W46" s="871"/>
    </row>
    <row r="47" spans="2:23" ht="24" customHeight="1">
      <c r="B47" s="1154"/>
      <c r="C47" s="1009"/>
      <c r="D47" s="1148"/>
      <c r="E47" s="557" t="s">
        <v>741</v>
      </c>
      <c r="F47" s="558"/>
      <c r="G47" s="555" t="s">
        <v>740</v>
      </c>
      <c r="H47" s="560"/>
      <c r="O47" s="870"/>
      <c r="P47" s="1154"/>
      <c r="Q47" s="1009"/>
      <c r="R47" s="1148"/>
      <c r="S47" s="557" t="s">
        <v>741</v>
      </c>
      <c r="T47" s="879"/>
      <c r="U47" s="555" t="s">
        <v>740</v>
      </c>
      <c r="V47" s="560"/>
      <c r="W47" s="871"/>
    </row>
    <row r="48" spans="2:23" ht="40" customHeight="1">
      <c r="B48" s="1154"/>
      <c r="C48" s="956" t="s">
        <v>1491</v>
      </c>
      <c r="D48" s="1146" t="s">
        <v>1493</v>
      </c>
      <c r="E48" s="1146"/>
      <c r="F48" s="567"/>
      <c r="G48" s="562" t="s">
        <v>742</v>
      </c>
      <c r="H48" s="563"/>
      <c r="O48" s="870"/>
      <c r="P48" s="1154"/>
      <c r="Q48" s="956" t="s">
        <v>1491</v>
      </c>
      <c r="R48" s="1146" t="s">
        <v>1493</v>
      </c>
      <c r="S48" s="1146"/>
      <c r="T48" s="880"/>
      <c r="U48" s="562" t="s">
        <v>742</v>
      </c>
      <c r="V48" s="563"/>
      <c r="W48" s="871"/>
    </row>
    <row r="49" spans="2:23" ht="48" customHeight="1">
      <c r="B49" s="1155"/>
      <c r="C49" s="564" t="s">
        <v>743</v>
      </c>
      <c r="D49" s="1175"/>
      <c r="E49" s="1175"/>
      <c r="F49" s="1175"/>
      <c r="G49" s="1175"/>
      <c r="H49" s="1176"/>
      <c r="O49" s="870"/>
      <c r="P49" s="1155"/>
      <c r="Q49" s="564" t="s">
        <v>743</v>
      </c>
      <c r="R49" s="1177"/>
      <c r="S49" s="1177"/>
      <c r="T49" s="1177"/>
      <c r="U49" s="1177"/>
      <c r="V49" s="1178"/>
      <c r="W49" s="871"/>
    </row>
    <row r="50" spans="2:23" ht="24" customHeight="1">
      <c r="B50" s="1153" t="s">
        <v>747</v>
      </c>
      <c r="C50" s="547" t="s">
        <v>725</v>
      </c>
      <c r="D50" s="1179"/>
      <c r="E50" s="1180"/>
      <c r="F50" s="1181" t="s">
        <v>656</v>
      </c>
      <c r="G50" s="1182"/>
      <c r="H50" s="1183"/>
      <c r="J50" s="171"/>
      <c r="O50" s="870"/>
      <c r="P50" s="1153" t="s">
        <v>747</v>
      </c>
      <c r="Q50" s="547" t="s">
        <v>725</v>
      </c>
      <c r="R50" s="1184"/>
      <c r="S50" s="1185"/>
      <c r="T50" s="1181" t="s">
        <v>656</v>
      </c>
      <c r="U50" s="1182"/>
      <c r="V50" s="1183"/>
      <c r="W50" s="871"/>
    </row>
    <row r="51" spans="2:23" ht="24" customHeight="1">
      <c r="B51" s="1154"/>
      <c r="C51" s="549" t="s">
        <v>727</v>
      </c>
      <c r="D51" s="1156"/>
      <c r="E51" s="1156"/>
      <c r="F51" s="1156"/>
      <c r="G51" s="1156"/>
      <c r="H51" s="1157"/>
      <c r="O51" s="870"/>
      <c r="P51" s="1154"/>
      <c r="Q51" s="549" t="s">
        <v>727</v>
      </c>
      <c r="R51" s="1161"/>
      <c r="S51" s="1161"/>
      <c r="T51" s="1161"/>
      <c r="U51" s="1161"/>
      <c r="V51" s="1162"/>
      <c r="W51" s="871"/>
    </row>
    <row r="52" spans="2:23" ht="24" customHeight="1">
      <c r="B52" s="1154"/>
      <c r="C52" s="549" t="s">
        <v>729</v>
      </c>
      <c r="D52" s="1156"/>
      <c r="E52" s="1156"/>
      <c r="F52" s="1156"/>
      <c r="G52" s="1156"/>
      <c r="H52" s="1157"/>
      <c r="O52" s="870"/>
      <c r="P52" s="1154"/>
      <c r="Q52" s="549" t="s">
        <v>729</v>
      </c>
      <c r="R52" s="1161"/>
      <c r="S52" s="1161"/>
      <c r="T52" s="1161"/>
      <c r="U52" s="1161"/>
      <c r="V52" s="1162"/>
      <c r="W52" s="871"/>
    </row>
    <row r="53" spans="2:23" ht="24" customHeight="1">
      <c r="B53" s="1154"/>
      <c r="C53" s="549" t="s">
        <v>731</v>
      </c>
      <c r="D53" s="1163"/>
      <c r="E53" s="1164"/>
      <c r="F53" s="1165"/>
      <c r="G53" s="1165"/>
      <c r="H53" s="1166"/>
      <c r="J53" s="171"/>
      <c r="O53" s="870"/>
      <c r="P53" s="1154"/>
      <c r="Q53" s="549" t="s">
        <v>731</v>
      </c>
      <c r="R53" s="1167"/>
      <c r="S53" s="1168"/>
      <c r="T53" s="1165"/>
      <c r="U53" s="1165"/>
      <c r="V53" s="1166"/>
      <c r="W53" s="871"/>
    </row>
    <row r="54" spans="2:23" ht="24" customHeight="1">
      <c r="B54" s="1154"/>
      <c r="C54" s="549" t="s">
        <v>733</v>
      </c>
      <c r="D54" s="568"/>
      <c r="E54" s="1150" t="s">
        <v>734</v>
      </c>
      <c r="F54" s="1151"/>
      <c r="G54" s="1151"/>
      <c r="H54" s="1152"/>
      <c r="O54" s="870"/>
      <c r="P54" s="1154"/>
      <c r="Q54" s="549" t="s">
        <v>733</v>
      </c>
      <c r="R54" s="881"/>
      <c r="S54" s="1150" t="s">
        <v>734</v>
      </c>
      <c r="T54" s="1151"/>
      <c r="U54" s="1151"/>
      <c r="V54" s="1152"/>
      <c r="W54" s="871"/>
    </row>
    <row r="55" spans="2:23" ht="24" customHeight="1">
      <c r="B55" s="1154"/>
      <c r="C55" s="1011" t="s">
        <v>735</v>
      </c>
      <c r="D55" s="1151" t="s">
        <v>736</v>
      </c>
      <c r="E55" s="1151"/>
      <c r="F55" s="1169"/>
      <c r="G55" s="1170"/>
      <c r="H55" s="1171"/>
      <c r="O55" s="870"/>
      <c r="P55" s="1154"/>
      <c r="Q55" s="1011" t="s">
        <v>735</v>
      </c>
      <c r="R55" s="1151" t="s">
        <v>736</v>
      </c>
      <c r="S55" s="1151"/>
      <c r="T55" s="1172"/>
      <c r="U55" s="1173"/>
      <c r="V55" s="1174"/>
      <c r="W55" s="871"/>
    </row>
    <row r="56" spans="2:23" ht="24" customHeight="1">
      <c r="B56" s="1154"/>
      <c r="C56" s="1009"/>
      <c r="D56" s="1147" t="s">
        <v>738</v>
      </c>
      <c r="E56" s="569" t="s">
        <v>739</v>
      </c>
      <c r="F56" s="570"/>
      <c r="G56" s="571" t="s">
        <v>740</v>
      </c>
      <c r="H56" s="556"/>
      <c r="O56" s="870"/>
      <c r="P56" s="1154"/>
      <c r="Q56" s="1009"/>
      <c r="R56" s="1147" t="s">
        <v>738</v>
      </c>
      <c r="S56" s="569" t="s">
        <v>739</v>
      </c>
      <c r="T56" s="882"/>
      <c r="U56" s="571" t="s">
        <v>740</v>
      </c>
      <c r="V56" s="556"/>
      <c r="W56" s="871"/>
    </row>
    <row r="57" spans="2:23" ht="24" customHeight="1">
      <c r="B57" s="1154"/>
      <c r="C57" s="1009"/>
      <c r="D57" s="1148"/>
      <c r="E57" s="557" t="s">
        <v>741</v>
      </c>
      <c r="F57" s="558"/>
      <c r="G57" s="555" t="s">
        <v>740</v>
      </c>
      <c r="H57" s="560"/>
      <c r="O57" s="870"/>
      <c r="P57" s="1154"/>
      <c r="Q57" s="1009"/>
      <c r="R57" s="1148"/>
      <c r="S57" s="557" t="s">
        <v>741</v>
      </c>
      <c r="T57" s="879"/>
      <c r="U57" s="555" t="s">
        <v>740</v>
      </c>
      <c r="V57" s="560"/>
      <c r="W57" s="871"/>
    </row>
    <row r="58" spans="2:23" ht="40" customHeight="1">
      <c r="B58" s="1154"/>
      <c r="C58" s="956" t="s">
        <v>1491</v>
      </c>
      <c r="D58" s="1146" t="s">
        <v>1493</v>
      </c>
      <c r="E58" s="1146"/>
      <c r="F58" s="567"/>
      <c r="G58" s="562" t="s">
        <v>742</v>
      </c>
      <c r="H58" s="563"/>
      <c r="O58" s="870"/>
      <c r="P58" s="1154"/>
      <c r="Q58" s="956" t="s">
        <v>1491</v>
      </c>
      <c r="R58" s="1146" t="s">
        <v>1493</v>
      </c>
      <c r="S58" s="1146"/>
      <c r="T58" s="880"/>
      <c r="U58" s="562" t="s">
        <v>742</v>
      </c>
      <c r="V58" s="563"/>
      <c r="W58" s="871"/>
    </row>
    <row r="59" spans="2:23" ht="48" customHeight="1">
      <c r="B59" s="1155"/>
      <c r="C59" s="564" t="s">
        <v>743</v>
      </c>
      <c r="D59" s="1175"/>
      <c r="E59" s="1175"/>
      <c r="F59" s="1175"/>
      <c r="G59" s="1175"/>
      <c r="H59" s="1176"/>
      <c r="O59" s="870"/>
      <c r="P59" s="1155"/>
      <c r="Q59" s="564" t="s">
        <v>743</v>
      </c>
      <c r="R59" s="1177"/>
      <c r="S59" s="1177"/>
      <c r="T59" s="1177"/>
      <c r="U59" s="1177"/>
      <c r="V59" s="1178"/>
      <c r="W59" s="871"/>
    </row>
    <row r="60" spans="2:23" ht="24" customHeight="1">
      <c r="B60" s="1153" t="s">
        <v>748</v>
      </c>
      <c r="C60" s="547" t="s">
        <v>725</v>
      </c>
      <c r="D60" s="1179"/>
      <c r="E60" s="1180"/>
      <c r="F60" s="1181" t="s">
        <v>656</v>
      </c>
      <c r="G60" s="1182"/>
      <c r="H60" s="1183"/>
      <c r="J60" s="171"/>
      <c r="O60" s="870"/>
      <c r="P60" s="1153" t="s">
        <v>748</v>
      </c>
      <c r="Q60" s="547" t="s">
        <v>725</v>
      </c>
      <c r="R60" s="1184"/>
      <c r="S60" s="1185"/>
      <c r="T60" s="1181" t="s">
        <v>656</v>
      </c>
      <c r="U60" s="1182"/>
      <c r="V60" s="1183"/>
      <c r="W60" s="871"/>
    </row>
    <row r="61" spans="2:23" ht="24" customHeight="1">
      <c r="B61" s="1154"/>
      <c r="C61" s="549" t="s">
        <v>727</v>
      </c>
      <c r="D61" s="1156"/>
      <c r="E61" s="1156"/>
      <c r="F61" s="1156"/>
      <c r="G61" s="1156"/>
      <c r="H61" s="1157"/>
      <c r="O61" s="870"/>
      <c r="P61" s="1154"/>
      <c r="Q61" s="549" t="s">
        <v>727</v>
      </c>
      <c r="R61" s="1161"/>
      <c r="S61" s="1161"/>
      <c r="T61" s="1161"/>
      <c r="U61" s="1161"/>
      <c r="V61" s="1162"/>
      <c r="W61" s="871"/>
    </row>
    <row r="62" spans="2:23" ht="24" customHeight="1">
      <c r="B62" s="1154"/>
      <c r="C62" s="549" t="s">
        <v>729</v>
      </c>
      <c r="D62" s="1156"/>
      <c r="E62" s="1156"/>
      <c r="F62" s="1156"/>
      <c r="G62" s="1156"/>
      <c r="H62" s="1157"/>
      <c r="O62" s="870"/>
      <c r="P62" s="1154"/>
      <c r="Q62" s="549" t="s">
        <v>729</v>
      </c>
      <c r="R62" s="1161"/>
      <c r="S62" s="1161"/>
      <c r="T62" s="1161"/>
      <c r="U62" s="1161"/>
      <c r="V62" s="1162"/>
      <c r="W62" s="871"/>
    </row>
    <row r="63" spans="2:23" ht="24" customHeight="1">
      <c r="B63" s="1154"/>
      <c r="C63" s="549" t="s">
        <v>731</v>
      </c>
      <c r="D63" s="1163"/>
      <c r="E63" s="1164"/>
      <c r="F63" s="1165"/>
      <c r="G63" s="1165"/>
      <c r="H63" s="1166"/>
      <c r="J63" s="171"/>
      <c r="O63" s="870"/>
      <c r="P63" s="1154"/>
      <c r="Q63" s="549" t="s">
        <v>731</v>
      </c>
      <c r="R63" s="1167"/>
      <c r="S63" s="1168"/>
      <c r="T63" s="1165"/>
      <c r="U63" s="1165"/>
      <c r="V63" s="1166"/>
      <c r="W63" s="871"/>
    </row>
    <row r="64" spans="2:23" ht="24" customHeight="1">
      <c r="B64" s="1154"/>
      <c r="C64" s="549" t="s">
        <v>733</v>
      </c>
      <c r="D64" s="568"/>
      <c r="E64" s="1150" t="s">
        <v>734</v>
      </c>
      <c r="F64" s="1151"/>
      <c r="G64" s="1151"/>
      <c r="H64" s="1152"/>
      <c r="O64" s="870"/>
      <c r="P64" s="1154"/>
      <c r="Q64" s="549" t="s">
        <v>733</v>
      </c>
      <c r="R64" s="881"/>
      <c r="S64" s="1150" t="s">
        <v>734</v>
      </c>
      <c r="T64" s="1151"/>
      <c r="U64" s="1151"/>
      <c r="V64" s="1152"/>
      <c r="W64" s="871"/>
    </row>
    <row r="65" spans="2:23" ht="24" customHeight="1">
      <c r="B65" s="1154"/>
      <c r="C65" s="1011" t="s">
        <v>735</v>
      </c>
      <c r="D65" s="1151" t="s">
        <v>736</v>
      </c>
      <c r="E65" s="1151"/>
      <c r="F65" s="1169"/>
      <c r="G65" s="1170"/>
      <c r="H65" s="1171"/>
      <c r="O65" s="870"/>
      <c r="P65" s="1154"/>
      <c r="Q65" s="1011" t="s">
        <v>735</v>
      </c>
      <c r="R65" s="1151" t="s">
        <v>736</v>
      </c>
      <c r="S65" s="1151"/>
      <c r="T65" s="1172"/>
      <c r="U65" s="1173"/>
      <c r="V65" s="1174"/>
      <c r="W65" s="871"/>
    </row>
    <row r="66" spans="2:23" ht="24" customHeight="1">
      <c r="B66" s="1154"/>
      <c r="C66" s="1009"/>
      <c r="D66" s="1147" t="s">
        <v>738</v>
      </c>
      <c r="E66" s="569" t="s">
        <v>739</v>
      </c>
      <c r="F66" s="570"/>
      <c r="G66" s="571" t="s">
        <v>740</v>
      </c>
      <c r="H66" s="556"/>
      <c r="O66" s="870"/>
      <c r="P66" s="1154"/>
      <c r="Q66" s="1009"/>
      <c r="R66" s="1147" t="s">
        <v>738</v>
      </c>
      <c r="S66" s="569" t="s">
        <v>739</v>
      </c>
      <c r="T66" s="882"/>
      <c r="U66" s="571" t="s">
        <v>740</v>
      </c>
      <c r="V66" s="556"/>
      <c r="W66" s="871"/>
    </row>
    <row r="67" spans="2:23" ht="24" customHeight="1">
      <c r="B67" s="1154"/>
      <c r="C67" s="1009"/>
      <c r="D67" s="1148"/>
      <c r="E67" s="557" t="s">
        <v>741</v>
      </c>
      <c r="F67" s="558"/>
      <c r="G67" s="555" t="s">
        <v>740</v>
      </c>
      <c r="H67" s="560"/>
      <c r="O67" s="870"/>
      <c r="P67" s="1154"/>
      <c r="Q67" s="1009"/>
      <c r="R67" s="1148"/>
      <c r="S67" s="557" t="s">
        <v>741</v>
      </c>
      <c r="T67" s="879"/>
      <c r="U67" s="555" t="s">
        <v>740</v>
      </c>
      <c r="V67" s="560"/>
      <c r="W67" s="871"/>
    </row>
    <row r="68" spans="2:23" ht="40" customHeight="1">
      <c r="B68" s="1154"/>
      <c r="C68" s="956" t="s">
        <v>1491</v>
      </c>
      <c r="D68" s="1146" t="s">
        <v>1493</v>
      </c>
      <c r="E68" s="1146"/>
      <c r="F68" s="567"/>
      <c r="G68" s="562" t="s">
        <v>742</v>
      </c>
      <c r="H68" s="563"/>
      <c r="O68" s="870"/>
      <c r="P68" s="1154"/>
      <c r="Q68" s="956" t="s">
        <v>1491</v>
      </c>
      <c r="R68" s="1146" t="s">
        <v>1493</v>
      </c>
      <c r="S68" s="1146"/>
      <c r="T68" s="880"/>
      <c r="U68" s="562" t="s">
        <v>742</v>
      </c>
      <c r="V68" s="563"/>
      <c r="W68" s="871"/>
    </row>
    <row r="69" spans="2:23" ht="48" customHeight="1">
      <c r="B69" s="1155"/>
      <c r="C69" s="564" t="s">
        <v>743</v>
      </c>
      <c r="D69" s="1175"/>
      <c r="E69" s="1175"/>
      <c r="F69" s="1175"/>
      <c r="G69" s="1175"/>
      <c r="H69" s="1176"/>
      <c r="O69" s="870"/>
      <c r="P69" s="1155"/>
      <c r="Q69" s="564" t="s">
        <v>743</v>
      </c>
      <c r="R69" s="1177"/>
      <c r="S69" s="1177"/>
      <c r="T69" s="1177"/>
      <c r="U69" s="1177"/>
      <c r="V69" s="1178"/>
      <c r="W69" s="871"/>
    </row>
    <row r="70" spans="2:23" ht="24" hidden="1" customHeight="1">
      <c r="B70" s="1153" t="s">
        <v>749</v>
      </c>
      <c r="C70" s="547" t="s">
        <v>725</v>
      </c>
      <c r="D70" s="1179"/>
      <c r="E70" s="1180"/>
      <c r="F70" s="1181" t="s">
        <v>656</v>
      </c>
      <c r="G70" s="1182"/>
      <c r="H70" s="1183"/>
      <c r="J70" s="171"/>
      <c r="O70" s="870"/>
      <c r="P70" s="1153" t="s">
        <v>749</v>
      </c>
      <c r="Q70" s="547" t="s">
        <v>725</v>
      </c>
      <c r="R70" s="1184"/>
      <c r="S70" s="1185"/>
      <c r="T70" s="1181" t="s">
        <v>656</v>
      </c>
      <c r="U70" s="1182"/>
      <c r="V70" s="1183"/>
      <c r="W70" s="871"/>
    </row>
    <row r="71" spans="2:23" ht="24" hidden="1" customHeight="1">
      <c r="B71" s="1154"/>
      <c r="C71" s="549" t="s">
        <v>727</v>
      </c>
      <c r="D71" s="1156"/>
      <c r="E71" s="1156"/>
      <c r="F71" s="1156"/>
      <c r="G71" s="1156"/>
      <c r="H71" s="1157"/>
      <c r="O71" s="870"/>
      <c r="P71" s="1154"/>
      <c r="Q71" s="549" t="s">
        <v>727</v>
      </c>
      <c r="R71" s="1161"/>
      <c r="S71" s="1161"/>
      <c r="T71" s="1161"/>
      <c r="U71" s="1161"/>
      <c r="V71" s="1162"/>
      <c r="W71" s="871"/>
    </row>
    <row r="72" spans="2:23" ht="24" hidden="1" customHeight="1">
      <c r="B72" s="1154"/>
      <c r="C72" s="549" t="s">
        <v>729</v>
      </c>
      <c r="D72" s="1156"/>
      <c r="E72" s="1156"/>
      <c r="F72" s="1156"/>
      <c r="G72" s="1156"/>
      <c r="H72" s="1157"/>
      <c r="O72" s="870"/>
      <c r="P72" s="1154"/>
      <c r="Q72" s="549" t="s">
        <v>729</v>
      </c>
      <c r="R72" s="1161"/>
      <c r="S72" s="1161"/>
      <c r="T72" s="1161"/>
      <c r="U72" s="1161"/>
      <c r="V72" s="1162"/>
      <c r="W72" s="871"/>
    </row>
    <row r="73" spans="2:23" ht="24" hidden="1" customHeight="1">
      <c r="B73" s="1154"/>
      <c r="C73" s="549" t="s">
        <v>731</v>
      </c>
      <c r="D73" s="1163"/>
      <c r="E73" s="1164"/>
      <c r="F73" s="1165"/>
      <c r="G73" s="1165"/>
      <c r="H73" s="1166"/>
      <c r="J73" s="171"/>
      <c r="O73" s="870"/>
      <c r="P73" s="1154"/>
      <c r="Q73" s="549" t="s">
        <v>731</v>
      </c>
      <c r="R73" s="1167"/>
      <c r="S73" s="1168"/>
      <c r="T73" s="1165"/>
      <c r="U73" s="1165"/>
      <c r="V73" s="1166"/>
      <c r="W73" s="871"/>
    </row>
    <row r="74" spans="2:23" ht="24" hidden="1" customHeight="1">
      <c r="B74" s="1154"/>
      <c r="C74" s="549" t="s">
        <v>733</v>
      </c>
      <c r="D74" s="568"/>
      <c r="E74" s="1150" t="s">
        <v>734</v>
      </c>
      <c r="F74" s="1151"/>
      <c r="G74" s="1151"/>
      <c r="H74" s="1152"/>
      <c r="O74" s="870"/>
      <c r="P74" s="1154"/>
      <c r="Q74" s="549" t="s">
        <v>733</v>
      </c>
      <c r="R74" s="881"/>
      <c r="S74" s="1150" t="s">
        <v>734</v>
      </c>
      <c r="T74" s="1151"/>
      <c r="U74" s="1151"/>
      <c r="V74" s="1152"/>
      <c r="W74" s="871"/>
    </row>
    <row r="75" spans="2:23" ht="24" hidden="1" customHeight="1">
      <c r="B75" s="1154"/>
      <c r="C75" s="1011" t="s">
        <v>735</v>
      </c>
      <c r="D75" s="1151" t="s">
        <v>736</v>
      </c>
      <c r="E75" s="1151"/>
      <c r="F75" s="1169"/>
      <c r="G75" s="1170"/>
      <c r="H75" s="1171"/>
      <c r="O75" s="870"/>
      <c r="P75" s="1154"/>
      <c r="Q75" s="1011" t="s">
        <v>1492</v>
      </c>
      <c r="R75" s="1151" t="s">
        <v>736</v>
      </c>
      <c r="S75" s="1151"/>
      <c r="T75" s="1172"/>
      <c r="U75" s="1173"/>
      <c r="V75" s="1174"/>
      <c r="W75" s="871"/>
    </row>
    <row r="76" spans="2:23" ht="24" hidden="1" customHeight="1">
      <c r="B76" s="1154"/>
      <c r="C76" s="1009"/>
      <c r="D76" s="1147" t="s">
        <v>738</v>
      </c>
      <c r="E76" s="569" t="s">
        <v>739</v>
      </c>
      <c r="F76" s="570"/>
      <c r="G76" s="571" t="s">
        <v>740</v>
      </c>
      <c r="H76" s="556"/>
      <c r="O76" s="870"/>
      <c r="P76" s="1154"/>
      <c r="Q76" s="1009"/>
      <c r="R76" s="1147" t="s">
        <v>738</v>
      </c>
      <c r="S76" s="569" t="s">
        <v>739</v>
      </c>
      <c r="T76" s="882"/>
      <c r="U76" s="571" t="s">
        <v>740</v>
      </c>
      <c r="V76" s="556"/>
      <c r="W76" s="871"/>
    </row>
    <row r="77" spans="2:23" ht="24" hidden="1" customHeight="1">
      <c r="B77" s="1154"/>
      <c r="C77" s="1009"/>
      <c r="D77" s="1148"/>
      <c r="E77" s="557" t="s">
        <v>741</v>
      </c>
      <c r="F77" s="558"/>
      <c r="G77" s="555" t="s">
        <v>740</v>
      </c>
      <c r="H77" s="560"/>
      <c r="O77" s="870"/>
      <c r="P77" s="1154"/>
      <c r="Q77" s="1009"/>
      <c r="R77" s="1148"/>
      <c r="S77" s="557" t="s">
        <v>741</v>
      </c>
      <c r="T77" s="879"/>
      <c r="U77" s="555" t="s">
        <v>740</v>
      </c>
      <c r="V77" s="560"/>
      <c r="W77" s="871"/>
    </row>
    <row r="78" spans="2:23" ht="40" hidden="1" customHeight="1">
      <c r="B78" s="1154"/>
      <c r="C78" s="956" t="s">
        <v>1491</v>
      </c>
      <c r="D78" s="1146" t="s">
        <v>1493</v>
      </c>
      <c r="E78" s="1146"/>
      <c r="F78" s="567"/>
      <c r="G78" s="562" t="s">
        <v>742</v>
      </c>
      <c r="H78" s="563"/>
      <c r="O78" s="870"/>
      <c r="P78" s="1154"/>
      <c r="Q78" s="956" t="s">
        <v>1491</v>
      </c>
      <c r="R78" s="1146" t="s">
        <v>1493</v>
      </c>
      <c r="S78" s="1146"/>
      <c r="T78" s="880"/>
      <c r="U78" s="562" t="s">
        <v>742</v>
      </c>
      <c r="V78" s="563"/>
      <c r="W78" s="871"/>
    </row>
    <row r="79" spans="2:23" ht="48" hidden="1" customHeight="1">
      <c r="B79" s="1155"/>
      <c r="C79" s="564" t="s">
        <v>743</v>
      </c>
      <c r="D79" s="1175"/>
      <c r="E79" s="1175"/>
      <c r="F79" s="1175"/>
      <c r="G79" s="1175"/>
      <c r="H79" s="1176"/>
      <c r="O79" s="870"/>
      <c r="P79" s="1155"/>
      <c r="Q79" s="564" t="s">
        <v>743</v>
      </c>
      <c r="R79" s="1177"/>
      <c r="S79" s="1177"/>
      <c r="T79" s="1177"/>
      <c r="U79" s="1177"/>
      <c r="V79" s="1178"/>
      <c r="W79" s="871"/>
    </row>
    <row r="80" spans="2:23" ht="24" hidden="1" customHeight="1">
      <c r="B80" s="1153" t="s">
        <v>750</v>
      </c>
      <c r="C80" s="547" t="s">
        <v>725</v>
      </c>
      <c r="D80" s="1179"/>
      <c r="E80" s="1180"/>
      <c r="F80" s="1181" t="s">
        <v>656</v>
      </c>
      <c r="G80" s="1182"/>
      <c r="H80" s="1183"/>
      <c r="J80" s="171"/>
      <c r="O80" s="870"/>
      <c r="P80" s="1153" t="s">
        <v>750</v>
      </c>
      <c r="Q80" s="547" t="s">
        <v>725</v>
      </c>
      <c r="R80" s="1184"/>
      <c r="S80" s="1185"/>
      <c r="T80" s="1181" t="s">
        <v>656</v>
      </c>
      <c r="U80" s="1182"/>
      <c r="V80" s="1183"/>
      <c r="W80" s="871"/>
    </row>
    <row r="81" spans="2:23" ht="24" hidden="1" customHeight="1">
      <c r="B81" s="1154"/>
      <c r="C81" s="549" t="s">
        <v>727</v>
      </c>
      <c r="D81" s="1156"/>
      <c r="E81" s="1156"/>
      <c r="F81" s="1156"/>
      <c r="G81" s="1156"/>
      <c r="H81" s="1157"/>
      <c r="O81" s="870"/>
      <c r="P81" s="1154"/>
      <c r="Q81" s="549" t="s">
        <v>727</v>
      </c>
      <c r="R81" s="1161"/>
      <c r="S81" s="1161"/>
      <c r="T81" s="1161"/>
      <c r="U81" s="1161"/>
      <c r="V81" s="1162"/>
      <c r="W81" s="871"/>
    </row>
    <row r="82" spans="2:23" ht="24" hidden="1" customHeight="1">
      <c r="B82" s="1154"/>
      <c r="C82" s="549" t="s">
        <v>729</v>
      </c>
      <c r="D82" s="1156"/>
      <c r="E82" s="1156"/>
      <c r="F82" s="1156"/>
      <c r="G82" s="1156"/>
      <c r="H82" s="1157"/>
      <c r="O82" s="870"/>
      <c r="P82" s="1154"/>
      <c r="Q82" s="549" t="s">
        <v>729</v>
      </c>
      <c r="R82" s="1161"/>
      <c r="S82" s="1161"/>
      <c r="T82" s="1161"/>
      <c r="U82" s="1161"/>
      <c r="V82" s="1162"/>
      <c r="W82" s="871"/>
    </row>
    <row r="83" spans="2:23" ht="24" hidden="1" customHeight="1">
      <c r="B83" s="1154"/>
      <c r="C83" s="549" t="s">
        <v>731</v>
      </c>
      <c r="D83" s="1163"/>
      <c r="E83" s="1164"/>
      <c r="F83" s="1165"/>
      <c r="G83" s="1165"/>
      <c r="H83" s="1166"/>
      <c r="J83" s="171"/>
      <c r="O83" s="870"/>
      <c r="P83" s="1154"/>
      <c r="Q83" s="549" t="s">
        <v>731</v>
      </c>
      <c r="R83" s="1167"/>
      <c r="S83" s="1168"/>
      <c r="T83" s="1165"/>
      <c r="U83" s="1165"/>
      <c r="V83" s="1166"/>
      <c r="W83" s="871"/>
    </row>
    <row r="84" spans="2:23" ht="24" hidden="1" customHeight="1">
      <c r="B84" s="1154"/>
      <c r="C84" s="549" t="s">
        <v>733</v>
      </c>
      <c r="D84" s="568"/>
      <c r="E84" s="1150" t="s">
        <v>734</v>
      </c>
      <c r="F84" s="1151"/>
      <c r="G84" s="1151"/>
      <c r="H84" s="1152"/>
      <c r="O84" s="870"/>
      <c r="P84" s="1154"/>
      <c r="Q84" s="549" t="s">
        <v>733</v>
      </c>
      <c r="R84" s="881"/>
      <c r="S84" s="1150" t="s">
        <v>734</v>
      </c>
      <c r="T84" s="1151"/>
      <c r="U84" s="1151"/>
      <c r="V84" s="1152"/>
      <c r="W84" s="871"/>
    </row>
    <row r="85" spans="2:23" ht="24" hidden="1" customHeight="1">
      <c r="B85" s="1154"/>
      <c r="C85" s="1011" t="s">
        <v>735</v>
      </c>
      <c r="D85" s="1151" t="s">
        <v>736</v>
      </c>
      <c r="E85" s="1151"/>
      <c r="F85" s="1169"/>
      <c r="G85" s="1170"/>
      <c r="H85" s="1171"/>
      <c r="O85" s="870"/>
      <c r="P85" s="1154"/>
      <c r="Q85" s="1011" t="s">
        <v>735</v>
      </c>
      <c r="R85" s="1151" t="s">
        <v>736</v>
      </c>
      <c r="S85" s="1151"/>
      <c r="T85" s="1172"/>
      <c r="U85" s="1173"/>
      <c r="V85" s="1174"/>
      <c r="W85" s="871"/>
    </row>
    <row r="86" spans="2:23" ht="24" hidden="1" customHeight="1">
      <c r="B86" s="1154"/>
      <c r="C86" s="1009"/>
      <c r="D86" s="1147" t="s">
        <v>738</v>
      </c>
      <c r="E86" s="569" t="s">
        <v>739</v>
      </c>
      <c r="F86" s="570"/>
      <c r="G86" s="571" t="s">
        <v>740</v>
      </c>
      <c r="H86" s="556"/>
      <c r="O86" s="870"/>
      <c r="P86" s="1154"/>
      <c r="Q86" s="1009"/>
      <c r="R86" s="1147" t="s">
        <v>738</v>
      </c>
      <c r="S86" s="569" t="s">
        <v>739</v>
      </c>
      <c r="T86" s="882"/>
      <c r="U86" s="571" t="s">
        <v>740</v>
      </c>
      <c r="V86" s="556"/>
      <c r="W86" s="871"/>
    </row>
    <row r="87" spans="2:23" ht="24" hidden="1" customHeight="1">
      <c r="B87" s="1154"/>
      <c r="C87" s="1009"/>
      <c r="D87" s="1148"/>
      <c r="E87" s="557" t="s">
        <v>741</v>
      </c>
      <c r="F87" s="558"/>
      <c r="G87" s="555" t="s">
        <v>740</v>
      </c>
      <c r="H87" s="560"/>
      <c r="O87" s="870"/>
      <c r="P87" s="1154"/>
      <c r="Q87" s="1009"/>
      <c r="R87" s="1148"/>
      <c r="S87" s="557" t="s">
        <v>741</v>
      </c>
      <c r="T87" s="879"/>
      <c r="U87" s="555" t="s">
        <v>740</v>
      </c>
      <c r="V87" s="560"/>
      <c r="W87" s="871"/>
    </row>
    <row r="88" spans="2:23" ht="40" hidden="1" customHeight="1">
      <c r="B88" s="1154"/>
      <c r="C88" s="956" t="s">
        <v>1491</v>
      </c>
      <c r="D88" s="1146" t="s">
        <v>1493</v>
      </c>
      <c r="E88" s="1146"/>
      <c r="F88" s="567"/>
      <c r="G88" s="562" t="s">
        <v>742</v>
      </c>
      <c r="H88" s="563"/>
      <c r="O88" s="870"/>
      <c r="P88" s="1154"/>
      <c r="Q88" s="956" t="s">
        <v>1491</v>
      </c>
      <c r="R88" s="1146" t="s">
        <v>1493</v>
      </c>
      <c r="S88" s="1146"/>
      <c r="T88" s="880"/>
      <c r="U88" s="562" t="s">
        <v>742</v>
      </c>
      <c r="V88" s="563"/>
      <c r="W88" s="871"/>
    </row>
    <row r="89" spans="2:23" ht="48" hidden="1" customHeight="1">
      <c r="B89" s="1155"/>
      <c r="C89" s="564" t="s">
        <v>743</v>
      </c>
      <c r="D89" s="1175"/>
      <c r="E89" s="1175"/>
      <c r="F89" s="1175"/>
      <c r="G89" s="1175"/>
      <c r="H89" s="1176"/>
      <c r="O89" s="870"/>
      <c r="P89" s="1155"/>
      <c r="Q89" s="564" t="s">
        <v>743</v>
      </c>
      <c r="R89" s="1177"/>
      <c r="S89" s="1177"/>
      <c r="T89" s="1177"/>
      <c r="U89" s="1177"/>
      <c r="V89" s="1178"/>
      <c r="W89" s="871"/>
    </row>
    <row r="90" spans="2:23" ht="24" hidden="1" customHeight="1">
      <c r="B90" s="1153" t="s">
        <v>751</v>
      </c>
      <c r="C90" s="577" t="s">
        <v>725</v>
      </c>
      <c r="D90" s="1179"/>
      <c r="E90" s="1180"/>
      <c r="F90" s="1181" t="s">
        <v>656</v>
      </c>
      <c r="G90" s="1182"/>
      <c r="H90" s="1183"/>
      <c r="J90" s="171"/>
      <c r="O90" s="870"/>
      <c r="P90" s="1153" t="s">
        <v>751</v>
      </c>
      <c r="Q90" s="577" t="s">
        <v>725</v>
      </c>
      <c r="R90" s="1184"/>
      <c r="S90" s="1185"/>
      <c r="T90" s="1181" t="s">
        <v>656</v>
      </c>
      <c r="U90" s="1182"/>
      <c r="V90" s="1183"/>
      <c r="W90" s="871"/>
    </row>
    <row r="91" spans="2:23" ht="24" hidden="1" customHeight="1">
      <c r="B91" s="1154"/>
      <c r="C91" s="549" t="s">
        <v>727</v>
      </c>
      <c r="D91" s="1156"/>
      <c r="E91" s="1156"/>
      <c r="F91" s="1156"/>
      <c r="G91" s="1156"/>
      <c r="H91" s="1157"/>
      <c r="O91" s="870"/>
      <c r="P91" s="1154"/>
      <c r="Q91" s="549" t="s">
        <v>727</v>
      </c>
      <c r="R91" s="1161"/>
      <c r="S91" s="1161"/>
      <c r="T91" s="1161"/>
      <c r="U91" s="1161"/>
      <c r="V91" s="1162"/>
      <c r="W91" s="871"/>
    </row>
    <row r="92" spans="2:23" ht="24" hidden="1" customHeight="1">
      <c r="B92" s="1154"/>
      <c r="C92" s="549" t="s">
        <v>729</v>
      </c>
      <c r="D92" s="1156"/>
      <c r="E92" s="1156"/>
      <c r="F92" s="1156"/>
      <c r="G92" s="1156"/>
      <c r="H92" s="1157"/>
      <c r="O92" s="870"/>
      <c r="P92" s="1154"/>
      <c r="Q92" s="549" t="s">
        <v>729</v>
      </c>
      <c r="R92" s="1161"/>
      <c r="S92" s="1161"/>
      <c r="T92" s="1161"/>
      <c r="U92" s="1161"/>
      <c r="V92" s="1162"/>
      <c r="W92" s="871"/>
    </row>
    <row r="93" spans="2:23" ht="24" hidden="1" customHeight="1">
      <c r="B93" s="1154"/>
      <c r="C93" s="549" t="s">
        <v>731</v>
      </c>
      <c r="D93" s="1163"/>
      <c r="E93" s="1164"/>
      <c r="F93" s="1165"/>
      <c r="G93" s="1165"/>
      <c r="H93" s="1166"/>
      <c r="J93" s="171"/>
      <c r="O93" s="870"/>
      <c r="P93" s="1154"/>
      <c r="Q93" s="549" t="s">
        <v>731</v>
      </c>
      <c r="R93" s="1167"/>
      <c r="S93" s="1168"/>
      <c r="T93" s="1165"/>
      <c r="U93" s="1165"/>
      <c r="V93" s="1166"/>
      <c r="W93" s="871"/>
    </row>
    <row r="94" spans="2:23" ht="24" hidden="1" customHeight="1">
      <c r="B94" s="1154"/>
      <c r="C94" s="549" t="s">
        <v>733</v>
      </c>
      <c r="D94" s="568"/>
      <c r="E94" s="1150" t="s">
        <v>734</v>
      </c>
      <c r="F94" s="1151"/>
      <c r="G94" s="1151"/>
      <c r="H94" s="1152"/>
      <c r="O94" s="870"/>
      <c r="P94" s="1154"/>
      <c r="Q94" s="549" t="s">
        <v>733</v>
      </c>
      <c r="R94" s="881"/>
      <c r="S94" s="1150" t="s">
        <v>734</v>
      </c>
      <c r="T94" s="1151"/>
      <c r="U94" s="1151"/>
      <c r="V94" s="1152"/>
      <c r="W94" s="871"/>
    </row>
    <row r="95" spans="2:23" ht="24" hidden="1" customHeight="1">
      <c r="B95" s="1154"/>
      <c r="C95" s="1011" t="s">
        <v>735</v>
      </c>
      <c r="D95" s="1151" t="s">
        <v>736</v>
      </c>
      <c r="E95" s="1151"/>
      <c r="F95" s="1169"/>
      <c r="G95" s="1170"/>
      <c r="H95" s="1171"/>
      <c r="O95" s="870"/>
      <c r="P95" s="1154"/>
      <c r="Q95" s="1011" t="s">
        <v>735</v>
      </c>
      <c r="R95" s="1151" t="s">
        <v>736</v>
      </c>
      <c r="S95" s="1151"/>
      <c r="T95" s="1172"/>
      <c r="U95" s="1173"/>
      <c r="V95" s="1174"/>
      <c r="W95" s="871"/>
    </row>
    <row r="96" spans="2:23" ht="24" hidden="1" customHeight="1">
      <c r="B96" s="1154"/>
      <c r="C96" s="1009"/>
      <c r="D96" s="1147" t="s">
        <v>738</v>
      </c>
      <c r="E96" s="569" t="s">
        <v>739</v>
      </c>
      <c r="F96" s="570"/>
      <c r="G96" s="571" t="s">
        <v>740</v>
      </c>
      <c r="H96" s="556"/>
      <c r="O96" s="870"/>
      <c r="P96" s="1154"/>
      <c r="Q96" s="1009"/>
      <c r="R96" s="1147" t="s">
        <v>738</v>
      </c>
      <c r="S96" s="569" t="s">
        <v>739</v>
      </c>
      <c r="T96" s="882"/>
      <c r="U96" s="571" t="s">
        <v>740</v>
      </c>
      <c r="V96" s="556"/>
      <c r="W96" s="871"/>
    </row>
    <row r="97" spans="2:23" ht="24" hidden="1" customHeight="1">
      <c r="B97" s="1154"/>
      <c r="C97" s="1009"/>
      <c r="D97" s="1148"/>
      <c r="E97" s="557" t="s">
        <v>741</v>
      </c>
      <c r="F97" s="558"/>
      <c r="G97" s="555" t="s">
        <v>740</v>
      </c>
      <c r="H97" s="560"/>
      <c r="O97" s="870"/>
      <c r="P97" s="1154"/>
      <c r="Q97" s="1009"/>
      <c r="R97" s="1148"/>
      <c r="S97" s="557" t="s">
        <v>741</v>
      </c>
      <c r="T97" s="879"/>
      <c r="U97" s="555" t="s">
        <v>740</v>
      </c>
      <c r="V97" s="560"/>
      <c r="W97" s="871"/>
    </row>
    <row r="98" spans="2:23" ht="40" hidden="1" customHeight="1">
      <c r="B98" s="1154"/>
      <c r="C98" s="956" t="s">
        <v>1491</v>
      </c>
      <c r="D98" s="1146" t="s">
        <v>1493</v>
      </c>
      <c r="E98" s="1146"/>
      <c r="F98" s="567"/>
      <c r="G98" s="562" t="s">
        <v>742</v>
      </c>
      <c r="H98" s="563"/>
      <c r="O98" s="870"/>
      <c r="P98" s="1154"/>
      <c r="Q98" s="956" t="s">
        <v>1491</v>
      </c>
      <c r="R98" s="1146" t="s">
        <v>1495</v>
      </c>
      <c r="S98" s="1149"/>
      <c r="T98" s="880"/>
      <c r="U98" s="562" t="s">
        <v>742</v>
      </c>
      <c r="V98" s="563"/>
      <c r="W98" s="871"/>
    </row>
    <row r="99" spans="2:23" ht="48" hidden="1" customHeight="1">
      <c r="B99" s="1155"/>
      <c r="C99" s="564" t="s">
        <v>743</v>
      </c>
      <c r="D99" s="1175"/>
      <c r="E99" s="1175"/>
      <c r="F99" s="1175"/>
      <c r="G99" s="1175"/>
      <c r="H99" s="1176"/>
      <c r="O99" s="870"/>
      <c r="P99" s="1155"/>
      <c r="Q99" s="564" t="s">
        <v>743</v>
      </c>
      <c r="R99" s="1177"/>
      <c r="S99" s="1177"/>
      <c r="T99" s="1177"/>
      <c r="U99" s="1177"/>
      <c r="V99" s="1178"/>
      <c r="W99" s="871"/>
    </row>
    <row r="100" spans="2:23" ht="24" hidden="1" customHeight="1">
      <c r="B100" s="1153" t="s">
        <v>182</v>
      </c>
      <c r="C100" s="547" t="s">
        <v>725</v>
      </c>
      <c r="D100" s="1179"/>
      <c r="E100" s="1180"/>
      <c r="F100" s="1181" t="s">
        <v>656</v>
      </c>
      <c r="G100" s="1182"/>
      <c r="H100" s="1183"/>
      <c r="J100" s="171"/>
      <c r="O100" s="870"/>
      <c r="P100" s="1153" t="s">
        <v>182</v>
      </c>
      <c r="Q100" s="547" t="s">
        <v>725</v>
      </c>
      <c r="R100" s="1184"/>
      <c r="S100" s="1185"/>
      <c r="T100" s="1181" t="s">
        <v>656</v>
      </c>
      <c r="U100" s="1182"/>
      <c r="V100" s="1183"/>
      <c r="W100" s="871"/>
    </row>
    <row r="101" spans="2:23" ht="24" hidden="1" customHeight="1">
      <c r="B101" s="1154"/>
      <c r="C101" s="549" t="s">
        <v>727</v>
      </c>
      <c r="D101" s="1156"/>
      <c r="E101" s="1156"/>
      <c r="F101" s="1156"/>
      <c r="G101" s="1156"/>
      <c r="H101" s="1157"/>
      <c r="O101" s="870"/>
      <c r="P101" s="1154"/>
      <c r="Q101" s="549" t="s">
        <v>727</v>
      </c>
      <c r="R101" s="1161"/>
      <c r="S101" s="1161"/>
      <c r="T101" s="1161"/>
      <c r="U101" s="1161"/>
      <c r="V101" s="1162"/>
      <c r="W101" s="871"/>
    </row>
    <row r="102" spans="2:23" ht="24" hidden="1" customHeight="1">
      <c r="B102" s="1154"/>
      <c r="C102" s="549" t="s">
        <v>729</v>
      </c>
      <c r="D102" s="1156"/>
      <c r="E102" s="1156"/>
      <c r="F102" s="1156"/>
      <c r="G102" s="1156"/>
      <c r="H102" s="1157"/>
      <c r="O102" s="870"/>
      <c r="P102" s="1154"/>
      <c r="Q102" s="549" t="s">
        <v>729</v>
      </c>
      <c r="R102" s="1161"/>
      <c r="S102" s="1161"/>
      <c r="T102" s="1161"/>
      <c r="U102" s="1161"/>
      <c r="V102" s="1162"/>
      <c r="W102" s="871"/>
    </row>
    <row r="103" spans="2:23" ht="24" hidden="1" customHeight="1">
      <c r="B103" s="1154"/>
      <c r="C103" s="549" t="s">
        <v>731</v>
      </c>
      <c r="D103" s="1163"/>
      <c r="E103" s="1164"/>
      <c r="F103" s="1165"/>
      <c r="G103" s="1165"/>
      <c r="H103" s="1166"/>
      <c r="J103" s="171"/>
      <c r="O103" s="870"/>
      <c r="P103" s="1154"/>
      <c r="Q103" s="549" t="s">
        <v>731</v>
      </c>
      <c r="R103" s="1167"/>
      <c r="S103" s="1168"/>
      <c r="T103" s="1165"/>
      <c r="U103" s="1165"/>
      <c r="V103" s="1166"/>
      <c r="W103" s="871"/>
    </row>
    <row r="104" spans="2:23" ht="24" hidden="1" customHeight="1">
      <c r="B104" s="1154"/>
      <c r="C104" s="549" t="s">
        <v>733</v>
      </c>
      <c r="D104" s="568"/>
      <c r="E104" s="1150" t="s">
        <v>734</v>
      </c>
      <c r="F104" s="1151"/>
      <c r="G104" s="1151"/>
      <c r="H104" s="1152"/>
      <c r="O104" s="870"/>
      <c r="P104" s="1154"/>
      <c r="Q104" s="549" t="s">
        <v>733</v>
      </c>
      <c r="R104" s="881"/>
      <c r="S104" s="1150" t="s">
        <v>734</v>
      </c>
      <c r="T104" s="1151"/>
      <c r="U104" s="1151"/>
      <c r="V104" s="1152"/>
      <c r="W104" s="871"/>
    </row>
    <row r="105" spans="2:23" ht="24" hidden="1" customHeight="1">
      <c r="B105" s="1154"/>
      <c r="C105" s="1011" t="s">
        <v>735</v>
      </c>
      <c r="D105" s="1151" t="s">
        <v>736</v>
      </c>
      <c r="E105" s="1151"/>
      <c r="F105" s="1169"/>
      <c r="G105" s="1170"/>
      <c r="H105" s="1171"/>
      <c r="O105" s="870"/>
      <c r="P105" s="1154"/>
      <c r="Q105" s="1011" t="s">
        <v>735</v>
      </c>
      <c r="R105" s="1151" t="s">
        <v>736</v>
      </c>
      <c r="S105" s="1151"/>
      <c r="T105" s="1172"/>
      <c r="U105" s="1173"/>
      <c r="V105" s="1174"/>
      <c r="W105" s="871"/>
    </row>
    <row r="106" spans="2:23" ht="24" hidden="1" customHeight="1">
      <c r="B106" s="1154"/>
      <c r="C106" s="1009"/>
      <c r="D106" s="1147" t="s">
        <v>738</v>
      </c>
      <c r="E106" s="569" t="s">
        <v>739</v>
      </c>
      <c r="F106" s="570"/>
      <c r="G106" s="571" t="s">
        <v>740</v>
      </c>
      <c r="H106" s="556"/>
      <c r="O106" s="870"/>
      <c r="P106" s="1154"/>
      <c r="Q106" s="1009"/>
      <c r="R106" s="1147" t="s">
        <v>738</v>
      </c>
      <c r="S106" s="569" t="s">
        <v>739</v>
      </c>
      <c r="T106" s="882"/>
      <c r="U106" s="571" t="s">
        <v>740</v>
      </c>
      <c r="V106" s="556"/>
      <c r="W106" s="871"/>
    </row>
    <row r="107" spans="2:23" ht="24" hidden="1" customHeight="1">
      <c r="B107" s="1154"/>
      <c r="C107" s="1009"/>
      <c r="D107" s="1148"/>
      <c r="E107" s="557" t="s">
        <v>741</v>
      </c>
      <c r="F107" s="558"/>
      <c r="G107" s="555" t="s">
        <v>740</v>
      </c>
      <c r="H107" s="560"/>
      <c r="O107" s="870"/>
      <c r="P107" s="1154"/>
      <c r="Q107" s="1009"/>
      <c r="R107" s="1148"/>
      <c r="S107" s="557" t="s">
        <v>741</v>
      </c>
      <c r="T107" s="879"/>
      <c r="U107" s="555" t="s">
        <v>740</v>
      </c>
      <c r="V107" s="560"/>
      <c r="W107" s="871"/>
    </row>
    <row r="108" spans="2:23" ht="40" hidden="1" customHeight="1">
      <c r="B108" s="1154"/>
      <c r="C108" s="956" t="s">
        <v>1491</v>
      </c>
      <c r="D108" s="1146" t="s">
        <v>1493</v>
      </c>
      <c r="E108" s="1146"/>
      <c r="F108" s="567"/>
      <c r="G108" s="562" t="s">
        <v>742</v>
      </c>
      <c r="H108" s="563"/>
      <c r="O108" s="870"/>
      <c r="P108" s="1154"/>
      <c r="Q108" s="956" t="s">
        <v>1491</v>
      </c>
      <c r="R108" s="1146" t="s">
        <v>1493</v>
      </c>
      <c r="S108" s="1146"/>
      <c r="T108" s="880"/>
      <c r="U108" s="562" t="s">
        <v>742</v>
      </c>
      <c r="V108" s="563"/>
      <c r="W108" s="871"/>
    </row>
    <row r="109" spans="2:23" ht="48" hidden="1" customHeight="1">
      <c r="B109" s="1155"/>
      <c r="C109" s="564" t="s">
        <v>743</v>
      </c>
      <c r="D109" s="1175"/>
      <c r="E109" s="1175"/>
      <c r="F109" s="1175"/>
      <c r="G109" s="1175"/>
      <c r="H109" s="1176"/>
      <c r="O109" s="870"/>
      <c r="P109" s="1155"/>
      <c r="Q109" s="564" t="s">
        <v>743</v>
      </c>
      <c r="R109" s="1177"/>
      <c r="S109" s="1177"/>
      <c r="T109" s="1177"/>
      <c r="U109" s="1177"/>
      <c r="V109" s="1178"/>
      <c r="W109" s="871"/>
    </row>
    <row r="110" spans="2:23" ht="24" hidden="1" customHeight="1">
      <c r="B110" s="1153" t="s">
        <v>193</v>
      </c>
      <c r="C110" s="547" t="s">
        <v>725</v>
      </c>
      <c r="D110" s="1179"/>
      <c r="E110" s="1180"/>
      <c r="F110" s="1181" t="s">
        <v>656</v>
      </c>
      <c r="G110" s="1182"/>
      <c r="H110" s="1183"/>
      <c r="J110" s="171"/>
      <c r="O110" s="870"/>
      <c r="P110" s="1153" t="s">
        <v>193</v>
      </c>
      <c r="Q110" s="547" t="s">
        <v>725</v>
      </c>
      <c r="R110" s="1184"/>
      <c r="S110" s="1185"/>
      <c r="T110" s="1181" t="s">
        <v>656</v>
      </c>
      <c r="U110" s="1182"/>
      <c r="V110" s="1183"/>
      <c r="W110" s="871"/>
    </row>
    <row r="111" spans="2:23" ht="24" hidden="1" customHeight="1">
      <c r="B111" s="1154"/>
      <c r="C111" s="549" t="s">
        <v>727</v>
      </c>
      <c r="D111" s="1156"/>
      <c r="E111" s="1156"/>
      <c r="F111" s="1156"/>
      <c r="G111" s="1156"/>
      <c r="H111" s="1157"/>
      <c r="O111" s="870"/>
      <c r="P111" s="1154"/>
      <c r="Q111" s="549" t="s">
        <v>727</v>
      </c>
      <c r="R111" s="1161"/>
      <c r="S111" s="1161"/>
      <c r="T111" s="1161"/>
      <c r="U111" s="1161"/>
      <c r="V111" s="1162"/>
      <c r="W111" s="871"/>
    </row>
    <row r="112" spans="2:23" ht="24" hidden="1" customHeight="1">
      <c r="B112" s="1154"/>
      <c r="C112" s="549" t="s">
        <v>729</v>
      </c>
      <c r="D112" s="1156"/>
      <c r="E112" s="1156"/>
      <c r="F112" s="1156"/>
      <c r="G112" s="1156"/>
      <c r="H112" s="1157"/>
      <c r="O112" s="870"/>
      <c r="P112" s="1154"/>
      <c r="Q112" s="549" t="s">
        <v>729</v>
      </c>
      <c r="R112" s="1161"/>
      <c r="S112" s="1161"/>
      <c r="T112" s="1161"/>
      <c r="U112" s="1161"/>
      <c r="V112" s="1162"/>
      <c r="W112" s="871"/>
    </row>
    <row r="113" spans="2:23" ht="24" hidden="1" customHeight="1">
      <c r="B113" s="1154"/>
      <c r="C113" s="549" t="s">
        <v>731</v>
      </c>
      <c r="D113" s="1163"/>
      <c r="E113" s="1164"/>
      <c r="F113" s="1165"/>
      <c r="G113" s="1165"/>
      <c r="H113" s="1166"/>
      <c r="J113" s="171"/>
      <c r="O113" s="870"/>
      <c r="P113" s="1154"/>
      <c r="Q113" s="549" t="s">
        <v>731</v>
      </c>
      <c r="R113" s="1167"/>
      <c r="S113" s="1168"/>
      <c r="T113" s="1165"/>
      <c r="U113" s="1165"/>
      <c r="V113" s="1166"/>
      <c r="W113" s="871"/>
    </row>
    <row r="114" spans="2:23" ht="24" hidden="1" customHeight="1">
      <c r="B114" s="1154"/>
      <c r="C114" s="549" t="s">
        <v>733</v>
      </c>
      <c r="D114" s="568"/>
      <c r="E114" s="1150" t="s">
        <v>734</v>
      </c>
      <c r="F114" s="1151"/>
      <c r="G114" s="1151"/>
      <c r="H114" s="1152"/>
      <c r="O114" s="870"/>
      <c r="P114" s="1154"/>
      <c r="Q114" s="549" t="s">
        <v>733</v>
      </c>
      <c r="R114" s="881"/>
      <c r="S114" s="1150" t="s">
        <v>734</v>
      </c>
      <c r="T114" s="1151"/>
      <c r="U114" s="1151"/>
      <c r="V114" s="1152"/>
      <c r="W114" s="871"/>
    </row>
    <row r="115" spans="2:23" ht="24" hidden="1" customHeight="1">
      <c r="B115" s="1154"/>
      <c r="C115" s="1011" t="s">
        <v>735</v>
      </c>
      <c r="D115" s="1151" t="s">
        <v>736</v>
      </c>
      <c r="E115" s="1151"/>
      <c r="F115" s="1169"/>
      <c r="G115" s="1170"/>
      <c r="H115" s="1171"/>
      <c r="O115" s="870"/>
      <c r="P115" s="1154"/>
      <c r="Q115" s="1011" t="s">
        <v>735</v>
      </c>
      <c r="R115" s="1151" t="s">
        <v>736</v>
      </c>
      <c r="S115" s="1151"/>
      <c r="T115" s="1172"/>
      <c r="U115" s="1173"/>
      <c r="V115" s="1174"/>
      <c r="W115" s="871"/>
    </row>
    <row r="116" spans="2:23" ht="24" hidden="1" customHeight="1">
      <c r="B116" s="1154"/>
      <c r="C116" s="1009"/>
      <c r="D116" s="1147" t="s">
        <v>738</v>
      </c>
      <c r="E116" s="569" t="s">
        <v>739</v>
      </c>
      <c r="F116" s="570"/>
      <c r="G116" s="571" t="s">
        <v>740</v>
      </c>
      <c r="H116" s="556"/>
      <c r="O116" s="870"/>
      <c r="P116" s="1154"/>
      <c r="Q116" s="1009"/>
      <c r="R116" s="1147" t="s">
        <v>738</v>
      </c>
      <c r="S116" s="569" t="s">
        <v>739</v>
      </c>
      <c r="T116" s="882"/>
      <c r="U116" s="571" t="s">
        <v>740</v>
      </c>
      <c r="V116" s="556"/>
      <c r="W116" s="871"/>
    </row>
    <row r="117" spans="2:23" ht="24" hidden="1" customHeight="1">
      <c r="B117" s="1154"/>
      <c r="C117" s="1009"/>
      <c r="D117" s="1148"/>
      <c r="E117" s="557" t="s">
        <v>741</v>
      </c>
      <c r="F117" s="558"/>
      <c r="G117" s="555" t="s">
        <v>740</v>
      </c>
      <c r="H117" s="560"/>
      <c r="O117" s="870"/>
      <c r="P117" s="1154"/>
      <c r="Q117" s="1009"/>
      <c r="R117" s="1148"/>
      <c r="S117" s="557" t="s">
        <v>741</v>
      </c>
      <c r="T117" s="879"/>
      <c r="U117" s="555" t="s">
        <v>740</v>
      </c>
      <c r="V117" s="560"/>
      <c r="W117" s="871"/>
    </row>
    <row r="118" spans="2:23" ht="40" hidden="1" customHeight="1">
      <c r="B118" s="1154"/>
      <c r="C118" s="956" t="s">
        <v>1491</v>
      </c>
      <c r="D118" s="1146" t="s">
        <v>1493</v>
      </c>
      <c r="E118" s="1146"/>
      <c r="F118" s="567"/>
      <c r="G118" s="562" t="s">
        <v>742</v>
      </c>
      <c r="H118" s="563"/>
      <c r="O118" s="870"/>
      <c r="P118" s="1154"/>
      <c r="Q118" s="956" t="s">
        <v>1491</v>
      </c>
      <c r="R118" s="1146" t="s">
        <v>1495</v>
      </c>
      <c r="S118" s="1149"/>
      <c r="T118" s="880"/>
      <c r="U118" s="562" t="s">
        <v>742</v>
      </c>
      <c r="V118" s="563"/>
      <c r="W118" s="871"/>
    </row>
    <row r="119" spans="2:23" ht="48" hidden="1" customHeight="1">
      <c r="B119" s="1155"/>
      <c r="C119" s="564" t="s">
        <v>743</v>
      </c>
      <c r="D119" s="1175"/>
      <c r="E119" s="1175"/>
      <c r="F119" s="1175"/>
      <c r="G119" s="1175"/>
      <c r="H119" s="1176"/>
      <c r="O119" s="870"/>
      <c r="P119" s="1155"/>
      <c r="Q119" s="564" t="s">
        <v>743</v>
      </c>
      <c r="R119" s="1177"/>
      <c r="S119" s="1177"/>
      <c r="T119" s="1177"/>
      <c r="U119" s="1177"/>
      <c r="V119" s="1178"/>
      <c r="W119" s="871"/>
    </row>
    <row r="120" spans="2:23" ht="24" hidden="1" customHeight="1">
      <c r="B120" s="1153" t="s">
        <v>204</v>
      </c>
      <c r="C120" s="547" t="s">
        <v>725</v>
      </c>
      <c r="D120" s="1179"/>
      <c r="E120" s="1180"/>
      <c r="F120" s="1181" t="s">
        <v>656</v>
      </c>
      <c r="G120" s="1182"/>
      <c r="H120" s="1183"/>
      <c r="J120" s="171"/>
      <c r="O120" s="870"/>
      <c r="P120" s="1153" t="s">
        <v>204</v>
      </c>
      <c r="Q120" s="547" t="s">
        <v>725</v>
      </c>
      <c r="R120" s="1184"/>
      <c r="S120" s="1185"/>
      <c r="T120" s="1181" t="s">
        <v>656</v>
      </c>
      <c r="U120" s="1182"/>
      <c r="V120" s="1183"/>
      <c r="W120" s="871"/>
    </row>
    <row r="121" spans="2:23" ht="24" hidden="1" customHeight="1">
      <c r="B121" s="1154"/>
      <c r="C121" s="549" t="s">
        <v>727</v>
      </c>
      <c r="D121" s="1156"/>
      <c r="E121" s="1156"/>
      <c r="F121" s="1156"/>
      <c r="G121" s="1156"/>
      <c r="H121" s="1157"/>
      <c r="O121" s="870"/>
      <c r="P121" s="1154"/>
      <c r="Q121" s="549" t="s">
        <v>727</v>
      </c>
      <c r="R121" s="1161"/>
      <c r="S121" s="1161"/>
      <c r="T121" s="1161"/>
      <c r="U121" s="1161"/>
      <c r="V121" s="1162"/>
      <c r="W121" s="871"/>
    </row>
    <row r="122" spans="2:23" ht="24" hidden="1" customHeight="1">
      <c r="B122" s="1154"/>
      <c r="C122" s="549" t="s">
        <v>729</v>
      </c>
      <c r="D122" s="1156"/>
      <c r="E122" s="1156"/>
      <c r="F122" s="1156"/>
      <c r="G122" s="1156"/>
      <c r="H122" s="1157"/>
      <c r="O122" s="870"/>
      <c r="P122" s="1154"/>
      <c r="Q122" s="549" t="s">
        <v>729</v>
      </c>
      <c r="R122" s="1161"/>
      <c r="S122" s="1161"/>
      <c r="T122" s="1161"/>
      <c r="U122" s="1161"/>
      <c r="V122" s="1162"/>
      <c r="W122" s="871"/>
    </row>
    <row r="123" spans="2:23" ht="24" hidden="1" customHeight="1">
      <c r="B123" s="1154"/>
      <c r="C123" s="549" t="s">
        <v>731</v>
      </c>
      <c r="D123" s="1163"/>
      <c r="E123" s="1164"/>
      <c r="F123" s="1165"/>
      <c r="G123" s="1165"/>
      <c r="H123" s="1166"/>
      <c r="J123" s="171"/>
      <c r="O123" s="870"/>
      <c r="P123" s="1154"/>
      <c r="Q123" s="549" t="s">
        <v>731</v>
      </c>
      <c r="R123" s="1167"/>
      <c r="S123" s="1168"/>
      <c r="T123" s="1165"/>
      <c r="U123" s="1165"/>
      <c r="V123" s="1166"/>
      <c r="W123" s="871"/>
    </row>
    <row r="124" spans="2:23" ht="24" hidden="1" customHeight="1">
      <c r="B124" s="1154"/>
      <c r="C124" s="549" t="s">
        <v>733</v>
      </c>
      <c r="D124" s="568"/>
      <c r="E124" s="1150" t="s">
        <v>734</v>
      </c>
      <c r="F124" s="1151"/>
      <c r="G124" s="1151"/>
      <c r="H124" s="1152"/>
      <c r="O124" s="870"/>
      <c r="P124" s="1154"/>
      <c r="Q124" s="549" t="s">
        <v>733</v>
      </c>
      <c r="R124" s="881"/>
      <c r="S124" s="1150" t="s">
        <v>734</v>
      </c>
      <c r="T124" s="1151"/>
      <c r="U124" s="1151"/>
      <c r="V124" s="1152"/>
      <c r="W124" s="871"/>
    </row>
    <row r="125" spans="2:23" ht="24" hidden="1" customHeight="1">
      <c r="B125" s="1154"/>
      <c r="C125" s="1011" t="s">
        <v>735</v>
      </c>
      <c r="D125" s="1151" t="s">
        <v>736</v>
      </c>
      <c r="E125" s="1151"/>
      <c r="F125" s="1169"/>
      <c r="G125" s="1170"/>
      <c r="H125" s="1171"/>
      <c r="O125" s="870"/>
      <c r="P125" s="1154"/>
      <c r="Q125" s="1011" t="s">
        <v>735</v>
      </c>
      <c r="R125" s="1151" t="s">
        <v>736</v>
      </c>
      <c r="S125" s="1151"/>
      <c r="T125" s="1172"/>
      <c r="U125" s="1173"/>
      <c r="V125" s="1174"/>
      <c r="W125" s="871"/>
    </row>
    <row r="126" spans="2:23" ht="24" hidden="1" customHeight="1">
      <c r="B126" s="1154"/>
      <c r="C126" s="1009"/>
      <c r="D126" s="1147" t="s">
        <v>738</v>
      </c>
      <c r="E126" s="569" t="s">
        <v>739</v>
      </c>
      <c r="F126" s="570"/>
      <c r="G126" s="571" t="s">
        <v>740</v>
      </c>
      <c r="H126" s="556"/>
      <c r="O126" s="870"/>
      <c r="P126" s="1154"/>
      <c r="Q126" s="1009"/>
      <c r="R126" s="1147" t="s">
        <v>738</v>
      </c>
      <c r="S126" s="569" t="s">
        <v>739</v>
      </c>
      <c r="T126" s="882"/>
      <c r="U126" s="571" t="s">
        <v>740</v>
      </c>
      <c r="V126" s="556"/>
      <c r="W126" s="871"/>
    </row>
    <row r="127" spans="2:23" ht="24" hidden="1" customHeight="1">
      <c r="B127" s="1154"/>
      <c r="C127" s="1009"/>
      <c r="D127" s="1148"/>
      <c r="E127" s="557" t="s">
        <v>741</v>
      </c>
      <c r="F127" s="558"/>
      <c r="G127" s="555" t="s">
        <v>740</v>
      </c>
      <c r="H127" s="560"/>
      <c r="O127" s="870"/>
      <c r="P127" s="1154"/>
      <c r="Q127" s="1009"/>
      <c r="R127" s="1148"/>
      <c r="S127" s="557" t="s">
        <v>741</v>
      </c>
      <c r="T127" s="879"/>
      <c r="U127" s="555" t="s">
        <v>740</v>
      </c>
      <c r="V127" s="560"/>
      <c r="W127" s="871"/>
    </row>
    <row r="128" spans="2:23" ht="40" hidden="1" customHeight="1">
      <c r="B128" s="1154"/>
      <c r="C128" s="956" t="s">
        <v>1491</v>
      </c>
      <c r="D128" s="1146" t="s">
        <v>1493</v>
      </c>
      <c r="E128" s="1146"/>
      <c r="F128" s="567"/>
      <c r="G128" s="562" t="s">
        <v>742</v>
      </c>
      <c r="H128" s="563"/>
      <c r="O128" s="870"/>
      <c r="P128" s="1154"/>
      <c r="Q128" s="956" t="s">
        <v>1491</v>
      </c>
      <c r="R128" s="1146" t="s">
        <v>1493</v>
      </c>
      <c r="S128" s="1146"/>
      <c r="T128" s="880"/>
      <c r="U128" s="562" t="s">
        <v>742</v>
      </c>
      <c r="V128" s="563"/>
      <c r="W128" s="871"/>
    </row>
    <row r="129" spans="2:23" ht="48" hidden="1" customHeight="1">
      <c r="B129" s="1155"/>
      <c r="C129" s="564" t="s">
        <v>743</v>
      </c>
      <c r="D129" s="1175"/>
      <c r="E129" s="1175"/>
      <c r="F129" s="1175"/>
      <c r="G129" s="1175"/>
      <c r="H129" s="1176"/>
      <c r="O129" s="870"/>
      <c r="P129" s="1155"/>
      <c r="Q129" s="564" t="s">
        <v>743</v>
      </c>
      <c r="R129" s="1177"/>
      <c r="S129" s="1177"/>
      <c r="T129" s="1177"/>
      <c r="U129" s="1177"/>
      <c r="V129" s="1178"/>
      <c r="W129" s="871"/>
    </row>
    <row r="130" spans="2:23" ht="24" hidden="1" customHeight="1">
      <c r="B130" s="1153" t="s">
        <v>215</v>
      </c>
      <c r="C130" s="547" t="s">
        <v>725</v>
      </c>
      <c r="D130" s="1179"/>
      <c r="E130" s="1180"/>
      <c r="F130" s="1181" t="s">
        <v>656</v>
      </c>
      <c r="G130" s="1182"/>
      <c r="H130" s="1183"/>
      <c r="J130" s="171"/>
      <c r="O130" s="870"/>
      <c r="P130" s="1153" t="s">
        <v>215</v>
      </c>
      <c r="Q130" s="547" t="s">
        <v>725</v>
      </c>
      <c r="R130" s="1184"/>
      <c r="S130" s="1185"/>
      <c r="T130" s="1181" t="s">
        <v>656</v>
      </c>
      <c r="U130" s="1182"/>
      <c r="V130" s="1183"/>
      <c r="W130" s="871"/>
    </row>
    <row r="131" spans="2:23" ht="24" hidden="1" customHeight="1">
      <c r="B131" s="1154"/>
      <c r="C131" s="549" t="s">
        <v>727</v>
      </c>
      <c r="D131" s="1156"/>
      <c r="E131" s="1156"/>
      <c r="F131" s="1156"/>
      <c r="G131" s="1156"/>
      <c r="H131" s="1157"/>
      <c r="O131" s="870"/>
      <c r="P131" s="1154"/>
      <c r="Q131" s="549" t="s">
        <v>727</v>
      </c>
      <c r="R131" s="1161"/>
      <c r="S131" s="1161"/>
      <c r="T131" s="1161"/>
      <c r="U131" s="1161"/>
      <c r="V131" s="1162"/>
      <c r="W131" s="871"/>
    </row>
    <row r="132" spans="2:23" ht="24" hidden="1" customHeight="1">
      <c r="B132" s="1154"/>
      <c r="C132" s="549" t="s">
        <v>729</v>
      </c>
      <c r="D132" s="1156"/>
      <c r="E132" s="1156"/>
      <c r="F132" s="1156"/>
      <c r="G132" s="1156"/>
      <c r="H132" s="1157"/>
      <c r="O132" s="870"/>
      <c r="P132" s="1154"/>
      <c r="Q132" s="549" t="s">
        <v>729</v>
      </c>
      <c r="R132" s="1161"/>
      <c r="S132" s="1161"/>
      <c r="T132" s="1161"/>
      <c r="U132" s="1161"/>
      <c r="V132" s="1162"/>
      <c r="W132" s="871"/>
    </row>
    <row r="133" spans="2:23" ht="24" hidden="1" customHeight="1">
      <c r="B133" s="1154"/>
      <c r="C133" s="549" t="s">
        <v>731</v>
      </c>
      <c r="D133" s="1163"/>
      <c r="E133" s="1164"/>
      <c r="F133" s="1165"/>
      <c r="G133" s="1165"/>
      <c r="H133" s="1166"/>
      <c r="J133" s="171"/>
      <c r="O133" s="870"/>
      <c r="P133" s="1154"/>
      <c r="Q133" s="549" t="s">
        <v>731</v>
      </c>
      <c r="R133" s="1167"/>
      <c r="S133" s="1168"/>
      <c r="T133" s="1165"/>
      <c r="U133" s="1165"/>
      <c r="V133" s="1166"/>
      <c r="W133" s="871"/>
    </row>
    <row r="134" spans="2:23" ht="24" hidden="1" customHeight="1">
      <c r="B134" s="1154"/>
      <c r="C134" s="549" t="s">
        <v>733</v>
      </c>
      <c r="D134" s="568"/>
      <c r="E134" s="1150" t="s">
        <v>734</v>
      </c>
      <c r="F134" s="1151"/>
      <c r="G134" s="1151"/>
      <c r="H134" s="1152"/>
      <c r="O134" s="870"/>
      <c r="P134" s="1154"/>
      <c r="Q134" s="549" t="s">
        <v>733</v>
      </c>
      <c r="R134" s="881"/>
      <c r="S134" s="1150" t="s">
        <v>734</v>
      </c>
      <c r="T134" s="1151"/>
      <c r="U134" s="1151"/>
      <c r="V134" s="1152"/>
      <c r="W134" s="871"/>
    </row>
    <row r="135" spans="2:23" ht="24" hidden="1" customHeight="1">
      <c r="B135" s="1154"/>
      <c r="C135" s="1011" t="s">
        <v>735</v>
      </c>
      <c r="D135" s="1151" t="s">
        <v>736</v>
      </c>
      <c r="E135" s="1151"/>
      <c r="F135" s="1169"/>
      <c r="G135" s="1170"/>
      <c r="H135" s="1171"/>
      <c r="O135" s="870"/>
      <c r="P135" s="1154"/>
      <c r="Q135" s="1011" t="s">
        <v>735</v>
      </c>
      <c r="R135" s="1151" t="s">
        <v>736</v>
      </c>
      <c r="S135" s="1151"/>
      <c r="T135" s="1172"/>
      <c r="U135" s="1173"/>
      <c r="V135" s="1174"/>
      <c r="W135" s="871"/>
    </row>
    <row r="136" spans="2:23" ht="24" hidden="1" customHeight="1">
      <c r="B136" s="1154"/>
      <c r="C136" s="1009"/>
      <c r="D136" s="1151" t="s">
        <v>738</v>
      </c>
      <c r="E136" s="578" t="s">
        <v>739</v>
      </c>
      <c r="F136" s="579"/>
      <c r="G136" s="580" t="s">
        <v>740</v>
      </c>
      <c r="H136" s="581"/>
      <c r="O136" s="870"/>
      <c r="P136" s="1154"/>
      <c r="Q136" s="1009"/>
      <c r="R136" s="1151" t="s">
        <v>738</v>
      </c>
      <c r="S136" s="578" t="s">
        <v>739</v>
      </c>
      <c r="T136" s="884"/>
      <c r="U136" s="580" t="s">
        <v>740</v>
      </c>
      <c r="V136" s="581"/>
      <c r="W136" s="871"/>
    </row>
    <row r="137" spans="2:23" ht="24" hidden="1" customHeight="1">
      <c r="B137" s="1154"/>
      <c r="C137" s="1009"/>
      <c r="D137" s="1151"/>
      <c r="E137" s="582" t="s">
        <v>741</v>
      </c>
      <c r="F137" s="583"/>
      <c r="G137" s="584" t="s">
        <v>740</v>
      </c>
      <c r="H137" s="585"/>
      <c r="O137" s="870"/>
      <c r="P137" s="1154"/>
      <c r="Q137" s="1009"/>
      <c r="R137" s="1151"/>
      <c r="S137" s="582" t="s">
        <v>741</v>
      </c>
      <c r="T137" s="885"/>
      <c r="U137" s="584" t="s">
        <v>740</v>
      </c>
      <c r="V137" s="585"/>
      <c r="W137" s="871"/>
    </row>
    <row r="138" spans="2:23" ht="40" hidden="1" customHeight="1">
      <c r="B138" s="1154"/>
      <c r="C138" s="956" t="s">
        <v>1491</v>
      </c>
      <c r="D138" s="1146" t="s">
        <v>1493</v>
      </c>
      <c r="E138" s="1146"/>
      <c r="F138" s="567"/>
      <c r="G138" s="562" t="s">
        <v>742</v>
      </c>
      <c r="H138" s="563"/>
      <c r="O138" s="870"/>
      <c r="P138" s="1154"/>
      <c r="Q138" s="956" t="s">
        <v>1491</v>
      </c>
      <c r="R138" s="1146" t="s">
        <v>1493</v>
      </c>
      <c r="S138" s="1146"/>
      <c r="T138" s="880"/>
      <c r="U138" s="562" t="s">
        <v>742</v>
      </c>
      <c r="V138" s="563"/>
      <c r="W138" s="871"/>
    </row>
    <row r="139" spans="2:23" ht="48" hidden="1" customHeight="1">
      <c r="B139" s="1155"/>
      <c r="C139" s="564" t="s">
        <v>743</v>
      </c>
      <c r="D139" s="1175"/>
      <c r="E139" s="1175"/>
      <c r="F139" s="1175"/>
      <c r="G139" s="1175"/>
      <c r="H139" s="1176"/>
      <c r="O139" s="870"/>
      <c r="P139" s="1155"/>
      <c r="Q139" s="564" t="s">
        <v>743</v>
      </c>
      <c r="R139" s="1177"/>
      <c r="S139" s="1177"/>
      <c r="T139" s="1177"/>
      <c r="U139" s="1177"/>
      <c r="V139" s="1178"/>
      <c r="W139" s="871"/>
    </row>
    <row r="140" spans="2:23" ht="24" hidden="1" customHeight="1">
      <c r="B140" s="1153" t="s">
        <v>226</v>
      </c>
      <c r="C140" s="547" t="s">
        <v>725</v>
      </c>
      <c r="D140" s="1179"/>
      <c r="E140" s="1180"/>
      <c r="F140" s="1181" t="s">
        <v>656</v>
      </c>
      <c r="G140" s="1182"/>
      <c r="H140" s="1183"/>
      <c r="J140" s="171"/>
      <c r="O140" s="870"/>
      <c r="P140" s="1153" t="s">
        <v>226</v>
      </c>
      <c r="Q140" s="547" t="s">
        <v>725</v>
      </c>
      <c r="R140" s="1184"/>
      <c r="S140" s="1185"/>
      <c r="T140" s="1181" t="s">
        <v>656</v>
      </c>
      <c r="U140" s="1182"/>
      <c r="V140" s="1183"/>
      <c r="W140" s="871"/>
    </row>
    <row r="141" spans="2:23" ht="24" hidden="1" customHeight="1">
      <c r="B141" s="1154"/>
      <c r="C141" s="549" t="s">
        <v>727</v>
      </c>
      <c r="D141" s="1156"/>
      <c r="E141" s="1156"/>
      <c r="F141" s="1156"/>
      <c r="G141" s="1156"/>
      <c r="H141" s="1157"/>
      <c r="O141" s="870"/>
      <c r="P141" s="1154"/>
      <c r="Q141" s="549" t="s">
        <v>727</v>
      </c>
      <c r="R141" s="1161"/>
      <c r="S141" s="1161"/>
      <c r="T141" s="1161"/>
      <c r="U141" s="1161"/>
      <c r="V141" s="1162"/>
      <c r="W141" s="871"/>
    </row>
    <row r="142" spans="2:23" ht="24" hidden="1" customHeight="1">
      <c r="B142" s="1154"/>
      <c r="C142" s="549" t="s">
        <v>729</v>
      </c>
      <c r="D142" s="1156"/>
      <c r="E142" s="1156"/>
      <c r="F142" s="1156"/>
      <c r="G142" s="1156"/>
      <c r="H142" s="1157"/>
      <c r="O142" s="870"/>
      <c r="P142" s="1154"/>
      <c r="Q142" s="549" t="s">
        <v>729</v>
      </c>
      <c r="R142" s="1161"/>
      <c r="S142" s="1161"/>
      <c r="T142" s="1161"/>
      <c r="U142" s="1161"/>
      <c r="V142" s="1162"/>
      <c r="W142" s="871"/>
    </row>
    <row r="143" spans="2:23" ht="24" hidden="1" customHeight="1">
      <c r="B143" s="1154"/>
      <c r="C143" s="549" t="s">
        <v>731</v>
      </c>
      <c r="D143" s="1163"/>
      <c r="E143" s="1164"/>
      <c r="F143" s="1165"/>
      <c r="G143" s="1165"/>
      <c r="H143" s="1166"/>
      <c r="J143" s="171"/>
      <c r="O143" s="870"/>
      <c r="P143" s="1154"/>
      <c r="Q143" s="549" t="s">
        <v>731</v>
      </c>
      <c r="R143" s="1167"/>
      <c r="S143" s="1168"/>
      <c r="T143" s="1165"/>
      <c r="U143" s="1165"/>
      <c r="V143" s="1166"/>
      <c r="W143" s="871"/>
    </row>
    <row r="144" spans="2:23" ht="24" hidden="1" customHeight="1">
      <c r="B144" s="1154"/>
      <c r="C144" s="549" t="s">
        <v>733</v>
      </c>
      <c r="D144" s="568"/>
      <c r="E144" s="1150" t="s">
        <v>734</v>
      </c>
      <c r="F144" s="1151"/>
      <c r="G144" s="1151"/>
      <c r="H144" s="1152"/>
      <c r="O144" s="870"/>
      <c r="P144" s="1154"/>
      <c r="Q144" s="549" t="s">
        <v>733</v>
      </c>
      <c r="R144" s="881"/>
      <c r="S144" s="1150" t="s">
        <v>734</v>
      </c>
      <c r="T144" s="1151"/>
      <c r="U144" s="1151"/>
      <c r="V144" s="1152"/>
      <c r="W144" s="871"/>
    </row>
    <row r="145" spans="2:23" ht="24" hidden="1" customHeight="1">
      <c r="B145" s="1154"/>
      <c r="C145" s="1011" t="s">
        <v>735</v>
      </c>
      <c r="D145" s="1151" t="s">
        <v>736</v>
      </c>
      <c r="E145" s="1151"/>
      <c r="F145" s="1169"/>
      <c r="G145" s="1170"/>
      <c r="H145" s="1171"/>
      <c r="O145" s="870"/>
      <c r="P145" s="1154"/>
      <c r="Q145" s="1011" t="s">
        <v>735</v>
      </c>
      <c r="R145" s="1151" t="s">
        <v>736</v>
      </c>
      <c r="S145" s="1151"/>
      <c r="T145" s="1172"/>
      <c r="U145" s="1173"/>
      <c r="V145" s="1174"/>
      <c r="W145" s="871"/>
    </row>
    <row r="146" spans="2:23" ht="24" hidden="1" customHeight="1">
      <c r="B146" s="1154"/>
      <c r="C146" s="1009"/>
      <c r="D146" s="1147" t="s">
        <v>738</v>
      </c>
      <c r="E146" s="569" t="s">
        <v>739</v>
      </c>
      <c r="F146" s="570"/>
      <c r="G146" s="571" t="s">
        <v>740</v>
      </c>
      <c r="H146" s="556"/>
      <c r="O146" s="870"/>
      <c r="P146" s="1154"/>
      <c r="Q146" s="1009"/>
      <c r="R146" s="1147" t="s">
        <v>738</v>
      </c>
      <c r="S146" s="569" t="s">
        <v>739</v>
      </c>
      <c r="T146" s="882"/>
      <c r="U146" s="571" t="s">
        <v>740</v>
      </c>
      <c r="V146" s="556"/>
      <c r="W146" s="871"/>
    </row>
    <row r="147" spans="2:23" ht="24" hidden="1" customHeight="1">
      <c r="B147" s="1154"/>
      <c r="C147" s="1009"/>
      <c r="D147" s="1148"/>
      <c r="E147" s="557" t="s">
        <v>741</v>
      </c>
      <c r="F147" s="558"/>
      <c r="G147" s="555" t="s">
        <v>740</v>
      </c>
      <c r="H147" s="560"/>
      <c r="O147" s="870"/>
      <c r="P147" s="1154"/>
      <c r="Q147" s="1009"/>
      <c r="R147" s="1148"/>
      <c r="S147" s="557" t="s">
        <v>741</v>
      </c>
      <c r="T147" s="879"/>
      <c r="U147" s="555" t="s">
        <v>740</v>
      </c>
      <c r="V147" s="560"/>
      <c r="W147" s="871"/>
    </row>
    <row r="148" spans="2:23" ht="40" hidden="1" customHeight="1">
      <c r="B148" s="1154"/>
      <c r="C148" s="956" t="s">
        <v>1491</v>
      </c>
      <c r="D148" s="1146" t="s">
        <v>1493</v>
      </c>
      <c r="E148" s="1146"/>
      <c r="F148" s="567"/>
      <c r="G148" s="562" t="s">
        <v>742</v>
      </c>
      <c r="H148" s="563"/>
      <c r="O148" s="870"/>
      <c r="P148" s="1154"/>
      <c r="Q148" s="956" t="s">
        <v>1491</v>
      </c>
      <c r="R148" s="1146" t="s">
        <v>1493</v>
      </c>
      <c r="S148" s="1146"/>
      <c r="T148" s="880"/>
      <c r="U148" s="562" t="s">
        <v>742</v>
      </c>
      <c r="V148" s="563"/>
      <c r="W148" s="871"/>
    </row>
    <row r="149" spans="2:23" ht="48" hidden="1" customHeight="1">
      <c r="B149" s="1155"/>
      <c r="C149" s="564" t="s">
        <v>743</v>
      </c>
      <c r="D149" s="1175"/>
      <c r="E149" s="1175"/>
      <c r="F149" s="1175"/>
      <c r="G149" s="1175"/>
      <c r="H149" s="1176"/>
      <c r="O149" s="870"/>
      <c r="P149" s="1155"/>
      <c r="Q149" s="564" t="s">
        <v>743</v>
      </c>
      <c r="R149" s="1177"/>
      <c r="S149" s="1177"/>
      <c r="T149" s="1177"/>
      <c r="U149" s="1177"/>
      <c r="V149" s="1178"/>
      <c r="W149" s="871"/>
    </row>
    <row r="150" spans="2:23" ht="24" hidden="1" customHeight="1">
      <c r="B150" s="1153" t="s">
        <v>237</v>
      </c>
      <c r="C150" s="547" t="s">
        <v>725</v>
      </c>
      <c r="D150" s="1179"/>
      <c r="E150" s="1180"/>
      <c r="F150" s="1181" t="s">
        <v>656</v>
      </c>
      <c r="G150" s="1182"/>
      <c r="H150" s="1183"/>
      <c r="J150" s="171"/>
      <c r="O150" s="870"/>
      <c r="P150" s="1153" t="s">
        <v>237</v>
      </c>
      <c r="Q150" s="547" t="s">
        <v>725</v>
      </c>
      <c r="R150" s="1184"/>
      <c r="S150" s="1185"/>
      <c r="T150" s="1181" t="s">
        <v>656</v>
      </c>
      <c r="U150" s="1182"/>
      <c r="V150" s="1183"/>
      <c r="W150" s="871"/>
    </row>
    <row r="151" spans="2:23" ht="24" hidden="1" customHeight="1">
      <c r="B151" s="1154"/>
      <c r="C151" s="549" t="s">
        <v>727</v>
      </c>
      <c r="D151" s="1156"/>
      <c r="E151" s="1156"/>
      <c r="F151" s="1156"/>
      <c r="G151" s="1156"/>
      <c r="H151" s="1157"/>
      <c r="O151" s="870"/>
      <c r="P151" s="1154"/>
      <c r="Q151" s="549" t="s">
        <v>727</v>
      </c>
      <c r="R151" s="1161"/>
      <c r="S151" s="1161"/>
      <c r="T151" s="1161"/>
      <c r="U151" s="1161"/>
      <c r="V151" s="1162"/>
      <c r="W151" s="871"/>
    </row>
    <row r="152" spans="2:23" ht="24" hidden="1" customHeight="1">
      <c r="B152" s="1154"/>
      <c r="C152" s="549" t="s">
        <v>729</v>
      </c>
      <c r="D152" s="1156"/>
      <c r="E152" s="1156"/>
      <c r="F152" s="1156"/>
      <c r="G152" s="1156"/>
      <c r="H152" s="1157"/>
      <c r="O152" s="870"/>
      <c r="P152" s="1154"/>
      <c r="Q152" s="549" t="s">
        <v>729</v>
      </c>
      <c r="R152" s="1161"/>
      <c r="S152" s="1161"/>
      <c r="T152" s="1161"/>
      <c r="U152" s="1161"/>
      <c r="V152" s="1162"/>
      <c r="W152" s="871"/>
    </row>
    <row r="153" spans="2:23" ht="24" hidden="1" customHeight="1">
      <c r="B153" s="1154"/>
      <c r="C153" s="549" t="s">
        <v>731</v>
      </c>
      <c r="D153" s="1163"/>
      <c r="E153" s="1164"/>
      <c r="F153" s="1165"/>
      <c r="G153" s="1165"/>
      <c r="H153" s="1166"/>
      <c r="J153" s="171"/>
      <c r="O153" s="870"/>
      <c r="P153" s="1154"/>
      <c r="Q153" s="549" t="s">
        <v>731</v>
      </c>
      <c r="R153" s="1167"/>
      <c r="S153" s="1168"/>
      <c r="T153" s="1165"/>
      <c r="U153" s="1165"/>
      <c r="V153" s="1166"/>
      <c r="W153" s="871"/>
    </row>
    <row r="154" spans="2:23" ht="24" hidden="1" customHeight="1">
      <c r="B154" s="1154"/>
      <c r="C154" s="549" t="s">
        <v>733</v>
      </c>
      <c r="D154" s="568"/>
      <c r="E154" s="1150" t="s">
        <v>734</v>
      </c>
      <c r="F154" s="1151"/>
      <c r="G154" s="1151"/>
      <c r="H154" s="1152"/>
      <c r="O154" s="870"/>
      <c r="P154" s="1154"/>
      <c r="Q154" s="549" t="s">
        <v>733</v>
      </c>
      <c r="R154" s="881"/>
      <c r="S154" s="1150" t="s">
        <v>734</v>
      </c>
      <c r="T154" s="1151"/>
      <c r="U154" s="1151"/>
      <c r="V154" s="1152"/>
      <c r="W154" s="871"/>
    </row>
    <row r="155" spans="2:23" ht="24" hidden="1" customHeight="1">
      <c r="B155" s="1154"/>
      <c r="C155" s="1011" t="s">
        <v>735</v>
      </c>
      <c r="D155" s="1151" t="s">
        <v>736</v>
      </c>
      <c r="E155" s="1151"/>
      <c r="F155" s="1169"/>
      <c r="G155" s="1170"/>
      <c r="H155" s="1171"/>
      <c r="O155" s="870"/>
      <c r="P155" s="1154"/>
      <c r="Q155" s="1011" t="s">
        <v>735</v>
      </c>
      <c r="R155" s="1151" t="s">
        <v>736</v>
      </c>
      <c r="S155" s="1151"/>
      <c r="T155" s="1172"/>
      <c r="U155" s="1173"/>
      <c r="V155" s="1174"/>
      <c r="W155" s="871"/>
    </row>
    <row r="156" spans="2:23" ht="24" hidden="1" customHeight="1">
      <c r="B156" s="1154"/>
      <c r="C156" s="1009"/>
      <c r="D156" s="1147" t="s">
        <v>738</v>
      </c>
      <c r="E156" s="569" t="s">
        <v>739</v>
      </c>
      <c r="F156" s="570"/>
      <c r="G156" s="571" t="s">
        <v>740</v>
      </c>
      <c r="H156" s="556"/>
      <c r="O156" s="870"/>
      <c r="P156" s="1154"/>
      <c r="Q156" s="1009"/>
      <c r="R156" s="1147" t="s">
        <v>738</v>
      </c>
      <c r="S156" s="569" t="s">
        <v>739</v>
      </c>
      <c r="T156" s="882"/>
      <c r="U156" s="571" t="s">
        <v>740</v>
      </c>
      <c r="V156" s="556"/>
      <c r="W156" s="871"/>
    </row>
    <row r="157" spans="2:23" ht="24" hidden="1" customHeight="1">
      <c r="B157" s="1154"/>
      <c r="C157" s="1009"/>
      <c r="D157" s="1148"/>
      <c r="E157" s="557" t="s">
        <v>741</v>
      </c>
      <c r="F157" s="558"/>
      <c r="G157" s="555" t="s">
        <v>740</v>
      </c>
      <c r="H157" s="560"/>
      <c r="O157" s="870"/>
      <c r="P157" s="1154"/>
      <c r="Q157" s="1009"/>
      <c r="R157" s="1148"/>
      <c r="S157" s="557" t="s">
        <v>741</v>
      </c>
      <c r="T157" s="879"/>
      <c r="U157" s="555" t="s">
        <v>740</v>
      </c>
      <c r="V157" s="560"/>
      <c r="W157" s="871"/>
    </row>
    <row r="158" spans="2:23" ht="40" hidden="1" customHeight="1">
      <c r="B158" s="1154"/>
      <c r="C158" s="956" t="s">
        <v>1491</v>
      </c>
      <c r="D158" s="1146" t="s">
        <v>1493</v>
      </c>
      <c r="E158" s="1146"/>
      <c r="F158" s="567"/>
      <c r="G158" s="562" t="s">
        <v>742</v>
      </c>
      <c r="H158" s="563"/>
      <c r="O158" s="870"/>
      <c r="P158" s="1154"/>
      <c r="Q158" s="956" t="s">
        <v>1491</v>
      </c>
      <c r="R158" s="1146" t="s">
        <v>1493</v>
      </c>
      <c r="S158" s="1146"/>
      <c r="T158" s="880"/>
      <c r="U158" s="562" t="s">
        <v>742</v>
      </c>
      <c r="V158" s="563"/>
      <c r="W158" s="871"/>
    </row>
    <row r="159" spans="2:23" ht="48" hidden="1" customHeight="1">
      <c r="B159" s="1155"/>
      <c r="C159" s="564" t="s">
        <v>743</v>
      </c>
      <c r="D159" s="1175"/>
      <c r="E159" s="1175"/>
      <c r="F159" s="1175"/>
      <c r="G159" s="1175"/>
      <c r="H159" s="1176"/>
      <c r="O159" s="870"/>
      <c r="P159" s="1155"/>
      <c r="Q159" s="564" t="s">
        <v>743</v>
      </c>
      <c r="R159" s="1177"/>
      <c r="S159" s="1177"/>
      <c r="T159" s="1177"/>
      <c r="U159" s="1177"/>
      <c r="V159" s="1178"/>
      <c r="W159" s="871"/>
    </row>
    <row r="160" spans="2:23" ht="24" hidden="1" customHeight="1">
      <c r="B160" s="1153" t="s">
        <v>248</v>
      </c>
      <c r="C160" s="547" t="s">
        <v>725</v>
      </c>
      <c r="D160" s="1179"/>
      <c r="E160" s="1180"/>
      <c r="F160" s="1181" t="s">
        <v>656</v>
      </c>
      <c r="G160" s="1182"/>
      <c r="H160" s="1183"/>
      <c r="J160" s="171"/>
      <c r="O160" s="870"/>
      <c r="P160" s="1153" t="s">
        <v>248</v>
      </c>
      <c r="Q160" s="547" t="s">
        <v>725</v>
      </c>
      <c r="R160" s="1184"/>
      <c r="S160" s="1185"/>
      <c r="T160" s="1181" t="s">
        <v>656</v>
      </c>
      <c r="U160" s="1182"/>
      <c r="V160" s="1183"/>
      <c r="W160" s="871"/>
    </row>
    <row r="161" spans="2:23" ht="24" hidden="1" customHeight="1">
      <c r="B161" s="1154"/>
      <c r="C161" s="549" t="s">
        <v>727</v>
      </c>
      <c r="D161" s="1156"/>
      <c r="E161" s="1156"/>
      <c r="F161" s="1156"/>
      <c r="G161" s="1156"/>
      <c r="H161" s="1157"/>
      <c r="O161" s="870"/>
      <c r="P161" s="1154"/>
      <c r="Q161" s="549" t="s">
        <v>727</v>
      </c>
      <c r="R161" s="1161"/>
      <c r="S161" s="1161"/>
      <c r="T161" s="1161"/>
      <c r="U161" s="1161"/>
      <c r="V161" s="1162"/>
      <c r="W161" s="871"/>
    </row>
    <row r="162" spans="2:23" ht="24" hidden="1" customHeight="1">
      <c r="B162" s="1154"/>
      <c r="C162" s="549" t="s">
        <v>729</v>
      </c>
      <c r="D162" s="1156"/>
      <c r="E162" s="1156"/>
      <c r="F162" s="1156"/>
      <c r="G162" s="1156"/>
      <c r="H162" s="1157"/>
      <c r="O162" s="870"/>
      <c r="P162" s="1154"/>
      <c r="Q162" s="549" t="s">
        <v>729</v>
      </c>
      <c r="R162" s="1161"/>
      <c r="S162" s="1161"/>
      <c r="T162" s="1161"/>
      <c r="U162" s="1161"/>
      <c r="V162" s="1162"/>
      <c r="W162" s="871"/>
    </row>
    <row r="163" spans="2:23" ht="24" hidden="1" customHeight="1">
      <c r="B163" s="1154"/>
      <c r="C163" s="549" t="s">
        <v>731</v>
      </c>
      <c r="D163" s="1163"/>
      <c r="E163" s="1164"/>
      <c r="F163" s="1165"/>
      <c r="G163" s="1165"/>
      <c r="H163" s="1166"/>
      <c r="J163" s="171"/>
      <c r="O163" s="870"/>
      <c r="P163" s="1154"/>
      <c r="Q163" s="549" t="s">
        <v>731</v>
      </c>
      <c r="R163" s="1167"/>
      <c r="S163" s="1168"/>
      <c r="T163" s="1165"/>
      <c r="U163" s="1165"/>
      <c r="V163" s="1166"/>
      <c r="W163" s="871"/>
    </row>
    <row r="164" spans="2:23" ht="24" hidden="1" customHeight="1">
      <c r="B164" s="1154"/>
      <c r="C164" s="549" t="s">
        <v>733</v>
      </c>
      <c r="D164" s="568"/>
      <c r="E164" s="1150" t="s">
        <v>734</v>
      </c>
      <c r="F164" s="1151"/>
      <c r="G164" s="1151"/>
      <c r="H164" s="1152"/>
      <c r="O164" s="870"/>
      <c r="P164" s="1154"/>
      <c r="Q164" s="549" t="s">
        <v>733</v>
      </c>
      <c r="R164" s="881"/>
      <c r="S164" s="1150" t="s">
        <v>734</v>
      </c>
      <c r="T164" s="1151"/>
      <c r="U164" s="1151"/>
      <c r="V164" s="1152"/>
      <c r="W164" s="871"/>
    </row>
    <row r="165" spans="2:23" ht="24" hidden="1" customHeight="1">
      <c r="B165" s="1154"/>
      <c r="C165" s="1011" t="s">
        <v>735</v>
      </c>
      <c r="D165" s="1151" t="s">
        <v>736</v>
      </c>
      <c r="E165" s="1151"/>
      <c r="F165" s="1169"/>
      <c r="G165" s="1170"/>
      <c r="H165" s="1171"/>
      <c r="O165" s="870"/>
      <c r="P165" s="1154"/>
      <c r="Q165" s="1011" t="s">
        <v>735</v>
      </c>
      <c r="R165" s="1151" t="s">
        <v>736</v>
      </c>
      <c r="S165" s="1151"/>
      <c r="T165" s="1172"/>
      <c r="U165" s="1173"/>
      <c r="V165" s="1174"/>
      <c r="W165" s="871"/>
    </row>
    <row r="166" spans="2:23" ht="24" hidden="1" customHeight="1">
      <c r="B166" s="1154"/>
      <c r="C166" s="1009"/>
      <c r="D166" s="1147" t="s">
        <v>738</v>
      </c>
      <c r="E166" s="569" t="s">
        <v>739</v>
      </c>
      <c r="F166" s="570"/>
      <c r="G166" s="571" t="s">
        <v>740</v>
      </c>
      <c r="H166" s="556"/>
      <c r="O166" s="870"/>
      <c r="P166" s="1154"/>
      <c r="Q166" s="1009"/>
      <c r="R166" s="1147" t="s">
        <v>738</v>
      </c>
      <c r="S166" s="569" t="s">
        <v>739</v>
      </c>
      <c r="T166" s="882"/>
      <c r="U166" s="571" t="s">
        <v>740</v>
      </c>
      <c r="V166" s="556"/>
      <c r="W166" s="871"/>
    </row>
    <row r="167" spans="2:23" ht="24" hidden="1" customHeight="1">
      <c r="B167" s="1154"/>
      <c r="C167" s="1009"/>
      <c r="D167" s="1148"/>
      <c r="E167" s="557" t="s">
        <v>741</v>
      </c>
      <c r="F167" s="558"/>
      <c r="G167" s="555" t="s">
        <v>740</v>
      </c>
      <c r="H167" s="560"/>
      <c r="O167" s="870"/>
      <c r="P167" s="1154"/>
      <c r="Q167" s="1009"/>
      <c r="R167" s="1148"/>
      <c r="S167" s="557" t="s">
        <v>741</v>
      </c>
      <c r="T167" s="879"/>
      <c r="U167" s="555" t="s">
        <v>740</v>
      </c>
      <c r="V167" s="560"/>
      <c r="W167" s="871"/>
    </row>
    <row r="168" spans="2:23" ht="40" hidden="1" customHeight="1">
      <c r="B168" s="1154"/>
      <c r="C168" s="956" t="s">
        <v>1491</v>
      </c>
      <c r="D168" s="1146" t="s">
        <v>1493</v>
      </c>
      <c r="E168" s="1146"/>
      <c r="F168" s="567"/>
      <c r="G168" s="562" t="s">
        <v>742</v>
      </c>
      <c r="H168" s="563"/>
      <c r="O168" s="870"/>
      <c r="P168" s="1154"/>
      <c r="Q168" s="956" t="s">
        <v>1491</v>
      </c>
      <c r="R168" s="1146" t="s">
        <v>1493</v>
      </c>
      <c r="S168" s="1146"/>
      <c r="T168" s="880"/>
      <c r="U168" s="562" t="s">
        <v>742</v>
      </c>
      <c r="V168" s="563"/>
      <c r="W168" s="871"/>
    </row>
    <row r="169" spans="2:23" ht="48" hidden="1" customHeight="1">
      <c r="B169" s="1155"/>
      <c r="C169" s="564" t="s">
        <v>743</v>
      </c>
      <c r="D169" s="1175"/>
      <c r="E169" s="1175"/>
      <c r="F169" s="1175"/>
      <c r="G169" s="1175"/>
      <c r="H169" s="1176"/>
      <c r="O169" s="870"/>
      <c r="P169" s="1155"/>
      <c r="Q169" s="564" t="s">
        <v>743</v>
      </c>
      <c r="R169" s="1177"/>
      <c r="S169" s="1177"/>
      <c r="T169" s="1177"/>
      <c r="U169" s="1177"/>
      <c r="V169" s="1178"/>
      <c r="W169" s="871"/>
    </row>
    <row r="170" spans="2:23" ht="24" hidden="1" customHeight="1">
      <c r="B170" s="1153" t="s">
        <v>259</v>
      </c>
      <c r="C170" s="547" t="s">
        <v>725</v>
      </c>
      <c r="D170" s="1179"/>
      <c r="E170" s="1180"/>
      <c r="F170" s="1181" t="s">
        <v>656</v>
      </c>
      <c r="G170" s="1182"/>
      <c r="H170" s="1183"/>
      <c r="J170" s="171"/>
      <c r="O170" s="870"/>
      <c r="P170" s="1153" t="s">
        <v>259</v>
      </c>
      <c r="Q170" s="547" t="s">
        <v>725</v>
      </c>
      <c r="R170" s="1184"/>
      <c r="S170" s="1185"/>
      <c r="T170" s="1181" t="s">
        <v>656</v>
      </c>
      <c r="U170" s="1182"/>
      <c r="V170" s="1183"/>
      <c r="W170" s="871"/>
    </row>
    <row r="171" spans="2:23" ht="24" hidden="1" customHeight="1">
      <c r="B171" s="1154"/>
      <c r="C171" s="549" t="s">
        <v>727</v>
      </c>
      <c r="D171" s="1156"/>
      <c r="E171" s="1156"/>
      <c r="F171" s="1156"/>
      <c r="G171" s="1156"/>
      <c r="H171" s="1157"/>
      <c r="O171" s="870"/>
      <c r="P171" s="1154"/>
      <c r="Q171" s="549" t="s">
        <v>727</v>
      </c>
      <c r="R171" s="1161"/>
      <c r="S171" s="1161"/>
      <c r="T171" s="1161"/>
      <c r="U171" s="1161"/>
      <c r="V171" s="1162"/>
      <c r="W171" s="871"/>
    </row>
    <row r="172" spans="2:23" ht="24" hidden="1" customHeight="1">
      <c r="B172" s="1154"/>
      <c r="C172" s="549" t="s">
        <v>729</v>
      </c>
      <c r="D172" s="1156"/>
      <c r="E172" s="1156"/>
      <c r="F172" s="1156"/>
      <c r="G172" s="1156"/>
      <c r="H172" s="1157"/>
      <c r="O172" s="870"/>
      <c r="P172" s="1154"/>
      <c r="Q172" s="549" t="s">
        <v>729</v>
      </c>
      <c r="R172" s="1161"/>
      <c r="S172" s="1161"/>
      <c r="T172" s="1161"/>
      <c r="U172" s="1161"/>
      <c r="V172" s="1162"/>
      <c r="W172" s="871"/>
    </row>
    <row r="173" spans="2:23" ht="24" hidden="1" customHeight="1">
      <c r="B173" s="1154"/>
      <c r="C173" s="549" t="s">
        <v>731</v>
      </c>
      <c r="D173" s="1163"/>
      <c r="E173" s="1164"/>
      <c r="F173" s="1165"/>
      <c r="G173" s="1165"/>
      <c r="H173" s="1166"/>
      <c r="J173" s="171"/>
      <c r="O173" s="870"/>
      <c r="P173" s="1154"/>
      <c r="Q173" s="549" t="s">
        <v>731</v>
      </c>
      <c r="R173" s="1167"/>
      <c r="S173" s="1168"/>
      <c r="T173" s="1165"/>
      <c r="U173" s="1165"/>
      <c r="V173" s="1166"/>
      <c r="W173" s="871"/>
    </row>
    <row r="174" spans="2:23" ht="24" hidden="1" customHeight="1">
      <c r="B174" s="1154"/>
      <c r="C174" s="549" t="s">
        <v>733</v>
      </c>
      <c r="D174" s="568"/>
      <c r="E174" s="1150" t="s">
        <v>734</v>
      </c>
      <c r="F174" s="1151"/>
      <c r="G174" s="1151"/>
      <c r="H174" s="1152"/>
      <c r="O174" s="870"/>
      <c r="P174" s="1154"/>
      <c r="Q174" s="549" t="s">
        <v>733</v>
      </c>
      <c r="R174" s="881"/>
      <c r="S174" s="1150" t="s">
        <v>734</v>
      </c>
      <c r="T174" s="1151"/>
      <c r="U174" s="1151"/>
      <c r="V174" s="1152"/>
      <c r="W174" s="871"/>
    </row>
    <row r="175" spans="2:23" ht="24" hidden="1" customHeight="1">
      <c r="B175" s="1154"/>
      <c r="C175" s="1011" t="s">
        <v>735</v>
      </c>
      <c r="D175" s="1151" t="s">
        <v>736</v>
      </c>
      <c r="E175" s="1151"/>
      <c r="F175" s="1169"/>
      <c r="G175" s="1170"/>
      <c r="H175" s="1171"/>
      <c r="O175" s="870"/>
      <c r="P175" s="1154"/>
      <c r="Q175" s="1011" t="s">
        <v>735</v>
      </c>
      <c r="R175" s="1151" t="s">
        <v>736</v>
      </c>
      <c r="S175" s="1151"/>
      <c r="T175" s="1172"/>
      <c r="U175" s="1173"/>
      <c r="V175" s="1174"/>
      <c r="W175" s="871"/>
    </row>
    <row r="176" spans="2:23" ht="24" hidden="1" customHeight="1">
      <c r="B176" s="1154"/>
      <c r="C176" s="1009"/>
      <c r="D176" s="1147" t="s">
        <v>738</v>
      </c>
      <c r="E176" s="569" t="s">
        <v>739</v>
      </c>
      <c r="F176" s="570"/>
      <c r="G176" s="571" t="s">
        <v>740</v>
      </c>
      <c r="H176" s="556"/>
      <c r="O176" s="870"/>
      <c r="P176" s="1154"/>
      <c r="Q176" s="1009"/>
      <c r="R176" s="1147" t="s">
        <v>738</v>
      </c>
      <c r="S176" s="569" t="s">
        <v>739</v>
      </c>
      <c r="T176" s="882"/>
      <c r="U176" s="571" t="s">
        <v>740</v>
      </c>
      <c r="V176" s="556"/>
      <c r="W176" s="871"/>
    </row>
    <row r="177" spans="2:23" ht="24" hidden="1" customHeight="1">
      <c r="B177" s="1154"/>
      <c r="C177" s="1009"/>
      <c r="D177" s="1148"/>
      <c r="E177" s="557" t="s">
        <v>741</v>
      </c>
      <c r="F177" s="558"/>
      <c r="G177" s="555" t="s">
        <v>740</v>
      </c>
      <c r="H177" s="560"/>
      <c r="O177" s="870"/>
      <c r="P177" s="1154"/>
      <c r="Q177" s="1009"/>
      <c r="R177" s="1148"/>
      <c r="S177" s="557" t="s">
        <v>741</v>
      </c>
      <c r="T177" s="879"/>
      <c r="U177" s="555" t="s">
        <v>740</v>
      </c>
      <c r="V177" s="560"/>
      <c r="W177" s="871"/>
    </row>
    <row r="178" spans="2:23" ht="40" hidden="1" customHeight="1">
      <c r="B178" s="1154"/>
      <c r="C178" s="956" t="s">
        <v>1491</v>
      </c>
      <c r="D178" s="1146" t="s">
        <v>1493</v>
      </c>
      <c r="E178" s="1146"/>
      <c r="F178" s="567"/>
      <c r="G178" s="562" t="s">
        <v>742</v>
      </c>
      <c r="H178" s="563"/>
      <c r="O178" s="870"/>
      <c r="P178" s="1154"/>
      <c r="Q178" s="956" t="s">
        <v>1491</v>
      </c>
      <c r="R178" s="1146" t="s">
        <v>1493</v>
      </c>
      <c r="S178" s="1146"/>
      <c r="T178" s="880"/>
      <c r="U178" s="562" t="s">
        <v>742</v>
      </c>
      <c r="V178" s="563"/>
      <c r="W178" s="871"/>
    </row>
    <row r="179" spans="2:23" ht="48" hidden="1" customHeight="1">
      <c r="B179" s="1155"/>
      <c r="C179" s="564" t="s">
        <v>743</v>
      </c>
      <c r="D179" s="1175"/>
      <c r="E179" s="1175"/>
      <c r="F179" s="1175"/>
      <c r="G179" s="1175"/>
      <c r="H179" s="1176"/>
      <c r="O179" s="870"/>
      <c r="P179" s="1155"/>
      <c r="Q179" s="564" t="s">
        <v>743</v>
      </c>
      <c r="R179" s="1177"/>
      <c r="S179" s="1177"/>
      <c r="T179" s="1177"/>
      <c r="U179" s="1177"/>
      <c r="V179" s="1178"/>
      <c r="W179" s="871"/>
    </row>
    <row r="180" spans="2:23" ht="24" hidden="1" customHeight="1">
      <c r="B180" s="1153" t="s">
        <v>270</v>
      </c>
      <c r="C180" s="547" t="s">
        <v>725</v>
      </c>
      <c r="D180" s="1179"/>
      <c r="E180" s="1180"/>
      <c r="F180" s="1181" t="s">
        <v>656</v>
      </c>
      <c r="G180" s="1182"/>
      <c r="H180" s="1183"/>
      <c r="J180" s="171"/>
      <c r="O180" s="870"/>
      <c r="P180" s="1153" t="s">
        <v>270</v>
      </c>
      <c r="Q180" s="547" t="s">
        <v>725</v>
      </c>
      <c r="R180" s="1184"/>
      <c r="S180" s="1185"/>
      <c r="T180" s="1181" t="s">
        <v>656</v>
      </c>
      <c r="U180" s="1182"/>
      <c r="V180" s="1183"/>
      <c r="W180" s="871"/>
    </row>
    <row r="181" spans="2:23" ht="24" hidden="1" customHeight="1">
      <c r="B181" s="1154"/>
      <c r="C181" s="549" t="s">
        <v>727</v>
      </c>
      <c r="D181" s="1156"/>
      <c r="E181" s="1156"/>
      <c r="F181" s="1156"/>
      <c r="G181" s="1156"/>
      <c r="H181" s="1157"/>
      <c r="O181" s="870"/>
      <c r="P181" s="1154"/>
      <c r="Q181" s="549" t="s">
        <v>727</v>
      </c>
      <c r="R181" s="1161"/>
      <c r="S181" s="1161"/>
      <c r="T181" s="1161"/>
      <c r="U181" s="1161"/>
      <c r="V181" s="1162"/>
      <c r="W181" s="871"/>
    </row>
    <row r="182" spans="2:23" ht="24" hidden="1" customHeight="1">
      <c r="B182" s="1154"/>
      <c r="C182" s="549" t="s">
        <v>729</v>
      </c>
      <c r="D182" s="1156"/>
      <c r="E182" s="1156"/>
      <c r="F182" s="1156"/>
      <c r="G182" s="1156"/>
      <c r="H182" s="1157"/>
      <c r="O182" s="870"/>
      <c r="P182" s="1154"/>
      <c r="Q182" s="549" t="s">
        <v>729</v>
      </c>
      <c r="R182" s="1161"/>
      <c r="S182" s="1161"/>
      <c r="T182" s="1161"/>
      <c r="U182" s="1161"/>
      <c r="V182" s="1162"/>
      <c r="W182" s="871"/>
    </row>
    <row r="183" spans="2:23" ht="24" hidden="1" customHeight="1">
      <c r="B183" s="1154"/>
      <c r="C183" s="549" t="s">
        <v>731</v>
      </c>
      <c r="D183" s="1163"/>
      <c r="E183" s="1164"/>
      <c r="F183" s="1165"/>
      <c r="G183" s="1165"/>
      <c r="H183" s="1166"/>
      <c r="J183" s="171"/>
      <c r="O183" s="870"/>
      <c r="P183" s="1154"/>
      <c r="Q183" s="549" t="s">
        <v>731</v>
      </c>
      <c r="R183" s="1167"/>
      <c r="S183" s="1168"/>
      <c r="T183" s="1165"/>
      <c r="U183" s="1165"/>
      <c r="V183" s="1166"/>
      <c r="W183" s="871"/>
    </row>
    <row r="184" spans="2:23" ht="24" hidden="1" customHeight="1">
      <c r="B184" s="1154"/>
      <c r="C184" s="549" t="s">
        <v>733</v>
      </c>
      <c r="D184" s="568"/>
      <c r="E184" s="1150" t="s">
        <v>734</v>
      </c>
      <c r="F184" s="1151"/>
      <c r="G184" s="1151"/>
      <c r="H184" s="1152"/>
      <c r="O184" s="870"/>
      <c r="P184" s="1154"/>
      <c r="Q184" s="549" t="s">
        <v>733</v>
      </c>
      <c r="R184" s="881"/>
      <c r="S184" s="1150" t="s">
        <v>734</v>
      </c>
      <c r="T184" s="1151"/>
      <c r="U184" s="1151"/>
      <c r="V184" s="1152"/>
      <c r="W184" s="871"/>
    </row>
    <row r="185" spans="2:23" ht="24" hidden="1" customHeight="1">
      <c r="B185" s="1154"/>
      <c r="C185" s="1011" t="s">
        <v>735</v>
      </c>
      <c r="D185" s="1151" t="s">
        <v>736</v>
      </c>
      <c r="E185" s="1151"/>
      <c r="F185" s="1169"/>
      <c r="G185" s="1170"/>
      <c r="H185" s="1171"/>
      <c r="O185" s="870"/>
      <c r="P185" s="1154"/>
      <c r="Q185" s="1011" t="s">
        <v>735</v>
      </c>
      <c r="R185" s="1151" t="s">
        <v>736</v>
      </c>
      <c r="S185" s="1151"/>
      <c r="T185" s="1172"/>
      <c r="U185" s="1173"/>
      <c r="V185" s="1174"/>
      <c r="W185" s="871"/>
    </row>
    <row r="186" spans="2:23" ht="24" hidden="1" customHeight="1">
      <c r="B186" s="1154"/>
      <c r="C186" s="1009"/>
      <c r="D186" s="1147" t="s">
        <v>738</v>
      </c>
      <c r="E186" s="569" t="s">
        <v>739</v>
      </c>
      <c r="F186" s="570"/>
      <c r="G186" s="571" t="s">
        <v>740</v>
      </c>
      <c r="H186" s="556"/>
      <c r="O186" s="870"/>
      <c r="P186" s="1154"/>
      <c r="Q186" s="1009"/>
      <c r="R186" s="1147" t="s">
        <v>738</v>
      </c>
      <c r="S186" s="569" t="s">
        <v>739</v>
      </c>
      <c r="T186" s="882"/>
      <c r="U186" s="571" t="s">
        <v>740</v>
      </c>
      <c r="V186" s="556"/>
      <c r="W186" s="871"/>
    </row>
    <row r="187" spans="2:23" ht="24" hidden="1" customHeight="1">
      <c r="B187" s="1154"/>
      <c r="C187" s="1009"/>
      <c r="D187" s="1148"/>
      <c r="E187" s="557" t="s">
        <v>741</v>
      </c>
      <c r="F187" s="558"/>
      <c r="G187" s="555" t="s">
        <v>740</v>
      </c>
      <c r="H187" s="560"/>
      <c r="O187" s="870"/>
      <c r="P187" s="1154"/>
      <c r="Q187" s="1009"/>
      <c r="R187" s="1148"/>
      <c r="S187" s="557" t="s">
        <v>741</v>
      </c>
      <c r="T187" s="879"/>
      <c r="U187" s="555" t="s">
        <v>740</v>
      </c>
      <c r="V187" s="560"/>
      <c r="W187" s="871"/>
    </row>
    <row r="188" spans="2:23" ht="40" hidden="1" customHeight="1">
      <c r="B188" s="1154"/>
      <c r="C188" s="956" t="s">
        <v>1491</v>
      </c>
      <c r="D188" s="1146" t="s">
        <v>1493</v>
      </c>
      <c r="E188" s="1146"/>
      <c r="F188" s="567"/>
      <c r="G188" s="562" t="s">
        <v>742</v>
      </c>
      <c r="H188" s="563"/>
      <c r="O188" s="870"/>
      <c r="P188" s="1154"/>
      <c r="Q188" s="956" t="s">
        <v>1491</v>
      </c>
      <c r="R188" s="1146" t="s">
        <v>1493</v>
      </c>
      <c r="S188" s="1146"/>
      <c r="T188" s="880"/>
      <c r="U188" s="562" t="s">
        <v>742</v>
      </c>
      <c r="V188" s="563"/>
      <c r="W188" s="871"/>
    </row>
    <row r="189" spans="2:23" ht="48" hidden="1" customHeight="1">
      <c r="B189" s="1155"/>
      <c r="C189" s="564" t="s">
        <v>743</v>
      </c>
      <c r="D189" s="1175"/>
      <c r="E189" s="1175"/>
      <c r="F189" s="1175"/>
      <c r="G189" s="1175"/>
      <c r="H189" s="1176"/>
      <c r="O189" s="870"/>
      <c r="P189" s="1155"/>
      <c r="Q189" s="564" t="s">
        <v>743</v>
      </c>
      <c r="R189" s="1177"/>
      <c r="S189" s="1177"/>
      <c r="T189" s="1177"/>
      <c r="U189" s="1177"/>
      <c r="V189" s="1178"/>
      <c r="W189" s="871"/>
    </row>
    <row r="190" spans="2:23" ht="24" hidden="1" customHeight="1">
      <c r="B190" s="1153" t="s">
        <v>281</v>
      </c>
      <c r="C190" s="547" t="s">
        <v>725</v>
      </c>
      <c r="D190" s="1179"/>
      <c r="E190" s="1180"/>
      <c r="F190" s="1181" t="s">
        <v>656</v>
      </c>
      <c r="G190" s="1182"/>
      <c r="H190" s="1183"/>
      <c r="J190" s="171"/>
      <c r="O190" s="870"/>
      <c r="P190" s="1153" t="s">
        <v>281</v>
      </c>
      <c r="Q190" s="547" t="s">
        <v>725</v>
      </c>
      <c r="R190" s="1184"/>
      <c r="S190" s="1185"/>
      <c r="T190" s="1181" t="s">
        <v>656</v>
      </c>
      <c r="U190" s="1182"/>
      <c r="V190" s="1183"/>
      <c r="W190" s="871"/>
    </row>
    <row r="191" spans="2:23" ht="24" hidden="1" customHeight="1">
      <c r="B191" s="1154"/>
      <c r="C191" s="549" t="s">
        <v>727</v>
      </c>
      <c r="D191" s="1156"/>
      <c r="E191" s="1156"/>
      <c r="F191" s="1156"/>
      <c r="G191" s="1156"/>
      <c r="H191" s="1157"/>
      <c r="O191" s="870"/>
      <c r="P191" s="1154"/>
      <c r="Q191" s="549" t="s">
        <v>727</v>
      </c>
      <c r="R191" s="1161"/>
      <c r="S191" s="1161"/>
      <c r="T191" s="1161"/>
      <c r="U191" s="1161"/>
      <c r="V191" s="1162"/>
      <c r="W191" s="871"/>
    </row>
    <row r="192" spans="2:23" ht="24" hidden="1" customHeight="1">
      <c r="B192" s="1154"/>
      <c r="C192" s="549" t="s">
        <v>729</v>
      </c>
      <c r="D192" s="1156"/>
      <c r="E192" s="1156"/>
      <c r="F192" s="1156"/>
      <c r="G192" s="1156"/>
      <c r="H192" s="1157"/>
      <c r="O192" s="870"/>
      <c r="P192" s="1154"/>
      <c r="Q192" s="549" t="s">
        <v>729</v>
      </c>
      <c r="R192" s="1161"/>
      <c r="S192" s="1161"/>
      <c r="T192" s="1161"/>
      <c r="U192" s="1161"/>
      <c r="V192" s="1162"/>
      <c r="W192" s="871"/>
    </row>
    <row r="193" spans="2:23" ht="24" hidden="1" customHeight="1">
      <c r="B193" s="1154"/>
      <c r="C193" s="549" t="s">
        <v>731</v>
      </c>
      <c r="D193" s="1163"/>
      <c r="E193" s="1164"/>
      <c r="F193" s="1165"/>
      <c r="G193" s="1165"/>
      <c r="H193" s="1166"/>
      <c r="J193" s="171"/>
      <c r="O193" s="870"/>
      <c r="P193" s="1154"/>
      <c r="Q193" s="549" t="s">
        <v>731</v>
      </c>
      <c r="R193" s="1167"/>
      <c r="S193" s="1168"/>
      <c r="T193" s="1165"/>
      <c r="U193" s="1165"/>
      <c r="V193" s="1166"/>
      <c r="W193" s="871"/>
    </row>
    <row r="194" spans="2:23" ht="24" hidden="1" customHeight="1">
      <c r="B194" s="1154"/>
      <c r="C194" s="549" t="s">
        <v>733</v>
      </c>
      <c r="D194" s="568"/>
      <c r="E194" s="1150" t="s">
        <v>734</v>
      </c>
      <c r="F194" s="1151"/>
      <c r="G194" s="1151"/>
      <c r="H194" s="1152"/>
      <c r="O194" s="870"/>
      <c r="P194" s="1154"/>
      <c r="Q194" s="549" t="s">
        <v>733</v>
      </c>
      <c r="R194" s="881"/>
      <c r="S194" s="1150" t="s">
        <v>734</v>
      </c>
      <c r="T194" s="1151"/>
      <c r="U194" s="1151"/>
      <c r="V194" s="1152"/>
      <c r="W194" s="871"/>
    </row>
    <row r="195" spans="2:23" ht="24" hidden="1" customHeight="1">
      <c r="B195" s="1154"/>
      <c r="C195" s="1011" t="s">
        <v>735</v>
      </c>
      <c r="D195" s="1151" t="s">
        <v>736</v>
      </c>
      <c r="E195" s="1151"/>
      <c r="F195" s="1169"/>
      <c r="G195" s="1170"/>
      <c r="H195" s="1171"/>
      <c r="O195" s="870"/>
      <c r="P195" s="1154"/>
      <c r="Q195" s="1011" t="s">
        <v>735</v>
      </c>
      <c r="R195" s="1151" t="s">
        <v>736</v>
      </c>
      <c r="S195" s="1151"/>
      <c r="T195" s="1172"/>
      <c r="U195" s="1173"/>
      <c r="V195" s="1174"/>
      <c r="W195" s="871"/>
    </row>
    <row r="196" spans="2:23" ht="24" hidden="1" customHeight="1">
      <c r="B196" s="1154"/>
      <c r="C196" s="1009"/>
      <c r="D196" s="1147" t="s">
        <v>738</v>
      </c>
      <c r="E196" s="569" t="s">
        <v>739</v>
      </c>
      <c r="F196" s="570"/>
      <c r="G196" s="571" t="s">
        <v>740</v>
      </c>
      <c r="H196" s="556"/>
      <c r="O196" s="870"/>
      <c r="P196" s="1154"/>
      <c r="Q196" s="1009"/>
      <c r="R196" s="1147" t="s">
        <v>738</v>
      </c>
      <c r="S196" s="569" t="s">
        <v>739</v>
      </c>
      <c r="T196" s="882"/>
      <c r="U196" s="571" t="s">
        <v>740</v>
      </c>
      <c r="V196" s="556"/>
      <c r="W196" s="871"/>
    </row>
    <row r="197" spans="2:23" ht="24" hidden="1" customHeight="1">
      <c r="B197" s="1154"/>
      <c r="C197" s="1009"/>
      <c r="D197" s="1148"/>
      <c r="E197" s="557" t="s">
        <v>741</v>
      </c>
      <c r="F197" s="558"/>
      <c r="G197" s="555" t="s">
        <v>740</v>
      </c>
      <c r="H197" s="560"/>
      <c r="O197" s="870"/>
      <c r="P197" s="1154"/>
      <c r="Q197" s="1009"/>
      <c r="R197" s="1148"/>
      <c r="S197" s="557" t="s">
        <v>741</v>
      </c>
      <c r="T197" s="879"/>
      <c r="U197" s="555" t="s">
        <v>740</v>
      </c>
      <c r="V197" s="560"/>
      <c r="W197" s="871"/>
    </row>
    <row r="198" spans="2:23" ht="40" hidden="1" customHeight="1">
      <c r="B198" s="1154"/>
      <c r="C198" s="956" t="s">
        <v>1491</v>
      </c>
      <c r="D198" s="1146" t="s">
        <v>1495</v>
      </c>
      <c r="E198" s="1149"/>
      <c r="F198" s="567"/>
      <c r="G198" s="562" t="s">
        <v>742</v>
      </c>
      <c r="H198" s="563"/>
      <c r="O198" s="870"/>
      <c r="P198" s="1154"/>
      <c r="Q198" s="956" t="s">
        <v>1491</v>
      </c>
      <c r="R198" s="1146" t="s">
        <v>1493</v>
      </c>
      <c r="S198" s="1146"/>
      <c r="T198" s="880"/>
      <c r="U198" s="562" t="s">
        <v>742</v>
      </c>
      <c r="V198" s="563"/>
      <c r="W198" s="871"/>
    </row>
    <row r="199" spans="2:23" ht="48" hidden="1" customHeight="1">
      <c r="B199" s="1155"/>
      <c r="C199" s="564" t="s">
        <v>743</v>
      </c>
      <c r="D199" s="1175"/>
      <c r="E199" s="1175"/>
      <c r="F199" s="1175"/>
      <c r="G199" s="1175"/>
      <c r="H199" s="1176"/>
      <c r="O199" s="870"/>
      <c r="P199" s="1155"/>
      <c r="Q199" s="564" t="s">
        <v>743</v>
      </c>
      <c r="R199" s="1177"/>
      <c r="S199" s="1177"/>
      <c r="T199" s="1177"/>
      <c r="U199" s="1177"/>
      <c r="V199" s="1178"/>
      <c r="W199" s="871"/>
    </row>
    <row r="200" spans="2:23" ht="24" hidden="1" customHeight="1">
      <c r="B200" s="1153" t="s">
        <v>292</v>
      </c>
      <c r="C200" s="547" t="s">
        <v>725</v>
      </c>
      <c r="D200" s="1179"/>
      <c r="E200" s="1180"/>
      <c r="F200" s="1181" t="s">
        <v>656</v>
      </c>
      <c r="G200" s="1182"/>
      <c r="H200" s="1183"/>
      <c r="J200" s="171"/>
      <c r="O200" s="870"/>
      <c r="P200" s="1153" t="s">
        <v>292</v>
      </c>
      <c r="Q200" s="547" t="s">
        <v>725</v>
      </c>
      <c r="R200" s="1184"/>
      <c r="S200" s="1185"/>
      <c r="T200" s="1181" t="s">
        <v>656</v>
      </c>
      <c r="U200" s="1182"/>
      <c r="V200" s="1183"/>
      <c r="W200" s="871"/>
    </row>
    <row r="201" spans="2:23" ht="24" hidden="1" customHeight="1">
      <c r="B201" s="1154"/>
      <c r="C201" s="549" t="s">
        <v>727</v>
      </c>
      <c r="D201" s="1156"/>
      <c r="E201" s="1156"/>
      <c r="F201" s="1156"/>
      <c r="G201" s="1156"/>
      <c r="H201" s="1157"/>
      <c r="O201" s="870"/>
      <c r="P201" s="1154"/>
      <c r="Q201" s="549" t="s">
        <v>727</v>
      </c>
      <c r="R201" s="1161"/>
      <c r="S201" s="1161"/>
      <c r="T201" s="1161"/>
      <c r="U201" s="1161"/>
      <c r="V201" s="1162"/>
      <c r="W201" s="871"/>
    </row>
    <row r="202" spans="2:23" ht="24" hidden="1" customHeight="1">
      <c r="B202" s="1154"/>
      <c r="C202" s="549" t="s">
        <v>729</v>
      </c>
      <c r="D202" s="1156"/>
      <c r="E202" s="1156"/>
      <c r="F202" s="1156"/>
      <c r="G202" s="1156"/>
      <c r="H202" s="1157"/>
      <c r="O202" s="870"/>
      <c r="P202" s="1154"/>
      <c r="Q202" s="549" t="s">
        <v>729</v>
      </c>
      <c r="R202" s="1161"/>
      <c r="S202" s="1161"/>
      <c r="T202" s="1161"/>
      <c r="U202" s="1161"/>
      <c r="V202" s="1162"/>
      <c r="W202" s="871"/>
    </row>
    <row r="203" spans="2:23" ht="24" hidden="1" customHeight="1">
      <c r="B203" s="1154"/>
      <c r="C203" s="549" t="s">
        <v>731</v>
      </c>
      <c r="D203" s="1163"/>
      <c r="E203" s="1164"/>
      <c r="F203" s="1165"/>
      <c r="G203" s="1165"/>
      <c r="H203" s="1166"/>
      <c r="J203" s="171"/>
      <c r="O203" s="870"/>
      <c r="P203" s="1154"/>
      <c r="Q203" s="549" t="s">
        <v>731</v>
      </c>
      <c r="R203" s="1167"/>
      <c r="S203" s="1168"/>
      <c r="T203" s="1165"/>
      <c r="U203" s="1165"/>
      <c r="V203" s="1166"/>
      <c r="W203" s="871"/>
    </row>
    <row r="204" spans="2:23" ht="24" hidden="1" customHeight="1">
      <c r="B204" s="1154"/>
      <c r="C204" s="549" t="s">
        <v>733</v>
      </c>
      <c r="D204" s="568"/>
      <c r="E204" s="1150" t="s">
        <v>734</v>
      </c>
      <c r="F204" s="1151"/>
      <c r="G204" s="1151"/>
      <c r="H204" s="1152"/>
      <c r="O204" s="870"/>
      <c r="P204" s="1154"/>
      <c r="Q204" s="549" t="s">
        <v>733</v>
      </c>
      <c r="R204" s="881"/>
      <c r="S204" s="1150" t="s">
        <v>734</v>
      </c>
      <c r="T204" s="1151"/>
      <c r="U204" s="1151"/>
      <c r="V204" s="1152"/>
      <c r="W204" s="871"/>
    </row>
    <row r="205" spans="2:23" ht="24" hidden="1" customHeight="1">
      <c r="B205" s="1154"/>
      <c r="C205" s="1011" t="s">
        <v>735</v>
      </c>
      <c r="D205" s="1151" t="s">
        <v>736</v>
      </c>
      <c r="E205" s="1151"/>
      <c r="F205" s="1169"/>
      <c r="G205" s="1170"/>
      <c r="H205" s="1171"/>
      <c r="O205" s="870"/>
      <c r="P205" s="1154"/>
      <c r="Q205" s="1011" t="s">
        <v>735</v>
      </c>
      <c r="R205" s="1151" t="s">
        <v>736</v>
      </c>
      <c r="S205" s="1151"/>
      <c r="T205" s="1172"/>
      <c r="U205" s="1173"/>
      <c r="V205" s="1174"/>
      <c r="W205" s="871"/>
    </row>
    <row r="206" spans="2:23" ht="24" hidden="1" customHeight="1">
      <c r="B206" s="1154"/>
      <c r="C206" s="1009"/>
      <c r="D206" s="1147" t="s">
        <v>738</v>
      </c>
      <c r="E206" s="569" t="s">
        <v>739</v>
      </c>
      <c r="F206" s="570"/>
      <c r="G206" s="571" t="s">
        <v>740</v>
      </c>
      <c r="H206" s="556"/>
      <c r="O206" s="870"/>
      <c r="P206" s="1154"/>
      <c r="Q206" s="1009"/>
      <c r="R206" s="1147" t="s">
        <v>738</v>
      </c>
      <c r="S206" s="569" t="s">
        <v>739</v>
      </c>
      <c r="T206" s="882"/>
      <c r="U206" s="571" t="s">
        <v>740</v>
      </c>
      <c r="V206" s="556"/>
      <c r="W206" s="871"/>
    </row>
    <row r="207" spans="2:23" ht="24" hidden="1" customHeight="1">
      <c r="B207" s="1154"/>
      <c r="C207" s="1009"/>
      <c r="D207" s="1148"/>
      <c r="E207" s="557" t="s">
        <v>741</v>
      </c>
      <c r="F207" s="558"/>
      <c r="G207" s="555" t="s">
        <v>740</v>
      </c>
      <c r="H207" s="560"/>
      <c r="O207" s="870"/>
      <c r="P207" s="1154"/>
      <c r="Q207" s="1009"/>
      <c r="R207" s="1148"/>
      <c r="S207" s="557" t="s">
        <v>741</v>
      </c>
      <c r="T207" s="879"/>
      <c r="U207" s="555" t="s">
        <v>740</v>
      </c>
      <c r="V207" s="560"/>
      <c r="W207" s="871"/>
    </row>
    <row r="208" spans="2:23" ht="40" hidden="1" customHeight="1">
      <c r="B208" s="1154"/>
      <c r="C208" s="956" t="s">
        <v>1491</v>
      </c>
      <c r="D208" s="1146" t="s">
        <v>1493</v>
      </c>
      <c r="E208" s="1146"/>
      <c r="F208" s="567"/>
      <c r="G208" s="562" t="s">
        <v>742</v>
      </c>
      <c r="H208" s="563"/>
      <c r="O208" s="870"/>
      <c r="P208" s="1154"/>
      <c r="Q208" s="956" t="s">
        <v>1491</v>
      </c>
      <c r="R208" s="1146" t="s">
        <v>1493</v>
      </c>
      <c r="S208" s="1146"/>
      <c r="T208" s="880"/>
      <c r="U208" s="562" t="s">
        <v>742</v>
      </c>
      <c r="V208" s="563"/>
      <c r="W208" s="871"/>
    </row>
    <row r="209" spans="2:23" ht="48" hidden="1" customHeight="1">
      <c r="B209" s="1155"/>
      <c r="C209" s="564" t="s">
        <v>743</v>
      </c>
      <c r="D209" s="1175"/>
      <c r="E209" s="1175"/>
      <c r="F209" s="1175"/>
      <c r="G209" s="1175"/>
      <c r="H209" s="1176"/>
      <c r="O209" s="870"/>
      <c r="P209" s="1155"/>
      <c r="Q209" s="564" t="s">
        <v>743</v>
      </c>
      <c r="R209" s="1177"/>
      <c r="S209" s="1177"/>
      <c r="T209" s="1177"/>
      <c r="U209" s="1177"/>
      <c r="V209" s="1178"/>
      <c r="W209" s="871"/>
    </row>
    <row r="210" spans="2:23" ht="14.15" customHeight="1">
      <c r="B210" s="586"/>
      <c r="C210" s="551"/>
      <c r="D210" s="587"/>
      <c r="E210" s="552"/>
      <c r="F210" s="552"/>
      <c r="G210" s="552"/>
      <c r="H210" s="552"/>
      <c r="O210" s="886"/>
      <c r="P210" s="887"/>
      <c r="Q210" s="888"/>
      <c r="R210" s="889"/>
      <c r="S210" s="890"/>
      <c r="T210" s="890"/>
      <c r="U210" s="890"/>
      <c r="V210" s="890"/>
      <c r="W210" s="891"/>
    </row>
    <row r="211" spans="2:23">
      <c r="B211" s="718" t="s">
        <v>1489</v>
      </c>
      <c r="P211" s="892"/>
      <c r="Q211" s="538"/>
      <c r="R211" s="540"/>
      <c r="S211" s="538"/>
      <c r="T211" s="538"/>
      <c r="U211" s="538"/>
      <c r="V211" s="538"/>
    </row>
    <row r="212" spans="2:23">
      <c r="B212" s="588" t="s">
        <v>752</v>
      </c>
      <c r="P212" s="893"/>
      <c r="Q212" s="538"/>
      <c r="R212" s="540"/>
      <c r="S212" s="538"/>
      <c r="T212" s="538"/>
      <c r="U212" s="538"/>
      <c r="V212" s="538"/>
    </row>
  </sheetData>
  <sheetProtection algorithmName="SHA-512" hashValue="I8qmeAQp9HFZWHqvoiOVXMAYtzPvifhFqL75L7KdLH5AEDf6Jj1xBsWc5Vaq4YKZ8+iATsmHYHddWBeTHQGyuA==" saltValue="X3NWgB0n/cS18dysnEkjLg==" spinCount="100000" sheet="1" objects="1" scenarios="1" formatRows="0"/>
  <mergeCells count="563">
    <mergeCell ref="V5:W5"/>
    <mergeCell ref="B8:H8"/>
    <mergeCell ref="P8:V8"/>
    <mergeCell ref="D10:E10"/>
    <mergeCell ref="F10:H10"/>
    <mergeCell ref="R10:S10"/>
    <mergeCell ref="T10:V10"/>
    <mergeCell ref="D11:H11"/>
    <mergeCell ref="R11:V11"/>
    <mergeCell ref="B10:B19"/>
    <mergeCell ref="D16:D17"/>
    <mergeCell ref="D18:E18"/>
    <mergeCell ref="R18:S18"/>
    <mergeCell ref="D19:H19"/>
    <mergeCell ref="R19:V19"/>
    <mergeCell ref="P10:P19"/>
    <mergeCell ref="R16:R17"/>
    <mergeCell ref="D12:H12"/>
    <mergeCell ref="R12:V12"/>
    <mergeCell ref="D13:E13"/>
    <mergeCell ref="F13:H13"/>
    <mergeCell ref="R13:S13"/>
    <mergeCell ref="T13:V13"/>
    <mergeCell ref="E14:H14"/>
    <mergeCell ref="S14:V14"/>
    <mergeCell ref="D15:E15"/>
    <mergeCell ref="F15:H15"/>
    <mergeCell ref="R15:S15"/>
    <mergeCell ref="T15:V15"/>
    <mergeCell ref="S24:V24"/>
    <mergeCell ref="D25:E25"/>
    <mergeCell ref="F25:H25"/>
    <mergeCell ref="R25:S25"/>
    <mergeCell ref="T25:V25"/>
    <mergeCell ref="D20:E20"/>
    <mergeCell ref="F20:H20"/>
    <mergeCell ref="R20:S20"/>
    <mergeCell ref="T20:V20"/>
    <mergeCell ref="D21:H21"/>
    <mergeCell ref="R21:V21"/>
    <mergeCell ref="R28:S28"/>
    <mergeCell ref="D29:H29"/>
    <mergeCell ref="R29:V29"/>
    <mergeCell ref="D30:E30"/>
    <mergeCell ref="F30:H30"/>
    <mergeCell ref="R30:S30"/>
    <mergeCell ref="T30:V30"/>
    <mergeCell ref="D31:H31"/>
    <mergeCell ref="R31:V31"/>
    <mergeCell ref="P20:P29"/>
    <mergeCell ref="R26:R27"/>
    <mergeCell ref="D22:H22"/>
    <mergeCell ref="R22:V22"/>
    <mergeCell ref="D23:E23"/>
    <mergeCell ref="F23:H23"/>
    <mergeCell ref="R23:S23"/>
    <mergeCell ref="T23:V23"/>
    <mergeCell ref="E24:H24"/>
    <mergeCell ref="D26:D27"/>
    <mergeCell ref="R38:S38"/>
    <mergeCell ref="D39:H39"/>
    <mergeCell ref="R39:V39"/>
    <mergeCell ref="D40:E40"/>
    <mergeCell ref="F40:H40"/>
    <mergeCell ref="R40:S40"/>
    <mergeCell ref="T40:V40"/>
    <mergeCell ref="D41:H41"/>
    <mergeCell ref="R41:V41"/>
    <mergeCell ref="P30:P39"/>
    <mergeCell ref="R36:R37"/>
    <mergeCell ref="D32:H32"/>
    <mergeCell ref="R32:V32"/>
    <mergeCell ref="D33:E33"/>
    <mergeCell ref="F33:H33"/>
    <mergeCell ref="R33:S33"/>
    <mergeCell ref="T33:V33"/>
    <mergeCell ref="E34:H34"/>
    <mergeCell ref="S34:V34"/>
    <mergeCell ref="D35:E35"/>
    <mergeCell ref="F35:H35"/>
    <mergeCell ref="R35:S35"/>
    <mergeCell ref="T35:V35"/>
    <mergeCell ref="D36:D37"/>
    <mergeCell ref="R48:S48"/>
    <mergeCell ref="D49:H49"/>
    <mergeCell ref="R49:V49"/>
    <mergeCell ref="D50:E50"/>
    <mergeCell ref="F50:H50"/>
    <mergeCell ref="R50:S50"/>
    <mergeCell ref="T50:V50"/>
    <mergeCell ref="D51:H51"/>
    <mergeCell ref="R51:V51"/>
    <mergeCell ref="P40:P49"/>
    <mergeCell ref="R46:R47"/>
    <mergeCell ref="D42:H42"/>
    <mergeCell ref="R42:V42"/>
    <mergeCell ref="D43:E43"/>
    <mergeCell ref="F43:H43"/>
    <mergeCell ref="R43:S43"/>
    <mergeCell ref="T43:V43"/>
    <mergeCell ref="E44:H44"/>
    <mergeCell ref="S44:V44"/>
    <mergeCell ref="D45:E45"/>
    <mergeCell ref="F45:H45"/>
    <mergeCell ref="R45:S45"/>
    <mergeCell ref="T45:V45"/>
    <mergeCell ref="D46:D47"/>
    <mergeCell ref="R58:S58"/>
    <mergeCell ref="D59:H59"/>
    <mergeCell ref="R59:V59"/>
    <mergeCell ref="D60:E60"/>
    <mergeCell ref="F60:H60"/>
    <mergeCell ref="R60:S60"/>
    <mergeCell ref="T60:V60"/>
    <mergeCell ref="D61:H61"/>
    <mergeCell ref="R61:V61"/>
    <mergeCell ref="P50:P59"/>
    <mergeCell ref="R56:R57"/>
    <mergeCell ref="D52:H52"/>
    <mergeCell ref="R52:V52"/>
    <mergeCell ref="D53:E53"/>
    <mergeCell ref="F53:H53"/>
    <mergeCell ref="R53:S53"/>
    <mergeCell ref="T53:V53"/>
    <mergeCell ref="E54:H54"/>
    <mergeCell ref="S54:V54"/>
    <mergeCell ref="D55:E55"/>
    <mergeCell ref="F55:H55"/>
    <mergeCell ref="R55:S55"/>
    <mergeCell ref="T55:V55"/>
    <mergeCell ref="D56:D57"/>
    <mergeCell ref="R68:S68"/>
    <mergeCell ref="D69:H69"/>
    <mergeCell ref="R69:V69"/>
    <mergeCell ref="D70:E70"/>
    <mergeCell ref="F70:H70"/>
    <mergeCell ref="R70:S70"/>
    <mergeCell ref="T70:V70"/>
    <mergeCell ref="D71:H71"/>
    <mergeCell ref="R71:V71"/>
    <mergeCell ref="P60:P69"/>
    <mergeCell ref="R66:R67"/>
    <mergeCell ref="D62:H62"/>
    <mergeCell ref="R62:V62"/>
    <mergeCell ref="D63:E63"/>
    <mergeCell ref="F63:H63"/>
    <mergeCell ref="R63:S63"/>
    <mergeCell ref="T63:V63"/>
    <mergeCell ref="S64:V64"/>
    <mergeCell ref="D65:E65"/>
    <mergeCell ref="F65:H65"/>
    <mergeCell ref="R65:S65"/>
    <mergeCell ref="T65:V65"/>
    <mergeCell ref="D66:D67"/>
    <mergeCell ref="E64:H64"/>
    <mergeCell ref="R78:S78"/>
    <mergeCell ref="D79:H79"/>
    <mergeCell ref="R79:V79"/>
    <mergeCell ref="D80:E80"/>
    <mergeCell ref="F80:H80"/>
    <mergeCell ref="R80:S80"/>
    <mergeCell ref="T80:V80"/>
    <mergeCell ref="D81:H81"/>
    <mergeCell ref="R81:V81"/>
    <mergeCell ref="P70:P79"/>
    <mergeCell ref="R76:R77"/>
    <mergeCell ref="D72:H72"/>
    <mergeCell ref="R72:V72"/>
    <mergeCell ref="D73:E73"/>
    <mergeCell ref="F73:H73"/>
    <mergeCell ref="R73:S73"/>
    <mergeCell ref="T73:V73"/>
    <mergeCell ref="S74:V74"/>
    <mergeCell ref="D75:E75"/>
    <mergeCell ref="F75:H75"/>
    <mergeCell ref="R75:S75"/>
    <mergeCell ref="T75:V75"/>
    <mergeCell ref="D76:D77"/>
    <mergeCell ref="E74:H74"/>
    <mergeCell ref="R88:S88"/>
    <mergeCell ref="D89:H89"/>
    <mergeCell ref="R89:V89"/>
    <mergeCell ref="D90:E90"/>
    <mergeCell ref="F90:H90"/>
    <mergeCell ref="R90:S90"/>
    <mergeCell ref="T90:V90"/>
    <mergeCell ref="D91:H91"/>
    <mergeCell ref="R91:V91"/>
    <mergeCell ref="P80:P89"/>
    <mergeCell ref="R86:R87"/>
    <mergeCell ref="D82:H82"/>
    <mergeCell ref="R82:V82"/>
    <mergeCell ref="D83:E83"/>
    <mergeCell ref="F83:H83"/>
    <mergeCell ref="R83:S83"/>
    <mergeCell ref="T83:V83"/>
    <mergeCell ref="S84:V84"/>
    <mergeCell ref="D85:E85"/>
    <mergeCell ref="F85:H85"/>
    <mergeCell ref="R85:S85"/>
    <mergeCell ref="T85:V85"/>
    <mergeCell ref="D86:D87"/>
    <mergeCell ref="D88:E88"/>
    <mergeCell ref="R98:S98"/>
    <mergeCell ref="D99:H99"/>
    <mergeCell ref="R99:V99"/>
    <mergeCell ref="D100:E100"/>
    <mergeCell ref="F100:H100"/>
    <mergeCell ref="R100:S100"/>
    <mergeCell ref="T100:V100"/>
    <mergeCell ref="D101:H101"/>
    <mergeCell ref="R101:V101"/>
    <mergeCell ref="P90:P99"/>
    <mergeCell ref="R96:R97"/>
    <mergeCell ref="D92:H92"/>
    <mergeCell ref="R92:V92"/>
    <mergeCell ref="D93:E93"/>
    <mergeCell ref="F93:H93"/>
    <mergeCell ref="R93:S93"/>
    <mergeCell ref="T93:V93"/>
    <mergeCell ref="S94:V94"/>
    <mergeCell ref="D95:E95"/>
    <mergeCell ref="F95:H95"/>
    <mergeCell ref="R95:S95"/>
    <mergeCell ref="T95:V95"/>
    <mergeCell ref="D96:D97"/>
    <mergeCell ref="D98:E98"/>
    <mergeCell ref="R108:S108"/>
    <mergeCell ref="D109:H109"/>
    <mergeCell ref="R109:V109"/>
    <mergeCell ref="D110:E110"/>
    <mergeCell ref="F110:H110"/>
    <mergeCell ref="R110:S110"/>
    <mergeCell ref="T110:V110"/>
    <mergeCell ref="D111:H111"/>
    <mergeCell ref="R111:V111"/>
    <mergeCell ref="P100:P109"/>
    <mergeCell ref="R106:R107"/>
    <mergeCell ref="D102:H102"/>
    <mergeCell ref="R102:V102"/>
    <mergeCell ref="D103:E103"/>
    <mergeCell ref="F103:H103"/>
    <mergeCell ref="R103:S103"/>
    <mergeCell ref="T103:V103"/>
    <mergeCell ref="E104:H104"/>
    <mergeCell ref="S104:V104"/>
    <mergeCell ref="D105:E105"/>
    <mergeCell ref="F105:H105"/>
    <mergeCell ref="R105:S105"/>
    <mergeCell ref="T105:V105"/>
    <mergeCell ref="R118:S118"/>
    <mergeCell ref="D119:H119"/>
    <mergeCell ref="R119:V119"/>
    <mergeCell ref="D120:E120"/>
    <mergeCell ref="F120:H120"/>
    <mergeCell ref="R120:S120"/>
    <mergeCell ref="T120:V120"/>
    <mergeCell ref="D121:H121"/>
    <mergeCell ref="R121:V121"/>
    <mergeCell ref="P110:P119"/>
    <mergeCell ref="R116:R117"/>
    <mergeCell ref="D112:H112"/>
    <mergeCell ref="R112:V112"/>
    <mergeCell ref="D113:E113"/>
    <mergeCell ref="F113:H113"/>
    <mergeCell ref="R113:S113"/>
    <mergeCell ref="T113:V113"/>
    <mergeCell ref="E114:H114"/>
    <mergeCell ref="S114:V114"/>
    <mergeCell ref="D115:E115"/>
    <mergeCell ref="F115:H115"/>
    <mergeCell ref="R115:S115"/>
    <mergeCell ref="T115:V115"/>
    <mergeCell ref="D116:D117"/>
    <mergeCell ref="R128:S128"/>
    <mergeCell ref="D129:H129"/>
    <mergeCell ref="R129:V129"/>
    <mergeCell ref="D130:E130"/>
    <mergeCell ref="F130:H130"/>
    <mergeCell ref="R130:S130"/>
    <mergeCell ref="T130:V130"/>
    <mergeCell ref="D131:H131"/>
    <mergeCell ref="R131:V131"/>
    <mergeCell ref="P120:P129"/>
    <mergeCell ref="R126:R127"/>
    <mergeCell ref="D122:H122"/>
    <mergeCell ref="R122:V122"/>
    <mergeCell ref="D123:E123"/>
    <mergeCell ref="F123:H123"/>
    <mergeCell ref="R123:S123"/>
    <mergeCell ref="T123:V123"/>
    <mergeCell ref="E124:H124"/>
    <mergeCell ref="S124:V124"/>
    <mergeCell ref="F125:H125"/>
    <mergeCell ref="R125:S125"/>
    <mergeCell ref="T125:V125"/>
    <mergeCell ref="D126:D127"/>
    <mergeCell ref="D128:E128"/>
    <mergeCell ref="R138:S138"/>
    <mergeCell ref="D139:H139"/>
    <mergeCell ref="R139:V139"/>
    <mergeCell ref="D140:E140"/>
    <mergeCell ref="F140:H140"/>
    <mergeCell ref="R140:S140"/>
    <mergeCell ref="T140:V140"/>
    <mergeCell ref="D141:H141"/>
    <mergeCell ref="R141:V141"/>
    <mergeCell ref="P130:P139"/>
    <mergeCell ref="R136:R137"/>
    <mergeCell ref="D132:H132"/>
    <mergeCell ref="R132:V132"/>
    <mergeCell ref="D133:E133"/>
    <mergeCell ref="F133:H133"/>
    <mergeCell ref="R133:S133"/>
    <mergeCell ref="T133:V133"/>
    <mergeCell ref="E134:H134"/>
    <mergeCell ref="S134:V134"/>
    <mergeCell ref="F135:H135"/>
    <mergeCell ref="R135:S135"/>
    <mergeCell ref="T135:V135"/>
    <mergeCell ref="D136:D137"/>
    <mergeCell ref="D138:E138"/>
    <mergeCell ref="R148:S148"/>
    <mergeCell ref="D149:H149"/>
    <mergeCell ref="R149:V149"/>
    <mergeCell ref="D150:E150"/>
    <mergeCell ref="F150:H150"/>
    <mergeCell ref="R150:S150"/>
    <mergeCell ref="T150:V150"/>
    <mergeCell ref="D151:H151"/>
    <mergeCell ref="R151:V151"/>
    <mergeCell ref="P140:P149"/>
    <mergeCell ref="R146:R147"/>
    <mergeCell ref="D142:H142"/>
    <mergeCell ref="R142:V142"/>
    <mergeCell ref="D143:E143"/>
    <mergeCell ref="F143:H143"/>
    <mergeCell ref="R143:S143"/>
    <mergeCell ref="T143:V143"/>
    <mergeCell ref="E144:H144"/>
    <mergeCell ref="S144:V144"/>
    <mergeCell ref="F145:H145"/>
    <mergeCell ref="R145:S145"/>
    <mergeCell ref="T145:V145"/>
    <mergeCell ref="D146:D147"/>
    <mergeCell ref="D148:E148"/>
    <mergeCell ref="R158:S158"/>
    <mergeCell ref="D159:H159"/>
    <mergeCell ref="R159:V159"/>
    <mergeCell ref="D160:E160"/>
    <mergeCell ref="F160:H160"/>
    <mergeCell ref="R160:S160"/>
    <mergeCell ref="T160:V160"/>
    <mergeCell ref="D161:H161"/>
    <mergeCell ref="R161:V161"/>
    <mergeCell ref="P150:P159"/>
    <mergeCell ref="R156:R157"/>
    <mergeCell ref="D152:H152"/>
    <mergeCell ref="R152:V152"/>
    <mergeCell ref="D153:E153"/>
    <mergeCell ref="F153:H153"/>
    <mergeCell ref="R153:S153"/>
    <mergeCell ref="T153:V153"/>
    <mergeCell ref="E154:H154"/>
    <mergeCell ref="S154:V154"/>
    <mergeCell ref="F155:H155"/>
    <mergeCell ref="R155:S155"/>
    <mergeCell ref="T155:V155"/>
    <mergeCell ref="D156:D157"/>
    <mergeCell ref="D158:E158"/>
    <mergeCell ref="R168:S168"/>
    <mergeCell ref="D169:H169"/>
    <mergeCell ref="R169:V169"/>
    <mergeCell ref="D170:E170"/>
    <mergeCell ref="F170:H170"/>
    <mergeCell ref="R170:S170"/>
    <mergeCell ref="T170:V170"/>
    <mergeCell ref="D171:H171"/>
    <mergeCell ref="R171:V171"/>
    <mergeCell ref="P160:P169"/>
    <mergeCell ref="R166:R167"/>
    <mergeCell ref="D162:H162"/>
    <mergeCell ref="R162:V162"/>
    <mergeCell ref="D163:E163"/>
    <mergeCell ref="F163:H163"/>
    <mergeCell ref="R163:S163"/>
    <mergeCell ref="T163:V163"/>
    <mergeCell ref="E164:H164"/>
    <mergeCell ref="S164:V164"/>
    <mergeCell ref="F165:H165"/>
    <mergeCell ref="R165:S165"/>
    <mergeCell ref="T165:V165"/>
    <mergeCell ref="D166:D167"/>
    <mergeCell ref="R178:S178"/>
    <mergeCell ref="D179:H179"/>
    <mergeCell ref="R179:V179"/>
    <mergeCell ref="D180:E180"/>
    <mergeCell ref="F180:H180"/>
    <mergeCell ref="R180:S180"/>
    <mergeCell ref="T180:V180"/>
    <mergeCell ref="D181:H181"/>
    <mergeCell ref="R181:V181"/>
    <mergeCell ref="P170:P179"/>
    <mergeCell ref="R176:R177"/>
    <mergeCell ref="D172:H172"/>
    <mergeCell ref="R172:V172"/>
    <mergeCell ref="D173:E173"/>
    <mergeCell ref="F173:H173"/>
    <mergeCell ref="R173:S173"/>
    <mergeCell ref="T173:V173"/>
    <mergeCell ref="E174:H174"/>
    <mergeCell ref="S174:V174"/>
    <mergeCell ref="D175:E175"/>
    <mergeCell ref="F175:H175"/>
    <mergeCell ref="R175:S175"/>
    <mergeCell ref="T175:V175"/>
    <mergeCell ref="D176:D177"/>
    <mergeCell ref="R188:S188"/>
    <mergeCell ref="D189:H189"/>
    <mergeCell ref="R189:V189"/>
    <mergeCell ref="D190:E190"/>
    <mergeCell ref="F190:H190"/>
    <mergeCell ref="R190:S190"/>
    <mergeCell ref="T190:V190"/>
    <mergeCell ref="D191:H191"/>
    <mergeCell ref="R191:V191"/>
    <mergeCell ref="P180:P189"/>
    <mergeCell ref="R186:R187"/>
    <mergeCell ref="D182:H182"/>
    <mergeCell ref="R182:V182"/>
    <mergeCell ref="D183:E183"/>
    <mergeCell ref="F183:H183"/>
    <mergeCell ref="R183:S183"/>
    <mergeCell ref="T183:V183"/>
    <mergeCell ref="E184:H184"/>
    <mergeCell ref="S184:V184"/>
    <mergeCell ref="D185:E185"/>
    <mergeCell ref="F185:H185"/>
    <mergeCell ref="R185:S185"/>
    <mergeCell ref="T185:V185"/>
    <mergeCell ref="D186:D187"/>
    <mergeCell ref="R198:S198"/>
    <mergeCell ref="D199:H199"/>
    <mergeCell ref="R199:V199"/>
    <mergeCell ref="D200:E200"/>
    <mergeCell ref="F200:H200"/>
    <mergeCell ref="R200:S200"/>
    <mergeCell ref="T200:V200"/>
    <mergeCell ref="D201:H201"/>
    <mergeCell ref="R201:V201"/>
    <mergeCell ref="P190:P199"/>
    <mergeCell ref="R196:R197"/>
    <mergeCell ref="D192:H192"/>
    <mergeCell ref="R192:V192"/>
    <mergeCell ref="D193:E193"/>
    <mergeCell ref="F193:H193"/>
    <mergeCell ref="R193:S193"/>
    <mergeCell ref="T193:V193"/>
    <mergeCell ref="E194:H194"/>
    <mergeCell ref="S194:V194"/>
    <mergeCell ref="D195:E195"/>
    <mergeCell ref="F195:H195"/>
    <mergeCell ref="R195:S195"/>
    <mergeCell ref="T195:V195"/>
    <mergeCell ref="R202:V202"/>
    <mergeCell ref="D203:E203"/>
    <mergeCell ref="F203:H203"/>
    <mergeCell ref="R203:S203"/>
    <mergeCell ref="T203:V203"/>
    <mergeCell ref="E204:H204"/>
    <mergeCell ref="S204:V204"/>
    <mergeCell ref="D205:E205"/>
    <mergeCell ref="F205:H205"/>
    <mergeCell ref="R205:S205"/>
    <mergeCell ref="T205:V205"/>
    <mergeCell ref="P200:P209"/>
    <mergeCell ref="R206:R207"/>
    <mergeCell ref="D208:E208"/>
    <mergeCell ref="R208:S208"/>
    <mergeCell ref="D209:H209"/>
    <mergeCell ref="R209:V209"/>
    <mergeCell ref="D206:D207"/>
    <mergeCell ref="B20:B29"/>
    <mergeCell ref="B30:B39"/>
    <mergeCell ref="B40:B49"/>
    <mergeCell ref="B50:B59"/>
    <mergeCell ref="B60:B69"/>
    <mergeCell ref="B70:B79"/>
    <mergeCell ref="B80:B89"/>
    <mergeCell ref="B90:B99"/>
    <mergeCell ref="B100:B109"/>
    <mergeCell ref="D78:E78"/>
    <mergeCell ref="D68:E68"/>
    <mergeCell ref="B200:B209"/>
    <mergeCell ref="B110:B119"/>
    <mergeCell ref="B120:B129"/>
    <mergeCell ref="B130:B139"/>
    <mergeCell ref="B140:B149"/>
    <mergeCell ref="B150:B159"/>
    <mergeCell ref="B160:B169"/>
    <mergeCell ref="B170:B179"/>
    <mergeCell ref="B180:B189"/>
    <mergeCell ref="B190:B199"/>
    <mergeCell ref="D202:H202"/>
    <mergeCell ref="D198:E198"/>
    <mergeCell ref="D108:E108"/>
    <mergeCell ref="D196:D197"/>
    <mergeCell ref="D165:E165"/>
    <mergeCell ref="D155:E155"/>
    <mergeCell ref="D145:E145"/>
    <mergeCell ref="D135:E135"/>
    <mergeCell ref="D125:E125"/>
    <mergeCell ref="D188:E188"/>
    <mergeCell ref="D178:E178"/>
    <mergeCell ref="D168:E168"/>
    <mergeCell ref="D118:E118"/>
    <mergeCell ref="C125:C127"/>
    <mergeCell ref="C135:C137"/>
    <mergeCell ref="C145:C147"/>
    <mergeCell ref="C155:C157"/>
    <mergeCell ref="C165:C167"/>
    <mergeCell ref="C175:C177"/>
    <mergeCell ref="C185:C187"/>
    <mergeCell ref="C15:C17"/>
    <mergeCell ref="C25:C27"/>
    <mergeCell ref="C35:C37"/>
    <mergeCell ref="C45:C47"/>
    <mergeCell ref="C55:C57"/>
    <mergeCell ref="C65:C67"/>
    <mergeCell ref="C75:C77"/>
    <mergeCell ref="C85:C87"/>
    <mergeCell ref="C95:C97"/>
    <mergeCell ref="D106:D107"/>
    <mergeCell ref="D58:E58"/>
    <mergeCell ref="D48:E48"/>
    <mergeCell ref="D38:E38"/>
    <mergeCell ref="D28:E28"/>
    <mergeCell ref="E94:H94"/>
    <mergeCell ref="E84:H84"/>
    <mergeCell ref="C195:C197"/>
    <mergeCell ref="C205:C207"/>
    <mergeCell ref="Q15:Q17"/>
    <mergeCell ref="Q25:Q27"/>
    <mergeCell ref="Q35:Q37"/>
    <mergeCell ref="Q45:Q47"/>
    <mergeCell ref="Q55:Q57"/>
    <mergeCell ref="Q65:Q67"/>
    <mergeCell ref="Q75:Q77"/>
    <mergeCell ref="Q85:Q87"/>
    <mergeCell ref="Q95:Q97"/>
    <mergeCell ref="Q105:Q107"/>
    <mergeCell ref="Q115:Q117"/>
    <mergeCell ref="Q125:Q127"/>
    <mergeCell ref="Q135:Q137"/>
    <mergeCell ref="Q145:Q147"/>
    <mergeCell ref="Q155:Q157"/>
    <mergeCell ref="Q165:Q167"/>
    <mergeCell ref="Q175:Q177"/>
    <mergeCell ref="Q185:Q187"/>
    <mergeCell ref="Q195:Q197"/>
    <mergeCell ref="Q205:Q207"/>
    <mergeCell ref="C105:C107"/>
    <mergeCell ref="C115:C117"/>
  </mergeCells>
  <phoneticPr fontId="111"/>
  <conditionalFormatting sqref="D10 D13 D20 D23 D30 D33 D40 D43 D50 D53 D60 D63 D70 D73 D80 D83 D90 D93 D100 D103 D110 D113 D120 D123 D130 D133 D140 D143 D150 D153 D160 D163 D170 D173 D180 D183 D190 D193 D200 D203">
    <cfRule type="containsBlanks" dxfId="239" priority="74">
      <formula>LEN(TRIM(D10))=0</formula>
    </cfRule>
  </conditionalFormatting>
  <conditionalFormatting sqref="D15:H17">
    <cfRule type="expression" dxfId="238" priority="42">
      <formula>$D$10="内蔵型ショーケース"</formula>
    </cfRule>
  </conditionalFormatting>
  <conditionalFormatting sqref="D25:H27">
    <cfRule type="expression" dxfId="237" priority="41">
      <formula>$D$20="内蔵型ショーケース"</formula>
    </cfRule>
  </conditionalFormatting>
  <conditionalFormatting sqref="D35:H37">
    <cfRule type="expression" dxfId="236" priority="40">
      <formula>$D$30="内蔵型ショーケース"</formula>
    </cfRule>
  </conditionalFormatting>
  <conditionalFormatting sqref="D45:H47">
    <cfRule type="expression" dxfId="235" priority="39">
      <formula>$D$40="内蔵型ショーケース"</formula>
    </cfRule>
  </conditionalFormatting>
  <conditionalFormatting sqref="D55:H57">
    <cfRule type="expression" dxfId="234" priority="38">
      <formula>$D$50="内蔵型ショーケース"</formula>
    </cfRule>
  </conditionalFormatting>
  <conditionalFormatting sqref="D65:H67">
    <cfRule type="expression" dxfId="233" priority="37">
      <formula>$D$60="内蔵型ショーケース"</formula>
    </cfRule>
  </conditionalFormatting>
  <conditionalFormatting sqref="D75:H77">
    <cfRule type="expression" dxfId="232" priority="36">
      <formula>$D$70="内蔵型ショーケース"</formula>
    </cfRule>
  </conditionalFormatting>
  <conditionalFormatting sqref="D85:H87">
    <cfRule type="expression" dxfId="231" priority="35">
      <formula>$D$80="内蔵型ショーケース"</formula>
    </cfRule>
  </conditionalFormatting>
  <conditionalFormatting sqref="D95:H97">
    <cfRule type="expression" dxfId="230" priority="34">
      <formula>$D$90="内蔵型ショーケース"</formula>
    </cfRule>
  </conditionalFormatting>
  <conditionalFormatting sqref="D105:H107">
    <cfRule type="expression" dxfId="229" priority="33">
      <formula>$D$100="内蔵型ショーケース"</formula>
    </cfRule>
  </conditionalFormatting>
  <conditionalFormatting sqref="D115:H117">
    <cfRule type="expression" dxfId="228" priority="32">
      <formula>$D$110="内蔵型ショーケース"</formula>
    </cfRule>
  </conditionalFormatting>
  <conditionalFormatting sqref="D125:H127">
    <cfRule type="expression" dxfId="227" priority="31">
      <formula>$D$120="内蔵型ショーケース"</formula>
    </cfRule>
  </conditionalFormatting>
  <conditionalFormatting sqref="D135:H137">
    <cfRule type="expression" dxfId="226" priority="30">
      <formula>$D$130="内蔵型ショーケース"</formula>
    </cfRule>
  </conditionalFormatting>
  <conditionalFormatting sqref="D145:H147">
    <cfRule type="expression" dxfId="225" priority="29">
      <formula>$D$140="内蔵型ショーケース"</formula>
    </cfRule>
  </conditionalFormatting>
  <conditionalFormatting sqref="D155:H157">
    <cfRule type="expression" dxfId="224" priority="28">
      <formula>$D$150="内蔵型ショーケース"</formula>
    </cfRule>
  </conditionalFormatting>
  <conditionalFormatting sqref="D165:H167">
    <cfRule type="expression" dxfId="223" priority="27">
      <formula>$D$160="内蔵型ショーケース"</formula>
    </cfRule>
  </conditionalFormatting>
  <conditionalFormatting sqref="D175:H177">
    <cfRule type="expression" dxfId="222" priority="26">
      <formula>$D$170="内蔵型ショーケース"</formula>
    </cfRule>
  </conditionalFormatting>
  <conditionalFormatting sqref="D185:H187">
    <cfRule type="expression" dxfId="221" priority="25">
      <formula>$D$180="内蔵型ショーケース"</formula>
    </cfRule>
  </conditionalFormatting>
  <conditionalFormatting sqref="D195:H197">
    <cfRule type="expression" dxfId="220" priority="24">
      <formula>$D$190="内蔵型ショーケース"</formula>
    </cfRule>
  </conditionalFormatting>
  <conditionalFormatting sqref="D205:H207">
    <cfRule type="expression" dxfId="219" priority="23">
      <formula>$D$200="内蔵型ショーケース"</formula>
    </cfRule>
  </conditionalFormatting>
  <conditionalFormatting sqref="F15:F18 F25:F28 F35:F38 F45:F48 F55:F58 F65:F68 F75:F78 F85:F88 F95:F98 F105:F108 F115:F118 F125:F128 F135:F138 F145:F148 F155:F158 F165:F168 F175:F178 F185:F188 F195:F198 F205:F208 D11:D12 D14 D19 D21:D22 D24 D29 D31:D32 D34 D39 D41:D42 D44 D49 D51:D52 D54 D59 D61:D62 D64 D69 D71:D72 D74 D79 D81:D82 D84 D89 D91:D92 D94 D99 D101:D102 D104 D109 D111:D112 D114 D119 D121:D122 D124 D129 D131:D132 D134 D139 D141:D142 D144 D149 D151:D152 D154 D159 D161:D162 D164 D169 D171:D172 D174 D179 D181:D182 D184 D189 D191:D192 D194 D199 D201:D202 D204 D209">
    <cfRule type="containsBlanks" dxfId="218" priority="76">
      <formula>LEN(TRIM(D11))=0</formula>
    </cfRule>
  </conditionalFormatting>
  <conditionalFormatting sqref="R10 R13 R20 R23 R30 R33 R40 R43 R50 R53 R60 R63 R70 R73 R80 R83 R90 R93 R100 R103 R110 R113 R120 R123 R130 R133 R140 R143 R150 R153 R160 R163 R170 R173 R180 R183 R190 R193 R200 R203">
    <cfRule type="containsBlanks" dxfId="217" priority="21">
      <formula>LEN(TRIM(R10))=0</formula>
    </cfRule>
  </conditionalFormatting>
  <conditionalFormatting sqref="R15:V17">
    <cfRule type="expression" dxfId="216" priority="20">
      <formula>$R$10="内蔵型ショーケース"</formula>
    </cfRule>
  </conditionalFormatting>
  <conditionalFormatting sqref="R25:V27">
    <cfRule type="expression" dxfId="215" priority="19">
      <formula>$R$20="内蔵型ショーケース"</formula>
    </cfRule>
  </conditionalFormatting>
  <conditionalFormatting sqref="R35:V37">
    <cfRule type="expression" dxfId="214" priority="18">
      <formula>$R$30="内蔵型ショーケース"</formula>
    </cfRule>
  </conditionalFormatting>
  <conditionalFormatting sqref="R45:V47">
    <cfRule type="expression" dxfId="213" priority="17">
      <formula>$R$40="内蔵型ショーケース"</formula>
    </cfRule>
  </conditionalFormatting>
  <conditionalFormatting sqref="R55:V57">
    <cfRule type="expression" dxfId="212" priority="16">
      <formula>$R$50="内蔵型ショーケース"</formula>
    </cfRule>
  </conditionalFormatting>
  <conditionalFormatting sqref="R65:V67">
    <cfRule type="expression" dxfId="211" priority="15">
      <formula>$R$60="内蔵型ショーケース"</formula>
    </cfRule>
  </conditionalFormatting>
  <conditionalFormatting sqref="R75:V77">
    <cfRule type="expression" dxfId="210" priority="14">
      <formula>$R$70="内蔵型ショーケース"</formula>
    </cfRule>
  </conditionalFormatting>
  <conditionalFormatting sqref="R85:V87">
    <cfRule type="expression" dxfId="209" priority="13">
      <formula>$R$80="内蔵型ショーケース"</formula>
    </cfRule>
  </conditionalFormatting>
  <conditionalFormatting sqref="R95:V97">
    <cfRule type="expression" dxfId="208" priority="12">
      <formula>$R$90="内蔵型ショーケース"</formula>
    </cfRule>
  </conditionalFormatting>
  <conditionalFormatting sqref="R105:V107">
    <cfRule type="expression" dxfId="207" priority="11">
      <formula>$R$100="内蔵型ショーケース"</formula>
    </cfRule>
  </conditionalFormatting>
  <conditionalFormatting sqref="R115:V117">
    <cfRule type="expression" dxfId="206" priority="10">
      <formula>$R$110="内蔵型ショーケース"</formula>
    </cfRule>
  </conditionalFormatting>
  <conditionalFormatting sqref="R125:V127">
    <cfRule type="expression" dxfId="205" priority="9">
      <formula>$R$120="内蔵型ショーケース"</formula>
    </cfRule>
  </conditionalFormatting>
  <conditionalFormatting sqref="R135:V137">
    <cfRule type="expression" dxfId="204" priority="8">
      <formula>$R$130="内蔵型ショーケース"</formula>
    </cfRule>
  </conditionalFormatting>
  <conditionalFormatting sqref="R145:V147">
    <cfRule type="expression" dxfId="203" priority="7">
      <formula>$R$140="内蔵型ショーケース"</formula>
    </cfRule>
  </conditionalFormatting>
  <conditionalFormatting sqref="R155:V157">
    <cfRule type="expression" dxfId="202" priority="6">
      <formula>$R$150="内蔵型ショーケース"</formula>
    </cfRule>
  </conditionalFormatting>
  <conditionalFormatting sqref="R165:V167">
    <cfRule type="expression" dxfId="201" priority="5">
      <formula>$R$160="内蔵型ショーケース"</formula>
    </cfRule>
  </conditionalFormatting>
  <conditionalFormatting sqref="R175:V177">
    <cfRule type="expression" dxfId="200" priority="4">
      <formula>$R$170="内蔵型ショーケース"</formula>
    </cfRule>
  </conditionalFormatting>
  <conditionalFormatting sqref="R185:V187">
    <cfRule type="expression" dxfId="199" priority="3">
      <formula>$R$180="内蔵型ショーケース"</formula>
    </cfRule>
  </conditionalFormatting>
  <conditionalFormatting sqref="R195:V197">
    <cfRule type="expression" dxfId="198" priority="2">
      <formula>$R$190="内蔵型ショーケース"</formula>
    </cfRule>
  </conditionalFormatting>
  <conditionalFormatting sqref="R205:V207">
    <cfRule type="expression" dxfId="197" priority="1">
      <formula>$R$200="内蔵型ショーケース"</formula>
    </cfRule>
  </conditionalFormatting>
  <conditionalFormatting sqref="T15:T18 T25:T28 T35:T38 T45:T48 T55:T58 T65:T68 T75:T78 T85:T88 T95:T98 T105:T108 T115:T118 T125:T128 T135:T138 T145:T148 T155:T158 T165:T168 T175:T178 T185:T188 T195:T198 T205:T208 R11:R12 R14 R19 R21:R22 R24 R29 R31:R32 R34 R39 R41:R42 R44 R49 R51:R52 R54 R59 R61:R62 R64 R69 R71:R72 R74 R79 R81:R82 R84 R89 R91:R92 R94 R99 R101:R102 R104 R109 R111:R112 R114 R119 R121:R122 R124 R129 R131:R132 R134 R139 R141:R142 R144 R149 R151:R152 R154 R159 R161:R162 R164 R169 R171:R172 R174 R179 R181:R182 R184 R189 R191:R192 R194 R199 R201:R202 R204 R209">
    <cfRule type="containsBlanks" dxfId="196" priority="22">
      <formula>LEN(TRIM(R11))=0</formula>
    </cfRule>
  </conditionalFormatting>
  <dataValidations count="2">
    <dataValidation type="decimal" operator="greaterThanOrEqual" allowBlank="1" showErrorMessage="1" errorTitle="入力エラー" error="数値を入力してください" sqref="F36 T36 F37 T37 F38 T38 F16:F18 F26:F28 F46:F48 F56:F58 F66:F68 F76:F78 F86:F88 F96:F98 F106:F108 F116:F118 F126:F128 F136:F138 F146:F148 F156:F158 F166:F168 F176:F178 F186:F188 F196:F198 F206:F208 T16:T18 T26:T28 T46:T48 T56:T58 T66:T68 T76:T78 T86:T88 T96:T98 T106:T108 T116:T118 T126:T128 T136:T138 T146:T148 T156:T158 T166:T168 T176:T178 T186:T188 T196:T198 T206:T208" xr:uid="{00000000-0002-0000-0500-000001000000}">
      <formula1>0</formula1>
    </dataValidation>
    <dataValidation type="whole" operator="greaterThanOrEqual" allowBlank="1" showInputMessage="1" showErrorMessage="1" errorTitle="入力エラー" error="数値を入力してください" sqref="D14 R14 D24 R24 D34 R34 L37 D44 R44 D54 R54 D64 R64 D74 R74 D84 R84 D94 R94 D104 R104 D114 R114 D124 R124 D134 R134 D144 R144 D154 R154 D164 R164 D174 R174 D184 R184 D194 R194 D204 R204" xr:uid="{00000000-0002-0000-0500-000003000000}">
      <formula1>0</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6" manualBreakCount="6">
    <brk id="39" max="7" man="1"/>
    <brk id="69" max="7" man="1"/>
    <brk id="99" max="7" man="1"/>
    <brk id="129" max="7" man="1"/>
    <brk id="159" max="7" man="1"/>
    <brk id="189" max="7"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ErrorMessage="1" errorTitle="入力エラー" error="ドロップダウンリストより選択してください" xr:uid="{00000000-0002-0000-0500-000000000000}">
          <x14:formula1>
            <xm:f>選択肢!$F$25:$F$27</xm:f>
          </x14:formula1>
          <xm:sqref>D10 R10 D20 R20 D30 R30 D40 R40 D50 R50 D60 R60 D70 R70 D80 R80 D90 R90 D100 R100 D110 R110 D120 R120 D130 R130 D140 R140 D150 R150 D160 R160 D170 R170 D180 R180 D190 R190 D200 R200</xm:sqref>
        </x14:dataValidation>
        <x14:dataValidation type="list" allowBlank="1" showErrorMessage="1" errorTitle="入力エラー" error="ドロップダウンリストより選択してください" xr:uid="{00000000-0002-0000-0500-000002000000}">
          <x14:formula1>
            <xm:f>選択肢!$P$25:$P$33</xm:f>
          </x14:formula1>
          <xm:sqref>D13 R13 D23 R23 D33 R33 D43 R43 D53 R53 D63 R63 D73 R73 D83 R83 D93 R93 D103 R103 D113 R113 D123 R123 D133 R133 D143 R143 D153 R153 D163 R163 D173 R173 D183 R183 D193 R193 D203 R203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X264"/>
  <sheetViews>
    <sheetView zoomScale="80" zoomScaleNormal="80" zoomScaleSheetLayoutView="85" workbookViewId="0"/>
  </sheetViews>
  <sheetFormatPr defaultColWidth="8.83203125" defaultRowHeight="13"/>
  <cols>
    <col min="1" max="1" width="5.58203125" style="438" customWidth="1"/>
    <col min="2" max="2" width="8" style="438" customWidth="1"/>
    <col min="3" max="3" width="17.83203125" style="438" customWidth="1"/>
    <col min="4" max="4" width="53.08203125" style="438" customWidth="1"/>
    <col min="5" max="5" width="12.4140625" style="437" customWidth="1"/>
    <col min="6" max="6" width="5.6640625" style="438" customWidth="1"/>
    <col min="7" max="7" width="7.6640625" style="439" customWidth="1"/>
    <col min="8" max="8" width="12.4140625" style="437" customWidth="1"/>
    <col min="9" max="9" width="21" style="438" customWidth="1"/>
    <col min="10" max="10" width="4.5" style="438" customWidth="1"/>
    <col min="11" max="11" width="7.75" style="438" customWidth="1"/>
    <col min="12" max="12" width="30.5" style="438" customWidth="1"/>
    <col min="13" max="13" width="29.6640625" style="438" customWidth="1"/>
    <col min="14" max="14" width="5.58203125" style="438" customWidth="1"/>
    <col min="15" max="20" width="10.6640625" style="437" customWidth="1"/>
    <col min="21" max="22" width="11.6640625" style="437" customWidth="1"/>
    <col min="23" max="23" width="11.6640625" style="438" customWidth="1"/>
    <col min="24" max="26" width="6.83203125" style="438" customWidth="1"/>
    <col min="27" max="27" width="6.1640625" style="438" customWidth="1"/>
    <col min="28" max="28" width="6.83203125" style="438" customWidth="1"/>
    <col min="29" max="29" width="1.4140625" style="438" customWidth="1"/>
    <col min="30" max="30" width="26.1640625" style="438" customWidth="1"/>
    <col min="31" max="33" width="17.9140625" style="438" customWidth="1"/>
    <col min="34" max="16384" width="8.83203125" style="438"/>
  </cols>
  <sheetData>
    <row r="1" spans="1:23" ht="14.15" customHeight="1">
      <c r="A1" s="796"/>
    </row>
    <row r="2" spans="1:23" ht="21" customHeight="1"/>
    <row r="3" spans="1:23" ht="21" customHeight="1"/>
    <row r="4" spans="1:23" ht="31.25" customHeight="1"/>
    <row r="5" spans="1:23" ht="24" customHeight="1"/>
    <row r="6" spans="1:23" ht="20" customHeight="1">
      <c r="A6" s="1220" t="s">
        <v>753</v>
      </c>
      <c r="B6" s="1220"/>
      <c r="C6" s="1220"/>
      <c r="D6" s="1220"/>
      <c r="I6" s="458"/>
      <c r="J6" s="458"/>
      <c r="K6" s="459" t="s">
        <v>754</v>
      </c>
      <c r="L6" s="459"/>
      <c r="M6" s="459"/>
      <c r="Q6" s="171"/>
    </row>
    <row r="7" spans="1:23" ht="29.5" customHeight="1">
      <c r="A7" s="440" t="s">
        <v>755</v>
      </c>
      <c r="B7" s="440"/>
      <c r="C7" s="440"/>
      <c r="D7" s="440"/>
      <c r="E7" s="441" t="s">
        <v>666</v>
      </c>
      <c r="F7" s="1221" t="str">
        <f>_xlfn.IFS('入力シート①(全体)'!$E$21="","",AND('入力シート①(全体)'!$E$21="有り",'入力シート①(全体)'!$E$50=""),"",'入力シート①(全体)'!$E$21="有り",'入力シート①(全体)'!$E$50,'入力シート①(全体)'!$E$29="","",TRUE,'入力シート①(全体)'!$E$29)</f>
        <v/>
      </c>
      <c r="G7" s="1222"/>
      <c r="H7" s="442" t="s">
        <v>756</v>
      </c>
      <c r="I7" s="460" t="str">
        <f>_xlfn.IFS('入力シート①(全体)'!$E$21="","",AND('入力シート①(全体)'!$E$21="有り",'入力シート①(全体)'!$E$50=""),"",'入力シート①(全体)'!$E$21="有り",IF('入力シート①(全体)'!$E$50="大企業",1/2,2/3),AND('入力シート①(全体)'!$E$29="",'入力シート①(全体)'!$E$21&lt;&gt;"有り"),"",TRUE,IF('入力シート①(全体)'!$E$29="大企業",1/2,2/3))</f>
        <v/>
      </c>
      <c r="K7" s="459" t="s">
        <v>757</v>
      </c>
      <c r="L7" s="459"/>
      <c r="M7" s="459"/>
      <c r="O7" s="1223" t="s">
        <v>758</v>
      </c>
      <c r="P7" s="1224"/>
      <c r="Q7" s="1224"/>
      <c r="R7" s="1224"/>
      <c r="S7" s="1224"/>
      <c r="T7" s="1225"/>
      <c r="U7" s="491"/>
    </row>
    <row r="8" spans="1:23" s="436" customFormat="1" ht="16.5" customHeight="1">
      <c r="A8" s="1226" t="s">
        <v>759</v>
      </c>
      <c r="B8" s="1226" t="s">
        <v>760</v>
      </c>
      <c r="C8" s="1226" t="s">
        <v>761</v>
      </c>
      <c r="D8" s="1228" t="s">
        <v>762</v>
      </c>
      <c r="E8" s="1230" t="s">
        <v>763</v>
      </c>
      <c r="F8" s="1229" t="s">
        <v>764</v>
      </c>
      <c r="G8" s="1229" t="s">
        <v>765</v>
      </c>
      <c r="H8" s="1230" t="s">
        <v>766</v>
      </c>
      <c r="I8" s="1227" t="s">
        <v>767</v>
      </c>
      <c r="J8" s="461"/>
      <c r="K8" s="1226" t="s">
        <v>768</v>
      </c>
      <c r="L8" s="1226" t="s">
        <v>1339</v>
      </c>
      <c r="M8" s="1226" t="s">
        <v>1323</v>
      </c>
      <c r="N8" s="1226" t="s">
        <v>1340</v>
      </c>
      <c r="O8" s="1210" t="s">
        <v>306</v>
      </c>
      <c r="P8" s="462" t="s">
        <v>328</v>
      </c>
      <c r="Q8" s="462" t="s">
        <v>350</v>
      </c>
      <c r="R8" s="462" t="s">
        <v>372</v>
      </c>
      <c r="S8" s="492" t="s">
        <v>394</v>
      </c>
      <c r="T8" s="1212" t="s">
        <v>769</v>
      </c>
      <c r="U8" s="1214" t="s">
        <v>770</v>
      </c>
      <c r="V8" s="1216" t="s">
        <v>771</v>
      </c>
      <c r="W8" s="1218" t="s">
        <v>772</v>
      </c>
    </row>
    <row r="9" spans="1:23" s="436" customFormat="1" ht="32.5" customHeight="1">
      <c r="A9" s="1227"/>
      <c r="B9" s="1227"/>
      <c r="C9" s="1227"/>
      <c r="D9" s="1229"/>
      <c r="E9" s="1230"/>
      <c r="F9" s="1229"/>
      <c r="G9" s="1229"/>
      <c r="H9" s="1230"/>
      <c r="I9" s="1227"/>
      <c r="J9" s="461"/>
      <c r="K9" s="1227"/>
      <c r="L9" s="1227"/>
      <c r="M9" s="1227"/>
      <c r="N9" s="1227"/>
      <c r="O9" s="1211"/>
      <c r="P9" s="463" t="s">
        <v>773</v>
      </c>
      <c r="Q9" s="463" t="s">
        <v>774</v>
      </c>
      <c r="R9" s="463" t="s">
        <v>775</v>
      </c>
      <c r="S9" s="493" t="s">
        <v>1496</v>
      </c>
      <c r="T9" s="1213"/>
      <c r="U9" s="1215"/>
      <c r="V9" s="1217"/>
      <c r="W9" s="1219"/>
    </row>
    <row r="10" spans="1:23" s="436" customFormat="1" ht="14" customHeight="1">
      <c r="A10" s="443">
        <f>ROW()-ROW($A$10)+1</f>
        <v>1</v>
      </c>
      <c r="B10" s="444"/>
      <c r="C10" s="445"/>
      <c r="D10" s="446"/>
      <c r="E10" s="447"/>
      <c r="F10" s="446"/>
      <c r="G10" s="448"/>
      <c r="H10" s="449" t="str">
        <f>IF(E10="","",E10*F10)</f>
        <v/>
      </c>
      <c r="I10" s="464"/>
      <c r="K10" s="443" t="str">
        <f>"設備"&amp;ROW()-ROW($A$10)+1</f>
        <v>設備1</v>
      </c>
      <c r="L10" s="465" t="str">
        <f>IF('入力シート➁(機器)'!D12="","",'入力シート➁(機器)'!D12)</f>
        <v/>
      </c>
      <c r="M10" s="465" t="str">
        <f>IF('入力シート➁(機器)'!D10="","",'入力シート➁(機器)'!D10)</f>
        <v/>
      </c>
      <c r="N10" s="466" t="str">
        <f>IF('入力シート➁(機器)'!D14="","",'入力シート➁(機器)'!D14)</f>
        <v/>
      </c>
      <c r="O10" s="467" t="str">
        <f>IF($N10="","",SUMIFS($H:$H,$C:$C,$O$8,$B:$B,$K10))</f>
        <v/>
      </c>
      <c r="P10" s="468" t="str">
        <f>IF($N10="","",IF($M10="内蔵型ショーケース","対象外",SUMIFS($H:$H,$C:$C,$P$8,$B:$B,$K10)))</f>
        <v/>
      </c>
      <c r="Q10" s="494" t="str">
        <f t="array" ref="Q10">_xlfn.IFS($N10="","",$F$7="大企業","対象外",AND($F$7&lt;&gt;"大企業",$M10="内蔵型ショーケース"),"対象外",TRUE,SUMIFS($H:$H,$C:$C,$Q$8,$B:$B,$K10))</f>
        <v/>
      </c>
      <c r="R10" s="468" t="str">
        <f>IF($N10="","",IF(O10*0.3&lt;SUMIFS($H:$H,$C:$C,$R$8,$B:$B,$K10),O10*0.3,SUMIFS($H:$H,$C:$C,$R$8,$B:$B,$K10)))</f>
        <v/>
      </c>
      <c r="S10" s="495" t="str" cm="1">
        <f t="array" ref="S10">_xlfn.IFS($N10="","",$F$7="大企業","対象外",TRUE,SUMIFS($H:$H,$C:$C,$S$8,$B:$B,$K10))</f>
        <v/>
      </c>
      <c r="T10" s="496" t="str">
        <f>IF($N10="","",SUMIFS($H:$H,$C:$C,$T$8,$B:$B,$K10))</f>
        <v/>
      </c>
      <c r="U10" s="497" t="str">
        <f>IF($N10="","",SUM(O10:T10))</f>
        <v/>
      </c>
      <c r="V10" s="498" t="str">
        <f>IF($N10="","",SUM($O10:$S10))</f>
        <v/>
      </c>
      <c r="W10" s="499" t="str">
        <f>_xlfn.IFS($N10="","",$F$7="","",$F$7="大企業",IF((SUM($O10:$S10)/$N10)/2&gt;16000000,16000000*$N10,SUM($O10:$S10)/2),TRUE,IF((SUM($O10:$S10)/$N10)*2/3&gt;22000000,22000000*$N10,SUM($O10:$S10)*2/3))</f>
        <v/>
      </c>
    </row>
    <row r="11" spans="1:23" s="436" customFormat="1" ht="14" customHeight="1">
      <c r="A11" s="450">
        <f>ROW()-ROW($A$10)+1</f>
        <v>2</v>
      </c>
      <c r="B11" s="451"/>
      <c r="C11" s="452"/>
      <c r="D11" s="453"/>
      <c r="E11" s="454"/>
      <c r="F11" s="453"/>
      <c r="G11" s="455"/>
      <c r="H11" s="456" t="str">
        <f>IF(E11="","",E11*F11)</f>
        <v/>
      </c>
      <c r="I11" s="469"/>
      <c r="K11" s="450" t="str">
        <f>"設備"&amp;ROW()-ROW($A$10)+1</f>
        <v>設備2</v>
      </c>
      <c r="L11" s="470" t="str">
        <f>IF('入力シート➁(機器)'!D22="","",'入力シート➁(機器)'!D22)</f>
        <v/>
      </c>
      <c r="M11" s="470" t="str">
        <f>IF('入力シート➁(機器)'!D20="","",'入力シート➁(機器)'!D20)</f>
        <v/>
      </c>
      <c r="N11" s="471" t="str">
        <f>IF('入力シート➁(機器)'!D24="","",'入力シート➁(機器)'!D24)</f>
        <v/>
      </c>
      <c r="O11" s="472" t="str">
        <f t="shared" ref="O11:O29" si="0">IF($N11="","",SUMIFS($H:$H,$C:$C,$O$8,$B:$B,$K11))</f>
        <v/>
      </c>
      <c r="P11" s="473" t="str">
        <f t="shared" ref="P11:P29" si="1">IF($N11="","",IF($M11="内蔵型ショーケース","対象外",SUMIFS($H:$H,$C:$C,$P$8,$B:$B,$K11)))</f>
        <v/>
      </c>
      <c r="Q11" s="473" t="str">
        <f t="array" ref="Q11">_xlfn.IFS($N11="","",$F$7="大企業","対象外",AND($F$7&lt;&gt;"大企業",$M11="内蔵型ショーケース"),"対象外",TRUE,SUMIFS($H:$H,$C:$C,$Q$8,$B:$B,$K11))</f>
        <v/>
      </c>
      <c r="R11" s="473" t="str">
        <f t="shared" ref="R11:R29" si="2">IF($N11="","",IF(O11*0.3&lt;SUMIFS($H:$H,$C:$C,$R$8,$B:$B,$K11),O11*0.3,SUMIFS($H:$H,$C:$C,$R$8,$B:$B,$K11)))</f>
        <v/>
      </c>
      <c r="S11" s="500" t="str" cm="1">
        <f t="array" ref="S11">_xlfn.IFS($N11="","",$F$7="大企業","対象外",TRUE,SUMIFS($H:$H,$C:$C,$S$8,$B:$B,$K11))</f>
        <v/>
      </c>
      <c r="T11" s="501" t="str">
        <f t="shared" ref="T11:T29" si="3">IF($N11="","",SUMIFS($H:$H,$C:$C,$T$8,$B:$B,$K11))</f>
        <v/>
      </c>
      <c r="U11" s="502" t="str">
        <f t="shared" ref="U11:U29" si="4">IF($N11="","",SUM(O11:T11))</f>
        <v/>
      </c>
      <c r="V11" s="503" t="str">
        <f t="shared" ref="V11:V29" si="5">IF($N11="","",SUM($O11:$S11))</f>
        <v/>
      </c>
      <c r="W11" s="504" t="str">
        <f t="shared" ref="W11:W29" si="6">_xlfn.IFS($N11="","",$F$7="","",$F$7="大企業",IF((SUM($O11:$S11)/$N11)/2&gt;16000000,16000000*$N11,SUM($O11:$S11)/2),TRUE,IF((SUM($O11:$S11)/$N11)*2/3&gt;22000000,22000000*$N11,SUM($O11:$S11)*2/3))</f>
        <v/>
      </c>
    </row>
    <row r="12" spans="1:23" s="436" customFormat="1" ht="14" customHeight="1">
      <c r="A12" s="450">
        <f t="shared" ref="A12:A21" si="7">ROW()-ROW($A$10)+1</f>
        <v>3</v>
      </c>
      <c r="B12" s="451"/>
      <c r="C12" s="452"/>
      <c r="D12" s="453"/>
      <c r="E12" s="454"/>
      <c r="F12" s="453"/>
      <c r="G12" s="455"/>
      <c r="H12" s="456" t="str">
        <f t="shared" ref="H12:H43" si="8">IF(E12="","",E12*F12)</f>
        <v/>
      </c>
      <c r="I12" s="469"/>
      <c r="K12" s="450" t="str">
        <f t="shared" ref="K12:K21" si="9">"設備"&amp;ROW()-ROW($A$10)+1</f>
        <v>設備3</v>
      </c>
      <c r="L12" s="470" t="str">
        <f>IF('入力シート➁(機器)'!D32="","",'入力シート➁(機器)'!D32)</f>
        <v/>
      </c>
      <c r="M12" s="470" t="str">
        <f>IF('入力シート➁(機器)'!D30="","",'入力シート➁(機器)'!D30)</f>
        <v/>
      </c>
      <c r="N12" s="471" t="str">
        <f>IF('入力シート➁(機器)'!D34="","",'入力シート➁(機器)'!D34)</f>
        <v/>
      </c>
      <c r="O12" s="472" t="str">
        <f t="shared" si="0"/>
        <v/>
      </c>
      <c r="P12" s="473" t="str">
        <f t="shared" si="1"/>
        <v/>
      </c>
      <c r="Q12" s="473" t="str">
        <f t="array" ref="Q12">_xlfn.IFS($N12="","",$F$7="大企業","対象外",AND($F$7&lt;&gt;"大企業",$M12="内蔵型ショーケース"),"対象外",TRUE,SUMIFS($H:$H,$C:$C,$Q$8,$B:$B,$K12))</f>
        <v/>
      </c>
      <c r="R12" s="473" t="str">
        <f t="shared" si="2"/>
        <v/>
      </c>
      <c r="S12" s="500" t="str" cm="1">
        <f t="array" ref="S12">_xlfn.IFS($N12="","",$F$7="大企業","対象外",TRUE,SUMIFS($H:$H,$C:$C,$S$8,$B:$B,$K12))</f>
        <v/>
      </c>
      <c r="T12" s="501" t="str">
        <f t="shared" si="3"/>
        <v/>
      </c>
      <c r="U12" s="502" t="str">
        <f t="shared" si="4"/>
        <v/>
      </c>
      <c r="V12" s="503" t="str">
        <f t="shared" si="5"/>
        <v/>
      </c>
      <c r="W12" s="504" t="str">
        <f t="shared" si="6"/>
        <v/>
      </c>
    </row>
    <row r="13" spans="1:23" s="436" customFormat="1" ht="14" customHeight="1">
      <c r="A13" s="450">
        <f t="shared" si="7"/>
        <v>4</v>
      </c>
      <c r="B13" s="451"/>
      <c r="C13" s="452"/>
      <c r="D13" s="453"/>
      <c r="E13" s="454"/>
      <c r="F13" s="453"/>
      <c r="G13" s="455"/>
      <c r="H13" s="456" t="str">
        <f t="shared" si="8"/>
        <v/>
      </c>
      <c r="I13" s="469"/>
      <c r="K13" s="450" t="str">
        <f t="shared" si="9"/>
        <v>設備4</v>
      </c>
      <c r="L13" s="470" t="str">
        <f>IF('入力シート➁(機器)'!D42="","",'入力シート➁(機器)'!D42)</f>
        <v/>
      </c>
      <c r="M13" s="470" t="str">
        <f>IF('入力シート➁(機器)'!D40="","",'入力シート➁(機器)'!D40)</f>
        <v/>
      </c>
      <c r="N13" s="471" t="str">
        <f>IF('入力シート➁(機器)'!D44="","",'入力シート➁(機器)'!D44)</f>
        <v/>
      </c>
      <c r="O13" s="472" t="str">
        <f t="shared" si="0"/>
        <v/>
      </c>
      <c r="P13" s="473" t="str">
        <f t="shared" si="1"/>
        <v/>
      </c>
      <c r="Q13" s="473" t="str">
        <f t="array" ref="Q13">_xlfn.IFS($N13="","",$F$7="大企業","対象外",AND($F$7&lt;&gt;"大企業",$M13="内蔵型ショーケース"),"対象外",TRUE,SUMIFS($H:$H,$C:$C,$Q$8,$B:$B,$K13))</f>
        <v/>
      </c>
      <c r="R13" s="473" t="str">
        <f t="shared" si="2"/>
        <v/>
      </c>
      <c r="S13" s="500" t="str" cm="1">
        <f t="array" ref="S13">_xlfn.IFS($N13="","",$F$7="大企業","対象外",TRUE,SUMIFS($H:$H,$C:$C,$S$8,$B:$B,$K13))</f>
        <v/>
      </c>
      <c r="T13" s="501" t="str">
        <f t="shared" si="3"/>
        <v/>
      </c>
      <c r="U13" s="502" t="str">
        <f t="shared" si="4"/>
        <v/>
      </c>
      <c r="V13" s="503" t="str">
        <f t="shared" si="5"/>
        <v/>
      </c>
      <c r="W13" s="504" t="str">
        <f t="shared" si="6"/>
        <v/>
      </c>
    </row>
    <row r="14" spans="1:23" s="436" customFormat="1" ht="14" customHeight="1">
      <c r="A14" s="450">
        <f t="shared" si="7"/>
        <v>5</v>
      </c>
      <c r="B14" s="451"/>
      <c r="C14" s="452"/>
      <c r="D14" s="453"/>
      <c r="E14" s="454"/>
      <c r="F14" s="453"/>
      <c r="G14" s="455"/>
      <c r="H14" s="456" t="str">
        <f t="shared" si="8"/>
        <v/>
      </c>
      <c r="I14" s="469"/>
      <c r="K14" s="450" t="str">
        <f t="shared" si="9"/>
        <v>設備5</v>
      </c>
      <c r="L14" s="470" t="str">
        <f>IF('入力シート➁(機器)'!D52="","",'入力シート➁(機器)'!D52)</f>
        <v/>
      </c>
      <c r="M14" s="470" t="str">
        <f>IF('入力シート➁(機器)'!D50="","",'入力シート➁(機器)'!D50)</f>
        <v/>
      </c>
      <c r="N14" s="471" t="str">
        <f>IF('入力シート➁(機器)'!D54="","",'入力シート➁(機器)'!D54)</f>
        <v/>
      </c>
      <c r="O14" s="472" t="str">
        <f t="shared" si="0"/>
        <v/>
      </c>
      <c r="P14" s="473" t="str">
        <f t="shared" si="1"/>
        <v/>
      </c>
      <c r="Q14" s="473" t="str">
        <f t="array" ref="Q14">_xlfn.IFS($N14="","",$F$7="大企業","対象外",AND($F$7&lt;&gt;"大企業",$M14="内蔵型ショーケース"),"対象外",TRUE,SUMIFS($H:$H,$C:$C,$Q$8,$B:$B,$K14))</f>
        <v/>
      </c>
      <c r="R14" s="473" t="str">
        <f t="shared" si="2"/>
        <v/>
      </c>
      <c r="S14" s="500" t="str" cm="1">
        <f t="array" ref="S14">_xlfn.IFS($N14="","",$F$7="大企業","対象外",TRUE,SUMIFS($H:$H,$C:$C,$S$8,$B:$B,$K14))</f>
        <v/>
      </c>
      <c r="T14" s="501" t="str">
        <f t="shared" si="3"/>
        <v/>
      </c>
      <c r="U14" s="502" t="str">
        <f t="shared" si="4"/>
        <v/>
      </c>
      <c r="V14" s="503" t="str">
        <f t="shared" si="5"/>
        <v/>
      </c>
      <c r="W14" s="504" t="str">
        <f t="shared" si="6"/>
        <v/>
      </c>
    </row>
    <row r="15" spans="1:23" s="436" customFormat="1" ht="14" customHeight="1">
      <c r="A15" s="450">
        <f t="shared" si="7"/>
        <v>6</v>
      </c>
      <c r="B15" s="451"/>
      <c r="C15" s="452"/>
      <c r="D15" s="453"/>
      <c r="E15" s="454"/>
      <c r="F15" s="453"/>
      <c r="G15" s="455"/>
      <c r="H15" s="456" t="str">
        <f t="shared" si="8"/>
        <v/>
      </c>
      <c r="I15" s="469"/>
      <c r="K15" s="450" t="str">
        <f t="shared" si="9"/>
        <v>設備6</v>
      </c>
      <c r="L15" s="470" t="str">
        <f>IF('入力シート➁(機器)'!D62="","",'入力シート➁(機器)'!D62)</f>
        <v/>
      </c>
      <c r="M15" s="470" t="str">
        <f>IF('入力シート➁(機器)'!D60="","",'入力シート➁(機器)'!D60)</f>
        <v/>
      </c>
      <c r="N15" s="471" t="str">
        <f>IF('入力シート➁(機器)'!D64="","",'入力シート➁(機器)'!D64)</f>
        <v/>
      </c>
      <c r="O15" s="472" t="str">
        <f t="shared" si="0"/>
        <v/>
      </c>
      <c r="P15" s="473" t="str">
        <f t="shared" si="1"/>
        <v/>
      </c>
      <c r="Q15" s="473" t="str">
        <f t="array" ref="Q15">_xlfn.IFS($N15="","",$F$7="大企業","対象外",AND($F$7&lt;&gt;"大企業",$M15="内蔵型ショーケース"),"対象外",TRUE,SUMIFS($H:$H,$C:$C,$Q$8,$B:$B,$K15))</f>
        <v/>
      </c>
      <c r="R15" s="473" t="str">
        <f t="shared" si="2"/>
        <v/>
      </c>
      <c r="S15" s="500" t="str" cm="1">
        <f t="array" ref="S15">_xlfn.IFS($N15="","",$F$7="大企業","対象外",TRUE,SUMIFS($H:$H,$C:$C,$S$8,$B:$B,$K15))</f>
        <v/>
      </c>
      <c r="T15" s="501" t="str">
        <f t="shared" si="3"/>
        <v/>
      </c>
      <c r="U15" s="502" t="str">
        <f t="shared" si="4"/>
        <v/>
      </c>
      <c r="V15" s="503" t="str">
        <f t="shared" si="5"/>
        <v/>
      </c>
      <c r="W15" s="504" t="str">
        <f t="shared" si="6"/>
        <v/>
      </c>
    </row>
    <row r="16" spans="1:23" s="436" customFormat="1" ht="14" customHeight="1">
      <c r="A16" s="450">
        <f t="shared" si="7"/>
        <v>7</v>
      </c>
      <c r="B16" s="451"/>
      <c r="C16" s="452"/>
      <c r="D16" s="453"/>
      <c r="E16" s="454"/>
      <c r="F16" s="453"/>
      <c r="G16" s="455"/>
      <c r="H16" s="456" t="str">
        <f t="shared" si="8"/>
        <v/>
      </c>
      <c r="I16" s="469"/>
      <c r="K16" s="450" t="str">
        <f t="shared" si="9"/>
        <v>設備7</v>
      </c>
      <c r="L16" s="470" t="str">
        <f>IF('入力シート➁(機器)'!D72="","",'入力シート➁(機器)'!D72)</f>
        <v/>
      </c>
      <c r="M16" s="470" t="str">
        <f>IF('入力シート➁(機器)'!D70="","",'入力シート➁(機器)'!D70)</f>
        <v/>
      </c>
      <c r="N16" s="471" t="str">
        <f>IF('入力シート➁(機器)'!D74="","",'入力シート➁(機器)'!D74)</f>
        <v/>
      </c>
      <c r="O16" s="472" t="str">
        <f t="shared" si="0"/>
        <v/>
      </c>
      <c r="P16" s="473" t="str">
        <f t="shared" si="1"/>
        <v/>
      </c>
      <c r="Q16" s="473" t="str">
        <f t="array" ref="Q16">_xlfn.IFS($N16="","",$F$7="大企業","対象外",AND($F$7&lt;&gt;"大企業",$M16="内蔵型ショーケース"),"対象外",TRUE,SUMIFS($H:$H,$C:$C,$Q$8,$B:$B,$K16))</f>
        <v/>
      </c>
      <c r="R16" s="473" t="str">
        <f t="shared" si="2"/>
        <v/>
      </c>
      <c r="S16" s="500" t="str" cm="1">
        <f t="array" ref="S16">_xlfn.IFS($N16="","",$F$7="大企業","対象外",TRUE,SUMIFS($H:$H,$C:$C,$S$8,$B:$B,$K16))</f>
        <v/>
      </c>
      <c r="T16" s="501" t="str">
        <f t="shared" si="3"/>
        <v/>
      </c>
      <c r="U16" s="502" t="str">
        <f t="shared" si="4"/>
        <v/>
      </c>
      <c r="V16" s="503" t="str">
        <f t="shared" si="5"/>
        <v/>
      </c>
      <c r="W16" s="504" t="str">
        <f t="shared" si="6"/>
        <v/>
      </c>
    </row>
    <row r="17" spans="1:23" s="436" customFormat="1" ht="14" customHeight="1">
      <c r="A17" s="450">
        <f t="shared" si="7"/>
        <v>8</v>
      </c>
      <c r="B17" s="451"/>
      <c r="C17" s="452"/>
      <c r="D17" s="453"/>
      <c r="E17" s="454"/>
      <c r="F17" s="453"/>
      <c r="G17" s="455"/>
      <c r="H17" s="456" t="str">
        <f t="shared" si="8"/>
        <v/>
      </c>
      <c r="I17" s="469"/>
      <c r="K17" s="450" t="str">
        <f t="shared" si="9"/>
        <v>設備8</v>
      </c>
      <c r="L17" s="470" t="str">
        <f>IF('入力シート➁(機器)'!D82="","",'入力シート➁(機器)'!D82)</f>
        <v/>
      </c>
      <c r="M17" s="470" t="str">
        <f>IF('入力シート➁(機器)'!D80="","",'入力シート➁(機器)'!D80)</f>
        <v/>
      </c>
      <c r="N17" s="471" t="str">
        <f>IF('入力シート➁(機器)'!D84="","",'入力シート➁(機器)'!D84)</f>
        <v/>
      </c>
      <c r="O17" s="472" t="str">
        <f t="shared" si="0"/>
        <v/>
      </c>
      <c r="P17" s="473" t="str">
        <f t="shared" si="1"/>
        <v/>
      </c>
      <c r="Q17" s="473" t="str">
        <f t="array" ref="Q17">_xlfn.IFS($N17="","",$F$7="大企業","対象外",AND($F$7&lt;&gt;"大企業",$M17="内蔵型ショーケース"),"対象外",TRUE,SUMIFS($H:$H,$C:$C,$Q$8,$B:$B,$K17))</f>
        <v/>
      </c>
      <c r="R17" s="473" t="str">
        <f t="shared" si="2"/>
        <v/>
      </c>
      <c r="S17" s="500" t="str" cm="1">
        <f t="array" ref="S17">_xlfn.IFS($N17="","",$F$7="大企業","対象外",TRUE,SUMIFS($H:$H,$C:$C,$S$8,$B:$B,$K17))</f>
        <v/>
      </c>
      <c r="T17" s="501" t="str">
        <f t="shared" si="3"/>
        <v/>
      </c>
      <c r="U17" s="502" t="str">
        <f t="shared" si="4"/>
        <v/>
      </c>
      <c r="V17" s="503" t="str">
        <f t="shared" si="5"/>
        <v/>
      </c>
      <c r="W17" s="504" t="str">
        <f t="shared" si="6"/>
        <v/>
      </c>
    </row>
    <row r="18" spans="1:23" s="436" customFormat="1" ht="14" customHeight="1">
      <c r="A18" s="450">
        <f t="shared" si="7"/>
        <v>9</v>
      </c>
      <c r="B18" s="451"/>
      <c r="C18" s="452"/>
      <c r="D18" s="453"/>
      <c r="E18" s="454"/>
      <c r="F18" s="453"/>
      <c r="G18" s="455"/>
      <c r="H18" s="456" t="str">
        <f t="shared" si="8"/>
        <v/>
      </c>
      <c r="I18" s="469"/>
      <c r="K18" s="450" t="str">
        <f t="shared" si="9"/>
        <v>設備9</v>
      </c>
      <c r="L18" s="470" t="str">
        <f>IF('入力シート➁(機器)'!D92="","",'入力シート➁(機器)'!D92)</f>
        <v/>
      </c>
      <c r="M18" s="470" t="str">
        <f>IF('入力シート➁(機器)'!D90="","",'入力シート➁(機器)'!D90)</f>
        <v/>
      </c>
      <c r="N18" s="471" t="str">
        <f>IF('入力シート➁(機器)'!D94="","",'入力シート➁(機器)'!D94)</f>
        <v/>
      </c>
      <c r="O18" s="472" t="str">
        <f t="shared" si="0"/>
        <v/>
      </c>
      <c r="P18" s="473" t="str">
        <f t="shared" si="1"/>
        <v/>
      </c>
      <c r="Q18" s="473" t="str">
        <f t="array" ref="Q18">_xlfn.IFS($N18="","",$F$7="大企業","対象外",AND($F$7&lt;&gt;"大企業",$M18="内蔵型ショーケース"),"対象外",TRUE,SUMIFS($H:$H,$C:$C,$Q$8,$B:$B,$K18))</f>
        <v/>
      </c>
      <c r="R18" s="473" t="str">
        <f t="shared" si="2"/>
        <v/>
      </c>
      <c r="S18" s="500" t="str" cm="1">
        <f t="array" ref="S18">_xlfn.IFS($N18="","",$F$7="大企業","対象外",TRUE,SUMIFS($H:$H,$C:$C,$S$8,$B:$B,$K18))</f>
        <v/>
      </c>
      <c r="T18" s="501" t="str">
        <f t="shared" si="3"/>
        <v/>
      </c>
      <c r="U18" s="502" t="str">
        <f t="shared" si="4"/>
        <v/>
      </c>
      <c r="V18" s="503" t="str">
        <f t="shared" si="5"/>
        <v/>
      </c>
      <c r="W18" s="504" t="str">
        <f t="shared" si="6"/>
        <v/>
      </c>
    </row>
    <row r="19" spans="1:23" s="436" customFormat="1" ht="14" customHeight="1">
      <c r="A19" s="450">
        <f t="shared" si="7"/>
        <v>10</v>
      </c>
      <c r="B19" s="451"/>
      <c r="C19" s="452"/>
      <c r="D19" s="453"/>
      <c r="E19" s="454"/>
      <c r="F19" s="453"/>
      <c r="G19" s="455"/>
      <c r="H19" s="456" t="str">
        <f t="shared" si="8"/>
        <v/>
      </c>
      <c r="I19" s="469"/>
      <c r="K19" s="450" t="str">
        <f t="shared" si="9"/>
        <v>設備10</v>
      </c>
      <c r="L19" s="470" t="str">
        <f>IF('入力シート➁(機器)'!D102="","",'入力シート➁(機器)'!D102)</f>
        <v/>
      </c>
      <c r="M19" s="470" t="str">
        <f>IF('入力シート➁(機器)'!D100="","",'入力シート➁(機器)'!D100)</f>
        <v/>
      </c>
      <c r="N19" s="471" t="str">
        <f>IF('入力シート➁(機器)'!D104="","",'入力シート➁(機器)'!D104)</f>
        <v/>
      </c>
      <c r="O19" s="472" t="str">
        <f t="shared" si="0"/>
        <v/>
      </c>
      <c r="P19" s="473" t="str">
        <f t="shared" si="1"/>
        <v/>
      </c>
      <c r="Q19" s="473" t="str">
        <f t="array" ref="Q19">_xlfn.IFS($N19="","",$F$7="大企業","対象外",AND($F$7&lt;&gt;"大企業",$M19="内蔵型ショーケース"),"対象外",TRUE,SUMIFS($H:$H,$C:$C,$Q$8,$B:$B,$K19))</f>
        <v/>
      </c>
      <c r="R19" s="473" t="str">
        <f t="shared" si="2"/>
        <v/>
      </c>
      <c r="S19" s="500" t="str" cm="1">
        <f t="array" ref="S19">_xlfn.IFS($N19="","",$F$7="大企業","対象外",TRUE,SUMIFS($H:$H,$C:$C,$S$8,$B:$B,$K19))</f>
        <v/>
      </c>
      <c r="T19" s="501" t="str">
        <f t="shared" si="3"/>
        <v/>
      </c>
      <c r="U19" s="502" t="str">
        <f t="shared" si="4"/>
        <v/>
      </c>
      <c r="V19" s="503" t="str">
        <f t="shared" si="5"/>
        <v/>
      </c>
      <c r="W19" s="504" t="str">
        <f t="shared" si="6"/>
        <v/>
      </c>
    </row>
    <row r="20" spans="1:23" s="436" customFormat="1" ht="14" customHeight="1">
      <c r="A20" s="450">
        <f t="shared" si="7"/>
        <v>11</v>
      </c>
      <c r="B20" s="451"/>
      <c r="C20" s="452"/>
      <c r="D20" s="453"/>
      <c r="E20" s="454"/>
      <c r="F20" s="453"/>
      <c r="G20" s="455"/>
      <c r="H20" s="456" t="str">
        <f t="shared" si="8"/>
        <v/>
      </c>
      <c r="I20" s="469"/>
      <c r="K20" s="450" t="str">
        <f t="shared" si="9"/>
        <v>設備11</v>
      </c>
      <c r="L20" s="470" t="str">
        <f>IF('入力シート➁(機器)'!D112="","",'入力シート➁(機器)'!D112)</f>
        <v/>
      </c>
      <c r="M20" s="470" t="str">
        <f>IF('入力シート➁(機器)'!D110="","",'入力シート➁(機器)'!D110)</f>
        <v/>
      </c>
      <c r="N20" s="471" t="str">
        <f>IF('入力シート➁(機器)'!D114="","",'入力シート➁(機器)'!D114)</f>
        <v/>
      </c>
      <c r="O20" s="472" t="str">
        <f t="shared" si="0"/>
        <v/>
      </c>
      <c r="P20" s="473" t="str">
        <f t="shared" si="1"/>
        <v/>
      </c>
      <c r="Q20" s="473" t="str">
        <f t="array" ref="Q20">_xlfn.IFS($N20="","",$F$7="大企業","対象外",AND($F$7&lt;&gt;"大企業",$M20="内蔵型ショーケース"),"対象外",TRUE,SUMIFS($H:$H,$C:$C,$Q$8,$B:$B,$K20))</f>
        <v/>
      </c>
      <c r="R20" s="473" t="str">
        <f t="shared" si="2"/>
        <v/>
      </c>
      <c r="S20" s="500" t="str" cm="1">
        <f t="array" ref="S20">_xlfn.IFS($N20="","",$F$7="大企業","対象外",TRUE,SUMIFS($H:$H,$C:$C,$S$8,$B:$B,$K20))</f>
        <v/>
      </c>
      <c r="T20" s="501" t="str">
        <f t="shared" si="3"/>
        <v/>
      </c>
      <c r="U20" s="502" t="str">
        <f t="shared" si="4"/>
        <v/>
      </c>
      <c r="V20" s="503" t="str">
        <f t="shared" si="5"/>
        <v/>
      </c>
      <c r="W20" s="504" t="str">
        <f t="shared" si="6"/>
        <v/>
      </c>
    </row>
    <row r="21" spans="1:23" s="436" customFormat="1" ht="14" customHeight="1">
      <c r="A21" s="450">
        <f t="shared" si="7"/>
        <v>12</v>
      </c>
      <c r="B21" s="451"/>
      <c r="C21" s="452"/>
      <c r="D21" s="453"/>
      <c r="E21" s="454"/>
      <c r="F21" s="453"/>
      <c r="G21" s="455"/>
      <c r="H21" s="456" t="str">
        <f t="shared" si="8"/>
        <v/>
      </c>
      <c r="I21" s="469"/>
      <c r="K21" s="450" t="str">
        <f t="shared" si="9"/>
        <v>設備12</v>
      </c>
      <c r="L21" s="470" t="str">
        <f>IF('入力シート➁(機器)'!D122="","",'入力シート➁(機器)'!D122)</f>
        <v/>
      </c>
      <c r="M21" s="470" t="str">
        <f>IF('入力シート➁(機器)'!D120="","",'入力シート➁(機器)'!D120)</f>
        <v/>
      </c>
      <c r="N21" s="471" t="str">
        <f>IF('入力シート➁(機器)'!D124="","",'入力シート➁(機器)'!D124)</f>
        <v/>
      </c>
      <c r="O21" s="472" t="str">
        <f t="shared" si="0"/>
        <v/>
      </c>
      <c r="P21" s="473" t="str">
        <f t="shared" si="1"/>
        <v/>
      </c>
      <c r="Q21" s="473" t="str">
        <f t="array" ref="Q21">_xlfn.IFS($N21="","",$F$7="大企業","対象外",AND($F$7&lt;&gt;"大企業",$M21="内蔵型ショーケース"),"対象外",TRUE,SUMIFS($H:$H,$C:$C,$Q$8,$B:$B,$K21))</f>
        <v/>
      </c>
      <c r="R21" s="473" t="str">
        <f t="shared" si="2"/>
        <v/>
      </c>
      <c r="S21" s="500" t="str" cm="1">
        <f t="array" ref="S21">_xlfn.IFS($N21="","",$F$7="大企業","対象外",TRUE,SUMIFS($H:$H,$C:$C,$S$8,$B:$B,$K21))</f>
        <v/>
      </c>
      <c r="T21" s="501" t="str">
        <f t="shared" si="3"/>
        <v/>
      </c>
      <c r="U21" s="502" t="str">
        <f t="shared" si="4"/>
        <v/>
      </c>
      <c r="V21" s="503" t="str">
        <f t="shared" si="5"/>
        <v/>
      </c>
      <c r="W21" s="504" t="str">
        <f t="shared" si="6"/>
        <v/>
      </c>
    </row>
    <row r="22" spans="1:23" s="436" customFormat="1" ht="14" customHeight="1">
      <c r="A22" s="450">
        <f t="shared" ref="A22:A31" si="10">ROW()-ROW($A$10)+1</f>
        <v>13</v>
      </c>
      <c r="B22" s="451"/>
      <c r="C22" s="452"/>
      <c r="D22" s="453"/>
      <c r="E22" s="454"/>
      <c r="F22" s="453"/>
      <c r="G22" s="455"/>
      <c r="H22" s="456" t="str">
        <f t="shared" si="8"/>
        <v/>
      </c>
      <c r="I22" s="469"/>
      <c r="K22" s="450" t="str">
        <f t="shared" ref="K22:K29" si="11">"設備"&amp;ROW()-ROW($A$10)+1</f>
        <v>設備13</v>
      </c>
      <c r="L22" s="470" t="str">
        <f>IF('入力シート➁(機器)'!D132="","",'入力シート➁(機器)'!D132)</f>
        <v/>
      </c>
      <c r="M22" s="470" t="str">
        <f>IF('入力シート➁(機器)'!D130="","",'入力シート➁(機器)'!D130)</f>
        <v/>
      </c>
      <c r="N22" s="471" t="str">
        <f>IF('入力シート➁(機器)'!D134="","",'入力シート➁(機器)'!D134)</f>
        <v/>
      </c>
      <c r="O22" s="472" t="str">
        <f t="shared" si="0"/>
        <v/>
      </c>
      <c r="P22" s="473" t="str">
        <f t="shared" si="1"/>
        <v/>
      </c>
      <c r="Q22" s="473" t="str">
        <f t="array" ref="Q22">_xlfn.IFS($N22="","",$F$7="大企業","対象外",AND($F$7&lt;&gt;"大企業",$M22="内蔵型ショーケース"),"対象外",TRUE,SUMIFS($H:$H,$C:$C,$Q$8,$B:$B,$K22))</f>
        <v/>
      </c>
      <c r="R22" s="473" t="str">
        <f t="shared" si="2"/>
        <v/>
      </c>
      <c r="S22" s="500" t="str" cm="1">
        <f t="array" ref="S22">_xlfn.IFS($N22="","",$F$7="大企業","対象外",TRUE,SUMIFS($H:$H,$C:$C,$S$8,$B:$B,$K22))</f>
        <v/>
      </c>
      <c r="T22" s="501" t="str">
        <f t="shared" si="3"/>
        <v/>
      </c>
      <c r="U22" s="502" t="str">
        <f t="shared" si="4"/>
        <v/>
      </c>
      <c r="V22" s="503" t="str">
        <f t="shared" si="5"/>
        <v/>
      </c>
      <c r="W22" s="504" t="str">
        <f t="shared" si="6"/>
        <v/>
      </c>
    </row>
    <row r="23" spans="1:23" s="436" customFormat="1" ht="14" customHeight="1">
      <c r="A23" s="450">
        <f t="shared" si="10"/>
        <v>14</v>
      </c>
      <c r="B23" s="451"/>
      <c r="C23" s="452"/>
      <c r="D23" s="453"/>
      <c r="E23" s="454"/>
      <c r="F23" s="453"/>
      <c r="G23" s="455"/>
      <c r="H23" s="456" t="str">
        <f t="shared" si="8"/>
        <v/>
      </c>
      <c r="I23" s="469"/>
      <c r="K23" s="450" t="str">
        <f t="shared" si="11"/>
        <v>設備14</v>
      </c>
      <c r="L23" s="470" t="str">
        <f>IF('入力シート➁(機器)'!D142="","",'入力シート➁(機器)'!D142)</f>
        <v/>
      </c>
      <c r="M23" s="470" t="str">
        <f>IF('入力シート➁(機器)'!D140="","",'入力シート➁(機器)'!D140)</f>
        <v/>
      </c>
      <c r="N23" s="471" t="str">
        <f>IF('入力シート➁(機器)'!D144="","",'入力シート➁(機器)'!D144)</f>
        <v/>
      </c>
      <c r="O23" s="472" t="str">
        <f t="shared" si="0"/>
        <v/>
      </c>
      <c r="P23" s="473" t="str">
        <f t="shared" si="1"/>
        <v/>
      </c>
      <c r="Q23" s="473" t="str">
        <f t="array" ref="Q23">_xlfn.IFS($N23="","",$F$7="大企業","対象外",AND($F$7&lt;&gt;"大企業",$M23="内蔵型ショーケース"),"対象外",TRUE,SUMIFS($H:$H,$C:$C,$Q$8,$B:$B,$K23))</f>
        <v/>
      </c>
      <c r="R23" s="473" t="str">
        <f t="shared" si="2"/>
        <v/>
      </c>
      <c r="S23" s="500" t="str" cm="1">
        <f t="array" ref="S23">_xlfn.IFS($N23="","",$F$7="大企業","対象外",TRUE,SUMIFS($H:$H,$C:$C,$S$8,$B:$B,$K23))</f>
        <v/>
      </c>
      <c r="T23" s="501" t="str">
        <f t="shared" si="3"/>
        <v/>
      </c>
      <c r="U23" s="502" t="str">
        <f t="shared" si="4"/>
        <v/>
      </c>
      <c r="V23" s="503" t="str">
        <f t="shared" si="5"/>
        <v/>
      </c>
      <c r="W23" s="504" t="str">
        <f t="shared" si="6"/>
        <v/>
      </c>
    </row>
    <row r="24" spans="1:23" s="436" customFormat="1" ht="14" customHeight="1">
      <c r="A24" s="450">
        <f t="shared" si="10"/>
        <v>15</v>
      </c>
      <c r="B24" s="451"/>
      <c r="C24" s="452"/>
      <c r="D24" s="453"/>
      <c r="E24" s="454"/>
      <c r="F24" s="453"/>
      <c r="G24" s="455"/>
      <c r="H24" s="456" t="str">
        <f t="shared" si="8"/>
        <v/>
      </c>
      <c r="I24" s="469"/>
      <c r="K24" s="450" t="str">
        <f t="shared" si="11"/>
        <v>設備15</v>
      </c>
      <c r="L24" s="470" t="str">
        <f>IF('入力シート➁(機器)'!D152="","",'入力シート➁(機器)'!D152)</f>
        <v/>
      </c>
      <c r="M24" s="470" t="str">
        <f>IF('入力シート➁(機器)'!D150="","",'入力シート➁(機器)'!D150)</f>
        <v/>
      </c>
      <c r="N24" s="471" t="str">
        <f>IF('入力シート➁(機器)'!D154="","",'入力シート➁(機器)'!D154)</f>
        <v/>
      </c>
      <c r="O24" s="472" t="str">
        <f t="shared" si="0"/>
        <v/>
      </c>
      <c r="P24" s="473" t="str">
        <f t="shared" si="1"/>
        <v/>
      </c>
      <c r="Q24" s="473" t="str">
        <f t="array" ref="Q24">_xlfn.IFS($N24="","",$F$7="大企業","対象外",AND($F$7&lt;&gt;"大企業",$M24="内蔵型ショーケース"),"対象外",TRUE,SUMIFS($H:$H,$C:$C,$Q$8,$B:$B,$K24))</f>
        <v/>
      </c>
      <c r="R24" s="473" t="str">
        <f t="shared" si="2"/>
        <v/>
      </c>
      <c r="S24" s="500" t="str" cm="1">
        <f t="array" ref="S24">_xlfn.IFS($N24="","",$F$7="大企業","対象外",TRUE,SUMIFS($H:$H,$C:$C,$S$8,$B:$B,$K24))</f>
        <v/>
      </c>
      <c r="T24" s="501" t="str">
        <f t="shared" si="3"/>
        <v/>
      </c>
      <c r="U24" s="502" t="str">
        <f t="shared" si="4"/>
        <v/>
      </c>
      <c r="V24" s="503" t="str">
        <f t="shared" si="5"/>
        <v/>
      </c>
      <c r="W24" s="504" t="str">
        <f t="shared" si="6"/>
        <v/>
      </c>
    </row>
    <row r="25" spans="1:23" s="436" customFormat="1" ht="14" customHeight="1">
      <c r="A25" s="450">
        <f t="shared" si="10"/>
        <v>16</v>
      </c>
      <c r="B25" s="451"/>
      <c r="C25" s="452"/>
      <c r="D25" s="453"/>
      <c r="E25" s="454"/>
      <c r="F25" s="453"/>
      <c r="G25" s="455"/>
      <c r="H25" s="456" t="str">
        <f t="shared" si="8"/>
        <v/>
      </c>
      <c r="I25" s="469"/>
      <c r="K25" s="450" t="str">
        <f t="shared" si="11"/>
        <v>設備16</v>
      </c>
      <c r="L25" s="470" t="str">
        <f>IF('入力シート➁(機器)'!D162="","",'入力シート➁(機器)'!D162)</f>
        <v/>
      </c>
      <c r="M25" s="470" t="str">
        <f>IF('入力シート➁(機器)'!D160="","",'入力シート➁(機器)'!D160)</f>
        <v/>
      </c>
      <c r="N25" s="471" t="str">
        <f>IF('入力シート➁(機器)'!D164="","",'入力シート➁(機器)'!D164)</f>
        <v/>
      </c>
      <c r="O25" s="472" t="str">
        <f t="shared" si="0"/>
        <v/>
      </c>
      <c r="P25" s="473" t="str">
        <f t="shared" si="1"/>
        <v/>
      </c>
      <c r="Q25" s="473" t="str">
        <f t="array" ref="Q25">_xlfn.IFS($N25="","",$F$7="大企業","対象外",AND($F$7&lt;&gt;"大企業",$M25="内蔵型ショーケース"),"対象外",TRUE,SUMIFS($H:$H,$C:$C,$Q$8,$B:$B,$K25))</f>
        <v/>
      </c>
      <c r="R25" s="473" t="str">
        <f t="shared" si="2"/>
        <v/>
      </c>
      <c r="S25" s="500" t="str" cm="1">
        <f t="array" ref="S25">_xlfn.IFS($N25="","",$F$7="大企業","対象外",TRUE,SUMIFS($H:$H,$C:$C,$S$8,$B:$B,$K25))</f>
        <v/>
      </c>
      <c r="T25" s="501" t="str">
        <f t="shared" si="3"/>
        <v/>
      </c>
      <c r="U25" s="502" t="str">
        <f t="shared" si="4"/>
        <v/>
      </c>
      <c r="V25" s="503" t="str">
        <f t="shared" si="5"/>
        <v/>
      </c>
      <c r="W25" s="504" t="str">
        <f t="shared" si="6"/>
        <v/>
      </c>
    </row>
    <row r="26" spans="1:23" s="436" customFormat="1" ht="14" customHeight="1">
      <c r="A26" s="450">
        <f t="shared" si="10"/>
        <v>17</v>
      </c>
      <c r="B26" s="451"/>
      <c r="C26" s="452"/>
      <c r="D26" s="453"/>
      <c r="E26" s="454"/>
      <c r="F26" s="453"/>
      <c r="G26" s="455"/>
      <c r="H26" s="456" t="str">
        <f t="shared" si="8"/>
        <v/>
      </c>
      <c r="I26" s="469"/>
      <c r="K26" s="450" t="str">
        <f t="shared" si="11"/>
        <v>設備17</v>
      </c>
      <c r="L26" s="470" t="str">
        <f>IF('入力シート➁(機器)'!D172="","",'入力シート➁(機器)'!D172)</f>
        <v/>
      </c>
      <c r="M26" s="470" t="str">
        <f>IF('入力シート➁(機器)'!D170="","",'入力シート➁(機器)'!D170)</f>
        <v/>
      </c>
      <c r="N26" s="471" t="str">
        <f>IF('入力シート➁(機器)'!D174="","",'入力シート➁(機器)'!D174)</f>
        <v/>
      </c>
      <c r="O26" s="472" t="str">
        <f t="shared" si="0"/>
        <v/>
      </c>
      <c r="P26" s="473" t="str">
        <f t="shared" si="1"/>
        <v/>
      </c>
      <c r="Q26" s="473" t="str">
        <f t="array" ref="Q26">_xlfn.IFS($N26="","",$F$7="大企業","対象外",AND($F$7&lt;&gt;"大企業",$M26="内蔵型ショーケース"),"対象外",TRUE,SUMIFS($H:$H,$C:$C,$Q$8,$B:$B,$K26))</f>
        <v/>
      </c>
      <c r="R26" s="473" t="str">
        <f t="shared" si="2"/>
        <v/>
      </c>
      <c r="S26" s="500" t="str" cm="1">
        <f t="array" ref="S26">_xlfn.IFS($N26="","",$F$7="大企業","対象外",TRUE,SUMIFS($H:$H,$C:$C,$S$8,$B:$B,$K26))</f>
        <v/>
      </c>
      <c r="T26" s="501" t="str">
        <f t="shared" si="3"/>
        <v/>
      </c>
      <c r="U26" s="502" t="str">
        <f t="shared" si="4"/>
        <v/>
      </c>
      <c r="V26" s="503" t="str">
        <f t="shared" si="5"/>
        <v/>
      </c>
      <c r="W26" s="504" t="str">
        <f t="shared" si="6"/>
        <v/>
      </c>
    </row>
    <row r="27" spans="1:23" s="436" customFormat="1" ht="14" customHeight="1">
      <c r="A27" s="450">
        <f t="shared" si="10"/>
        <v>18</v>
      </c>
      <c r="B27" s="451"/>
      <c r="C27" s="452"/>
      <c r="D27" s="453"/>
      <c r="E27" s="454"/>
      <c r="F27" s="453"/>
      <c r="G27" s="455"/>
      <c r="H27" s="456" t="str">
        <f t="shared" si="8"/>
        <v/>
      </c>
      <c r="I27" s="469"/>
      <c r="K27" s="450" t="str">
        <f t="shared" si="11"/>
        <v>設備18</v>
      </c>
      <c r="L27" s="470" t="str">
        <f>IF('入力シート➁(機器)'!D182="","",'入力シート➁(機器)'!D182)</f>
        <v/>
      </c>
      <c r="M27" s="470" t="str">
        <f>IF('入力シート➁(機器)'!D180="","",'入力シート➁(機器)'!D180)</f>
        <v/>
      </c>
      <c r="N27" s="471" t="str">
        <f>IF('入力シート➁(機器)'!D184="","",'入力シート➁(機器)'!D184)</f>
        <v/>
      </c>
      <c r="O27" s="472" t="str">
        <f t="shared" si="0"/>
        <v/>
      </c>
      <c r="P27" s="473" t="str">
        <f t="shared" si="1"/>
        <v/>
      </c>
      <c r="Q27" s="473" t="str">
        <f t="array" ref="Q27">_xlfn.IFS($N27="","",$F$7="大企業","対象外",AND($F$7&lt;&gt;"大企業",$M27="内蔵型ショーケース"),"対象外",TRUE,SUMIFS($H:$H,$C:$C,$Q$8,$B:$B,$K27))</f>
        <v/>
      </c>
      <c r="R27" s="473" t="str">
        <f t="shared" si="2"/>
        <v/>
      </c>
      <c r="S27" s="500" t="str" cm="1">
        <f t="array" ref="S27">_xlfn.IFS($N27="","",$F$7="大企業","対象外",TRUE,SUMIFS($H:$H,$C:$C,$S$8,$B:$B,$K27))</f>
        <v/>
      </c>
      <c r="T27" s="501" t="str">
        <f t="shared" si="3"/>
        <v/>
      </c>
      <c r="U27" s="502" t="str">
        <f t="shared" si="4"/>
        <v/>
      </c>
      <c r="V27" s="503" t="str">
        <f t="shared" si="5"/>
        <v/>
      </c>
      <c r="W27" s="504" t="str">
        <f t="shared" si="6"/>
        <v/>
      </c>
    </row>
    <row r="28" spans="1:23" s="436" customFormat="1" ht="14" customHeight="1">
      <c r="A28" s="450">
        <f t="shared" si="10"/>
        <v>19</v>
      </c>
      <c r="B28" s="451"/>
      <c r="C28" s="452"/>
      <c r="D28" s="453"/>
      <c r="E28" s="454"/>
      <c r="F28" s="453"/>
      <c r="G28" s="455"/>
      <c r="H28" s="456" t="str">
        <f t="shared" si="8"/>
        <v/>
      </c>
      <c r="I28" s="469"/>
      <c r="K28" s="450" t="str">
        <f t="shared" si="11"/>
        <v>設備19</v>
      </c>
      <c r="L28" s="470" t="str">
        <f>IF('入力シート➁(機器)'!D192="","",'入力シート➁(機器)'!D192)</f>
        <v/>
      </c>
      <c r="M28" s="470" t="str">
        <f>IF('入力シート➁(機器)'!D190="","",'入力シート➁(機器)'!D190)</f>
        <v/>
      </c>
      <c r="N28" s="471" t="str">
        <f>IF('入力シート➁(機器)'!D194="","",'入力シート➁(機器)'!D194)</f>
        <v/>
      </c>
      <c r="O28" s="472" t="str">
        <f t="shared" si="0"/>
        <v/>
      </c>
      <c r="P28" s="473" t="str">
        <f t="shared" si="1"/>
        <v/>
      </c>
      <c r="Q28" s="473" t="str">
        <f t="array" ref="Q28">_xlfn.IFS($N28="","",$F$7="大企業","対象外",AND($F$7&lt;&gt;"大企業",$M28="内蔵型ショーケース"),"対象外",TRUE,SUMIFS($H:$H,$C:$C,$Q$8,$B:$B,$K28))</f>
        <v/>
      </c>
      <c r="R28" s="473" t="str">
        <f t="shared" si="2"/>
        <v/>
      </c>
      <c r="S28" s="500" t="str" cm="1">
        <f t="array" ref="S28">_xlfn.IFS($N28="","",$F$7="大企業","対象外",TRUE,SUMIFS($H:$H,$C:$C,$S$8,$B:$B,$K28))</f>
        <v/>
      </c>
      <c r="T28" s="501" t="str">
        <f t="shared" si="3"/>
        <v/>
      </c>
      <c r="U28" s="502" t="str">
        <f t="shared" si="4"/>
        <v/>
      </c>
      <c r="V28" s="503" t="str">
        <f t="shared" si="5"/>
        <v/>
      </c>
      <c r="W28" s="504" t="str">
        <f t="shared" si="6"/>
        <v/>
      </c>
    </row>
    <row r="29" spans="1:23" s="436" customFormat="1" ht="14" customHeight="1">
      <c r="A29" s="450">
        <f t="shared" si="10"/>
        <v>20</v>
      </c>
      <c r="B29" s="451"/>
      <c r="C29" s="452"/>
      <c r="D29" s="453"/>
      <c r="E29" s="454"/>
      <c r="F29" s="453"/>
      <c r="G29" s="455"/>
      <c r="H29" s="456" t="str">
        <f t="shared" si="8"/>
        <v/>
      </c>
      <c r="I29" s="469"/>
      <c r="K29" s="474" t="str">
        <f t="shared" si="11"/>
        <v>設備20</v>
      </c>
      <c r="L29" s="475" t="str">
        <f>IF('入力シート➁(機器)'!D202="","",'入力シート➁(機器)'!D202)</f>
        <v/>
      </c>
      <c r="M29" s="476" t="str">
        <f>IF('入力シート➁(機器)'!D200="","",'入力シート➁(機器)'!D200)</f>
        <v/>
      </c>
      <c r="N29" s="477" t="str">
        <f>IF('入力シート➁(機器)'!D204="","",'入力シート➁(機器)'!D204)</f>
        <v/>
      </c>
      <c r="O29" s="478" t="str">
        <f t="shared" si="0"/>
        <v/>
      </c>
      <c r="P29" s="479" t="str">
        <f t="shared" si="1"/>
        <v/>
      </c>
      <c r="Q29" s="473" t="str">
        <f t="array" ref="Q29">_xlfn.IFS($N29="","",$F$7="大企業","対象外",AND($F$7&lt;&gt;"大企業",$M29="内蔵型ショーケース"),"対象外",TRUE,SUMIFS($H:$H,$C:$C,$Q$8,$B:$B,$K29))</f>
        <v/>
      </c>
      <c r="R29" s="479" t="str">
        <f t="shared" si="2"/>
        <v/>
      </c>
      <c r="S29" s="505" t="str" cm="1">
        <f t="array" ref="S29">_xlfn.IFS($N29="","",$F$7="大企業","対象外",TRUE,SUMIFS($H:$H,$C:$C,$S$8,$B:$B,$K29))</f>
        <v/>
      </c>
      <c r="T29" s="506" t="str">
        <f t="shared" si="3"/>
        <v/>
      </c>
      <c r="U29" s="507" t="str">
        <f t="shared" si="4"/>
        <v/>
      </c>
      <c r="V29" s="508" t="str">
        <f t="shared" si="5"/>
        <v/>
      </c>
      <c r="W29" s="509" t="str">
        <f t="shared" si="6"/>
        <v/>
      </c>
    </row>
    <row r="30" spans="1:23" s="436" customFormat="1" ht="14" customHeight="1">
      <c r="A30" s="450">
        <f t="shared" si="10"/>
        <v>21</v>
      </c>
      <c r="B30" s="451"/>
      <c r="C30" s="452"/>
      <c r="D30" s="453"/>
      <c r="E30" s="454"/>
      <c r="F30" s="453"/>
      <c r="G30" s="455"/>
      <c r="H30" s="456" t="str">
        <f t="shared" si="8"/>
        <v/>
      </c>
      <c r="I30" s="469"/>
      <c r="M30" s="480" t="s">
        <v>776</v>
      </c>
      <c r="N30" s="481" t="str">
        <f t="shared" ref="N30:V30" si="12">IF(0=SUM(N10:N29),"",SUM(N10:N29))</f>
        <v/>
      </c>
      <c r="O30" s="482" t="str">
        <f t="shared" si="12"/>
        <v/>
      </c>
      <c r="P30" s="483" t="str">
        <f t="shared" si="12"/>
        <v/>
      </c>
      <c r="Q30" s="483" t="str">
        <f t="shared" si="12"/>
        <v/>
      </c>
      <c r="R30" s="483" t="str">
        <f t="shared" si="12"/>
        <v/>
      </c>
      <c r="S30" s="483" t="str">
        <f t="shared" si="12"/>
        <v/>
      </c>
      <c r="T30" s="510" t="str">
        <f t="shared" si="12"/>
        <v/>
      </c>
      <c r="U30" s="511" t="str">
        <f t="shared" si="12"/>
        <v/>
      </c>
      <c r="V30" s="512" t="str">
        <f t="shared" si="12"/>
        <v/>
      </c>
      <c r="W30" s="513" t="str">
        <f>IF(SUM(W10:W29)=0,"",SUM(W10:W29))</f>
        <v/>
      </c>
    </row>
    <row r="31" spans="1:23" s="436" customFormat="1" ht="14" customHeight="1">
      <c r="A31" s="450">
        <f t="shared" si="10"/>
        <v>22</v>
      </c>
      <c r="B31" s="451"/>
      <c r="C31" s="452"/>
      <c r="D31" s="453"/>
      <c r="E31" s="454"/>
      <c r="F31" s="453"/>
      <c r="G31" s="455"/>
      <c r="H31" s="456" t="str">
        <f t="shared" si="8"/>
        <v/>
      </c>
      <c r="I31" s="469"/>
      <c r="O31" s="484"/>
      <c r="P31" s="484"/>
      <c r="Q31" s="484"/>
      <c r="R31" s="484"/>
      <c r="S31" s="484"/>
      <c r="T31" s="484"/>
      <c r="U31" s="484"/>
    </row>
    <row r="32" spans="1:23" s="436" customFormat="1" ht="14" customHeight="1">
      <c r="A32" s="450">
        <f t="shared" ref="A32:A41" si="13">ROW()-ROW($A$10)+1</f>
        <v>23</v>
      </c>
      <c r="B32" s="451"/>
      <c r="C32" s="452"/>
      <c r="D32" s="453"/>
      <c r="E32" s="454"/>
      <c r="F32" s="453"/>
      <c r="G32" s="455"/>
      <c r="H32" s="456" t="str">
        <f t="shared" si="8"/>
        <v/>
      </c>
      <c r="I32" s="469"/>
      <c r="O32" s="485"/>
      <c r="P32" s="485"/>
      <c r="Q32" s="485"/>
      <c r="R32" s="485"/>
      <c r="S32" s="485"/>
      <c r="U32" s="514" t="s">
        <v>777</v>
      </c>
      <c r="V32" s="515"/>
      <c r="W32" s="516" t="str">
        <f>IFERROR(ROUNDDOWN($W$30,-3),"")</f>
        <v/>
      </c>
    </row>
    <row r="33" spans="1:22" s="436" customFormat="1" ht="14" customHeight="1">
      <c r="A33" s="450">
        <f t="shared" si="13"/>
        <v>24</v>
      </c>
      <c r="B33" s="451"/>
      <c r="C33" s="452"/>
      <c r="D33" s="453"/>
      <c r="E33" s="454"/>
      <c r="F33" s="453"/>
      <c r="G33" s="455"/>
      <c r="H33" s="456" t="str">
        <f t="shared" si="8"/>
        <v/>
      </c>
      <c r="I33" s="469"/>
      <c r="K33" s="486"/>
      <c r="O33" s="485"/>
      <c r="P33" s="485"/>
      <c r="Q33" s="485"/>
      <c r="R33" s="485"/>
      <c r="S33" s="485"/>
      <c r="T33" s="490"/>
      <c r="U33" s="490"/>
      <c r="V33" s="490"/>
    </row>
    <row r="34" spans="1:22" s="436" customFormat="1" ht="14" customHeight="1">
      <c r="A34" s="450">
        <f t="shared" si="13"/>
        <v>25</v>
      </c>
      <c r="B34" s="451"/>
      <c r="C34" s="452"/>
      <c r="D34" s="453"/>
      <c r="E34" s="454"/>
      <c r="F34" s="453"/>
      <c r="G34" s="455"/>
      <c r="H34" s="456" t="str">
        <f t="shared" si="8"/>
        <v/>
      </c>
      <c r="I34" s="469"/>
      <c r="K34" s="436" t="s">
        <v>778</v>
      </c>
      <c r="L34" s="486"/>
      <c r="O34" s="485"/>
      <c r="P34" s="485"/>
      <c r="Q34" s="485"/>
      <c r="R34" s="485"/>
      <c r="S34" s="485"/>
      <c r="T34" s="485"/>
      <c r="U34" s="485"/>
      <c r="V34" s="485"/>
    </row>
    <row r="35" spans="1:22" s="436" customFormat="1" ht="14" customHeight="1">
      <c r="A35" s="450">
        <f t="shared" si="13"/>
        <v>26</v>
      </c>
      <c r="B35" s="451"/>
      <c r="C35" s="452"/>
      <c r="D35" s="453"/>
      <c r="E35" s="454"/>
      <c r="F35" s="453"/>
      <c r="G35" s="455"/>
      <c r="H35" s="456" t="str">
        <f t="shared" si="8"/>
        <v/>
      </c>
      <c r="I35" s="469"/>
      <c r="K35" s="487" t="s">
        <v>779</v>
      </c>
      <c r="O35" s="485"/>
      <c r="P35" s="485"/>
      <c r="Q35" s="485"/>
      <c r="R35" s="485"/>
      <c r="S35" s="485"/>
      <c r="T35" s="485"/>
      <c r="U35" s="485"/>
      <c r="V35" s="485"/>
    </row>
    <row r="36" spans="1:22" s="436" customFormat="1" ht="14" customHeight="1">
      <c r="A36" s="450">
        <f t="shared" si="13"/>
        <v>27</v>
      </c>
      <c r="B36" s="451"/>
      <c r="C36" s="452"/>
      <c r="D36" s="453"/>
      <c r="E36" s="454"/>
      <c r="F36" s="453"/>
      <c r="G36" s="455"/>
      <c r="H36" s="456" t="str">
        <f t="shared" si="8"/>
        <v/>
      </c>
      <c r="I36" s="469"/>
      <c r="K36" s="488" t="s">
        <v>780</v>
      </c>
      <c r="L36" s="489"/>
      <c r="O36" s="485"/>
      <c r="P36" s="485"/>
      <c r="Q36" s="485"/>
      <c r="R36" s="485"/>
      <c r="S36" s="485"/>
      <c r="T36" s="485"/>
      <c r="U36" s="485"/>
      <c r="V36" s="485"/>
    </row>
    <row r="37" spans="1:22" s="436" customFormat="1" ht="14" customHeight="1">
      <c r="A37" s="450">
        <f t="shared" si="13"/>
        <v>28</v>
      </c>
      <c r="B37" s="451"/>
      <c r="C37" s="452"/>
      <c r="D37" s="453"/>
      <c r="E37" s="454"/>
      <c r="F37" s="453"/>
      <c r="G37" s="455"/>
      <c r="H37" s="456" t="str">
        <f t="shared" si="8"/>
        <v/>
      </c>
      <c r="I37" s="469"/>
      <c r="O37" s="485"/>
      <c r="P37" s="485"/>
      <c r="Q37" s="485"/>
      <c r="R37" s="485"/>
      <c r="S37" s="485"/>
      <c r="T37" s="485"/>
      <c r="U37" s="485"/>
      <c r="V37" s="485"/>
    </row>
    <row r="38" spans="1:22" s="436" customFormat="1" ht="14" customHeight="1">
      <c r="A38" s="450">
        <f t="shared" si="13"/>
        <v>29</v>
      </c>
      <c r="B38" s="451"/>
      <c r="C38" s="452"/>
      <c r="D38" s="453"/>
      <c r="E38" s="454"/>
      <c r="F38" s="453"/>
      <c r="G38" s="455"/>
      <c r="H38" s="456" t="str">
        <f t="shared" si="8"/>
        <v/>
      </c>
      <c r="I38" s="469"/>
      <c r="O38" s="485"/>
      <c r="P38" s="485"/>
      <c r="Q38" s="485"/>
      <c r="R38" s="485"/>
      <c r="S38" s="485"/>
      <c r="T38" s="485"/>
      <c r="U38" s="485"/>
      <c r="V38" s="485"/>
    </row>
    <row r="39" spans="1:22" s="436" customFormat="1" ht="14" customHeight="1">
      <c r="A39" s="450">
        <f t="shared" si="13"/>
        <v>30</v>
      </c>
      <c r="B39" s="451"/>
      <c r="C39" s="452"/>
      <c r="D39" s="453"/>
      <c r="E39" s="454"/>
      <c r="F39" s="453"/>
      <c r="G39" s="455"/>
      <c r="H39" s="456" t="str">
        <f t="shared" si="8"/>
        <v/>
      </c>
      <c r="I39" s="469"/>
      <c r="K39" s="490"/>
      <c r="L39" s="490"/>
      <c r="M39" s="490"/>
      <c r="N39" s="490"/>
      <c r="O39" s="490"/>
      <c r="P39" s="490"/>
      <c r="Q39" s="490"/>
      <c r="R39" s="490"/>
      <c r="S39" s="490"/>
      <c r="T39" s="490"/>
      <c r="U39" s="490"/>
      <c r="V39" s="490"/>
    </row>
    <row r="40" spans="1:22" s="436" customFormat="1" ht="14" hidden="1" customHeight="1">
      <c r="A40" s="450">
        <f t="shared" si="13"/>
        <v>31</v>
      </c>
      <c r="B40" s="457"/>
      <c r="C40" s="452"/>
      <c r="D40" s="453"/>
      <c r="E40" s="454"/>
      <c r="F40" s="453"/>
      <c r="G40" s="455"/>
      <c r="H40" s="456" t="str">
        <f t="shared" si="8"/>
        <v/>
      </c>
      <c r="I40" s="469"/>
      <c r="K40" s="490"/>
      <c r="L40" s="490"/>
      <c r="M40" s="490"/>
      <c r="N40" s="490"/>
      <c r="O40" s="490"/>
      <c r="P40" s="490"/>
      <c r="Q40" s="490"/>
      <c r="R40" s="490"/>
      <c r="S40" s="490"/>
      <c r="T40" s="490"/>
      <c r="U40" s="490"/>
      <c r="V40" s="490"/>
    </row>
    <row r="41" spans="1:22" s="436" customFormat="1" ht="14" hidden="1" customHeight="1">
      <c r="A41" s="450">
        <f t="shared" si="13"/>
        <v>32</v>
      </c>
      <c r="B41" s="451"/>
      <c r="C41" s="452"/>
      <c r="D41" s="453"/>
      <c r="E41" s="454"/>
      <c r="F41" s="453"/>
      <c r="G41" s="455"/>
      <c r="H41" s="456" t="str">
        <f t="shared" si="8"/>
        <v/>
      </c>
      <c r="I41" s="469"/>
      <c r="K41" s="490"/>
      <c r="L41" s="490"/>
      <c r="M41" s="490"/>
      <c r="N41" s="490"/>
      <c r="O41" s="490"/>
      <c r="P41" s="490"/>
      <c r="Q41" s="490"/>
      <c r="R41" s="490"/>
      <c r="S41" s="490"/>
      <c r="T41" s="490"/>
      <c r="U41" s="490"/>
      <c r="V41" s="490"/>
    </row>
    <row r="42" spans="1:22" s="436" customFormat="1" ht="14" hidden="1" customHeight="1">
      <c r="A42" s="450">
        <f t="shared" ref="A42:A51" si="14">ROW()-ROW($A$10)+1</f>
        <v>33</v>
      </c>
      <c r="B42" s="451"/>
      <c r="C42" s="452"/>
      <c r="D42" s="453"/>
      <c r="E42" s="454"/>
      <c r="F42" s="453"/>
      <c r="G42" s="455"/>
      <c r="H42" s="456" t="str">
        <f t="shared" si="8"/>
        <v/>
      </c>
      <c r="I42" s="469"/>
      <c r="K42" s="490"/>
      <c r="L42" s="490"/>
      <c r="M42" s="490"/>
      <c r="N42" s="490"/>
      <c r="O42" s="490"/>
      <c r="P42" s="490"/>
      <c r="Q42" s="490"/>
      <c r="R42" s="490"/>
      <c r="S42" s="490"/>
      <c r="T42" s="490"/>
      <c r="U42" s="490"/>
      <c r="V42" s="490"/>
    </row>
    <row r="43" spans="1:22" s="436" customFormat="1" ht="14" hidden="1" customHeight="1">
      <c r="A43" s="450">
        <f t="shared" si="14"/>
        <v>34</v>
      </c>
      <c r="B43" s="451"/>
      <c r="C43" s="452"/>
      <c r="D43" s="453"/>
      <c r="E43" s="454"/>
      <c r="F43" s="453"/>
      <c r="G43" s="455"/>
      <c r="H43" s="456" t="str">
        <f t="shared" si="8"/>
        <v/>
      </c>
      <c r="I43" s="469"/>
      <c r="K43" s="490"/>
      <c r="L43" s="490"/>
      <c r="M43" s="490"/>
      <c r="N43" s="490"/>
      <c r="O43" s="490"/>
      <c r="P43" s="490"/>
      <c r="Q43" s="490"/>
      <c r="R43" s="490"/>
      <c r="S43" s="490"/>
      <c r="T43" s="490"/>
      <c r="U43" s="490"/>
      <c r="V43" s="490"/>
    </row>
    <row r="44" spans="1:22" s="436" customFormat="1" ht="14" hidden="1" customHeight="1">
      <c r="A44" s="450">
        <f t="shared" si="14"/>
        <v>35</v>
      </c>
      <c r="B44" s="451"/>
      <c r="C44" s="452"/>
      <c r="D44" s="453"/>
      <c r="E44" s="454"/>
      <c r="F44" s="453"/>
      <c r="G44" s="455"/>
      <c r="H44" s="456" t="str">
        <f t="shared" ref="H44:H75" si="15">IF(E44="","",E44*F44)</f>
        <v/>
      </c>
      <c r="I44" s="469"/>
      <c r="K44" s="490"/>
      <c r="L44" s="490"/>
      <c r="M44" s="490"/>
      <c r="N44" s="490"/>
      <c r="O44" s="490"/>
      <c r="P44" s="490"/>
      <c r="Q44" s="490"/>
      <c r="R44" s="490"/>
      <c r="S44" s="490"/>
      <c r="T44" s="490"/>
      <c r="U44" s="490"/>
      <c r="V44" s="490"/>
    </row>
    <row r="45" spans="1:22" s="436" customFormat="1" ht="14" hidden="1" customHeight="1">
      <c r="A45" s="450">
        <f t="shared" si="14"/>
        <v>36</v>
      </c>
      <c r="B45" s="451"/>
      <c r="C45" s="452"/>
      <c r="D45" s="453"/>
      <c r="E45" s="454"/>
      <c r="F45" s="453"/>
      <c r="G45" s="455"/>
      <c r="H45" s="456" t="str">
        <f t="shared" si="15"/>
        <v/>
      </c>
      <c r="I45" s="469"/>
      <c r="K45" s="490"/>
      <c r="L45" s="490"/>
      <c r="M45" s="490"/>
      <c r="N45" s="490"/>
      <c r="O45" s="490"/>
      <c r="P45" s="490"/>
      <c r="Q45" s="490"/>
      <c r="R45" s="490"/>
      <c r="S45" s="490"/>
      <c r="T45" s="490"/>
      <c r="U45" s="490"/>
      <c r="V45" s="490"/>
    </row>
    <row r="46" spans="1:22" s="436" customFormat="1" ht="14" hidden="1" customHeight="1">
      <c r="A46" s="450">
        <f t="shared" si="14"/>
        <v>37</v>
      </c>
      <c r="B46" s="451"/>
      <c r="C46" s="452"/>
      <c r="D46" s="453"/>
      <c r="E46" s="454"/>
      <c r="F46" s="453"/>
      <c r="G46" s="455"/>
      <c r="H46" s="456" t="str">
        <f t="shared" si="15"/>
        <v/>
      </c>
      <c r="I46" s="469"/>
      <c r="K46" s="490"/>
      <c r="L46" s="490"/>
      <c r="M46" s="490"/>
      <c r="N46" s="490"/>
      <c r="O46" s="490"/>
      <c r="P46" s="490"/>
      <c r="Q46" s="490"/>
      <c r="R46" s="490"/>
      <c r="S46" s="490"/>
      <c r="T46" s="490"/>
      <c r="U46" s="490"/>
      <c r="V46" s="490"/>
    </row>
    <row r="47" spans="1:22" s="436" customFormat="1" ht="14" hidden="1" customHeight="1">
      <c r="A47" s="450">
        <f t="shared" si="14"/>
        <v>38</v>
      </c>
      <c r="B47" s="451"/>
      <c r="C47" s="452"/>
      <c r="D47" s="453"/>
      <c r="E47" s="454"/>
      <c r="F47" s="453"/>
      <c r="G47" s="455"/>
      <c r="H47" s="456" t="str">
        <f t="shared" si="15"/>
        <v/>
      </c>
      <c r="I47" s="469"/>
      <c r="K47" s="490"/>
      <c r="L47" s="490"/>
      <c r="M47" s="490"/>
      <c r="N47" s="490"/>
      <c r="O47" s="490"/>
      <c r="P47" s="490"/>
      <c r="Q47" s="490"/>
      <c r="R47" s="490"/>
      <c r="S47" s="490"/>
      <c r="T47" s="490"/>
      <c r="U47" s="490"/>
      <c r="V47" s="490"/>
    </row>
    <row r="48" spans="1:22" s="436" customFormat="1" ht="14" hidden="1" customHeight="1">
      <c r="A48" s="450">
        <f t="shared" si="14"/>
        <v>39</v>
      </c>
      <c r="B48" s="451"/>
      <c r="C48" s="452"/>
      <c r="D48" s="453"/>
      <c r="E48" s="454"/>
      <c r="F48" s="453"/>
      <c r="G48" s="455"/>
      <c r="H48" s="456" t="str">
        <f t="shared" si="15"/>
        <v/>
      </c>
      <c r="I48" s="469"/>
      <c r="K48" s="490"/>
      <c r="L48" s="490"/>
      <c r="M48" s="490"/>
      <c r="N48" s="490"/>
      <c r="O48" s="490"/>
      <c r="P48" s="490"/>
      <c r="Q48" s="490"/>
      <c r="R48" s="490"/>
      <c r="S48" s="490"/>
      <c r="T48" s="490"/>
      <c r="U48" s="490"/>
      <c r="V48" s="490"/>
    </row>
    <row r="49" spans="1:22" s="436" customFormat="1" ht="14" hidden="1" customHeight="1">
      <c r="A49" s="450">
        <f t="shared" si="14"/>
        <v>40</v>
      </c>
      <c r="B49" s="451"/>
      <c r="C49" s="452"/>
      <c r="D49" s="453"/>
      <c r="E49" s="454"/>
      <c r="F49" s="453"/>
      <c r="G49" s="455"/>
      <c r="H49" s="456" t="str">
        <f t="shared" si="15"/>
        <v/>
      </c>
      <c r="I49" s="469"/>
      <c r="K49" s="490"/>
      <c r="L49" s="490"/>
      <c r="M49" s="490"/>
      <c r="N49" s="490"/>
      <c r="O49" s="490"/>
      <c r="P49" s="490"/>
      <c r="Q49" s="490"/>
      <c r="R49" s="490"/>
      <c r="S49" s="490"/>
      <c r="T49" s="490"/>
      <c r="U49" s="490"/>
      <c r="V49" s="490"/>
    </row>
    <row r="50" spans="1:22" s="436" customFormat="1" ht="14" hidden="1" customHeight="1">
      <c r="A50" s="450">
        <f t="shared" si="14"/>
        <v>41</v>
      </c>
      <c r="B50" s="451"/>
      <c r="C50" s="452"/>
      <c r="D50" s="453"/>
      <c r="E50" s="454"/>
      <c r="F50" s="453"/>
      <c r="G50" s="455"/>
      <c r="H50" s="456" t="str">
        <f t="shared" si="15"/>
        <v/>
      </c>
      <c r="I50" s="469"/>
      <c r="K50" s="490"/>
      <c r="L50" s="490"/>
      <c r="M50" s="490"/>
      <c r="N50" s="490"/>
      <c r="O50" s="490"/>
      <c r="P50" s="490"/>
      <c r="Q50" s="490"/>
      <c r="R50" s="490"/>
      <c r="S50" s="490"/>
      <c r="T50" s="490"/>
      <c r="U50" s="490"/>
      <c r="V50" s="490"/>
    </row>
    <row r="51" spans="1:22" s="436" customFormat="1" ht="14" hidden="1" customHeight="1">
      <c r="A51" s="450">
        <f t="shared" si="14"/>
        <v>42</v>
      </c>
      <c r="B51" s="451"/>
      <c r="C51" s="452"/>
      <c r="D51" s="453"/>
      <c r="E51" s="454"/>
      <c r="F51" s="453"/>
      <c r="G51" s="455"/>
      <c r="H51" s="456" t="str">
        <f t="shared" si="15"/>
        <v/>
      </c>
      <c r="I51" s="469"/>
      <c r="K51" s="490"/>
      <c r="L51" s="490"/>
      <c r="M51" s="490"/>
      <c r="N51" s="490"/>
      <c r="O51" s="490"/>
      <c r="P51" s="490"/>
      <c r="Q51" s="490"/>
      <c r="R51" s="490"/>
      <c r="S51" s="490"/>
      <c r="T51" s="490"/>
      <c r="U51" s="490"/>
      <c r="V51" s="490"/>
    </row>
    <row r="52" spans="1:22" s="436" customFormat="1" ht="14" hidden="1" customHeight="1">
      <c r="A52" s="450">
        <f t="shared" ref="A52:A61" si="16">ROW()-ROW($A$10)+1</f>
        <v>43</v>
      </c>
      <c r="B52" s="451"/>
      <c r="C52" s="452"/>
      <c r="D52" s="453"/>
      <c r="E52" s="454"/>
      <c r="F52" s="453"/>
      <c r="G52" s="455"/>
      <c r="H52" s="456" t="str">
        <f t="shared" si="15"/>
        <v/>
      </c>
      <c r="I52" s="469"/>
      <c r="K52" s="490"/>
      <c r="L52" s="490"/>
      <c r="M52" s="490"/>
      <c r="N52" s="490"/>
      <c r="O52" s="490"/>
      <c r="P52" s="490"/>
      <c r="Q52" s="490"/>
      <c r="R52" s="490"/>
      <c r="S52" s="490"/>
      <c r="T52" s="490"/>
      <c r="U52" s="490"/>
      <c r="V52" s="490"/>
    </row>
    <row r="53" spans="1:22" s="436" customFormat="1" ht="14" hidden="1" customHeight="1">
      <c r="A53" s="450">
        <f t="shared" si="16"/>
        <v>44</v>
      </c>
      <c r="B53" s="451"/>
      <c r="C53" s="452"/>
      <c r="D53" s="453"/>
      <c r="E53" s="454"/>
      <c r="F53" s="453"/>
      <c r="G53" s="455"/>
      <c r="H53" s="456" t="str">
        <f t="shared" si="15"/>
        <v/>
      </c>
      <c r="I53" s="469"/>
      <c r="K53" s="490"/>
      <c r="L53" s="490"/>
      <c r="M53" s="490"/>
      <c r="N53" s="490"/>
      <c r="O53" s="490"/>
      <c r="P53" s="490"/>
      <c r="Q53" s="490"/>
      <c r="R53" s="490"/>
      <c r="S53" s="490"/>
      <c r="T53" s="490"/>
      <c r="U53" s="490"/>
      <c r="V53" s="490"/>
    </row>
    <row r="54" spans="1:22" s="436" customFormat="1" ht="14" hidden="1" customHeight="1">
      <c r="A54" s="450">
        <f t="shared" si="16"/>
        <v>45</v>
      </c>
      <c r="B54" s="451"/>
      <c r="C54" s="452"/>
      <c r="D54" s="453"/>
      <c r="E54" s="454"/>
      <c r="F54" s="453"/>
      <c r="G54" s="455"/>
      <c r="H54" s="456" t="str">
        <f t="shared" si="15"/>
        <v/>
      </c>
      <c r="I54" s="469"/>
      <c r="K54" s="490"/>
      <c r="L54" s="490"/>
      <c r="M54" s="490"/>
      <c r="N54" s="490"/>
      <c r="O54" s="490"/>
      <c r="P54" s="490"/>
      <c r="Q54" s="490"/>
      <c r="R54" s="490"/>
      <c r="S54" s="490"/>
      <c r="T54" s="490"/>
      <c r="U54" s="490"/>
      <c r="V54" s="490"/>
    </row>
    <row r="55" spans="1:22" s="436" customFormat="1" ht="14" hidden="1" customHeight="1">
      <c r="A55" s="450">
        <f t="shared" si="16"/>
        <v>46</v>
      </c>
      <c r="B55" s="451"/>
      <c r="C55" s="452"/>
      <c r="D55" s="453"/>
      <c r="E55" s="454"/>
      <c r="F55" s="453"/>
      <c r="G55" s="455"/>
      <c r="H55" s="456" t="str">
        <f t="shared" si="15"/>
        <v/>
      </c>
      <c r="I55" s="469"/>
      <c r="K55" s="490"/>
      <c r="L55" s="490"/>
      <c r="M55" s="490"/>
      <c r="N55" s="490"/>
      <c r="O55" s="490"/>
      <c r="P55" s="490"/>
      <c r="Q55" s="490"/>
      <c r="R55" s="490"/>
      <c r="S55" s="490"/>
      <c r="T55" s="490"/>
      <c r="U55" s="490"/>
      <c r="V55" s="490"/>
    </row>
    <row r="56" spans="1:22" s="436" customFormat="1" ht="14" hidden="1" customHeight="1">
      <c r="A56" s="450">
        <f t="shared" si="16"/>
        <v>47</v>
      </c>
      <c r="B56" s="451"/>
      <c r="C56" s="452"/>
      <c r="D56" s="453"/>
      <c r="E56" s="454"/>
      <c r="F56" s="453"/>
      <c r="G56" s="455"/>
      <c r="H56" s="456" t="str">
        <f t="shared" si="15"/>
        <v/>
      </c>
      <c r="I56" s="469"/>
      <c r="K56" s="490"/>
      <c r="L56" s="490"/>
      <c r="M56" s="490"/>
      <c r="N56" s="490"/>
      <c r="O56" s="490"/>
      <c r="P56" s="490"/>
      <c r="Q56" s="490"/>
      <c r="R56" s="490"/>
      <c r="S56" s="490"/>
      <c r="T56" s="490"/>
      <c r="U56" s="490"/>
      <c r="V56" s="490"/>
    </row>
    <row r="57" spans="1:22" s="436" customFormat="1" ht="14" hidden="1" customHeight="1">
      <c r="A57" s="450">
        <f t="shared" si="16"/>
        <v>48</v>
      </c>
      <c r="B57" s="451"/>
      <c r="C57" s="452"/>
      <c r="D57" s="453"/>
      <c r="E57" s="454"/>
      <c r="F57" s="453"/>
      <c r="G57" s="455"/>
      <c r="H57" s="456" t="str">
        <f t="shared" si="15"/>
        <v/>
      </c>
      <c r="I57" s="469"/>
      <c r="K57" s="490"/>
      <c r="L57" s="490"/>
      <c r="M57" s="490"/>
      <c r="N57" s="490"/>
      <c r="O57" s="490"/>
      <c r="P57" s="490"/>
      <c r="Q57" s="490"/>
      <c r="R57" s="490"/>
      <c r="S57" s="490"/>
      <c r="T57" s="490"/>
      <c r="U57" s="490"/>
      <c r="V57" s="490"/>
    </row>
    <row r="58" spans="1:22" s="436" customFormat="1" ht="14" hidden="1" customHeight="1">
      <c r="A58" s="450">
        <f t="shared" si="16"/>
        <v>49</v>
      </c>
      <c r="B58" s="451"/>
      <c r="C58" s="452"/>
      <c r="D58" s="453"/>
      <c r="E58" s="454"/>
      <c r="F58" s="453"/>
      <c r="G58" s="455"/>
      <c r="H58" s="456" t="str">
        <f t="shared" si="15"/>
        <v/>
      </c>
      <c r="I58" s="469"/>
      <c r="K58" s="490"/>
      <c r="L58" s="490"/>
      <c r="M58" s="490"/>
      <c r="N58" s="490"/>
      <c r="O58" s="490"/>
      <c r="P58" s="490"/>
      <c r="Q58" s="490"/>
      <c r="R58" s="490"/>
      <c r="S58" s="490"/>
      <c r="T58" s="490"/>
      <c r="U58" s="490"/>
      <c r="V58" s="490"/>
    </row>
    <row r="59" spans="1:22" s="436" customFormat="1" ht="14" hidden="1" customHeight="1">
      <c r="A59" s="450">
        <f t="shared" si="16"/>
        <v>50</v>
      </c>
      <c r="B59" s="451"/>
      <c r="C59" s="452"/>
      <c r="D59" s="453"/>
      <c r="E59" s="454"/>
      <c r="F59" s="453"/>
      <c r="G59" s="455"/>
      <c r="H59" s="456" t="str">
        <f t="shared" si="15"/>
        <v/>
      </c>
      <c r="I59" s="469"/>
      <c r="K59" s="490"/>
      <c r="L59" s="490"/>
      <c r="M59" s="490"/>
      <c r="N59" s="490"/>
      <c r="O59" s="490"/>
      <c r="P59" s="490"/>
      <c r="Q59" s="490"/>
      <c r="R59" s="490"/>
      <c r="S59" s="490"/>
      <c r="T59" s="490"/>
      <c r="U59" s="490"/>
      <c r="V59" s="490"/>
    </row>
    <row r="60" spans="1:22" s="436" customFormat="1" ht="14" hidden="1" customHeight="1">
      <c r="A60" s="450">
        <f t="shared" si="16"/>
        <v>51</v>
      </c>
      <c r="B60" s="451"/>
      <c r="C60" s="452"/>
      <c r="D60" s="453"/>
      <c r="E60" s="454"/>
      <c r="F60" s="453"/>
      <c r="G60" s="455"/>
      <c r="H60" s="456" t="str">
        <f t="shared" si="15"/>
        <v/>
      </c>
      <c r="I60" s="469"/>
      <c r="K60" s="490"/>
      <c r="L60" s="490"/>
      <c r="M60" s="490"/>
      <c r="N60" s="490"/>
      <c r="O60" s="490"/>
      <c r="P60" s="490"/>
      <c r="Q60" s="490"/>
      <c r="R60" s="490"/>
      <c r="S60" s="490"/>
      <c r="T60" s="490"/>
      <c r="U60" s="490"/>
      <c r="V60" s="490"/>
    </row>
    <row r="61" spans="1:22" s="436" customFormat="1" ht="14" hidden="1" customHeight="1">
      <c r="A61" s="450">
        <f t="shared" si="16"/>
        <v>52</v>
      </c>
      <c r="B61" s="451"/>
      <c r="C61" s="452"/>
      <c r="D61" s="453"/>
      <c r="E61" s="454"/>
      <c r="F61" s="453"/>
      <c r="G61" s="455"/>
      <c r="H61" s="456" t="str">
        <f t="shared" si="15"/>
        <v/>
      </c>
      <c r="I61" s="469"/>
      <c r="K61" s="490"/>
      <c r="L61" s="490"/>
      <c r="M61" s="490"/>
      <c r="N61" s="490"/>
      <c r="O61" s="490"/>
      <c r="P61" s="490"/>
      <c r="Q61" s="490"/>
      <c r="R61" s="490"/>
      <c r="S61" s="490"/>
      <c r="T61" s="490"/>
      <c r="U61" s="490"/>
      <c r="V61" s="490"/>
    </row>
    <row r="62" spans="1:22" s="436" customFormat="1" ht="14" hidden="1" customHeight="1">
      <c r="A62" s="450">
        <f t="shared" ref="A62:A71" si="17">ROW()-ROW($A$10)+1</f>
        <v>53</v>
      </c>
      <c r="B62" s="451"/>
      <c r="C62" s="452"/>
      <c r="D62" s="453"/>
      <c r="E62" s="454"/>
      <c r="F62" s="453"/>
      <c r="G62" s="455"/>
      <c r="H62" s="456" t="str">
        <f t="shared" si="15"/>
        <v/>
      </c>
      <c r="I62" s="469"/>
      <c r="K62" s="490"/>
      <c r="L62" s="490"/>
      <c r="M62" s="490"/>
      <c r="N62" s="490"/>
      <c r="O62" s="490"/>
      <c r="P62" s="490"/>
      <c r="Q62" s="490"/>
      <c r="R62" s="490"/>
      <c r="S62" s="490"/>
      <c r="T62" s="490"/>
      <c r="U62" s="490"/>
      <c r="V62" s="490"/>
    </row>
    <row r="63" spans="1:22" s="436" customFormat="1" ht="14" hidden="1" customHeight="1">
      <c r="A63" s="450">
        <f t="shared" si="17"/>
        <v>54</v>
      </c>
      <c r="B63" s="451"/>
      <c r="C63" s="452"/>
      <c r="D63" s="453"/>
      <c r="E63" s="454"/>
      <c r="F63" s="453"/>
      <c r="G63" s="455"/>
      <c r="H63" s="456" t="str">
        <f t="shared" si="15"/>
        <v/>
      </c>
      <c r="I63" s="469"/>
      <c r="K63" s="490"/>
      <c r="L63" s="490"/>
      <c r="M63" s="490"/>
      <c r="N63" s="490"/>
      <c r="O63" s="490"/>
      <c r="P63" s="490"/>
      <c r="Q63" s="490"/>
      <c r="R63" s="490"/>
      <c r="S63" s="490"/>
      <c r="T63" s="490"/>
      <c r="U63" s="490"/>
      <c r="V63" s="490"/>
    </row>
    <row r="64" spans="1:22" s="436" customFormat="1" ht="14" hidden="1" customHeight="1">
      <c r="A64" s="450">
        <f t="shared" si="17"/>
        <v>55</v>
      </c>
      <c r="B64" s="451"/>
      <c r="C64" s="452"/>
      <c r="D64" s="453"/>
      <c r="E64" s="454"/>
      <c r="F64" s="453"/>
      <c r="G64" s="455"/>
      <c r="H64" s="456" t="str">
        <f t="shared" si="15"/>
        <v/>
      </c>
      <c r="I64" s="469"/>
      <c r="K64" s="490"/>
      <c r="L64" s="490"/>
      <c r="M64" s="490"/>
      <c r="N64" s="490"/>
      <c r="O64" s="490"/>
      <c r="P64" s="490"/>
      <c r="Q64" s="490"/>
      <c r="R64" s="490"/>
      <c r="S64" s="490"/>
      <c r="T64" s="490"/>
      <c r="U64" s="490"/>
      <c r="V64" s="490"/>
    </row>
    <row r="65" spans="1:22" s="436" customFormat="1" ht="14" hidden="1" customHeight="1">
      <c r="A65" s="450">
        <f t="shared" si="17"/>
        <v>56</v>
      </c>
      <c r="B65" s="451"/>
      <c r="C65" s="452"/>
      <c r="D65" s="453"/>
      <c r="E65" s="454"/>
      <c r="F65" s="453"/>
      <c r="G65" s="455"/>
      <c r="H65" s="456" t="str">
        <f t="shared" si="15"/>
        <v/>
      </c>
      <c r="I65" s="469"/>
      <c r="K65" s="490"/>
      <c r="L65" s="490"/>
      <c r="M65" s="490"/>
      <c r="N65" s="490"/>
      <c r="O65" s="490"/>
      <c r="P65" s="490"/>
      <c r="Q65" s="490"/>
      <c r="R65" s="490"/>
      <c r="S65" s="490"/>
      <c r="T65" s="490"/>
      <c r="U65" s="490"/>
      <c r="V65" s="490"/>
    </row>
    <row r="66" spans="1:22" s="436" customFormat="1" ht="14" hidden="1" customHeight="1">
      <c r="A66" s="450">
        <f t="shared" si="17"/>
        <v>57</v>
      </c>
      <c r="B66" s="451"/>
      <c r="C66" s="452"/>
      <c r="D66" s="453"/>
      <c r="E66" s="454"/>
      <c r="F66" s="453"/>
      <c r="G66" s="455"/>
      <c r="H66" s="456" t="str">
        <f t="shared" si="15"/>
        <v/>
      </c>
      <c r="I66" s="469"/>
      <c r="K66" s="490"/>
      <c r="L66" s="490"/>
      <c r="M66" s="490"/>
      <c r="N66" s="490"/>
      <c r="O66" s="490"/>
      <c r="P66" s="490"/>
      <c r="Q66" s="490"/>
      <c r="R66" s="490"/>
      <c r="S66" s="490"/>
      <c r="T66" s="490"/>
      <c r="U66" s="490"/>
      <c r="V66" s="490"/>
    </row>
    <row r="67" spans="1:22" s="436" customFormat="1" ht="14" hidden="1" customHeight="1">
      <c r="A67" s="450">
        <f t="shared" si="17"/>
        <v>58</v>
      </c>
      <c r="B67" s="451"/>
      <c r="C67" s="452"/>
      <c r="D67" s="453"/>
      <c r="E67" s="454"/>
      <c r="F67" s="453"/>
      <c r="G67" s="455"/>
      <c r="H67" s="456" t="str">
        <f t="shared" si="15"/>
        <v/>
      </c>
      <c r="I67" s="469"/>
      <c r="K67" s="490"/>
      <c r="L67" s="490"/>
      <c r="M67" s="490"/>
      <c r="N67" s="490"/>
      <c r="O67" s="490"/>
      <c r="P67" s="490"/>
      <c r="Q67" s="490"/>
      <c r="R67" s="490"/>
      <c r="S67" s="490"/>
      <c r="T67" s="490"/>
      <c r="U67" s="490"/>
      <c r="V67" s="490"/>
    </row>
    <row r="68" spans="1:22" s="436" customFormat="1" ht="14" hidden="1" customHeight="1">
      <c r="A68" s="450">
        <f t="shared" si="17"/>
        <v>59</v>
      </c>
      <c r="B68" s="451"/>
      <c r="C68" s="452"/>
      <c r="D68" s="453"/>
      <c r="E68" s="454"/>
      <c r="F68" s="453"/>
      <c r="G68" s="455"/>
      <c r="H68" s="456" t="str">
        <f t="shared" si="15"/>
        <v/>
      </c>
      <c r="I68" s="469"/>
      <c r="K68" s="490"/>
      <c r="L68" s="490"/>
      <c r="M68" s="490"/>
      <c r="N68" s="490"/>
      <c r="O68" s="490"/>
      <c r="P68" s="490"/>
      <c r="Q68" s="490"/>
      <c r="R68" s="490"/>
      <c r="S68" s="490"/>
      <c r="T68" s="490"/>
      <c r="U68" s="490"/>
      <c r="V68" s="490"/>
    </row>
    <row r="69" spans="1:22" s="436" customFormat="1" ht="14" hidden="1" customHeight="1">
      <c r="A69" s="450">
        <f t="shared" si="17"/>
        <v>60</v>
      </c>
      <c r="B69" s="451"/>
      <c r="C69" s="452"/>
      <c r="D69" s="453"/>
      <c r="E69" s="454"/>
      <c r="F69" s="453"/>
      <c r="G69" s="455"/>
      <c r="H69" s="456" t="str">
        <f t="shared" si="15"/>
        <v/>
      </c>
      <c r="I69" s="469"/>
      <c r="K69" s="490"/>
      <c r="L69" s="490"/>
      <c r="M69" s="490"/>
      <c r="N69" s="490"/>
      <c r="O69" s="490"/>
      <c r="P69" s="490"/>
      <c r="Q69" s="490"/>
      <c r="R69" s="490"/>
      <c r="S69" s="490"/>
      <c r="T69" s="490"/>
      <c r="U69" s="490"/>
      <c r="V69" s="490"/>
    </row>
    <row r="70" spans="1:22" s="436" customFormat="1" ht="14" hidden="1" customHeight="1">
      <c r="A70" s="450">
        <f t="shared" si="17"/>
        <v>61</v>
      </c>
      <c r="B70" s="451"/>
      <c r="C70" s="452"/>
      <c r="D70" s="453"/>
      <c r="E70" s="454"/>
      <c r="F70" s="453"/>
      <c r="G70" s="455"/>
      <c r="H70" s="456" t="str">
        <f t="shared" si="15"/>
        <v/>
      </c>
      <c r="I70" s="469"/>
      <c r="K70" s="490"/>
      <c r="L70" s="490"/>
      <c r="M70" s="490"/>
      <c r="N70" s="490"/>
      <c r="O70" s="490"/>
      <c r="P70" s="490"/>
      <c r="Q70" s="490"/>
      <c r="R70" s="490"/>
      <c r="S70" s="490"/>
      <c r="T70" s="490"/>
      <c r="U70" s="490"/>
      <c r="V70" s="490"/>
    </row>
    <row r="71" spans="1:22" s="436" customFormat="1" ht="14" hidden="1" customHeight="1">
      <c r="A71" s="450">
        <f t="shared" si="17"/>
        <v>62</v>
      </c>
      <c r="B71" s="451"/>
      <c r="C71" s="452"/>
      <c r="D71" s="453"/>
      <c r="E71" s="454"/>
      <c r="F71" s="453"/>
      <c r="G71" s="455"/>
      <c r="H71" s="456" t="str">
        <f t="shared" si="15"/>
        <v/>
      </c>
      <c r="I71" s="469"/>
      <c r="K71" s="490"/>
      <c r="L71" s="490"/>
      <c r="M71" s="490"/>
      <c r="N71" s="490"/>
      <c r="O71" s="490"/>
      <c r="P71" s="490"/>
      <c r="Q71" s="490"/>
      <c r="R71" s="490"/>
      <c r="S71" s="490"/>
      <c r="T71" s="490"/>
      <c r="U71" s="490"/>
      <c r="V71" s="490"/>
    </row>
    <row r="72" spans="1:22" s="436" customFormat="1" ht="14" hidden="1" customHeight="1">
      <c r="A72" s="450">
        <f t="shared" ref="A72:A81" si="18">ROW()-ROW($A$10)+1</f>
        <v>63</v>
      </c>
      <c r="B72" s="451"/>
      <c r="C72" s="452"/>
      <c r="D72" s="453"/>
      <c r="E72" s="454"/>
      <c r="F72" s="453"/>
      <c r="G72" s="455"/>
      <c r="H72" s="456" t="str">
        <f t="shared" si="15"/>
        <v/>
      </c>
      <c r="I72" s="469"/>
      <c r="K72" s="490"/>
      <c r="L72" s="490"/>
      <c r="M72" s="490"/>
      <c r="N72" s="490"/>
      <c r="O72" s="490"/>
      <c r="P72" s="490"/>
      <c r="Q72" s="490"/>
      <c r="R72" s="490"/>
      <c r="S72" s="490"/>
      <c r="T72" s="490"/>
      <c r="U72" s="490"/>
      <c r="V72" s="490"/>
    </row>
    <row r="73" spans="1:22" s="436" customFormat="1" ht="14" hidden="1" customHeight="1">
      <c r="A73" s="450">
        <f t="shared" si="18"/>
        <v>64</v>
      </c>
      <c r="B73" s="451"/>
      <c r="C73" s="452"/>
      <c r="D73" s="453"/>
      <c r="E73" s="454"/>
      <c r="F73" s="453"/>
      <c r="G73" s="455"/>
      <c r="H73" s="456" t="str">
        <f t="shared" si="15"/>
        <v/>
      </c>
      <c r="I73" s="469"/>
      <c r="K73" s="490"/>
      <c r="L73" s="490"/>
      <c r="M73" s="490"/>
      <c r="N73" s="490"/>
      <c r="O73" s="490"/>
      <c r="P73" s="490"/>
      <c r="Q73" s="490"/>
      <c r="R73" s="490"/>
      <c r="S73" s="490"/>
      <c r="T73" s="490"/>
      <c r="U73" s="490"/>
      <c r="V73" s="490"/>
    </row>
    <row r="74" spans="1:22" s="436" customFormat="1" ht="14" hidden="1" customHeight="1">
      <c r="A74" s="450">
        <f t="shared" si="18"/>
        <v>65</v>
      </c>
      <c r="B74" s="451"/>
      <c r="C74" s="452"/>
      <c r="D74" s="453"/>
      <c r="E74" s="454"/>
      <c r="F74" s="453"/>
      <c r="G74" s="455"/>
      <c r="H74" s="456" t="str">
        <f t="shared" si="15"/>
        <v/>
      </c>
      <c r="I74" s="469"/>
      <c r="K74" s="490"/>
      <c r="L74" s="490"/>
      <c r="M74" s="490"/>
      <c r="N74" s="490"/>
      <c r="O74" s="490"/>
      <c r="P74" s="490"/>
      <c r="Q74" s="490"/>
      <c r="R74" s="490"/>
      <c r="S74" s="490"/>
      <c r="T74" s="490"/>
      <c r="U74" s="490"/>
      <c r="V74" s="490"/>
    </row>
    <row r="75" spans="1:22" s="436" customFormat="1" ht="14" hidden="1" customHeight="1">
      <c r="A75" s="450">
        <f t="shared" si="18"/>
        <v>66</v>
      </c>
      <c r="B75" s="451"/>
      <c r="C75" s="452"/>
      <c r="D75" s="453"/>
      <c r="E75" s="454"/>
      <c r="F75" s="453"/>
      <c r="G75" s="455"/>
      <c r="H75" s="456" t="str">
        <f t="shared" si="15"/>
        <v/>
      </c>
      <c r="I75" s="469"/>
      <c r="K75" s="490"/>
      <c r="L75" s="490"/>
      <c r="M75" s="490"/>
      <c r="N75" s="490"/>
      <c r="O75" s="490"/>
      <c r="P75" s="490"/>
      <c r="Q75" s="490"/>
      <c r="R75" s="490"/>
      <c r="S75" s="490"/>
      <c r="T75" s="490"/>
      <c r="U75" s="490"/>
      <c r="V75" s="490"/>
    </row>
    <row r="76" spans="1:22" s="436" customFormat="1" ht="14" hidden="1" customHeight="1">
      <c r="A76" s="450">
        <f t="shared" si="18"/>
        <v>67</v>
      </c>
      <c r="B76" s="451"/>
      <c r="C76" s="452"/>
      <c r="D76" s="453"/>
      <c r="E76" s="454"/>
      <c r="F76" s="453"/>
      <c r="G76" s="455"/>
      <c r="H76" s="456" t="str">
        <f t="shared" ref="H76:H107" si="19">IF(E76="","",E76*F76)</f>
        <v/>
      </c>
      <c r="I76" s="469"/>
      <c r="K76" s="490"/>
      <c r="L76" s="490"/>
      <c r="M76" s="490"/>
      <c r="N76" s="490"/>
      <c r="O76" s="490"/>
      <c r="P76" s="490"/>
      <c r="Q76" s="490"/>
      <c r="R76" s="490"/>
      <c r="S76" s="490"/>
      <c r="T76" s="490"/>
      <c r="U76" s="490"/>
      <c r="V76" s="490"/>
    </row>
    <row r="77" spans="1:22" s="436" customFormat="1" ht="14" hidden="1" customHeight="1">
      <c r="A77" s="450">
        <f t="shared" si="18"/>
        <v>68</v>
      </c>
      <c r="B77" s="451"/>
      <c r="C77" s="452"/>
      <c r="D77" s="453"/>
      <c r="E77" s="454"/>
      <c r="F77" s="453"/>
      <c r="G77" s="455"/>
      <c r="H77" s="456" t="str">
        <f t="shared" si="19"/>
        <v/>
      </c>
      <c r="I77" s="469"/>
      <c r="K77" s="490"/>
      <c r="L77" s="490"/>
      <c r="M77" s="490"/>
      <c r="N77" s="490"/>
      <c r="O77" s="490"/>
      <c r="P77" s="490"/>
      <c r="Q77" s="490"/>
      <c r="R77" s="490"/>
      <c r="S77" s="490"/>
      <c r="T77" s="490"/>
      <c r="U77" s="490"/>
      <c r="V77" s="490"/>
    </row>
    <row r="78" spans="1:22" s="436" customFormat="1" ht="14" hidden="1" customHeight="1">
      <c r="A78" s="450">
        <f t="shared" si="18"/>
        <v>69</v>
      </c>
      <c r="B78" s="451"/>
      <c r="C78" s="452"/>
      <c r="D78" s="453"/>
      <c r="E78" s="454"/>
      <c r="F78" s="453"/>
      <c r="G78" s="455"/>
      <c r="H78" s="456" t="str">
        <f t="shared" si="19"/>
        <v/>
      </c>
      <c r="I78" s="469"/>
      <c r="K78" s="490"/>
      <c r="L78" s="490"/>
      <c r="M78" s="490"/>
      <c r="N78" s="490"/>
      <c r="O78" s="490"/>
      <c r="P78" s="490"/>
      <c r="Q78" s="490"/>
      <c r="R78" s="490"/>
      <c r="S78" s="490"/>
      <c r="T78" s="490"/>
      <c r="U78" s="490"/>
      <c r="V78" s="490"/>
    </row>
    <row r="79" spans="1:22" s="436" customFormat="1" ht="14" hidden="1" customHeight="1">
      <c r="A79" s="450">
        <f t="shared" si="18"/>
        <v>70</v>
      </c>
      <c r="B79" s="451"/>
      <c r="C79" s="452"/>
      <c r="D79" s="453"/>
      <c r="E79" s="454"/>
      <c r="F79" s="453"/>
      <c r="G79" s="455"/>
      <c r="H79" s="456" t="str">
        <f t="shared" si="19"/>
        <v/>
      </c>
      <c r="I79" s="469"/>
      <c r="K79" s="490"/>
      <c r="L79" s="490"/>
      <c r="M79" s="490"/>
      <c r="N79" s="490"/>
      <c r="O79" s="490"/>
      <c r="P79" s="490"/>
      <c r="Q79" s="490"/>
      <c r="R79" s="490"/>
      <c r="S79" s="490"/>
      <c r="T79" s="490"/>
      <c r="U79" s="490"/>
      <c r="V79" s="490"/>
    </row>
    <row r="80" spans="1:22" s="436" customFormat="1" ht="14" hidden="1" customHeight="1">
      <c r="A80" s="450">
        <f t="shared" si="18"/>
        <v>71</v>
      </c>
      <c r="B80" s="451"/>
      <c r="C80" s="452"/>
      <c r="D80" s="453"/>
      <c r="E80" s="454"/>
      <c r="F80" s="453"/>
      <c r="G80" s="455"/>
      <c r="H80" s="456" t="str">
        <f t="shared" si="19"/>
        <v/>
      </c>
      <c r="I80" s="469"/>
      <c r="K80" s="490"/>
      <c r="L80" s="490"/>
      <c r="M80" s="490"/>
      <c r="N80" s="490"/>
      <c r="O80" s="490"/>
      <c r="P80" s="490"/>
      <c r="Q80" s="490"/>
      <c r="R80" s="490"/>
      <c r="S80" s="490"/>
      <c r="T80" s="490"/>
      <c r="U80" s="490"/>
      <c r="V80" s="490"/>
    </row>
    <row r="81" spans="1:22" s="436" customFormat="1" ht="14" hidden="1" customHeight="1">
      <c r="A81" s="450">
        <f t="shared" si="18"/>
        <v>72</v>
      </c>
      <c r="B81" s="451"/>
      <c r="C81" s="452"/>
      <c r="D81" s="453"/>
      <c r="E81" s="454"/>
      <c r="F81" s="453"/>
      <c r="G81" s="455"/>
      <c r="H81" s="456" t="str">
        <f t="shared" si="19"/>
        <v/>
      </c>
      <c r="I81" s="469"/>
      <c r="K81" s="490"/>
      <c r="L81" s="490"/>
      <c r="M81" s="490"/>
      <c r="N81" s="490"/>
      <c r="O81" s="490"/>
      <c r="P81" s="490"/>
      <c r="Q81" s="490"/>
      <c r="R81" s="490"/>
      <c r="S81" s="490"/>
      <c r="T81" s="490"/>
      <c r="U81" s="490"/>
      <c r="V81" s="490"/>
    </row>
    <row r="82" spans="1:22" s="436" customFormat="1" ht="14" hidden="1" customHeight="1">
      <c r="A82" s="450">
        <f t="shared" ref="A82:A91" si="20">ROW()-ROW($A$10)+1</f>
        <v>73</v>
      </c>
      <c r="B82" s="451"/>
      <c r="C82" s="452"/>
      <c r="D82" s="453"/>
      <c r="E82" s="454"/>
      <c r="F82" s="453"/>
      <c r="G82" s="455"/>
      <c r="H82" s="456" t="str">
        <f t="shared" si="19"/>
        <v/>
      </c>
      <c r="I82" s="469"/>
      <c r="K82" s="490"/>
      <c r="L82" s="490"/>
      <c r="M82" s="490"/>
      <c r="N82" s="490"/>
      <c r="O82" s="490"/>
      <c r="P82" s="490"/>
      <c r="Q82" s="490"/>
      <c r="R82" s="490"/>
      <c r="S82" s="490"/>
      <c r="T82" s="490"/>
      <c r="U82" s="490"/>
      <c r="V82" s="490"/>
    </row>
    <row r="83" spans="1:22" s="436" customFormat="1" ht="14" hidden="1" customHeight="1">
      <c r="A83" s="450">
        <f t="shared" si="20"/>
        <v>74</v>
      </c>
      <c r="B83" s="451"/>
      <c r="C83" s="452"/>
      <c r="D83" s="453"/>
      <c r="E83" s="454"/>
      <c r="F83" s="453"/>
      <c r="G83" s="455"/>
      <c r="H83" s="456" t="str">
        <f t="shared" si="19"/>
        <v/>
      </c>
      <c r="I83" s="469"/>
      <c r="K83" s="490"/>
      <c r="L83" s="490"/>
      <c r="M83" s="490"/>
      <c r="N83" s="490"/>
      <c r="O83" s="490"/>
      <c r="P83" s="490"/>
      <c r="Q83" s="490"/>
      <c r="R83" s="490"/>
      <c r="S83" s="490"/>
      <c r="T83" s="490"/>
      <c r="U83" s="490"/>
      <c r="V83" s="490"/>
    </row>
    <row r="84" spans="1:22" s="436" customFormat="1" ht="14" hidden="1" customHeight="1">
      <c r="A84" s="450">
        <f t="shared" si="20"/>
        <v>75</v>
      </c>
      <c r="B84" s="451"/>
      <c r="C84" s="452"/>
      <c r="D84" s="453"/>
      <c r="E84" s="454"/>
      <c r="F84" s="453"/>
      <c r="G84" s="455"/>
      <c r="H84" s="456" t="str">
        <f t="shared" si="19"/>
        <v/>
      </c>
      <c r="I84" s="469"/>
      <c r="K84" s="490"/>
      <c r="L84" s="490"/>
      <c r="M84" s="490"/>
      <c r="N84" s="490"/>
      <c r="O84" s="490"/>
      <c r="P84" s="490"/>
      <c r="Q84" s="490"/>
      <c r="R84" s="490"/>
      <c r="S84" s="490"/>
      <c r="T84" s="490"/>
      <c r="U84" s="490"/>
      <c r="V84" s="490"/>
    </row>
    <row r="85" spans="1:22" s="436" customFormat="1" ht="14" hidden="1" customHeight="1">
      <c r="A85" s="450">
        <f t="shared" si="20"/>
        <v>76</v>
      </c>
      <c r="B85" s="451"/>
      <c r="C85" s="452"/>
      <c r="D85" s="453"/>
      <c r="E85" s="454"/>
      <c r="F85" s="453"/>
      <c r="G85" s="455"/>
      <c r="H85" s="456" t="str">
        <f t="shared" si="19"/>
        <v/>
      </c>
      <c r="I85" s="469"/>
      <c r="K85" s="490"/>
      <c r="L85" s="490"/>
      <c r="M85" s="490"/>
      <c r="N85" s="490"/>
      <c r="O85" s="490"/>
      <c r="P85" s="490"/>
      <c r="Q85" s="490"/>
      <c r="R85" s="490"/>
      <c r="S85" s="490"/>
      <c r="T85" s="490"/>
      <c r="U85" s="490"/>
      <c r="V85" s="490"/>
    </row>
    <row r="86" spans="1:22" s="436" customFormat="1" ht="14" hidden="1" customHeight="1">
      <c r="A86" s="450">
        <f t="shared" si="20"/>
        <v>77</v>
      </c>
      <c r="B86" s="451"/>
      <c r="C86" s="452"/>
      <c r="D86" s="453"/>
      <c r="E86" s="454"/>
      <c r="F86" s="453"/>
      <c r="G86" s="455"/>
      <c r="H86" s="456" t="str">
        <f t="shared" si="19"/>
        <v/>
      </c>
      <c r="I86" s="469"/>
      <c r="K86" s="490"/>
      <c r="L86" s="490"/>
      <c r="M86" s="490"/>
      <c r="N86" s="490"/>
      <c r="O86" s="490"/>
      <c r="P86" s="490"/>
      <c r="Q86" s="490"/>
      <c r="R86" s="490"/>
      <c r="S86" s="490"/>
      <c r="T86" s="490"/>
      <c r="U86" s="490"/>
      <c r="V86" s="490"/>
    </row>
    <row r="87" spans="1:22" s="436" customFormat="1" ht="14" hidden="1" customHeight="1">
      <c r="A87" s="450">
        <f t="shared" si="20"/>
        <v>78</v>
      </c>
      <c r="B87" s="451"/>
      <c r="C87" s="452"/>
      <c r="D87" s="453"/>
      <c r="E87" s="454"/>
      <c r="F87" s="453"/>
      <c r="G87" s="455"/>
      <c r="H87" s="456" t="str">
        <f t="shared" si="19"/>
        <v/>
      </c>
      <c r="I87" s="469"/>
      <c r="K87" s="490"/>
      <c r="L87" s="490"/>
      <c r="M87" s="490"/>
      <c r="N87" s="490"/>
      <c r="O87" s="490"/>
      <c r="P87" s="490"/>
      <c r="Q87" s="490"/>
      <c r="R87" s="490"/>
      <c r="S87" s="490"/>
      <c r="T87" s="490"/>
      <c r="U87" s="490"/>
      <c r="V87" s="490"/>
    </row>
    <row r="88" spans="1:22" s="436" customFormat="1" ht="14" hidden="1" customHeight="1">
      <c r="A88" s="450">
        <f t="shared" si="20"/>
        <v>79</v>
      </c>
      <c r="B88" s="451"/>
      <c r="C88" s="452"/>
      <c r="D88" s="453"/>
      <c r="E88" s="454"/>
      <c r="F88" s="453"/>
      <c r="G88" s="455"/>
      <c r="H88" s="456" t="str">
        <f t="shared" si="19"/>
        <v/>
      </c>
      <c r="I88" s="469"/>
      <c r="K88" s="490"/>
      <c r="L88" s="490"/>
      <c r="M88" s="490"/>
      <c r="N88" s="490"/>
      <c r="O88" s="490"/>
      <c r="P88" s="490"/>
      <c r="Q88" s="490"/>
      <c r="R88" s="490"/>
      <c r="S88" s="490"/>
      <c r="T88" s="490"/>
      <c r="U88" s="490"/>
      <c r="V88" s="490"/>
    </row>
    <row r="89" spans="1:22" s="436" customFormat="1" ht="14" hidden="1" customHeight="1">
      <c r="A89" s="450">
        <f t="shared" si="20"/>
        <v>80</v>
      </c>
      <c r="B89" s="451"/>
      <c r="C89" s="452"/>
      <c r="D89" s="453"/>
      <c r="E89" s="454"/>
      <c r="F89" s="453"/>
      <c r="G89" s="455"/>
      <c r="H89" s="456" t="str">
        <f t="shared" si="19"/>
        <v/>
      </c>
      <c r="I89" s="469"/>
      <c r="K89" s="490"/>
      <c r="L89" s="490"/>
      <c r="M89" s="490"/>
      <c r="N89" s="490"/>
      <c r="O89" s="490"/>
      <c r="P89" s="490"/>
      <c r="Q89" s="490"/>
      <c r="R89" s="490"/>
      <c r="S89" s="490"/>
      <c r="T89" s="490"/>
      <c r="U89" s="490"/>
      <c r="V89" s="490"/>
    </row>
    <row r="90" spans="1:22" s="436" customFormat="1" ht="14" hidden="1" customHeight="1">
      <c r="A90" s="450">
        <f t="shared" si="20"/>
        <v>81</v>
      </c>
      <c r="B90" s="451"/>
      <c r="C90" s="452"/>
      <c r="D90" s="453"/>
      <c r="E90" s="454"/>
      <c r="F90" s="453"/>
      <c r="G90" s="455"/>
      <c r="H90" s="456" t="str">
        <f t="shared" si="19"/>
        <v/>
      </c>
      <c r="I90" s="469"/>
      <c r="K90" s="490"/>
      <c r="L90" s="490"/>
      <c r="M90" s="490"/>
      <c r="N90" s="490"/>
      <c r="O90" s="490"/>
      <c r="P90" s="490"/>
      <c r="Q90" s="490"/>
      <c r="R90" s="490"/>
      <c r="S90" s="490"/>
      <c r="T90" s="490"/>
      <c r="U90" s="490"/>
      <c r="V90" s="490"/>
    </row>
    <row r="91" spans="1:22" s="436" customFormat="1" ht="14" hidden="1" customHeight="1">
      <c r="A91" s="450">
        <f t="shared" si="20"/>
        <v>82</v>
      </c>
      <c r="B91" s="451"/>
      <c r="C91" s="452"/>
      <c r="D91" s="453"/>
      <c r="E91" s="454"/>
      <c r="F91" s="453"/>
      <c r="G91" s="455"/>
      <c r="H91" s="456" t="str">
        <f t="shared" si="19"/>
        <v/>
      </c>
      <c r="I91" s="469"/>
      <c r="K91" s="490"/>
      <c r="L91" s="490"/>
      <c r="M91" s="490"/>
      <c r="N91" s="490"/>
      <c r="O91" s="490"/>
      <c r="P91" s="490"/>
      <c r="Q91" s="490"/>
      <c r="R91" s="490"/>
      <c r="S91" s="490"/>
      <c r="T91" s="490"/>
      <c r="U91" s="490"/>
      <c r="V91" s="490"/>
    </row>
    <row r="92" spans="1:22" s="436" customFormat="1" ht="14" hidden="1" customHeight="1">
      <c r="A92" s="450">
        <f t="shared" ref="A92:A101" si="21">ROW()-ROW($A$10)+1</f>
        <v>83</v>
      </c>
      <c r="B92" s="451"/>
      <c r="C92" s="452"/>
      <c r="D92" s="453"/>
      <c r="E92" s="454"/>
      <c r="F92" s="453"/>
      <c r="G92" s="455"/>
      <c r="H92" s="456" t="str">
        <f t="shared" si="19"/>
        <v/>
      </c>
      <c r="I92" s="469"/>
      <c r="K92" s="490"/>
      <c r="L92" s="490"/>
      <c r="M92" s="490"/>
      <c r="N92" s="490"/>
      <c r="O92" s="490"/>
      <c r="P92" s="490"/>
      <c r="Q92" s="490"/>
      <c r="R92" s="490"/>
      <c r="S92" s="490"/>
      <c r="T92" s="490"/>
      <c r="U92" s="490"/>
      <c r="V92" s="490"/>
    </row>
    <row r="93" spans="1:22" s="436" customFormat="1" ht="14" hidden="1" customHeight="1">
      <c r="A93" s="450">
        <f t="shared" si="21"/>
        <v>84</v>
      </c>
      <c r="B93" s="451"/>
      <c r="C93" s="452"/>
      <c r="D93" s="453"/>
      <c r="E93" s="454"/>
      <c r="F93" s="453"/>
      <c r="G93" s="455"/>
      <c r="H93" s="456" t="str">
        <f t="shared" si="19"/>
        <v/>
      </c>
      <c r="I93" s="469"/>
      <c r="K93" s="490"/>
      <c r="L93" s="490"/>
      <c r="M93" s="490"/>
      <c r="N93" s="490"/>
      <c r="O93" s="490"/>
      <c r="P93" s="490"/>
      <c r="Q93" s="490"/>
      <c r="R93" s="490"/>
      <c r="S93" s="490"/>
      <c r="T93" s="490"/>
      <c r="U93" s="490"/>
      <c r="V93" s="490"/>
    </row>
    <row r="94" spans="1:22" s="436" customFormat="1" ht="14" hidden="1" customHeight="1">
      <c r="A94" s="450">
        <f t="shared" si="21"/>
        <v>85</v>
      </c>
      <c r="B94" s="451"/>
      <c r="C94" s="452"/>
      <c r="D94" s="453"/>
      <c r="E94" s="454"/>
      <c r="F94" s="453"/>
      <c r="G94" s="455"/>
      <c r="H94" s="456" t="str">
        <f t="shared" si="19"/>
        <v/>
      </c>
      <c r="I94" s="469"/>
      <c r="K94" s="490"/>
      <c r="L94" s="490"/>
      <c r="M94" s="490"/>
      <c r="N94" s="490"/>
      <c r="O94" s="490"/>
      <c r="P94" s="490"/>
      <c r="Q94" s="490"/>
      <c r="R94" s="490"/>
      <c r="S94" s="490"/>
      <c r="T94" s="490"/>
      <c r="U94" s="490"/>
      <c r="V94" s="490"/>
    </row>
    <row r="95" spans="1:22" s="436" customFormat="1" ht="14" hidden="1" customHeight="1">
      <c r="A95" s="450">
        <f t="shared" si="21"/>
        <v>86</v>
      </c>
      <c r="B95" s="451"/>
      <c r="C95" s="452"/>
      <c r="D95" s="453"/>
      <c r="E95" s="454"/>
      <c r="F95" s="453"/>
      <c r="G95" s="455"/>
      <c r="H95" s="456" t="str">
        <f t="shared" si="19"/>
        <v/>
      </c>
      <c r="I95" s="469"/>
      <c r="K95" s="490"/>
      <c r="L95" s="490"/>
      <c r="M95" s="490"/>
      <c r="N95" s="490"/>
      <c r="O95" s="490"/>
      <c r="P95" s="490"/>
      <c r="Q95" s="490"/>
      <c r="R95" s="490"/>
      <c r="S95" s="490"/>
      <c r="T95" s="490"/>
      <c r="U95" s="490"/>
      <c r="V95" s="490"/>
    </row>
    <row r="96" spans="1:22" s="436" customFormat="1" ht="14" hidden="1" customHeight="1">
      <c r="A96" s="450">
        <f t="shared" si="21"/>
        <v>87</v>
      </c>
      <c r="B96" s="451"/>
      <c r="C96" s="452"/>
      <c r="D96" s="453"/>
      <c r="E96" s="454"/>
      <c r="F96" s="453"/>
      <c r="G96" s="455"/>
      <c r="H96" s="456" t="str">
        <f t="shared" si="19"/>
        <v/>
      </c>
      <c r="I96" s="469"/>
      <c r="K96" s="490"/>
      <c r="L96" s="490"/>
      <c r="M96" s="490"/>
      <c r="N96" s="490"/>
      <c r="O96" s="490"/>
      <c r="P96" s="490"/>
      <c r="Q96" s="490"/>
      <c r="R96" s="490"/>
      <c r="S96" s="490"/>
      <c r="T96" s="490"/>
      <c r="U96" s="490"/>
      <c r="V96" s="490"/>
    </row>
    <row r="97" spans="1:22" s="436" customFormat="1" ht="14" hidden="1" customHeight="1">
      <c r="A97" s="450">
        <f t="shared" si="21"/>
        <v>88</v>
      </c>
      <c r="B97" s="451"/>
      <c r="C97" s="452"/>
      <c r="D97" s="453"/>
      <c r="E97" s="454"/>
      <c r="F97" s="453"/>
      <c r="G97" s="455"/>
      <c r="H97" s="456" t="str">
        <f t="shared" si="19"/>
        <v/>
      </c>
      <c r="I97" s="469"/>
      <c r="K97" s="490"/>
      <c r="L97" s="490"/>
      <c r="M97" s="490"/>
      <c r="N97" s="490"/>
      <c r="O97" s="490"/>
      <c r="P97" s="490"/>
      <c r="Q97" s="490"/>
      <c r="R97" s="490"/>
      <c r="S97" s="490"/>
      <c r="T97" s="490"/>
      <c r="U97" s="490"/>
      <c r="V97" s="490"/>
    </row>
    <row r="98" spans="1:22" s="436" customFormat="1" ht="14" hidden="1" customHeight="1">
      <c r="A98" s="450">
        <f t="shared" si="21"/>
        <v>89</v>
      </c>
      <c r="B98" s="451"/>
      <c r="C98" s="452"/>
      <c r="D98" s="453"/>
      <c r="E98" s="454"/>
      <c r="F98" s="453"/>
      <c r="G98" s="455"/>
      <c r="H98" s="456" t="str">
        <f t="shared" si="19"/>
        <v/>
      </c>
      <c r="I98" s="469"/>
      <c r="K98" s="490"/>
      <c r="L98" s="490"/>
      <c r="M98" s="490"/>
      <c r="N98" s="490"/>
      <c r="O98" s="490"/>
      <c r="P98" s="490"/>
      <c r="Q98" s="490"/>
      <c r="R98" s="490"/>
      <c r="S98" s="490"/>
      <c r="T98" s="490"/>
      <c r="U98" s="490"/>
      <c r="V98" s="490"/>
    </row>
    <row r="99" spans="1:22" s="436" customFormat="1" ht="14" hidden="1" customHeight="1">
      <c r="A99" s="450">
        <f t="shared" si="21"/>
        <v>90</v>
      </c>
      <c r="B99" s="451"/>
      <c r="C99" s="452"/>
      <c r="D99" s="453"/>
      <c r="E99" s="454"/>
      <c r="F99" s="453"/>
      <c r="G99" s="455"/>
      <c r="H99" s="456" t="str">
        <f t="shared" si="19"/>
        <v/>
      </c>
      <c r="I99" s="469"/>
      <c r="K99" s="490"/>
      <c r="L99" s="490"/>
      <c r="M99" s="490"/>
      <c r="N99" s="490"/>
      <c r="O99" s="490"/>
      <c r="P99" s="490"/>
      <c r="Q99" s="490"/>
      <c r="R99" s="490"/>
      <c r="S99" s="490"/>
      <c r="T99" s="490"/>
      <c r="U99" s="490"/>
      <c r="V99" s="490"/>
    </row>
    <row r="100" spans="1:22" s="436" customFormat="1" ht="14" hidden="1" customHeight="1">
      <c r="A100" s="450">
        <f t="shared" si="21"/>
        <v>91</v>
      </c>
      <c r="B100" s="451"/>
      <c r="C100" s="452"/>
      <c r="D100" s="453"/>
      <c r="E100" s="454"/>
      <c r="F100" s="453"/>
      <c r="G100" s="455"/>
      <c r="H100" s="456" t="str">
        <f t="shared" si="19"/>
        <v/>
      </c>
      <c r="I100" s="469"/>
      <c r="K100" s="490"/>
      <c r="L100" s="490"/>
      <c r="M100" s="490"/>
      <c r="N100" s="490"/>
      <c r="O100" s="490"/>
      <c r="P100" s="490"/>
      <c r="Q100" s="490"/>
      <c r="R100" s="490"/>
      <c r="S100" s="490"/>
      <c r="T100" s="490"/>
      <c r="U100" s="490"/>
      <c r="V100" s="490"/>
    </row>
    <row r="101" spans="1:22" s="436" customFormat="1" ht="14" hidden="1" customHeight="1">
      <c r="A101" s="450">
        <f t="shared" si="21"/>
        <v>92</v>
      </c>
      <c r="B101" s="451"/>
      <c r="C101" s="452"/>
      <c r="D101" s="453"/>
      <c r="E101" s="454"/>
      <c r="F101" s="453"/>
      <c r="G101" s="455"/>
      <c r="H101" s="456" t="str">
        <f t="shared" si="19"/>
        <v/>
      </c>
      <c r="I101" s="469"/>
      <c r="K101" s="490"/>
      <c r="L101" s="490"/>
      <c r="M101" s="490"/>
      <c r="N101" s="490"/>
      <c r="O101" s="490"/>
      <c r="P101" s="490"/>
      <c r="Q101" s="490"/>
      <c r="R101" s="490"/>
      <c r="S101" s="490"/>
      <c r="T101" s="490"/>
      <c r="U101" s="490"/>
      <c r="V101" s="490"/>
    </row>
    <row r="102" spans="1:22" s="436" customFormat="1" ht="14" hidden="1" customHeight="1">
      <c r="A102" s="450">
        <f t="shared" ref="A102:A111" si="22">ROW()-ROW($A$10)+1</f>
        <v>93</v>
      </c>
      <c r="B102" s="451"/>
      <c r="C102" s="452"/>
      <c r="D102" s="453"/>
      <c r="E102" s="454"/>
      <c r="F102" s="453"/>
      <c r="G102" s="455"/>
      <c r="H102" s="456" t="str">
        <f t="shared" si="19"/>
        <v/>
      </c>
      <c r="I102" s="469"/>
      <c r="K102" s="490"/>
      <c r="L102" s="490"/>
      <c r="M102" s="490"/>
      <c r="N102" s="490"/>
      <c r="O102" s="490"/>
      <c r="P102" s="490"/>
      <c r="Q102" s="490"/>
      <c r="R102" s="490"/>
      <c r="S102" s="490"/>
      <c r="T102" s="490"/>
      <c r="U102" s="490"/>
      <c r="V102" s="490"/>
    </row>
    <row r="103" spans="1:22" s="436" customFormat="1" ht="14" hidden="1" customHeight="1">
      <c r="A103" s="450">
        <f t="shared" si="22"/>
        <v>94</v>
      </c>
      <c r="B103" s="451"/>
      <c r="C103" s="452"/>
      <c r="D103" s="453"/>
      <c r="E103" s="454"/>
      <c r="F103" s="453"/>
      <c r="G103" s="455"/>
      <c r="H103" s="456" t="str">
        <f t="shared" si="19"/>
        <v/>
      </c>
      <c r="I103" s="469"/>
      <c r="K103" s="490"/>
      <c r="L103" s="490"/>
      <c r="M103" s="490"/>
      <c r="N103" s="490"/>
      <c r="O103" s="490"/>
      <c r="P103" s="490"/>
      <c r="Q103" s="490"/>
      <c r="R103" s="490"/>
      <c r="S103" s="490"/>
      <c r="T103" s="490"/>
      <c r="U103" s="490"/>
      <c r="V103" s="490"/>
    </row>
    <row r="104" spans="1:22" s="436" customFormat="1" ht="14" hidden="1" customHeight="1">
      <c r="A104" s="450">
        <f t="shared" si="22"/>
        <v>95</v>
      </c>
      <c r="B104" s="451"/>
      <c r="C104" s="452"/>
      <c r="D104" s="453"/>
      <c r="E104" s="454"/>
      <c r="F104" s="453"/>
      <c r="G104" s="455"/>
      <c r="H104" s="456" t="str">
        <f t="shared" si="19"/>
        <v/>
      </c>
      <c r="I104" s="469"/>
      <c r="K104" s="490"/>
      <c r="L104" s="490"/>
      <c r="M104" s="490"/>
      <c r="N104" s="490"/>
      <c r="O104" s="490"/>
      <c r="P104" s="490"/>
      <c r="Q104" s="490"/>
      <c r="R104" s="490"/>
      <c r="S104" s="490"/>
      <c r="T104" s="490"/>
      <c r="U104" s="490"/>
      <c r="V104" s="490"/>
    </row>
    <row r="105" spans="1:22" s="436" customFormat="1" ht="14" hidden="1" customHeight="1">
      <c r="A105" s="450">
        <f t="shared" si="22"/>
        <v>96</v>
      </c>
      <c r="B105" s="451"/>
      <c r="C105" s="452"/>
      <c r="D105" s="453"/>
      <c r="E105" s="454"/>
      <c r="F105" s="453"/>
      <c r="G105" s="455"/>
      <c r="H105" s="456" t="str">
        <f t="shared" si="19"/>
        <v/>
      </c>
      <c r="I105" s="469"/>
      <c r="K105" s="490"/>
      <c r="L105" s="490"/>
      <c r="M105" s="490"/>
      <c r="N105" s="490"/>
      <c r="O105" s="490"/>
      <c r="P105" s="490"/>
      <c r="Q105" s="490"/>
      <c r="R105" s="490"/>
      <c r="S105" s="490"/>
      <c r="T105" s="490"/>
      <c r="U105" s="490"/>
      <c r="V105" s="490"/>
    </row>
    <row r="106" spans="1:22" s="436" customFormat="1" ht="14" hidden="1" customHeight="1">
      <c r="A106" s="450">
        <f t="shared" si="22"/>
        <v>97</v>
      </c>
      <c r="B106" s="451"/>
      <c r="C106" s="452"/>
      <c r="D106" s="453"/>
      <c r="E106" s="454"/>
      <c r="F106" s="453"/>
      <c r="G106" s="455"/>
      <c r="H106" s="456" t="str">
        <f t="shared" si="19"/>
        <v/>
      </c>
      <c r="I106" s="469"/>
      <c r="K106" s="490"/>
      <c r="L106" s="490"/>
      <c r="M106" s="490"/>
      <c r="N106" s="490"/>
      <c r="O106" s="490"/>
      <c r="P106" s="490"/>
      <c r="Q106" s="490"/>
      <c r="R106" s="490"/>
      <c r="S106" s="490"/>
      <c r="T106" s="490"/>
      <c r="U106" s="490"/>
      <c r="V106" s="490"/>
    </row>
    <row r="107" spans="1:22" s="436" customFormat="1" ht="14" hidden="1" customHeight="1">
      <c r="A107" s="450">
        <f t="shared" si="22"/>
        <v>98</v>
      </c>
      <c r="B107" s="451"/>
      <c r="C107" s="452"/>
      <c r="D107" s="453"/>
      <c r="E107" s="454"/>
      <c r="F107" s="453"/>
      <c r="G107" s="455"/>
      <c r="H107" s="456" t="str">
        <f t="shared" si="19"/>
        <v/>
      </c>
      <c r="I107" s="469"/>
      <c r="K107" s="490"/>
      <c r="L107" s="490"/>
      <c r="M107" s="490"/>
      <c r="N107" s="490"/>
      <c r="O107" s="490"/>
      <c r="P107" s="490"/>
      <c r="Q107" s="490"/>
      <c r="R107" s="490"/>
      <c r="S107" s="490"/>
      <c r="T107" s="490"/>
      <c r="U107" s="490"/>
      <c r="V107" s="490"/>
    </row>
    <row r="108" spans="1:22" s="436" customFormat="1" ht="14" hidden="1" customHeight="1">
      <c r="A108" s="450">
        <f t="shared" si="22"/>
        <v>99</v>
      </c>
      <c r="B108" s="451"/>
      <c r="C108" s="452"/>
      <c r="D108" s="453"/>
      <c r="E108" s="454"/>
      <c r="F108" s="453"/>
      <c r="G108" s="455"/>
      <c r="H108" s="456" t="str">
        <f t="shared" ref="H108:H139" si="23">IF(E108="","",E108*F108)</f>
        <v/>
      </c>
      <c r="I108" s="469"/>
      <c r="K108" s="490"/>
      <c r="L108" s="490"/>
      <c r="M108" s="490"/>
      <c r="N108" s="490"/>
      <c r="O108" s="490"/>
      <c r="P108" s="490"/>
      <c r="Q108" s="490"/>
      <c r="R108" s="490"/>
      <c r="S108" s="490"/>
      <c r="T108" s="490"/>
      <c r="U108" s="490"/>
      <c r="V108" s="490"/>
    </row>
    <row r="109" spans="1:22" s="436" customFormat="1" ht="14" hidden="1" customHeight="1">
      <c r="A109" s="450">
        <f t="shared" si="22"/>
        <v>100</v>
      </c>
      <c r="B109" s="451"/>
      <c r="C109" s="452"/>
      <c r="D109" s="453"/>
      <c r="E109" s="454"/>
      <c r="F109" s="453"/>
      <c r="G109" s="455"/>
      <c r="H109" s="456" t="str">
        <f t="shared" si="23"/>
        <v/>
      </c>
      <c r="I109" s="469"/>
      <c r="K109" s="490"/>
      <c r="L109" s="490"/>
      <c r="M109" s="490"/>
      <c r="N109" s="490"/>
      <c r="O109" s="490"/>
      <c r="P109" s="490"/>
      <c r="Q109" s="490"/>
      <c r="R109" s="490"/>
      <c r="S109" s="490"/>
      <c r="T109" s="490"/>
      <c r="U109" s="490"/>
      <c r="V109" s="490"/>
    </row>
    <row r="110" spans="1:22" s="436" customFormat="1" ht="14" hidden="1" customHeight="1">
      <c r="A110" s="450">
        <f t="shared" si="22"/>
        <v>101</v>
      </c>
      <c r="B110" s="451"/>
      <c r="C110" s="452"/>
      <c r="D110" s="453"/>
      <c r="E110" s="454"/>
      <c r="F110" s="453"/>
      <c r="G110" s="455"/>
      <c r="H110" s="456" t="str">
        <f t="shared" si="23"/>
        <v/>
      </c>
      <c r="I110" s="469"/>
      <c r="K110" s="490"/>
      <c r="L110" s="490"/>
      <c r="M110" s="490"/>
      <c r="N110" s="490"/>
      <c r="O110" s="490"/>
      <c r="P110" s="490"/>
      <c r="Q110" s="490"/>
      <c r="R110" s="490"/>
      <c r="S110" s="490"/>
      <c r="T110" s="490"/>
      <c r="U110" s="490"/>
      <c r="V110" s="490"/>
    </row>
    <row r="111" spans="1:22" s="436" customFormat="1" ht="14" hidden="1" customHeight="1">
      <c r="A111" s="450">
        <f t="shared" si="22"/>
        <v>102</v>
      </c>
      <c r="B111" s="451"/>
      <c r="C111" s="452"/>
      <c r="D111" s="453"/>
      <c r="E111" s="454"/>
      <c r="F111" s="453"/>
      <c r="G111" s="455"/>
      <c r="H111" s="456" t="str">
        <f t="shared" si="23"/>
        <v/>
      </c>
      <c r="I111" s="469"/>
      <c r="K111" s="490"/>
      <c r="L111" s="490"/>
      <c r="M111" s="490"/>
      <c r="N111" s="490"/>
      <c r="O111" s="490"/>
      <c r="P111" s="490"/>
      <c r="Q111" s="490"/>
      <c r="R111" s="490"/>
      <c r="S111" s="490"/>
      <c r="T111" s="490"/>
      <c r="U111" s="490"/>
      <c r="V111" s="490"/>
    </row>
    <row r="112" spans="1:22" s="436" customFormat="1" ht="14" hidden="1" customHeight="1">
      <c r="A112" s="450">
        <f t="shared" ref="A112:A121" si="24">ROW()-ROW($A$10)+1</f>
        <v>103</v>
      </c>
      <c r="B112" s="451"/>
      <c r="C112" s="452"/>
      <c r="D112" s="453"/>
      <c r="E112" s="454"/>
      <c r="F112" s="453"/>
      <c r="G112" s="455"/>
      <c r="H112" s="456" t="str">
        <f t="shared" si="23"/>
        <v/>
      </c>
      <c r="I112" s="469"/>
      <c r="K112" s="490"/>
      <c r="L112" s="490"/>
      <c r="M112" s="490"/>
      <c r="N112" s="490"/>
      <c r="O112" s="490"/>
      <c r="P112" s="490"/>
      <c r="Q112" s="490"/>
      <c r="R112" s="490"/>
      <c r="S112" s="490"/>
      <c r="T112" s="490"/>
      <c r="U112" s="490"/>
      <c r="V112" s="490"/>
    </row>
    <row r="113" spans="1:22" s="436" customFormat="1" ht="14" hidden="1" customHeight="1">
      <c r="A113" s="450">
        <f t="shared" si="24"/>
        <v>104</v>
      </c>
      <c r="B113" s="451"/>
      <c r="C113" s="452"/>
      <c r="D113" s="453"/>
      <c r="E113" s="454"/>
      <c r="F113" s="453"/>
      <c r="G113" s="455"/>
      <c r="H113" s="456" t="str">
        <f t="shared" si="23"/>
        <v/>
      </c>
      <c r="I113" s="469"/>
      <c r="K113" s="490"/>
      <c r="L113" s="490"/>
      <c r="M113" s="490"/>
      <c r="N113" s="490"/>
      <c r="O113" s="490"/>
      <c r="P113" s="490"/>
      <c r="Q113" s="490"/>
      <c r="R113" s="490"/>
      <c r="S113" s="490"/>
      <c r="T113" s="490"/>
      <c r="U113" s="490"/>
      <c r="V113" s="490"/>
    </row>
    <row r="114" spans="1:22" s="436" customFormat="1" ht="14" hidden="1" customHeight="1">
      <c r="A114" s="450">
        <f t="shared" si="24"/>
        <v>105</v>
      </c>
      <c r="B114" s="451"/>
      <c r="C114" s="452"/>
      <c r="D114" s="453"/>
      <c r="E114" s="454"/>
      <c r="F114" s="453"/>
      <c r="G114" s="455"/>
      <c r="H114" s="456" t="str">
        <f t="shared" si="23"/>
        <v/>
      </c>
      <c r="I114" s="469"/>
      <c r="K114" s="490"/>
      <c r="L114" s="490"/>
      <c r="M114" s="490"/>
      <c r="N114" s="490"/>
      <c r="O114" s="490"/>
      <c r="P114" s="490"/>
      <c r="Q114" s="490"/>
      <c r="R114" s="490"/>
      <c r="S114" s="490"/>
      <c r="T114" s="490"/>
      <c r="U114" s="490"/>
      <c r="V114" s="490"/>
    </row>
    <row r="115" spans="1:22" s="436" customFormat="1" ht="14" hidden="1" customHeight="1">
      <c r="A115" s="450">
        <f t="shared" si="24"/>
        <v>106</v>
      </c>
      <c r="B115" s="451"/>
      <c r="C115" s="452"/>
      <c r="D115" s="453"/>
      <c r="E115" s="454"/>
      <c r="F115" s="453"/>
      <c r="G115" s="455"/>
      <c r="H115" s="456" t="str">
        <f t="shared" si="23"/>
        <v/>
      </c>
      <c r="I115" s="469"/>
      <c r="K115" s="490"/>
      <c r="L115" s="490"/>
      <c r="M115" s="490"/>
      <c r="N115" s="490"/>
      <c r="O115" s="490"/>
      <c r="P115" s="490"/>
      <c r="Q115" s="490"/>
      <c r="R115" s="490"/>
      <c r="S115" s="490"/>
      <c r="T115" s="490"/>
      <c r="U115" s="490"/>
      <c r="V115" s="490"/>
    </row>
    <row r="116" spans="1:22" s="436" customFormat="1" ht="14" hidden="1" customHeight="1">
      <c r="A116" s="450">
        <f t="shared" si="24"/>
        <v>107</v>
      </c>
      <c r="B116" s="451"/>
      <c r="C116" s="452"/>
      <c r="D116" s="453"/>
      <c r="E116" s="454"/>
      <c r="F116" s="453"/>
      <c r="G116" s="455"/>
      <c r="H116" s="456" t="str">
        <f t="shared" si="23"/>
        <v/>
      </c>
      <c r="I116" s="469"/>
      <c r="K116" s="490"/>
      <c r="L116" s="490"/>
      <c r="M116" s="490"/>
      <c r="N116" s="490"/>
      <c r="O116" s="490"/>
      <c r="P116" s="490"/>
      <c r="Q116" s="490"/>
      <c r="R116" s="490"/>
      <c r="S116" s="490"/>
      <c r="T116" s="490"/>
      <c r="U116" s="490"/>
      <c r="V116" s="490"/>
    </row>
    <row r="117" spans="1:22" s="436" customFormat="1" ht="14" hidden="1" customHeight="1">
      <c r="A117" s="450">
        <f t="shared" si="24"/>
        <v>108</v>
      </c>
      <c r="B117" s="451"/>
      <c r="C117" s="452"/>
      <c r="D117" s="453"/>
      <c r="E117" s="454"/>
      <c r="F117" s="453"/>
      <c r="G117" s="455"/>
      <c r="H117" s="456" t="str">
        <f t="shared" si="23"/>
        <v/>
      </c>
      <c r="I117" s="469"/>
      <c r="K117" s="490"/>
      <c r="L117" s="490"/>
      <c r="M117" s="490"/>
      <c r="N117" s="490"/>
      <c r="O117" s="490"/>
      <c r="P117" s="490"/>
      <c r="Q117" s="490"/>
      <c r="R117" s="490"/>
      <c r="S117" s="490"/>
      <c r="T117" s="490"/>
      <c r="U117" s="490"/>
      <c r="V117" s="490"/>
    </row>
    <row r="118" spans="1:22" s="436" customFormat="1" ht="14" hidden="1" customHeight="1">
      <c r="A118" s="450">
        <f t="shared" si="24"/>
        <v>109</v>
      </c>
      <c r="B118" s="451"/>
      <c r="C118" s="452"/>
      <c r="D118" s="453"/>
      <c r="E118" s="454"/>
      <c r="F118" s="453"/>
      <c r="G118" s="455"/>
      <c r="H118" s="456" t="str">
        <f t="shared" si="23"/>
        <v/>
      </c>
      <c r="I118" s="469"/>
      <c r="K118" s="490"/>
      <c r="L118" s="490"/>
      <c r="M118" s="490"/>
      <c r="N118" s="490"/>
      <c r="O118" s="490"/>
      <c r="P118" s="490"/>
      <c r="Q118" s="490"/>
      <c r="R118" s="490"/>
      <c r="S118" s="490"/>
      <c r="T118" s="490"/>
      <c r="U118" s="490"/>
      <c r="V118" s="490"/>
    </row>
    <row r="119" spans="1:22" s="436" customFormat="1" ht="14" hidden="1" customHeight="1">
      <c r="A119" s="450">
        <f t="shared" si="24"/>
        <v>110</v>
      </c>
      <c r="B119" s="451"/>
      <c r="C119" s="452"/>
      <c r="D119" s="453"/>
      <c r="E119" s="454"/>
      <c r="F119" s="453"/>
      <c r="G119" s="455"/>
      <c r="H119" s="456" t="str">
        <f t="shared" si="23"/>
        <v/>
      </c>
      <c r="I119" s="469"/>
      <c r="K119" s="490"/>
      <c r="L119" s="490"/>
      <c r="M119" s="490"/>
      <c r="N119" s="490"/>
      <c r="O119" s="490"/>
      <c r="P119" s="490"/>
      <c r="Q119" s="490"/>
      <c r="R119" s="490"/>
      <c r="S119" s="490"/>
      <c r="T119" s="490"/>
      <c r="U119" s="490"/>
      <c r="V119" s="490"/>
    </row>
    <row r="120" spans="1:22" s="436" customFormat="1" ht="14" hidden="1" customHeight="1">
      <c r="A120" s="450">
        <f t="shared" si="24"/>
        <v>111</v>
      </c>
      <c r="B120" s="451"/>
      <c r="C120" s="452"/>
      <c r="D120" s="453"/>
      <c r="E120" s="454"/>
      <c r="F120" s="453"/>
      <c r="G120" s="455"/>
      <c r="H120" s="456" t="str">
        <f t="shared" si="23"/>
        <v/>
      </c>
      <c r="I120" s="469"/>
      <c r="K120" s="490"/>
      <c r="L120" s="490"/>
      <c r="M120" s="490"/>
      <c r="N120" s="490"/>
      <c r="O120" s="490"/>
      <c r="P120" s="490"/>
      <c r="Q120" s="490"/>
      <c r="R120" s="490"/>
      <c r="S120" s="490"/>
      <c r="T120" s="490"/>
      <c r="U120" s="490"/>
      <c r="V120" s="490"/>
    </row>
    <row r="121" spans="1:22" s="436" customFormat="1" ht="14" hidden="1" customHeight="1">
      <c r="A121" s="450">
        <f t="shared" si="24"/>
        <v>112</v>
      </c>
      <c r="B121" s="451"/>
      <c r="C121" s="452"/>
      <c r="D121" s="453"/>
      <c r="E121" s="454"/>
      <c r="F121" s="453"/>
      <c r="G121" s="455"/>
      <c r="H121" s="456" t="str">
        <f t="shared" si="23"/>
        <v/>
      </c>
      <c r="I121" s="469"/>
      <c r="K121" s="490"/>
      <c r="L121" s="490"/>
      <c r="M121" s="490"/>
      <c r="N121" s="490"/>
      <c r="O121" s="490"/>
      <c r="P121" s="490"/>
      <c r="Q121" s="490"/>
      <c r="R121" s="490"/>
      <c r="S121" s="490"/>
      <c r="T121" s="490"/>
      <c r="U121" s="490"/>
      <c r="V121" s="490"/>
    </row>
    <row r="122" spans="1:22" s="436" customFormat="1" ht="14" hidden="1" customHeight="1">
      <c r="A122" s="450">
        <f t="shared" ref="A122:A131" si="25">ROW()-ROW($A$10)+1</f>
        <v>113</v>
      </c>
      <c r="B122" s="451"/>
      <c r="C122" s="452"/>
      <c r="D122" s="453"/>
      <c r="E122" s="454"/>
      <c r="F122" s="453"/>
      <c r="G122" s="455"/>
      <c r="H122" s="456" t="str">
        <f t="shared" si="23"/>
        <v/>
      </c>
      <c r="I122" s="469"/>
      <c r="K122" s="490"/>
      <c r="L122" s="490"/>
      <c r="M122" s="490"/>
      <c r="N122" s="490"/>
      <c r="O122" s="490"/>
      <c r="P122" s="490"/>
      <c r="Q122" s="490"/>
      <c r="R122" s="490"/>
      <c r="S122" s="490"/>
      <c r="T122" s="490"/>
      <c r="U122" s="490"/>
      <c r="V122" s="490"/>
    </row>
    <row r="123" spans="1:22" s="436" customFormat="1" ht="14" hidden="1" customHeight="1">
      <c r="A123" s="450">
        <f t="shared" si="25"/>
        <v>114</v>
      </c>
      <c r="B123" s="451"/>
      <c r="C123" s="452"/>
      <c r="D123" s="453"/>
      <c r="E123" s="454"/>
      <c r="F123" s="453"/>
      <c r="G123" s="455"/>
      <c r="H123" s="456" t="str">
        <f t="shared" si="23"/>
        <v/>
      </c>
      <c r="I123" s="469"/>
      <c r="K123" s="490"/>
      <c r="L123" s="490"/>
      <c r="M123" s="490"/>
      <c r="N123" s="490"/>
      <c r="O123" s="490"/>
      <c r="P123" s="490"/>
      <c r="Q123" s="490"/>
      <c r="R123" s="490"/>
      <c r="S123" s="490"/>
      <c r="T123" s="490"/>
      <c r="U123" s="490"/>
      <c r="V123" s="490"/>
    </row>
    <row r="124" spans="1:22" s="436" customFormat="1" ht="14" hidden="1" customHeight="1">
      <c r="A124" s="450">
        <f t="shared" si="25"/>
        <v>115</v>
      </c>
      <c r="B124" s="451"/>
      <c r="C124" s="452"/>
      <c r="D124" s="453"/>
      <c r="E124" s="454"/>
      <c r="F124" s="453"/>
      <c r="G124" s="455"/>
      <c r="H124" s="456" t="str">
        <f t="shared" si="23"/>
        <v/>
      </c>
      <c r="I124" s="469"/>
      <c r="K124" s="490"/>
      <c r="L124" s="490"/>
      <c r="M124" s="490"/>
      <c r="N124" s="490"/>
      <c r="O124" s="490"/>
      <c r="P124" s="490"/>
      <c r="Q124" s="490"/>
      <c r="R124" s="490"/>
      <c r="S124" s="490"/>
      <c r="T124" s="490"/>
      <c r="U124" s="490"/>
      <c r="V124" s="490"/>
    </row>
    <row r="125" spans="1:22" s="436" customFormat="1" ht="14" hidden="1" customHeight="1">
      <c r="A125" s="450">
        <f t="shared" si="25"/>
        <v>116</v>
      </c>
      <c r="B125" s="451"/>
      <c r="C125" s="452"/>
      <c r="D125" s="453"/>
      <c r="E125" s="454"/>
      <c r="F125" s="453"/>
      <c r="G125" s="455"/>
      <c r="H125" s="456" t="str">
        <f t="shared" si="23"/>
        <v/>
      </c>
      <c r="I125" s="469"/>
      <c r="K125" s="490"/>
      <c r="L125" s="490"/>
      <c r="M125" s="490"/>
      <c r="N125" s="490"/>
      <c r="O125" s="490"/>
      <c r="P125" s="490"/>
      <c r="Q125" s="490"/>
      <c r="R125" s="490"/>
      <c r="S125" s="490"/>
      <c r="T125" s="490"/>
      <c r="U125" s="490"/>
      <c r="V125" s="490"/>
    </row>
    <row r="126" spans="1:22" s="436" customFormat="1" ht="14" hidden="1" customHeight="1">
      <c r="A126" s="450">
        <f t="shared" si="25"/>
        <v>117</v>
      </c>
      <c r="B126" s="451"/>
      <c r="C126" s="452"/>
      <c r="D126" s="453"/>
      <c r="E126" s="454"/>
      <c r="F126" s="453"/>
      <c r="G126" s="455"/>
      <c r="H126" s="456" t="str">
        <f t="shared" si="23"/>
        <v/>
      </c>
      <c r="I126" s="469"/>
      <c r="K126" s="490"/>
      <c r="L126" s="490"/>
      <c r="M126" s="490"/>
      <c r="N126" s="490"/>
      <c r="O126" s="490"/>
      <c r="P126" s="490"/>
      <c r="Q126" s="490"/>
      <c r="R126" s="490"/>
      <c r="S126" s="490"/>
      <c r="T126" s="490"/>
      <c r="U126" s="490"/>
      <c r="V126" s="490"/>
    </row>
    <row r="127" spans="1:22" s="436" customFormat="1" ht="14" hidden="1" customHeight="1">
      <c r="A127" s="450">
        <f t="shared" si="25"/>
        <v>118</v>
      </c>
      <c r="B127" s="451"/>
      <c r="C127" s="452"/>
      <c r="D127" s="453"/>
      <c r="E127" s="454"/>
      <c r="F127" s="453"/>
      <c r="G127" s="455"/>
      <c r="H127" s="456" t="str">
        <f t="shared" si="23"/>
        <v/>
      </c>
      <c r="I127" s="469"/>
      <c r="K127" s="490"/>
      <c r="L127" s="490"/>
      <c r="M127" s="490"/>
      <c r="N127" s="490"/>
      <c r="O127" s="490"/>
      <c r="P127" s="490"/>
      <c r="Q127" s="490"/>
      <c r="R127" s="490"/>
      <c r="S127" s="490"/>
      <c r="T127" s="490"/>
      <c r="U127" s="490"/>
      <c r="V127" s="490"/>
    </row>
    <row r="128" spans="1:22" s="436" customFormat="1" ht="14" hidden="1" customHeight="1">
      <c r="A128" s="450">
        <f t="shared" si="25"/>
        <v>119</v>
      </c>
      <c r="B128" s="451"/>
      <c r="C128" s="452"/>
      <c r="D128" s="453"/>
      <c r="E128" s="454"/>
      <c r="F128" s="453"/>
      <c r="G128" s="455"/>
      <c r="H128" s="456" t="str">
        <f t="shared" si="23"/>
        <v/>
      </c>
      <c r="I128" s="469"/>
      <c r="K128" s="490"/>
      <c r="L128" s="490"/>
      <c r="M128" s="490"/>
      <c r="N128" s="490"/>
      <c r="O128" s="490"/>
      <c r="P128" s="490"/>
      <c r="Q128" s="490"/>
      <c r="R128" s="490"/>
      <c r="S128" s="490"/>
      <c r="T128" s="490"/>
      <c r="U128" s="490"/>
      <c r="V128" s="490"/>
    </row>
    <row r="129" spans="1:22" s="436" customFormat="1" ht="14" hidden="1" customHeight="1">
      <c r="A129" s="450">
        <f t="shared" si="25"/>
        <v>120</v>
      </c>
      <c r="B129" s="451"/>
      <c r="C129" s="452"/>
      <c r="D129" s="453"/>
      <c r="E129" s="454"/>
      <c r="F129" s="453"/>
      <c r="G129" s="455"/>
      <c r="H129" s="456" t="str">
        <f t="shared" si="23"/>
        <v/>
      </c>
      <c r="I129" s="469"/>
      <c r="K129" s="490"/>
      <c r="L129" s="490"/>
      <c r="M129" s="490"/>
      <c r="N129" s="490"/>
      <c r="O129" s="490"/>
      <c r="P129" s="490"/>
      <c r="Q129" s="490"/>
      <c r="R129" s="490"/>
      <c r="S129" s="490"/>
      <c r="T129" s="490"/>
      <c r="U129" s="490"/>
      <c r="V129" s="490"/>
    </row>
    <row r="130" spans="1:22" s="436" customFormat="1" ht="14" hidden="1" customHeight="1">
      <c r="A130" s="450">
        <f t="shared" si="25"/>
        <v>121</v>
      </c>
      <c r="B130" s="451"/>
      <c r="C130" s="452"/>
      <c r="D130" s="453"/>
      <c r="E130" s="454"/>
      <c r="F130" s="453"/>
      <c r="G130" s="455"/>
      <c r="H130" s="456" t="str">
        <f t="shared" si="23"/>
        <v/>
      </c>
      <c r="I130" s="469"/>
      <c r="K130" s="490"/>
      <c r="L130" s="490"/>
      <c r="M130" s="490"/>
      <c r="N130" s="490"/>
      <c r="O130" s="490"/>
      <c r="P130" s="490"/>
      <c r="Q130" s="490"/>
      <c r="R130" s="490"/>
      <c r="S130" s="490"/>
      <c r="T130" s="490"/>
      <c r="U130" s="490"/>
      <c r="V130" s="490"/>
    </row>
    <row r="131" spans="1:22" s="436" customFormat="1" ht="14" hidden="1" customHeight="1">
      <c r="A131" s="450">
        <f t="shared" si="25"/>
        <v>122</v>
      </c>
      <c r="B131" s="451"/>
      <c r="C131" s="452"/>
      <c r="D131" s="453"/>
      <c r="E131" s="454"/>
      <c r="F131" s="453"/>
      <c r="G131" s="455"/>
      <c r="H131" s="456" t="str">
        <f t="shared" si="23"/>
        <v/>
      </c>
      <c r="I131" s="469"/>
      <c r="K131" s="490"/>
      <c r="L131" s="490"/>
      <c r="M131" s="490"/>
      <c r="N131" s="490"/>
      <c r="O131" s="490"/>
      <c r="P131" s="490"/>
      <c r="Q131" s="490"/>
      <c r="R131" s="490"/>
      <c r="S131" s="490"/>
      <c r="T131" s="490"/>
      <c r="U131" s="490"/>
      <c r="V131" s="490"/>
    </row>
    <row r="132" spans="1:22" s="436" customFormat="1" ht="14" hidden="1" customHeight="1">
      <c r="A132" s="450">
        <f t="shared" ref="A132:A141" si="26">ROW()-ROW($A$10)+1</f>
        <v>123</v>
      </c>
      <c r="B132" s="451"/>
      <c r="C132" s="452"/>
      <c r="D132" s="453"/>
      <c r="E132" s="454"/>
      <c r="F132" s="453"/>
      <c r="G132" s="455"/>
      <c r="H132" s="456" t="str">
        <f t="shared" si="23"/>
        <v/>
      </c>
      <c r="I132" s="469"/>
      <c r="K132" s="490"/>
      <c r="L132" s="490"/>
      <c r="M132" s="490"/>
      <c r="N132" s="490"/>
      <c r="O132" s="490"/>
      <c r="P132" s="490"/>
      <c r="Q132" s="490"/>
      <c r="R132" s="490"/>
      <c r="S132" s="490"/>
      <c r="T132" s="490"/>
      <c r="U132" s="490"/>
      <c r="V132" s="490"/>
    </row>
    <row r="133" spans="1:22" s="436" customFormat="1" ht="14" hidden="1" customHeight="1">
      <c r="A133" s="450">
        <f t="shared" si="26"/>
        <v>124</v>
      </c>
      <c r="B133" s="451"/>
      <c r="C133" s="452"/>
      <c r="D133" s="453"/>
      <c r="E133" s="454"/>
      <c r="F133" s="453"/>
      <c r="G133" s="455"/>
      <c r="H133" s="456" t="str">
        <f t="shared" si="23"/>
        <v/>
      </c>
      <c r="I133" s="469"/>
      <c r="K133" s="490"/>
      <c r="L133" s="490"/>
      <c r="M133" s="490"/>
      <c r="N133" s="490"/>
      <c r="O133" s="490"/>
      <c r="P133" s="490"/>
      <c r="Q133" s="490"/>
      <c r="R133" s="490"/>
      <c r="S133" s="490"/>
      <c r="T133" s="490"/>
      <c r="U133" s="490"/>
      <c r="V133" s="490"/>
    </row>
    <row r="134" spans="1:22" s="436" customFormat="1" ht="14" hidden="1" customHeight="1">
      <c r="A134" s="450">
        <f t="shared" si="26"/>
        <v>125</v>
      </c>
      <c r="B134" s="451"/>
      <c r="C134" s="452"/>
      <c r="D134" s="453"/>
      <c r="E134" s="454"/>
      <c r="F134" s="453"/>
      <c r="G134" s="455"/>
      <c r="H134" s="456" t="str">
        <f t="shared" si="23"/>
        <v/>
      </c>
      <c r="I134" s="469"/>
      <c r="K134" s="490"/>
      <c r="L134" s="490"/>
      <c r="M134" s="490"/>
      <c r="N134" s="490"/>
      <c r="O134" s="490"/>
      <c r="P134" s="490"/>
      <c r="Q134" s="490"/>
      <c r="R134" s="490"/>
      <c r="S134" s="490"/>
      <c r="T134" s="490"/>
      <c r="U134" s="490"/>
      <c r="V134" s="490"/>
    </row>
    <row r="135" spans="1:22" s="436" customFormat="1" ht="14" hidden="1" customHeight="1">
      <c r="A135" s="450">
        <f t="shared" si="26"/>
        <v>126</v>
      </c>
      <c r="B135" s="451"/>
      <c r="C135" s="452"/>
      <c r="D135" s="453"/>
      <c r="E135" s="454"/>
      <c r="F135" s="453"/>
      <c r="G135" s="455"/>
      <c r="H135" s="456" t="str">
        <f t="shared" si="23"/>
        <v/>
      </c>
      <c r="I135" s="469"/>
      <c r="K135" s="490"/>
      <c r="L135" s="490"/>
      <c r="M135" s="490"/>
      <c r="N135" s="490"/>
      <c r="O135" s="490"/>
      <c r="P135" s="490"/>
      <c r="Q135" s="490"/>
      <c r="R135" s="490"/>
      <c r="S135" s="490"/>
      <c r="T135" s="490"/>
      <c r="U135" s="490"/>
      <c r="V135" s="490"/>
    </row>
    <row r="136" spans="1:22" s="436" customFormat="1" ht="14" hidden="1" customHeight="1">
      <c r="A136" s="450">
        <f t="shared" si="26"/>
        <v>127</v>
      </c>
      <c r="B136" s="451"/>
      <c r="C136" s="452"/>
      <c r="D136" s="453"/>
      <c r="E136" s="454"/>
      <c r="F136" s="453"/>
      <c r="G136" s="455"/>
      <c r="H136" s="456" t="str">
        <f t="shared" si="23"/>
        <v/>
      </c>
      <c r="I136" s="469"/>
      <c r="K136" s="490"/>
      <c r="L136" s="490"/>
      <c r="M136" s="490"/>
      <c r="N136" s="490"/>
      <c r="O136" s="490"/>
      <c r="P136" s="490"/>
      <c r="Q136" s="490"/>
      <c r="R136" s="490"/>
      <c r="S136" s="490"/>
      <c r="T136" s="490"/>
      <c r="U136" s="490"/>
      <c r="V136" s="490"/>
    </row>
    <row r="137" spans="1:22" s="436" customFormat="1" ht="14" hidden="1" customHeight="1">
      <c r="A137" s="450">
        <f t="shared" si="26"/>
        <v>128</v>
      </c>
      <c r="B137" s="451"/>
      <c r="C137" s="452"/>
      <c r="D137" s="453"/>
      <c r="E137" s="454"/>
      <c r="F137" s="453"/>
      <c r="G137" s="455"/>
      <c r="H137" s="456" t="str">
        <f t="shared" si="23"/>
        <v/>
      </c>
      <c r="I137" s="469"/>
      <c r="K137" s="490"/>
      <c r="L137" s="490"/>
      <c r="M137" s="490"/>
      <c r="N137" s="490"/>
      <c r="O137" s="490"/>
      <c r="P137" s="490"/>
      <c r="Q137" s="490"/>
      <c r="R137" s="490"/>
      <c r="S137" s="490"/>
      <c r="T137" s="490"/>
      <c r="U137" s="490"/>
      <c r="V137" s="490"/>
    </row>
    <row r="138" spans="1:22" s="436" customFormat="1" ht="14" hidden="1" customHeight="1">
      <c r="A138" s="450">
        <f t="shared" si="26"/>
        <v>129</v>
      </c>
      <c r="B138" s="451"/>
      <c r="C138" s="452"/>
      <c r="D138" s="453"/>
      <c r="E138" s="454"/>
      <c r="F138" s="453"/>
      <c r="G138" s="455"/>
      <c r="H138" s="456" t="str">
        <f t="shared" si="23"/>
        <v/>
      </c>
      <c r="I138" s="469"/>
      <c r="K138" s="490"/>
      <c r="L138" s="490"/>
      <c r="M138" s="490"/>
      <c r="N138" s="490"/>
      <c r="O138" s="490"/>
      <c r="P138" s="490"/>
      <c r="Q138" s="490"/>
      <c r="R138" s="490"/>
      <c r="S138" s="490"/>
      <c r="T138" s="490"/>
      <c r="U138" s="490"/>
      <c r="V138" s="490"/>
    </row>
    <row r="139" spans="1:22" s="436" customFormat="1" ht="14" hidden="1" customHeight="1">
      <c r="A139" s="450">
        <f t="shared" si="26"/>
        <v>130</v>
      </c>
      <c r="B139" s="451"/>
      <c r="C139" s="452"/>
      <c r="D139" s="453"/>
      <c r="E139" s="454"/>
      <c r="F139" s="453"/>
      <c r="G139" s="455"/>
      <c r="H139" s="456" t="str">
        <f t="shared" si="23"/>
        <v/>
      </c>
      <c r="I139" s="469"/>
      <c r="K139" s="490"/>
      <c r="L139" s="490"/>
      <c r="M139" s="490"/>
      <c r="N139" s="490"/>
      <c r="O139" s="490"/>
      <c r="P139" s="490"/>
      <c r="Q139" s="490"/>
      <c r="R139" s="490"/>
      <c r="S139" s="490"/>
      <c r="T139" s="490"/>
      <c r="U139" s="490"/>
      <c r="V139" s="490"/>
    </row>
    <row r="140" spans="1:22" s="436" customFormat="1" ht="14" hidden="1" customHeight="1">
      <c r="A140" s="450">
        <f t="shared" si="26"/>
        <v>131</v>
      </c>
      <c r="B140" s="451"/>
      <c r="C140" s="452"/>
      <c r="D140" s="453"/>
      <c r="E140" s="454"/>
      <c r="F140" s="453"/>
      <c r="G140" s="455"/>
      <c r="H140" s="456" t="str">
        <f t="shared" ref="H140:H171" si="27">IF(E140="","",E140*F140)</f>
        <v/>
      </c>
      <c r="I140" s="469"/>
      <c r="K140" s="490"/>
      <c r="L140" s="490"/>
      <c r="M140" s="490"/>
      <c r="N140" s="490"/>
      <c r="O140" s="490"/>
      <c r="P140" s="490"/>
      <c r="Q140" s="490"/>
      <c r="R140" s="490"/>
      <c r="S140" s="490"/>
      <c r="T140" s="490"/>
      <c r="U140" s="490"/>
      <c r="V140" s="490"/>
    </row>
    <row r="141" spans="1:22" s="436" customFormat="1" ht="14" hidden="1" customHeight="1">
      <c r="A141" s="450">
        <f t="shared" si="26"/>
        <v>132</v>
      </c>
      <c r="B141" s="451"/>
      <c r="C141" s="452"/>
      <c r="D141" s="453"/>
      <c r="E141" s="454"/>
      <c r="F141" s="453"/>
      <c r="G141" s="455"/>
      <c r="H141" s="456" t="str">
        <f t="shared" si="27"/>
        <v/>
      </c>
      <c r="I141" s="469"/>
      <c r="K141" s="490"/>
      <c r="L141" s="490"/>
      <c r="M141" s="490"/>
      <c r="N141" s="490"/>
      <c r="O141" s="490"/>
      <c r="P141" s="490"/>
      <c r="Q141" s="490"/>
      <c r="R141" s="490"/>
      <c r="S141" s="490"/>
      <c r="T141" s="490"/>
      <c r="U141" s="490"/>
      <c r="V141" s="490"/>
    </row>
    <row r="142" spans="1:22" s="436" customFormat="1" ht="14" hidden="1" customHeight="1">
      <c r="A142" s="450">
        <f t="shared" ref="A142:A151" si="28">ROW()-ROW($A$10)+1</f>
        <v>133</v>
      </c>
      <c r="B142" s="451"/>
      <c r="C142" s="452"/>
      <c r="D142" s="453"/>
      <c r="E142" s="454"/>
      <c r="F142" s="453"/>
      <c r="G142" s="455"/>
      <c r="H142" s="456" t="str">
        <f t="shared" si="27"/>
        <v/>
      </c>
      <c r="I142" s="469"/>
      <c r="K142" s="490"/>
      <c r="L142" s="490"/>
      <c r="M142" s="490"/>
      <c r="N142" s="490"/>
      <c r="O142" s="490"/>
      <c r="P142" s="490"/>
      <c r="Q142" s="490"/>
      <c r="R142" s="490"/>
      <c r="S142" s="490"/>
      <c r="T142" s="490"/>
      <c r="U142" s="490"/>
      <c r="V142" s="490"/>
    </row>
    <row r="143" spans="1:22" s="436" customFormat="1" ht="14" hidden="1" customHeight="1">
      <c r="A143" s="450">
        <f t="shared" si="28"/>
        <v>134</v>
      </c>
      <c r="B143" s="451"/>
      <c r="C143" s="452"/>
      <c r="D143" s="453"/>
      <c r="E143" s="454"/>
      <c r="F143" s="453"/>
      <c r="G143" s="455"/>
      <c r="H143" s="456" t="str">
        <f t="shared" si="27"/>
        <v/>
      </c>
      <c r="I143" s="469"/>
      <c r="K143" s="490"/>
      <c r="L143" s="490"/>
      <c r="M143" s="490"/>
      <c r="N143" s="490"/>
      <c r="O143" s="490"/>
      <c r="P143" s="490"/>
      <c r="Q143" s="490"/>
      <c r="R143" s="490"/>
      <c r="S143" s="490"/>
      <c r="T143" s="490"/>
      <c r="U143" s="490"/>
      <c r="V143" s="490"/>
    </row>
    <row r="144" spans="1:22" s="436" customFormat="1" ht="14" hidden="1" customHeight="1">
      <c r="A144" s="450">
        <f t="shared" si="28"/>
        <v>135</v>
      </c>
      <c r="B144" s="451"/>
      <c r="C144" s="452"/>
      <c r="D144" s="453"/>
      <c r="E144" s="454"/>
      <c r="F144" s="453"/>
      <c r="G144" s="455"/>
      <c r="H144" s="456" t="str">
        <f t="shared" si="27"/>
        <v/>
      </c>
      <c r="I144" s="469"/>
      <c r="K144" s="490"/>
      <c r="L144" s="490"/>
      <c r="M144" s="490"/>
      <c r="N144" s="490"/>
      <c r="O144" s="490"/>
      <c r="P144" s="490"/>
      <c r="Q144" s="490"/>
      <c r="R144" s="490"/>
      <c r="S144" s="490"/>
      <c r="T144" s="490"/>
      <c r="U144" s="490"/>
      <c r="V144" s="490"/>
    </row>
    <row r="145" spans="1:22" s="436" customFormat="1" ht="14" hidden="1" customHeight="1">
      <c r="A145" s="450">
        <f t="shared" si="28"/>
        <v>136</v>
      </c>
      <c r="B145" s="451"/>
      <c r="C145" s="452"/>
      <c r="D145" s="453"/>
      <c r="E145" s="454"/>
      <c r="F145" s="453"/>
      <c r="G145" s="455"/>
      <c r="H145" s="456" t="str">
        <f t="shared" si="27"/>
        <v/>
      </c>
      <c r="I145" s="469"/>
      <c r="K145" s="490"/>
      <c r="L145" s="490"/>
      <c r="M145" s="490"/>
      <c r="N145" s="490"/>
      <c r="O145" s="490"/>
      <c r="P145" s="490"/>
      <c r="Q145" s="490"/>
      <c r="R145" s="490"/>
      <c r="S145" s="490"/>
      <c r="T145" s="490"/>
      <c r="U145" s="490"/>
      <c r="V145" s="490"/>
    </row>
    <row r="146" spans="1:22" s="436" customFormat="1" ht="14" hidden="1" customHeight="1">
      <c r="A146" s="450">
        <f t="shared" si="28"/>
        <v>137</v>
      </c>
      <c r="B146" s="451"/>
      <c r="C146" s="452"/>
      <c r="D146" s="453"/>
      <c r="E146" s="454"/>
      <c r="F146" s="453"/>
      <c r="G146" s="455"/>
      <c r="H146" s="456" t="str">
        <f t="shared" si="27"/>
        <v/>
      </c>
      <c r="I146" s="469"/>
      <c r="K146" s="490"/>
      <c r="L146" s="490"/>
      <c r="M146" s="490"/>
      <c r="N146" s="490"/>
      <c r="O146" s="490"/>
      <c r="P146" s="490"/>
      <c r="Q146" s="490"/>
      <c r="R146" s="490"/>
      <c r="S146" s="490"/>
      <c r="T146" s="490"/>
      <c r="U146" s="490"/>
      <c r="V146" s="490"/>
    </row>
    <row r="147" spans="1:22" s="436" customFormat="1" ht="14" hidden="1" customHeight="1">
      <c r="A147" s="450">
        <f t="shared" si="28"/>
        <v>138</v>
      </c>
      <c r="B147" s="451"/>
      <c r="C147" s="452"/>
      <c r="D147" s="453"/>
      <c r="E147" s="454"/>
      <c r="F147" s="453"/>
      <c r="G147" s="455"/>
      <c r="H147" s="456" t="str">
        <f t="shared" si="27"/>
        <v/>
      </c>
      <c r="I147" s="469"/>
      <c r="K147" s="490"/>
      <c r="L147" s="490"/>
      <c r="M147" s="490"/>
      <c r="N147" s="490"/>
      <c r="O147" s="490"/>
      <c r="P147" s="490"/>
      <c r="Q147" s="490"/>
      <c r="R147" s="490"/>
      <c r="S147" s="490"/>
      <c r="T147" s="490"/>
      <c r="U147" s="490"/>
      <c r="V147" s="490"/>
    </row>
    <row r="148" spans="1:22" s="436" customFormat="1" ht="14" hidden="1" customHeight="1">
      <c r="A148" s="450">
        <f t="shared" si="28"/>
        <v>139</v>
      </c>
      <c r="B148" s="451"/>
      <c r="C148" s="452"/>
      <c r="D148" s="453"/>
      <c r="E148" s="454"/>
      <c r="F148" s="453"/>
      <c r="G148" s="455"/>
      <c r="H148" s="456" t="str">
        <f t="shared" si="27"/>
        <v/>
      </c>
      <c r="I148" s="469"/>
      <c r="K148" s="490"/>
      <c r="L148" s="490"/>
      <c r="M148" s="490"/>
      <c r="N148" s="490"/>
      <c r="O148" s="490"/>
      <c r="P148" s="490"/>
      <c r="Q148" s="490"/>
      <c r="R148" s="490"/>
      <c r="S148" s="490"/>
      <c r="T148" s="490"/>
      <c r="U148" s="490"/>
      <c r="V148" s="490"/>
    </row>
    <row r="149" spans="1:22" s="436" customFormat="1" ht="14" hidden="1" customHeight="1">
      <c r="A149" s="450">
        <f t="shared" si="28"/>
        <v>140</v>
      </c>
      <c r="B149" s="451"/>
      <c r="C149" s="452"/>
      <c r="D149" s="453"/>
      <c r="E149" s="454"/>
      <c r="F149" s="453"/>
      <c r="G149" s="455"/>
      <c r="H149" s="456" t="str">
        <f t="shared" si="27"/>
        <v/>
      </c>
      <c r="I149" s="469"/>
      <c r="K149" s="490"/>
      <c r="L149" s="490"/>
      <c r="M149" s="490"/>
      <c r="N149" s="490"/>
      <c r="O149" s="490"/>
      <c r="P149" s="490"/>
      <c r="Q149" s="490"/>
      <c r="R149" s="490"/>
      <c r="S149" s="490"/>
      <c r="T149" s="490"/>
      <c r="U149" s="490"/>
      <c r="V149" s="490"/>
    </row>
    <row r="150" spans="1:22" s="436" customFormat="1" ht="14" hidden="1" customHeight="1">
      <c r="A150" s="450">
        <f t="shared" si="28"/>
        <v>141</v>
      </c>
      <c r="B150" s="451"/>
      <c r="C150" s="452"/>
      <c r="D150" s="453"/>
      <c r="E150" s="454"/>
      <c r="F150" s="453"/>
      <c r="G150" s="455"/>
      <c r="H150" s="456" t="str">
        <f t="shared" si="27"/>
        <v/>
      </c>
      <c r="I150" s="469"/>
      <c r="K150" s="490"/>
      <c r="L150" s="490"/>
      <c r="M150" s="490"/>
      <c r="N150" s="490"/>
      <c r="O150" s="490"/>
      <c r="P150" s="490"/>
      <c r="Q150" s="490"/>
      <c r="R150" s="490"/>
      <c r="S150" s="490"/>
      <c r="T150" s="490"/>
      <c r="U150" s="490"/>
      <c r="V150" s="490"/>
    </row>
    <row r="151" spans="1:22" s="436" customFormat="1" ht="14" hidden="1" customHeight="1">
      <c r="A151" s="450">
        <f t="shared" si="28"/>
        <v>142</v>
      </c>
      <c r="B151" s="451"/>
      <c r="C151" s="452"/>
      <c r="D151" s="453"/>
      <c r="E151" s="454"/>
      <c r="F151" s="453"/>
      <c r="G151" s="455"/>
      <c r="H151" s="456" t="str">
        <f t="shared" si="27"/>
        <v/>
      </c>
      <c r="I151" s="469"/>
      <c r="K151" s="490"/>
      <c r="L151" s="490"/>
      <c r="M151" s="490"/>
      <c r="N151" s="490"/>
      <c r="O151" s="490"/>
      <c r="P151" s="490"/>
      <c r="Q151" s="490"/>
      <c r="R151" s="490"/>
      <c r="S151" s="490"/>
      <c r="T151" s="490"/>
      <c r="U151" s="490"/>
      <c r="V151" s="490"/>
    </row>
    <row r="152" spans="1:22" s="436" customFormat="1" ht="14" hidden="1" customHeight="1">
      <c r="A152" s="450">
        <f t="shared" ref="A152:A161" si="29">ROW()-ROW($A$10)+1</f>
        <v>143</v>
      </c>
      <c r="B152" s="451"/>
      <c r="C152" s="452"/>
      <c r="D152" s="453"/>
      <c r="E152" s="454"/>
      <c r="F152" s="453"/>
      <c r="G152" s="455"/>
      <c r="H152" s="456" t="str">
        <f t="shared" si="27"/>
        <v/>
      </c>
      <c r="I152" s="469"/>
      <c r="K152" s="490"/>
      <c r="L152" s="490"/>
      <c r="M152" s="490"/>
      <c r="N152" s="490"/>
      <c r="O152" s="490"/>
      <c r="P152" s="490"/>
      <c r="Q152" s="490"/>
      <c r="R152" s="490"/>
      <c r="S152" s="490"/>
      <c r="T152" s="490"/>
      <c r="U152" s="490"/>
      <c r="V152" s="490"/>
    </row>
    <row r="153" spans="1:22" s="436" customFormat="1" ht="14" hidden="1" customHeight="1">
      <c r="A153" s="450">
        <f t="shared" si="29"/>
        <v>144</v>
      </c>
      <c r="B153" s="451"/>
      <c r="C153" s="452"/>
      <c r="D153" s="453"/>
      <c r="E153" s="454"/>
      <c r="F153" s="453"/>
      <c r="G153" s="455"/>
      <c r="H153" s="456" t="str">
        <f t="shared" si="27"/>
        <v/>
      </c>
      <c r="I153" s="469"/>
      <c r="K153" s="490"/>
      <c r="L153" s="490"/>
      <c r="M153" s="490"/>
      <c r="N153" s="490"/>
      <c r="O153" s="490"/>
      <c r="P153" s="490"/>
      <c r="Q153" s="490"/>
      <c r="R153" s="490"/>
      <c r="S153" s="490"/>
      <c r="T153" s="490"/>
      <c r="U153" s="490"/>
      <c r="V153" s="490"/>
    </row>
    <row r="154" spans="1:22" s="436" customFormat="1" ht="14" hidden="1" customHeight="1">
      <c r="A154" s="450">
        <f t="shared" si="29"/>
        <v>145</v>
      </c>
      <c r="B154" s="451"/>
      <c r="C154" s="452"/>
      <c r="D154" s="453"/>
      <c r="E154" s="454"/>
      <c r="F154" s="453"/>
      <c r="G154" s="455"/>
      <c r="H154" s="456" t="str">
        <f t="shared" si="27"/>
        <v/>
      </c>
      <c r="I154" s="469"/>
      <c r="K154" s="490"/>
      <c r="L154" s="490"/>
      <c r="M154" s="490"/>
      <c r="N154" s="490"/>
      <c r="O154" s="490"/>
      <c r="P154" s="490"/>
      <c r="Q154" s="490"/>
      <c r="R154" s="490"/>
      <c r="S154" s="490"/>
      <c r="T154" s="490"/>
      <c r="U154" s="490"/>
      <c r="V154" s="490"/>
    </row>
    <row r="155" spans="1:22" s="436" customFormat="1" ht="14" hidden="1" customHeight="1">
      <c r="A155" s="450">
        <f t="shared" si="29"/>
        <v>146</v>
      </c>
      <c r="B155" s="451"/>
      <c r="C155" s="452"/>
      <c r="D155" s="453"/>
      <c r="E155" s="454"/>
      <c r="F155" s="453"/>
      <c r="G155" s="455"/>
      <c r="H155" s="456" t="str">
        <f t="shared" si="27"/>
        <v/>
      </c>
      <c r="I155" s="469"/>
      <c r="K155" s="490"/>
      <c r="L155" s="490"/>
      <c r="M155" s="490"/>
      <c r="N155" s="490"/>
      <c r="O155" s="490"/>
      <c r="P155" s="490"/>
      <c r="Q155" s="490"/>
      <c r="R155" s="490"/>
      <c r="S155" s="490"/>
      <c r="T155" s="490"/>
      <c r="U155" s="490"/>
      <c r="V155" s="490"/>
    </row>
    <row r="156" spans="1:22" s="436" customFormat="1" ht="14" hidden="1" customHeight="1">
      <c r="A156" s="450">
        <f t="shared" si="29"/>
        <v>147</v>
      </c>
      <c r="B156" s="451"/>
      <c r="C156" s="452"/>
      <c r="D156" s="453"/>
      <c r="E156" s="454"/>
      <c r="F156" s="453"/>
      <c r="G156" s="455"/>
      <c r="H156" s="456" t="str">
        <f t="shared" si="27"/>
        <v/>
      </c>
      <c r="I156" s="469"/>
      <c r="K156" s="490"/>
      <c r="L156" s="490"/>
      <c r="M156" s="490"/>
      <c r="N156" s="490"/>
      <c r="O156" s="490"/>
      <c r="P156" s="490"/>
      <c r="Q156" s="490"/>
      <c r="R156" s="490"/>
      <c r="S156" s="490"/>
      <c r="T156" s="490"/>
      <c r="U156" s="490"/>
      <c r="V156" s="490"/>
    </row>
    <row r="157" spans="1:22" s="436" customFormat="1" ht="14" hidden="1" customHeight="1">
      <c r="A157" s="450">
        <f t="shared" si="29"/>
        <v>148</v>
      </c>
      <c r="B157" s="451"/>
      <c r="C157" s="452"/>
      <c r="D157" s="453"/>
      <c r="E157" s="454"/>
      <c r="F157" s="453"/>
      <c r="G157" s="455"/>
      <c r="H157" s="456" t="str">
        <f t="shared" si="27"/>
        <v/>
      </c>
      <c r="I157" s="469"/>
      <c r="K157" s="490"/>
      <c r="L157" s="490"/>
      <c r="M157" s="490"/>
      <c r="N157" s="490"/>
      <c r="O157" s="490"/>
      <c r="P157" s="490"/>
      <c r="Q157" s="490"/>
      <c r="R157" s="490"/>
      <c r="S157" s="490"/>
      <c r="T157" s="490"/>
      <c r="U157" s="490"/>
      <c r="V157" s="490"/>
    </row>
    <row r="158" spans="1:22" s="436" customFormat="1" ht="14" hidden="1" customHeight="1">
      <c r="A158" s="450">
        <f t="shared" si="29"/>
        <v>149</v>
      </c>
      <c r="B158" s="451"/>
      <c r="C158" s="452"/>
      <c r="D158" s="453"/>
      <c r="E158" s="454"/>
      <c r="F158" s="453"/>
      <c r="G158" s="455"/>
      <c r="H158" s="456" t="str">
        <f t="shared" si="27"/>
        <v/>
      </c>
      <c r="I158" s="469"/>
      <c r="K158" s="490"/>
      <c r="L158" s="490"/>
      <c r="M158" s="490"/>
      <c r="N158" s="490"/>
      <c r="O158" s="490"/>
      <c r="P158" s="490"/>
      <c r="Q158" s="490"/>
      <c r="R158" s="490"/>
      <c r="S158" s="490"/>
      <c r="T158" s="490"/>
      <c r="U158" s="490"/>
      <c r="V158" s="490"/>
    </row>
    <row r="159" spans="1:22" s="436" customFormat="1" ht="14" hidden="1" customHeight="1">
      <c r="A159" s="450">
        <f t="shared" si="29"/>
        <v>150</v>
      </c>
      <c r="B159" s="451"/>
      <c r="C159" s="452"/>
      <c r="D159" s="453"/>
      <c r="E159" s="454"/>
      <c r="F159" s="453"/>
      <c r="G159" s="455"/>
      <c r="H159" s="456" t="str">
        <f t="shared" si="27"/>
        <v/>
      </c>
      <c r="I159" s="469"/>
      <c r="K159" s="490"/>
      <c r="L159" s="490"/>
      <c r="M159" s="490"/>
      <c r="N159" s="490"/>
      <c r="O159" s="490"/>
      <c r="P159" s="490"/>
      <c r="Q159" s="490"/>
      <c r="R159" s="490"/>
      <c r="S159" s="490"/>
      <c r="T159" s="490"/>
      <c r="U159" s="490"/>
      <c r="V159" s="490"/>
    </row>
    <row r="160" spans="1:22" s="436" customFormat="1" ht="14" hidden="1" customHeight="1">
      <c r="A160" s="450">
        <f t="shared" si="29"/>
        <v>151</v>
      </c>
      <c r="B160" s="451"/>
      <c r="C160" s="452"/>
      <c r="D160" s="453"/>
      <c r="E160" s="454"/>
      <c r="F160" s="453"/>
      <c r="G160" s="455"/>
      <c r="H160" s="456" t="str">
        <f t="shared" si="27"/>
        <v/>
      </c>
      <c r="I160" s="469"/>
      <c r="K160" s="490"/>
      <c r="L160" s="490"/>
      <c r="M160" s="490"/>
      <c r="N160" s="490"/>
      <c r="O160" s="490"/>
      <c r="P160" s="490"/>
      <c r="Q160" s="490"/>
      <c r="R160" s="490"/>
      <c r="S160" s="490"/>
      <c r="T160" s="490"/>
      <c r="U160" s="490"/>
      <c r="V160" s="490"/>
    </row>
    <row r="161" spans="1:22" s="436" customFormat="1" ht="14" hidden="1" customHeight="1">
      <c r="A161" s="450">
        <f t="shared" si="29"/>
        <v>152</v>
      </c>
      <c r="B161" s="451"/>
      <c r="C161" s="452"/>
      <c r="D161" s="453"/>
      <c r="E161" s="454"/>
      <c r="F161" s="453"/>
      <c r="G161" s="455"/>
      <c r="H161" s="456" t="str">
        <f t="shared" si="27"/>
        <v/>
      </c>
      <c r="I161" s="469"/>
      <c r="K161" s="490"/>
      <c r="L161" s="490"/>
      <c r="M161" s="490"/>
      <c r="N161" s="490"/>
      <c r="O161" s="490"/>
      <c r="P161" s="490"/>
      <c r="Q161" s="490"/>
      <c r="R161" s="490"/>
      <c r="S161" s="490"/>
      <c r="T161" s="490"/>
      <c r="U161" s="490"/>
      <c r="V161" s="490"/>
    </row>
    <row r="162" spans="1:22" s="436" customFormat="1" ht="14" hidden="1" customHeight="1">
      <c r="A162" s="450">
        <f t="shared" ref="A162:A171" si="30">ROW()-ROW($A$10)+1</f>
        <v>153</v>
      </c>
      <c r="B162" s="451"/>
      <c r="C162" s="452"/>
      <c r="D162" s="453"/>
      <c r="E162" s="454"/>
      <c r="F162" s="453"/>
      <c r="G162" s="455"/>
      <c r="H162" s="456" t="str">
        <f t="shared" si="27"/>
        <v/>
      </c>
      <c r="I162" s="469"/>
      <c r="K162" s="490"/>
      <c r="L162" s="490"/>
      <c r="M162" s="490"/>
      <c r="N162" s="490"/>
      <c r="O162" s="490"/>
      <c r="P162" s="490"/>
      <c r="Q162" s="490"/>
      <c r="R162" s="490"/>
      <c r="S162" s="490"/>
      <c r="T162" s="490"/>
      <c r="U162" s="490"/>
      <c r="V162" s="490"/>
    </row>
    <row r="163" spans="1:22" s="436" customFormat="1" ht="14" hidden="1" customHeight="1">
      <c r="A163" s="450">
        <f t="shared" si="30"/>
        <v>154</v>
      </c>
      <c r="B163" s="451"/>
      <c r="C163" s="452"/>
      <c r="D163" s="453"/>
      <c r="E163" s="454"/>
      <c r="F163" s="453"/>
      <c r="G163" s="455"/>
      <c r="H163" s="456" t="str">
        <f t="shared" si="27"/>
        <v/>
      </c>
      <c r="I163" s="469"/>
      <c r="K163" s="490"/>
      <c r="L163" s="490"/>
      <c r="M163" s="490"/>
      <c r="N163" s="490"/>
      <c r="O163" s="490"/>
      <c r="P163" s="490"/>
      <c r="Q163" s="490"/>
      <c r="R163" s="490"/>
      <c r="S163" s="490"/>
      <c r="T163" s="490"/>
      <c r="U163" s="490"/>
      <c r="V163" s="490"/>
    </row>
    <row r="164" spans="1:22" s="436" customFormat="1" ht="14" hidden="1" customHeight="1">
      <c r="A164" s="450">
        <f t="shared" si="30"/>
        <v>155</v>
      </c>
      <c r="B164" s="451"/>
      <c r="C164" s="452"/>
      <c r="D164" s="453"/>
      <c r="E164" s="454"/>
      <c r="F164" s="453"/>
      <c r="G164" s="455"/>
      <c r="H164" s="456" t="str">
        <f t="shared" si="27"/>
        <v/>
      </c>
      <c r="I164" s="469"/>
      <c r="K164" s="490"/>
      <c r="L164" s="490"/>
      <c r="M164" s="490"/>
      <c r="N164" s="490"/>
      <c r="O164" s="490"/>
      <c r="P164" s="490"/>
      <c r="Q164" s="490"/>
      <c r="R164" s="490"/>
      <c r="S164" s="490"/>
      <c r="T164" s="490"/>
      <c r="U164" s="490"/>
      <c r="V164" s="490"/>
    </row>
    <row r="165" spans="1:22" s="436" customFormat="1" ht="14" hidden="1" customHeight="1">
      <c r="A165" s="450">
        <f t="shared" si="30"/>
        <v>156</v>
      </c>
      <c r="B165" s="451"/>
      <c r="C165" s="452"/>
      <c r="D165" s="453"/>
      <c r="E165" s="454"/>
      <c r="F165" s="453"/>
      <c r="G165" s="455"/>
      <c r="H165" s="456" t="str">
        <f t="shared" si="27"/>
        <v/>
      </c>
      <c r="I165" s="469"/>
      <c r="K165" s="490"/>
      <c r="L165" s="490"/>
      <c r="M165" s="490"/>
      <c r="N165" s="490"/>
      <c r="O165" s="490"/>
      <c r="P165" s="490"/>
      <c r="Q165" s="490"/>
      <c r="R165" s="490"/>
      <c r="S165" s="490"/>
      <c r="T165" s="490"/>
      <c r="U165" s="490"/>
      <c r="V165" s="490"/>
    </row>
    <row r="166" spans="1:22" s="436" customFormat="1" ht="14" hidden="1" customHeight="1">
      <c r="A166" s="450">
        <f t="shared" si="30"/>
        <v>157</v>
      </c>
      <c r="B166" s="451"/>
      <c r="C166" s="452"/>
      <c r="D166" s="453"/>
      <c r="E166" s="454"/>
      <c r="F166" s="453"/>
      <c r="G166" s="455"/>
      <c r="H166" s="456" t="str">
        <f t="shared" si="27"/>
        <v/>
      </c>
      <c r="I166" s="469"/>
      <c r="K166" s="490"/>
      <c r="L166" s="490"/>
      <c r="M166" s="490"/>
      <c r="N166" s="490"/>
      <c r="O166" s="490"/>
      <c r="P166" s="490"/>
      <c r="Q166" s="490"/>
      <c r="R166" s="490"/>
      <c r="S166" s="490"/>
      <c r="T166" s="490"/>
      <c r="U166" s="490"/>
      <c r="V166" s="490"/>
    </row>
    <row r="167" spans="1:22" s="436" customFormat="1" ht="14" hidden="1" customHeight="1">
      <c r="A167" s="450">
        <f t="shared" si="30"/>
        <v>158</v>
      </c>
      <c r="B167" s="451"/>
      <c r="C167" s="452"/>
      <c r="D167" s="453"/>
      <c r="E167" s="454"/>
      <c r="F167" s="453"/>
      <c r="G167" s="455"/>
      <c r="H167" s="456" t="str">
        <f t="shared" si="27"/>
        <v/>
      </c>
      <c r="I167" s="469"/>
      <c r="K167" s="490"/>
      <c r="L167" s="490"/>
      <c r="M167" s="490"/>
      <c r="N167" s="490"/>
      <c r="O167" s="490"/>
      <c r="P167" s="490"/>
      <c r="Q167" s="490"/>
      <c r="R167" s="490"/>
      <c r="S167" s="490"/>
      <c r="T167" s="490"/>
      <c r="U167" s="490"/>
      <c r="V167" s="490"/>
    </row>
    <row r="168" spans="1:22" s="436" customFormat="1" ht="14" hidden="1" customHeight="1">
      <c r="A168" s="450">
        <f t="shared" si="30"/>
        <v>159</v>
      </c>
      <c r="B168" s="451"/>
      <c r="C168" s="452"/>
      <c r="D168" s="453"/>
      <c r="E168" s="454"/>
      <c r="F168" s="453"/>
      <c r="G168" s="455"/>
      <c r="H168" s="456" t="str">
        <f t="shared" si="27"/>
        <v/>
      </c>
      <c r="I168" s="469"/>
      <c r="K168" s="490"/>
      <c r="L168" s="490"/>
      <c r="M168" s="490"/>
      <c r="N168" s="490"/>
      <c r="O168" s="490"/>
      <c r="P168" s="490"/>
      <c r="Q168" s="490"/>
      <c r="R168" s="490"/>
      <c r="S168" s="490"/>
      <c r="T168" s="490"/>
      <c r="U168" s="490"/>
      <c r="V168" s="490"/>
    </row>
    <row r="169" spans="1:22" s="436" customFormat="1" ht="14" hidden="1" customHeight="1">
      <c r="A169" s="450">
        <f t="shared" si="30"/>
        <v>160</v>
      </c>
      <c r="B169" s="451"/>
      <c r="C169" s="452"/>
      <c r="D169" s="453"/>
      <c r="E169" s="454"/>
      <c r="F169" s="453"/>
      <c r="G169" s="455"/>
      <c r="H169" s="456" t="str">
        <f t="shared" si="27"/>
        <v/>
      </c>
      <c r="I169" s="469"/>
      <c r="K169" s="490"/>
      <c r="L169" s="490"/>
      <c r="M169" s="490"/>
      <c r="N169" s="490"/>
      <c r="O169" s="490"/>
      <c r="P169" s="490"/>
      <c r="Q169" s="490"/>
      <c r="R169" s="490"/>
      <c r="S169" s="490"/>
      <c r="T169" s="490"/>
      <c r="U169" s="490"/>
      <c r="V169" s="490"/>
    </row>
    <row r="170" spans="1:22" s="436" customFormat="1" ht="14" hidden="1" customHeight="1">
      <c r="A170" s="450">
        <f t="shared" si="30"/>
        <v>161</v>
      </c>
      <c r="B170" s="451"/>
      <c r="C170" s="452"/>
      <c r="D170" s="453"/>
      <c r="E170" s="454"/>
      <c r="F170" s="453"/>
      <c r="G170" s="455"/>
      <c r="H170" s="456" t="str">
        <f t="shared" si="27"/>
        <v/>
      </c>
      <c r="I170" s="469"/>
      <c r="K170" s="490"/>
      <c r="L170" s="490"/>
      <c r="M170" s="490"/>
      <c r="N170" s="490"/>
      <c r="O170" s="490"/>
      <c r="P170" s="490"/>
      <c r="Q170" s="490"/>
      <c r="R170" s="490"/>
      <c r="S170" s="490"/>
      <c r="T170" s="490"/>
      <c r="U170" s="490"/>
      <c r="V170" s="490"/>
    </row>
    <row r="171" spans="1:22" s="436" customFormat="1" ht="14" hidden="1" customHeight="1">
      <c r="A171" s="450">
        <f t="shared" si="30"/>
        <v>162</v>
      </c>
      <c r="B171" s="451"/>
      <c r="C171" s="452"/>
      <c r="D171" s="453"/>
      <c r="E171" s="454"/>
      <c r="F171" s="453"/>
      <c r="G171" s="455"/>
      <c r="H171" s="456" t="str">
        <f t="shared" si="27"/>
        <v/>
      </c>
      <c r="I171" s="469"/>
      <c r="K171" s="490"/>
      <c r="L171" s="490"/>
      <c r="M171" s="490"/>
      <c r="N171" s="490"/>
      <c r="O171" s="490"/>
      <c r="P171" s="490"/>
      <c r="Q171" s="490"/>
      <c r="R171" s="490"/>
      <c r="S171" s="490"/>
      <c r="T171" s="490"/>
      <c r="U171" s="490"/>
      <c r="V171" s="490"/>
    </row>
    <row r="172" spans="1:22" s="436" customFormat="1" ht="14" hidden="1" customHeight="1">
      <c r="A172" s="450">
        <f t="shared" ref="A172:A181" si="31">ROW()-ROW($A$10)+1</f>
        <v>163</v>
      </c>
      <c r="B172" s="451"/>
      <c r="C172" s="452"/>
      <c r="D172" s="453"/>
      <c r="E172" s="454"/>
      <c r="F172" s="453"/>
      <c r="G172" s="455"/>
      <c r="H172" s="456" t="str">
        <f t="shared" ref="H172:H209" si="32">IF(E172="","",E172*F172)</f>
        <v/>
      </c>
      <c r="I172" s="469"/>
      <c r="K172" s="490"/>
      <c r="L172" s="490"/>
      <c r="M172" s="490"/>
      <c r="N172" s="490"/>
      <c r="O172" s="490"/>
      <c r="P172" s="490"/>
      <c r="Q172" s="490"/>
      <c r="R172" s="490"/>
      <c r="S172" s="490"/>
      <c r="T172" s="490"/>
      <c r="U172" s="490"/>
      <c r="V172" s="490"/>
    </row>
    <row r="173" spans="1:22" s="436" customFormat="1" ht="14" hidden="1" customHeight="1">
      <c r="A173" s="450">
        <f t="shared" si="31"/>
        <v>164</v>
      </c>
      <c r="B173" s="451"/>
      <c r="C173" s="452"/>
      <c r="D173" s="453"/>
      <c r="E173" s="454"/>
      <c r="F173" s="453"/>
      <c r="G173" s="455"/>
      <c r="H173" s="456" t="str">
        <f t="shared" si="32"/>
        <v/>
      </c>
      <c r="I173" s="469"/>
      <c r="K173" s="490"/>
      <c r="L173" s="490"/>
      <c r="M173" s="490"/>
      <c r="N173" s="490"/>
      <c r="O173" s="490"/>
      <c r="P173" s="490"/>
      <c r="Q173" s="490"/>
      <c r="R173" s="490"/>
      <c r="S173" s="490"/>
      <c r="T173" s="490"/>
      <c r="U173" s="490"/>
      <c r="V173" s="490"/>
    </row>
    <row r="174" spans="1:22" s="436" customFormat="1" ht="14" hidden="1" customHeight="1">
      <c r="A174" s="450">
        <f t="shared" si="31"/>
        <v>165</v>
      </c>
      <c r="B174" s="451"/>
      <c r="C174" s="452"/>
      <c r="D174" s="453"/>
      <c r="E174" s="454"/>
      <c r="F174" s="453"/>
      <c r="G174" s="455"/>
      <c r="H174" s="456" t="str">
        <f t="shared" si="32"/>
        <v/>
      </c>
      <c r="I174" s="469"/>
      <c r="K174" s="490"/>
      <c r="L174" s="490"/>
      <c r="M174" s="490"/>
      <c r="N174" s="490"/>
      <c r="O174" s="490"/>
      <c r="P174" s="490"/>
      <c r="Q174" s="490"/>
      <c r="R174" s="490"/>
      <c r="S174" s="490"/>
      <c r="T174" s="490"/>
      <c r="U174" s="490"/>
      <c r="V174" s="490"/>
    </row>
    <row r="175" spans="1:22" s="436" customFormat="1" ht="14" hidden="1" customHeight="1">
      <c r="A175" s="450">
        <f t="shared" si="31"/>
        <v>166</v>
      </c>
      <c r="B175" s="451"/>
      <c r="C175" s="452"/>
      <c r="D175" s="453"/>
      <c r="E175" s="454"/>
      <c r="F175" s="453"/>
      <c r="G175" s="455"/>
      <c r="H175" s="456" t="str">
        <f t="shared" si="32"/>
        <v/>
      </c>
      <c r="I175" s="469"/>
      <c r="K175" s="490"/>
      <c r="L175" s="490"/>
      <c r="M175" s="490"/>
      <c r="N175" s="490"/>
      <c r="O175" s="490"/>
      <c r="P175" s="490"/>
      <c r="Q175" s="490"/>
      <c r="R175" s="490"/>
      <c r="S175" s="490"/>
      <c r="T175" s="490"/>
      <c r="U175" s="490"/>
      <c r="V175" s="490"/>
    </row>
    <row r="176" spans="1:22" s="436" customFormat="1" ht="14" hidden="1" customHeight="1">
      <c r="A176" s="450">
        <f t="shared" si="31"/>
        <v>167</v>
      </c>
      <c r="B176" s="451"/>
      <c r="C176" s="452"/>
      <c r="D176" s="453"/>
      <c r="E176" s="454"/>
      <c r="F176" s="453"/>
      <c r="G176" s="455"/>
      <c r="H176" s="456" t="str">
        <f t="shared" si="32"/>
        <v/>
      </c>
      <c r="I176" s="469"/>
      <c r="K176" s="490"/>
      <c r="L176" s="490"/>
      <c r="M176" s="490"/>
      <c r="N176" s="490"/>
      <c r="O176" s="490"/>
      <c r="P176" s="490"/>
      <c r="Q176" s="490"/>
      <c r="R176" s="490"/>
      <c r="S176" s="490"/>
      <c r="T176" s="490"/>
      <c r="U176" s="490"/>
      <c r="V176" s="490"/>
    </row>
    <row r="177" spans="1:22" s="436" customFormat="1" ht="14" hidden="1" customHeight="1">
      <c r="A177" s="450">
        <f t="shared" si="31"/>
        <v>168</v>
      </c>
      <c r="B177" s="451"/>
      <c r="C177" s="452"/>
      <c r="D177" s="453"/>
      <c r="E177" s="454"/>
      <c r="F177" s="453"/>
      <c r="G177" s="455"/>
      <c r="H177" s="456" t="str">
        <f t="shared" si="32"/>
        <v/>
      </c>
      <c r="I177" s="469"/>
      <c r="K177" s="490"/>
      <c r="L177" s="490"/>
      <c r="M177" s="490"/>
      <c r="N177" s="490"/>
      <c r="O177" s="490"/>
      <c r="P177" s="490"/>
      <c r="Q177" s="490"/>
      <c r="R177" s="490"/>
      <c r="S177" s="490"/>
      <c r="T177" s="490"/>
      <c r="U177" s="490"/>
      <c r="V177" s="490"/>
    </row>
    <row r="178" spans="1:22" s="436" customFormat="1" ht="14" hidden="1" customHeight="1">
      <c r="A178" s="450">
        <f t="shared" si="31"/>
        <v>169</v>
      </c>
      <c r="B178" s="451"/>
      <c r="C178" s="452"/>
      <c r="D178" s="453"/>
      <c r="E178" s="454"/>
      <c r="F178" s="453"/>
      <c r="G178" s="455"/>
      <c r="H178" s="456" t="str">
        <f t="shared" si="32"/>
        <v/>
      </c>
      <c r="I178" s="469"/>
      <c r="K178" s="490"/>
      <c r="L178" s="490"/>
      <c r="M178" s="490"/>
      <c r="N178" s="490"/>
      <c r="O178" s="490"/>
      <c r="P178" s="490"/>
      <c r="Q178" s="490"/>
      <c r="R178" s="490"/>
      <c r="S178" s="490"/>
      <c r="T178" s="490"/>
      <c r="U178" s="490"/>
      <c r="V178" s="490"/>
    </row>
    <row r="179" spans="1:22" s="436" customFormat="1" ht="14" hidden="1" customHeight="1">
      <c r="A179" s="450">
        <f t="shared" si="31"/>
        <v>170</v>
      </c>
      <c r="B179" s="451"/>
      <c r="C179" s="452"/>
      <c r="D179" s="453"/>
      <c r="E179" s="454"/>
      <c r="F179" s="453"/>
      <c r="G179" s="455"/>
      <c r="H179" s="456" t="str">
        <f t="shared" si="32"/>
        <v/>
      </c>
      <c r="I179" s="469"/>
      <c r="K179" s="490"/>
      <c r="L179" s="490"/>
      <c r="M179" s="490"/>
      <c r="N179" s="490"/>
      <c r="O179" s="490"/>
      <c r="P179" s="490"/>
      <c r="Q179" s="490"/>
      <c r="R179" s="490"/>
      <c r="S179" s="490"/>
      <c r="T179" s="490"/>
      <c r="U179" s="490"/>
      <c r="V179" s="490"/>
    </row>
    <row r="180" spans="1:22" s="436" customFormat="1" ht="14" hidden="1" customHeight="1">
      <c r="A180" s="450">
        <f t="shared" si="31"/>
        <v>171</v>
      </c>
      <c r="B180" s="451"/>
      <c r="C180" s="452"/>
      <c r="D180" s="453"/>
      <c r="E180" s="454"/>
      <c r="F180" s="453"/>
      <c r="G180" s="455"/>
      <c r="H180" s="456" t="str">
        <f t="shared" si="32"/>
        <v/>
      </c>
      <c r="I180" s="469"/>
      <c r="K180" s="490"/>
      <c r="L180" s="490"/>
      <c r="M180" s="490"/>
      <c r="N180" s="490"/>
      <c r="O180" s="490"/>
      <c r="P180" s="490"/>
      <c r="Q180" s="490"/>
      <c r="R180" s="490"/>
      <c r="S180" s="490"/>
      <c r="T180" s="490"/>
      <c r="U180" s="490"/>
      <c r="V180" s="490"/>
    </row>
    <row r="181" spans="1:22" s="436" customFormat="1" ht="14" hidden="1" customHeight="1">
      <c r="A181" s="450">
        <f t="shared" si="31"/>
        <v>172</v>
      </c>
      <c r="B181" s="451"/>
      <c r="C181" s="452"/>
      <c r="D181" s="453"/>
      <c r="E181" s="454"/>
      <c r="F181" s="453"/>
      <c r="G181" s="455"/>
      <c r="H181" s="456" t="str">
        <f t="shared" si="32"/>
        <v/>
      </c>
      <c r="I181" s="469"/>
      <c r="K181" s="490"/>
      <c r="L181" s="490"/>
      <c r="M181" s="490"/>
      <c r="N181" s="490"/>
      <c r="O181" s="490"/>
      <c r="P181" s="490"/>
      <c r="Q181" s="490"/>
      <c r="R181" s="490"/>
      <c r="S181" s="490"/>
      <c r="T181" s="490"/>
      <c r="U181" s="490"/>
      <c r="V181" s="490"/>
    </row>
    <row r="182" spans="1:22" s="436" customFormat="1" ht="14" hidden="1" customHeight="1">
      <c r="A182" s="450">
        <f t="shared" ref="A182:A191" si="33">ROW()-ROW($A$10)+1</f>
        <v>173</v>
      </c>
      <c r="B182" s="451"/>
      <c r="C182" s="452"/>
      <c r="D182" s="453"/>
      <c r="E182" s="454"/>
      <c r="F182" s="453"/>
      <c r="G182" s="455"/>
      <c r="H182" s="456" t="str">
        <f t="shared" si="32"/>
        <v/>
      </c>
      <c r="I182" s="469"/>
      <c r="K182" s="490"/>
      <c r="L182" s="490"/>
      <c r="M182" s="490"/>
      <c r="N182" s="490"/>
      <c r="O182" s="490"/>
      <c r="P182" s="490"/>
      <c r="Q182" s="490"/>
      <c r="R182" s="490"/>
      <c r="S182" s="490"/>
      <c r="T182" s="490"/>
      <c r="U182" s="490"/>
      <c r="V182" s="490"/>
    </row>
    <row r="183" spans="1:22" s="436" customFormat="1" ht="14" hidden="1" customHeight="1">
      <c r="A183" s="450">
        <f t="shared" si="33"/>
        <v>174</v>
      </c>
      <c r="B183" s="451"/>
      <c r="C183" s="452"/>
      <c r="D183" s="453"/>
      <c r="E183" s="454"/>
      <c r="F183" s="453"/>
      <c r="G183" s="455"/>
      <c r="H183" s="456" t="str">
        <f t="shared" si="32"/>
        <v/>
      </c>
      <c r="I183" s="469"/>
      <c r="K183" s="490"/>
      <c r="L183" s="490"/>
      <c r="M183" s="490"/>
      <c r="N183" s="490"/>
      <c r="O183" s="490"/>
      <c r="P183" s="490"/>
      <c r="Q183" s="490"/>
      <c r="R183" s="490"/>
      <c r="S183" s="490"/>
      <c r="T183" s="490"/>
      <c r="U183" s="490"/>
      <c r="V183" s="490"/>
    </row>
    <row r="184" spans="1:22" s="436" customFormat="1" ht="14" hidden="1" customHeight="1">
      <c r="A184" s="450">
        <f t="shared" si="33"/>
        <v>175</v>
      </c>
      <c r="B184" s="451"/>
      <c r="C184" s="452"/>
      <c r="D184" s="453"/>
      <c r="E184" s="454"/>
      <c r="F184" s="453"/>
      <c r="G184" s="455"/>
      <c r="H184" s="456" t="str">
        <f t="shared" si="32"/>
        <v/>
      </c>
      <c r="I184" s="469"/>
      <c r="K184" s="490"/>
      <c r="L184" s="490"/>
      <c r="M184" s="490"/>
      <c r="N184" s="490"/>
      <c r="O184" s="490"/>
      <c r="P184" s="490"/>
      <c r="Q184" s="490"/>
      <c r="R184" s="490"/>
      <c r="S184" s="490"/>
      <c r="T184" s="490"/>
      <c r="U184" s="490"/>
      <c r="V184" s="490"/>
    </row>
    <row r="185" spans="1:22" s="436" customFormat="1" ht="14" hidden="1" customHeight="1">
      <c r="A185" s="450">
        <f t="shared" si="33"/>
        <v>176</v>
      </c>
      <c r="B185" s="451"/>
      <c r="C185" s="452"/>
      <c r="D185" s="453"/>
      <c r="E185" s="454"/>
      <c r="F185" s="453"/>
      <c r="G185" s="455"/>
      <c r="H185" s="456" t="str">
        <f t="shared" si="32"/>
        <v/>
      </c>
      <c r="I185" s="469"/>
      <c r="K185" s="490"/>
      <c r="L185" s="490"/>
      <c r="M185" s="490"/>
      <c r="N185" s="490"/>
      <c r="O185" s="490"/>
      <c r="P185" s="490"/>
      <c r="Q185" s="490"/>
      <c r="R185" s="490"/>
      <c r="S185" s="490"/>
      <c r="T185" s="490"/>
      <c r="U185" s="490"/>
      <c r="V185" s="490"/>
    </row>
    <row r="186" spans="1:22" s="436" customFormat="1" ht="14" hidden="1" customHeight="1">
      <c r="A186" s="450">
        <f t="shared" si="33"/>
        <v>177</v>
      </c>
      <c r="B186" s="451"/>
      <c r="C186" s="452"/>
      <c r="D186" s="453"/>
      <c r="E186" s="454"/>
      <c r="F186" s="453"/>
      <c r="G186" s="455"/>
      <c r="H186" s="456" t="str">
        <f t="shared" si="32"/>
        <v/>
      </c>
      <c r="I186" s="469"/>
      <c r="K186" s="490"/>
      <c r="L186" s="490"/>
      <c r="M186" s="490"/>
      <c r="N186" s="490"/>
      <c r="O186" s="490"/>
      <c r="P186" s="490"/>
      <c r="Q186" s="490"/>
      <c r="R186" s="490"/>
      <c r="S186" s="490"/>
      <c r="T186" s="490"/>
      <c r="U186" s="490"/>
      <c r="V186" s="490"/>
    </row>
    <row r="187" spans="1:22" s="436" customFormat="1" ht="14" hidden="1" customHeight="1">
      <c r="A187" s="450">
        <f t="shared" si="33"/>
        <v>178</v>
      </c>
      <c r="B187" s="451"/>
      <c r="C187" s="452"/>
      <c r="D187" s="453"/>
      <c r="E187" s="454"/>
      <c r="F187" s="453"/>
      <c r="G187" s="455"/>
      <c r="H187" s="456" t="str">
        <f t="shared" si="32"/>
        <v/>
      </c>
      <c r="I187" s="469"/>
      <c r="K187" s="490"/>
      <c r="L187" s="490"/>
      <c r="M187" s="490"/>
      <c r="N187" s="490"/>
      <c r="O187" s="490"/>
      <c r="P187" s="490"/>
      <c r="Q187" s="490"/>
      <c r="R187" s="490"/>
      <c r="S187" s="490"/>
      <c r="T187" s="490"/>
      <c r="U187" s="490"/>
      <c r="V187" s="490"/>
    </row>
    <row r="188" spans="1:22" s="436" customFormat="1" ht="14" hidden="1" customHeight="1">
      <c r="A188" s="450">
        <f t="shared" si="33"/>
        <v>179</v>
      </c>
      <c r="B188" s="451"/>
      <c r="C188" s="452"/>
      <c r="D188" s="453"/>
      <c r="E188" s="454"/>
      <c r="F188" s="453"/>
      <c r="G188" s="455"/>
      <c r="H188" s="456" t="str">
        <f t="shared" si="32"/>
        <v/>
      </c>
      <c r="I188" s="469"/>
      <c r="K188" s="490"/>
      <c r="L188" s="490"/>
      <c r="M188" s="490"/>
      <c r="N188" s="490"/>
      <c r="O188" s="490"/>
      <c r="P188" s="490"/>
      <c r="Q188" s="490"/>
      <c r="R188" s="490"/>
      <c r="S188" s="490"/>
      <c r="T188" s="490"/>
      <c r="U188" s="490"/>
      <c r="V188" s="490"/>
    </row>
    <row r="189" spans="1:22" s="436" customFormat="1" ht="14" hidden="1" customHeight="1">
      <c r="A189" s="450">
        <f t="shared" si="33"/>
        <v>180</v>
      </c>
      <c r="B189" s="451"/>
      <c r="C189" s="452"/>
      <c r="D189" s="453"/>
      <c r="E189" s="454"/>
      <c r="F189" s="453"/>
      <c r="G189" s="455"/>
      <c r="H189" s="456" t="str">
        <f t="shared" si="32"/>
        <v/>
      </c>
      <c r="I189" s="469"/>
      <c r="K189" s="490"/>
      <c r="L189" s="490"/>
      <c r="M189" s="490"/>
      <c r="N189" s="490"/>
      <c r="O189" s="490"/>
      <c r="P189" s="490"/>
      <c r="Q189" s="490"/>
      <c r="R189" s="490"/>
      <c r="S189" s="490"/>
      <c r="T189" s="490"/>
      <c r="U189" s="490"/>
      <c r="V189" s="490"/>
    </row>
    <row r="190" spans="1:22" s="436" customFormat="1" ht="14" hidden="1" customHeight="1">
      <c r="A190" s="450">
        <f t="shared" si="33"/>
        <v>181</v>
      </c>
      <c r="B190" s="451"/>
      <c r="C190" s="452"/>
      <c r="D190" s="453"/>
      <c r="E190" s="454"/>
      <c r="F190" s="453"/>
      <c r="G190" s="455"/>
      <c r="H190" s="456" t="str">
        <f t="shared" si="32"/>
        <v/>
      </c>
      <c r="I190" s="469"/>
      <c r="K190" s="490"/>
      <c r="L190" s="490"/>
      <c r="M190" s="490"/>
      <c r="N190" s="490"/>
      <c r="O190" s="490"/>
      <c r="P190" s="490"/>
      <c r="Q190" s="490"/>
      <c r="R190" s="490"/>
      <c r="S190" s="490"/>
      <c r="T190" s="490"/>
      <c r="U190" s="490"/>
      <c r="V190" s="490"/>
    </row>
    <row r="191" spans="1:22" s="436" customFormat="1" ht="14" hidden="1" customHeight="1">
      <c r="A191" s="450">
        <f t="shared" si="33"/>
        <v>182</v>
      </c>
      <c r="B191" s="451"/>
      <c r="C191" s="452"/>
      <c r="D191" s="453"/>
      <c r="E191" s="454"/>
      <c r="F191" s="453"/>
      <c r="G191" s="455"/>
      <c r="H191" s="456" t="str">
        <f t="shared" si="32"/>
        <v/>
      </c>
      <c r="I191" s="469"/>
      <c r="K191" s="490"/>
      <c r="L191" s="490"/>
      <c r="M191" s="490"/>
      <c r="N191" s="490"/>
      <c r="O191" s="490"/>
      <c r="P191" s="490"/>
      <c r="Q191" s="490"/>
      <c r="R191" s="490"/>
      <c r="S191" s="490"/>
      <c r="T191" s="490"/>
      <c r="U191" s="490"/>
      <c r="V191" s="490"/>
    </row>
    <row r="192" spans="1:22" s="436" customFormat="1" ht="14" hidden="1" customHeight="1">
      <c r="A192" s="450">
        <f t="shared" ref="A192:A201" si="34">ROW()-ROW($A$10)+1</f>
        <v>183</v>
      </c>
      <c r="B192" s="451"/>
      <c r="C192" s="452"/>
      <c r="D192" s="453"/>
      <c r="E192" s="454"/>
      <c r="F192" s="453"/>
      <c r="G192" s="455"/>
      <c r="H192" s="456" t="str">
        <f t="shared" si="32"/>
        <v/>
      </c>
      <c r="I192" s="469"/>
      <c r="K192" s="490"/>
      <c r="L192" s="490"/>
      <c r="M192" s="490"/>
      <c r="N192" s="490"/>
      <c r="O192" s="490"/>
      <c r="P192" s="490"/>
      <c r="Q192" s="490"/>
      <c r="R192" s="490"/>
      <c r="S192" s="490"/>
      <c r="T192" s="490"/>
      <c r="U192" s="490"/>
      <c r="V192" s="490"/>
    </row>
    <row r="193" spans="1:22" s="436" customFormat="1" ht="14" hidden="1" customHeight="1">
      <c r="A193" s="450">
        <f t="shared" si="34"/>
        <v>184</v>
      </c>
      <c r="B193" s="451"/>
      <c r="C193" s="452"/>
      <c r="D193" s="453"/>
      <c r="E193" s="454"/>
      <c r="F193" s="453"/>
      <c r="G193" s="455"/>
      <c r="H193" s="456" t="str">
        <f t="shared" si="32"/>
        <v/>
      </c>
      <c r="I193" s="469"/>
      <c r="K193" s="490"/>
      <c r="L193" s="490"/>
      <c r="M193" s="490"/>
      <c r="N193" s="490"/>
      <c r="O193" s="490"/>
      <c r="P193" s="490"/>
      <c r="Q193" s="490"/>
      <c r="R193" s="490"/>
      <c r="S193" s="490"/>
      <c r="T193" s="490"/>
      <c r="U193" s="490"/>
      <c r="V193" s="490"/>
    </row>
    <row r="194" spans="1:22" s="436" customFormat="1" ht="14" hidden="1" customHeight="1">
      <c r="A194" s="450">
        <f t="shared" si="34"/>
        <v>185</v>
      </c>
      <c r="B194" s="451"/>
      <c r="C194" s="452"/>
      <c r="D194" s="453"/>
      <c r="E194" s="454"/>
      <c r="F194" s="453"/>
      <c r="G194" s="455"/>
      <c r="H194" s="456" t="str">
        <f t="shared" si="32"/>
        <v/>
      </c>
      <c r="I194" s="469"/>
      <c r="K194" s="490"/>
      <c r="L194" s="490"/>
      <c r="M194" s="490"/>
      <c r="N194" s="490"/>
      <c r="O194" s="490"/>
      <c r="P194" s="490"/>
      <c r="Q194" s="490"/>
      <c r="R194" s="490"/>
      <c r="S194" s="490"/>
      <c r="T194" s="490"/>
      <c r="U194" s="490"/>
      <c r="V194" s="490"/>
    </row>
    <row r="195" spans="1:22" s="436" customFormat="1" ht="14" hidden="1" customHeight="1">
      <c r="A195" s="450">
        <f t="shared" si="34"/>
        <v>186</v>
      </c>
      <c r="B195" s="451"/>
      <c r="C195" s="452"/>
      <c r="D195" s="453"/>
      <c r="E195" s="454"/>
      <c r="F195" s="453"/>
      <c r="G195" s="455"/>
      <c r="H195" s="456" t="str">
        <f t="shared" si="32"/>
        <v/>
      </c>
      <c r="I195" s="469"/>
      <c r="K195" s="490"/>
      <c r="L195" s="490"/>
      <c r="M195" s="490"/>
      <c r="N195" s="490"/>
      <c r="O195" s="490"/>
      <c r="P195" s="490"/>
      <c r="Q195" s="490"/>
      <c r="R195" s="490"/>
      <c r="S195" s="490"/>
      <c r="T195" s="490"/>
      <c r="U195" s="490"/>
      <c r="V195" s="490"/>
    </row>
    <row r="196" spans="1:22" s="436" customFormat="1" ht="14" hidden="1" customHeight="1">
      <c r="A196" s="450">
        <f t="shared" si="34"/>
        <v>187</v>
      </c>
      <c r="B196" s="451"/>
      <c r="C196" s="452"/>
      <c r="D196" s="453"/>
      <c r="E196" s="454"/>
      <c r="F196" s="453"/>
      <c r="G196" s="455"/>
      <c r="H196" s="456" t="str">
        <f t="shared" si="32"/>
        <v/>
      </c>
      <c r="I196" s="469"/>
      <c r="K196" s="490"/>
      <c r="L196" s="490"/>
      <c r="M196" s="490"/>
      <c r="N196" s="490"/>
      <c r="O196" s="490"/>
      <c r="P196" s="490"/>
      <c r="Q196" s="490"/>
      <c r="R196" s="490"/>
      <c r="S196" s="490"/>
      <c r="T196" s="490"/>
      <c r="U196" s="490"/>
      <c r="V196" s="490"/>
    </row>
    <row r="197" spans="1:22" s="436" customFormat="1" ht="14" hidden="1" customHeight="1">
      <c r="A197" s="450">
        <f t="shared" si="34"/>
        <v>188</v>
      </c>
      <c r="B197" s="451"/>
      <c r="C197" s="452"/>
      <c r="D197" s="453"/>
      <c r="E197" s="454"/>
      <c r="F197" s="453"/>
      <c r="G197" s="455"/>
      <c r="H197" s="456" t="str">
        <f t="shared" si="32"/>
        <v/>
      </c>
      <c r="I197" s="469"/>
      <c r="K197" s="490"/>
      <c r="L197" s="490"/>
      <c r="M197" s="490"/>
      <c r="N197" s="490"/>
      <c r="O197" s="490"/>
      <c r="P197" s="490"/>
      <c r="Q197" s="490"/>
      <c r="R197" s="490"/>
      <c r="S197" s="490"/>
      <c r="T197" s="490"/>
      <c r="U197" s="490"/>
      <c r="V197" s="490"/>
    </row>
    <row r="198" spans="1:22" s="436" customFormat="1" ht="14" hidden="1" customHeight="1">
      <c r="A198" s="450">
        <f t="shared" si="34"/>
        <v>189</v>
      </c>
      <c r="B198" s="451"/>
      <c r="C198" s="452"/>
      <c r="D198" s="453"/>
      <c r="E198" s="454"/>
      <c r="F198" s="453"/>
      <c r="G198" s="455"/>
      <c r="H198" s="456" t="str">
        <f t="shared" si="32"/>
        <v/>
      </c>
      <c r="I198" s="469"/>
      <c r="K198" s="490"/>
      <c r="L198" s="490"/>
      <c r="M198" s="490"/>
      <c r="N198" s="490"/>
      <c r="O198" s="490"/>
      <c r="P198" s="490"/>
      <c r="Q198" s="490"/>
      <c r="R198" s="490"/>
      <c r="S198" s="490"/>
      <c r="T198" s="490"/>
      <c r="U198" s="490"/>
      <c r="V198" s="490"/>
    </row>
    <row r="199" spans="1:22" s="436" customFormat="1" ht="14" hidden="1" customHeight="1">
      <c r="A199" s="450">
        <f t="shared" si="34"/>
        <v>190</v>
      </c>
      <c r="B199" s="451"/>
      <c r="C199" s="452"/>
      <c r="D199" s="453"/>
      <c r="E199" s="454"/>
      <c r="F199" s="453"/>
      <c r="G199" s="455"/>
      <c r="H199" s="456" t="str">
        <f t="shared" si="32"/>
        <v/>
      </c>
      <c r="I199" s="469"/>
      <c r="K199" s="490"/>
      <c r="L199" s="490"/>
      <c r="M199" s="490"/>
      <c r="N199" s="490"/>
      <c r="O199" s="490"/>
      <c r="P199" s="490"/>
      <c r="Q199" s="490"/>
      <c r="R199" s="490"/>
      <c r="S199" s="490"/>
      <c r="T199" s="490"/>
      <c r="U199" s="490"/>
      <c r="V199" s="490"/>
    </row>
    <row r="200" spans="1:22" s="436" customFormat="1" ht="14" hidden="1" customHeight="1">
      <c r="A200" s="450">
        <f t="shared" si="34"/>
        <v>191</v>
      </c>
      <c r="B200" s="451"/>
      <c r="C200" s="452"/>
      <c r="D200" s="453"/>
      <c r="E200" s="454"/>
      <c r="F200" s="453"/>
      <c r="G200" s="455"/>
      <c r="H200" s="456" t="str">
        <f t="shared" si="32"/>
        <v/>
      </c>
      <c r="I200" s="469"/>
      <c r="K200" s="490"/>
      <c r="L200" s="490"/>
      <c r="M200" s="490"/>
      <c r="N200" s="490"/>
      <c r="O200" s="490"/>
      <c r="P200" s="490"/>
      <c r="Q200" s="490"/>
      <c r="R200" s="490"/>
      <c r="S200" s="490"/>
      <c r="T200" s="490"/>
      <c r="U200" s="490"/>
      <c r="V200" s="490"/>
    </row>
    <row r="201" spans="1:22" s="436" customFormat="1" ht="14" hidden="1" customHeight="1">
      <c r="A201" s="450">
        <f t="shared" si="34"/>
        <v>192</v>
      </c>
      <c r="B201" s="451"/>
      <c r="C201" s="452"/>
      <c r="D201" s="453"/>
      <c r="E201" s="454"/>
      <c r="F201" s="453"/>
      <c r="G201" s="455"/>
      <c r="H201" s="456" t="str">
        <f t="shared" si="32"/>
        <v/>
      </c>
      <c r="I201" s="469"/>
      <c r="K201" s="490"/>
      <c r="L201" s="490"/>
      <c r="M201" s="490"/>
      <c r="N201" s="490"/>
      <c r="O201" s="490"/>
      <c r="P201" s="490"/>
      <c r="Q201" s="490"/>
      <c r="R201" s="490"/>
      <c r="S201" s="490"/>
      <c r="T201" s="490"/>
      <c r="U201" s="490"/>
      <c r="V201" s="490"/>
    </row>
    <row r="202" spans="1:22" s="436" customFormat="1" ht="14" hidden="1" customHeight="1">
      <c r="A202" s="450">
        <f t="shared" ref="A202:A209" si="35">ROW()-ROW($A$10)+1</f>
        <v>193</v>
      </c>
      <c r="B202" s="451"/>
      <c r="C202" s="452"/>
      <c r="D202" s="453"/>
      <c r="E202" s="454"/>
      <c r="F202" s="453"/>
      <c r="G202" s="455"/>
      <c r="H202" s="456" t="str">
        <f t="shared" si="32"/>
        <v/>
      </c>
      <c r="I202" s="469"/>
      <c r="K202" s="490"/>
      <c r="L202" s="490"/>
      <c r="M202" s="490"/>
      <c r="N202" s="490"/>
      <c r="O202" s="490"/>
      <c r="P202" s="490"/>
      <c r="Q202" s="490"/>
      <c r="R202" s="490"/>
      <c r="S202" s="490"/>
      <c r="T202" s="490"/>
      <c r="U202" s="490"/>
      <c r="V202" s="490"/>
    </row>
    <row r="203" spans="1:22" s="436" customFormat="1" ht="14" hidden="1" customHeight="1">
      <c r="A203" s="450">
        <f t="shared" si="35"/>
        <v>194</v>
      </c>
      <c r="B203" s="451"/>
      <c r="C203" s="452"/>
      <c r="D203" s="453"/>
      <c r="E203" s="454"/>
      <c r="F203" s="453"/>
      <c r="G203" s="455"/>
      <c r="H203" s="456" t="str">
        <f t="shared" si="32"/>
        <v/>
      </c>
      <c r="I203" s="469"/>
      <c r="K203" s="490"/>
      <c r="L203" s="490"/>
      <c r="M203" s="490"/>
      <c r="N203" s="490"/>
      <c r="O203" s="490"/>
      <c r="P203" s="490"/>
      <c r="Q203" s="490"/>
      <c r="R203" s="490"/>
      <c r="S203" s="490"/>
      <c r="T203" s="490"/>
      <c r="U203" s="490"/>
      <c r="V203" s="490"/>
    </row>
    <row r="204" spans="1:22" s="436" customFormat="1" ht="14" hidden="1" customHeight="1">
      <c r="A204" s="450">
        <f t="shared" si="35"/>
        <v>195</v>
      </c>
      <c r="B204" s="451"/>
      <c r="C204" s="452"/>
      <c r="D204" s="453"/>
      <c r="E204" s="454"/>
      <c r="F204" s="453"/>
      <c r="G204" s="455"/>
      <c r="H204" s="456" t="str">
        <f t="shared" si="32"/>
        <v/>
      </c>
      <c r="I204" s="469"/>
      <c r="K204" s="490"/>
      <c r="L204" s="490"/>
      <c r="M204" s="490"/>
      <c r="N204" s="490"/>
      <c r="O204" s="490"/>
      <c r="P204" s="490"/>
      <c r="Q204" s="490"/>
      <c r="R204" s="490"/>
      <c r="S204" s="490"/>
      <c r="T204" s="490"/>
      <c r="U204" s="490"/>
      <c r="V204" s="490"/>
    </row>
    <row r="205" spans="1:22" s="436" customFormat="1" ht="14" hidden="1" customHeight="1">
      <c r="A205" s="450">
        <f t="shared" si="35"/>
        <v>196</v>
      </c>
      <c r="B205" s="451"/>
      <c r="C205" s="452"/>
      <c r="D205" s="453"/>
      <c r="E205" s="454"/>
      <c r="F205" s="453"/>
      <c r="G205" s="455"/>
      <c r="H205" s="456" t="str">
        <f t="shared" si="32"/>
        <v/>
      </c>
      <c r="I205" s="469"/>
      <c r="K205" s="490"/>
      <c r="L205" s="490"/>
      <c r="M205" s="490"/>
      <c r="N205" s="490"/>
      <c r="O205" s="490"/>
      <c r="P205" s="490"/>
      <c r="Q205" s="490"/>
      <c r="R205" s="490"/>
      <c r="S205" s="490"/>
      <c r="T205" s="490"/>
      <c r="U205" s="490"/>
      <c r="V205" s="490"/>
    </row>
    <row r="206" spans="1:22" s="436" customFormat="1" ht="14" hidden="1" customHeight="1">
      <c r="A206" s="450">
        <f t="shared" si="35"/>
        <v>197</v>
      </c>
      <c r="B206" s="451"/>
      <c r="C206" s="452"/>
      <c r="D206" s="453"/>
      <c r="E206" s="454"/>
      <c r="F206" s="453"/>
      <c r="G206" s="455"/>
      <c r="H206" s="456" t="str">
        <f t="shared" si="32"/>
        <v/>
      </c>
      <c r="I206" s="469"/>
      <c r="K206" s="490"/>
      <c r="L206" s="490"/>
      <c r="M206" s="490"/>
      <c r="N206" s="490"/>
      <c r="O206" s="490"/>
      <c r="P206" s="490"/>
      <c r="Q206" s="490"/>
      <c r="R206" s="490"/>
      <c r="S206" s="490"/>
      <c r="T206" s="490"/>
      <c r="U206" s="490"/>
      <c r="V206" s="490"/>
    </row>
    <row r="207" spans="1:22" s="436" customFormat="1" ht="14" hidden="1" customHeight="1">
      <c r="A207" s="450">
        <f t="shared" si="35"/>
        <v>198</v>
      </c>
      <c r="B207" s="451"/>
      <c r="C207" s="452"/>
      <c r="D207" s="453"/>
      <c r="E207" s="454"/>
      <c r="F207" s="453"/>
      <c r="G207" s="455"/>
      <c r="H207" s="456" t="str">
        <f t="shared" si="32"/>
        <v/>
      </c>
      <c r="I207" s="469"/>
      <c r="K207" s="490"/>
      <c r="L207" s="490"/>
      <c r="M207" s="490"/>
      <c r="N207" s="490"/>
      <c r="O207" s="490"/>
      <c r="P207" s="490"/>
      <c r="Q207" s="490"/>
      <c r="R207" s="490"/>
      <c r="S207" s="490"/>
      <c r="T207" s="490"/>
      <c r="U207" s="490"/>
      <c r="V207" s="490"/>
    </row>
    <row r="208" spans="1:22" s="436" customFormat="1" ht="14" hidden="1" customHeight="1">
      <c r="A208" s="450">
        <f t="shared" si="35"/>
        <v>199</v>
      </c>
      <c r="B208" s="451"/>
      <c r="C208" s="452"/>
      <c r="D208" s="453"/>
      <c r="E208" s="454"/>
      <c r="F208" s="453"/>
      <c r="G208" s="455"/>
      <c r="H208" s="456" t="str">
        <f t="shared" si="32"/>
        <v/>
      </c>
      <c r="I208" s="469"/>
      <c r="K208" s="490"/>
      <c r="L208" s="490"/>
      <c r="M208" s="490"/>
      <c r="N208" s="490"/>
      <c r="O208" s="490"/>
      <c r="P208" s="490"/>
      <c r="Q208" s="490"/>
      <c r="R208" s="490"/>
      <c r="S208" s="490"/>
      <c r="T208" s="490"/>
      <c r="U208" s="490"/>
      <c r="V208" s="490"/>
    </row>
    <row r="209" spans="1:22" s="436" customFormat="1" ht="14" hidden="1" customHeight="1">
      <c r="A209" s="474">
        <f t="shared" si="35"/>
        <v>200</v>
      </c>
      <c r="B209" s="517"/>
      <c r="C209" s="518"/>
      <c r="D209" s="519"/>
      <c r="E209" s="520"/>
      <c r="F209" s="519"/>
      <c r="G209" s="521"/>
      <c r="H209" s="522" t="str">
        <f t="shared" si="32"/>
        <v/>
      </c>
      <c r="I209" s="535"/>
      <c r="K209" s="490"/>
      <c r="L209" s="490"/>
      <c r="M209" s="490"/>
      <c r="N209" s="490"/>
      <c r="O209" s="490"/>
      <c r="P209" s="490"/>
      <c r="Q209" s="490"/>
      <c r="R209" s="490"/>
      <c r="S209" s="490"/>
      <c r="T209" s="490"/>
      <c r="U209" s="490"/>
      <c r="V209" s="490"/>
    </row>
    <row r="210" spans="1:22" s="436" customFormat="1" ht="14" customHeight="1">
      <c r="C210" s="523"/>
      <c r="E210" s="485"/>
      <c r="G210" s="524"/>
      <c r="H210" s="485"/>
      <c r="O210" s="485"/>
      <c r="P210" s="485"/>
      <c r="Q210" s="485"/>
      <c r="R210" s="485"/>
      <c r="S210" s="485"/>
      <c r="T210" s="485"/>
      <c r="U210" s="485"/>
      <c r="V210" s="485"/>
    </row>
    <row r="211" spans="1:22" s="436" customFormat="1" ht="14" customHeight="1">
      <c r="B211" s="526" t="s">
        <v>1488</v>
      </c>
      <c r="C211" s="525"/>
      <c r="E211" s="485"/>
      <c r="G211" s="524"/>
      <c r="H211" s="485"/>
      <c r="O211" s="485"/>
      <c r="P211" s="485"/>
      <c r="Q211" s="485"/>
      <c r="R211" s="485"/>
      <c r="S211" s="485"/>
      <c r="T211" s="485"/>
      <c r="U211" s="485"/>
      <c r="V211" s="485"/>
    </row>
    <row r="212" spans="1:22" s="436" customFormat="1" ht="14" customHeight="1">
      <c r="B212" s="526" t="s">
        <v>778</v>
      </c>
      <c r="C212" s="527"/>
      <c r="D212" s="528"/>
      <c r="E212" s="529"/>
      <c r="F212" s="528"/>
      <c r="G212" s="530"/>
      <c r="H212" s="529"/>
      <c r="I212" s="528"/>
      <c r="O212" s="485"/>
      <c r="P212" s="485"/>
      <c r="Q212" s="485"/>
      <c r="R212" s="485"/>
      <c r="S212" s="485"/>
      <c r="T212" s="485"/>
      <c r="U212" s="485"/>
      <c r="V212" s="485"/>
    </row>
    <row r="213" spans="1:22" s="436" customFormat="1" ht="14" customHeight="1">
      <c r="B213" s="436" t="s">
        <v>1329</v>
      </c>
      <c r="C213" s="527"/>
      <c r="D213" s="528"/>
      <c r="E213" s="529"/>
      <c r="F213" s="528"/>
      <c r="G213" s="530"/>
      <c r="H213" s="529"/>
      <c r="I213" s="528"/>
      <c r="O213" s="485"/>
      <c r="P213" s="485"/>
      <c r="Q213" s="485"/>
      <c r="R213" s="485"/>
      <c r="S213" s="485"/>
      <c r="T213" s="485"/>
      <c r="U213" s="485"/>
      <c r="V213" s="485"/>
    </row>
    <row r="214" spans="1:22" s="436" customFormat="1" ht="14" customHeight="1">
      <c r="B214" s="436" t="s">
        <v>781</v>
      </c>
      <c r="C214" s="531"/>
      <c r="D214" s="532"/>
      <c r="E214" s="533"/>
      <c r="F214" s="532"/>
      <c r="G214" s="534"/>
      <c r="H214" s="533"/>
      <c r="I214" s="532"/>
      <c r="J214" s="536"/>
      <c r="O214" s="485"/>
      <c r="P214" s="485"/>
      <c r="Q214" s="485"/>
      <c r="R214" s="485"/>
      <c r="S214" s="485"/>
      <c r="T214" s="485"/>
      <c r="U214" s="485"/>
      <c r="V214" s="485"/>
    </row>
    <row r="215" spans="1:22" s="436" customFormat="1" ht="14" customHeight="1">
      <c r="B215"/>
      <c r="C215"/>
      <c r="D215" s="532"/>
      <c r="E215" s="533"/>
      <c r="F215" s="532"/>
      <c r="G215" s="534"/>
      <c r="H215" s="533"/>
      <c r="I215" s="532"/>
      <c r="J215" s="536"/>
      <c r="O215" s="485"/>
      <c r="P215" s="485"/>
      <c r="Q215" s="485"/>
      <c r="R215" s="485"/>
      <c r="S215" s="485"/>
      <c r="T215" s="485"/>
      <c r="U215" s="485"/>
      <c r="V215" s="485"/>
    </row>
    <row r="216" spans="1:22" s="436" customFormat="1" ht="14" customHeight="1">
      <c r="B216"/>
      <c r="C216"/>
      <c r="E216" s="485"/>
      <c r="G216" s="524"/>
      <c r="H216" s="485"/>
      <c r="O216" s="485"/>
      <c r="P216" s="485"/>
      <c r="Q216" s="485"/>
      <c r="R216" s="485"/>
      <c r="S216" s="485"/>
      <c r="T216" s="485"/>
      <c r="U216" s="485"/>
      <c r="V216" s="485"/>
    </row>
    <row r="217" spans="1:22" s="436" customFormat="1" ht="14" customHeight="1">
      <c r="B217"/>
      <c r="C217"/>
      <c r="G217" s="524"/>
      <c r="H217" s="485"/>
      <c r="O217" s="485"/>
      <c r="P217" s="485"/>
      <c r="Q217" s="485"/>
      <c r="R217" s="485"/>
      <c r="S217" s="485"/>
      <c r="T217" s="485"/>
      <c r="U217" s="485"/>
      <c r="V217" s="485"/>
    </row>
    <row r="218" spans="1:22" s="436" customFormat="1" ht="14" customHeight="1">
      <c r="B218"/>
      <c r="C218"/>
      <c r="E218" s="485"/>
      <c r="G218" s="524"/>
      <c r="H218" s="485"/>
      <c r="O218" s="485"/>
      <c r="P218" s="485"/>
      <c r="Q218" s="485"/>
      <c r="R218" s="485"/>
      <c r="S218" s="485"/>
      <c r="T218" s="485"/>
      <c r="U218" s="485"/>
      <c r="V218" s="485"/>
    </row>
    <row r="219" spans="1:22" s="436" customFormat="1" ht="14" customHeight="1">
      <c r="E219" s="485"/>
      <c r="G219" s="524"/>
      <c r="H219" s="485"/>
      <c r="O219" s="485"/>
      <c r="P219" s="485"/>
      <c r="Q219" s="485"/>
      <c r="R219" s="485"/>
      <c r="S219" s="485"/>
      <c r="T219" s="485"/>
      <c r="U219" s="485"/>
      <c r="V219" s="485"/>
    </row>
    <row r="220" spans="1:22" s="436" customFormat="1" ht="14" customHeight="1">
      <c r="E220" s="485"/>
      <c r="G220" s="524"/>
      <c r="H220" s="485"/>
      <c r="O220" s="485"/>
      <c r="P220" s="485"/>
      <c r="Q220" s="485"/>
      <c r="R220" s="485"/>
      <c r="S220" s="485"/>
      <c r="T220" s="485"/>
      <c r="U220" s="485"/>
      <c r="V220" s="485"/>
    </row>
    <row r="246" spans="17:24" ht="18">
      <c r="Q246" s="171"/>
      <c r="R246" s="171"/>
      <c r="S246" s="171"/>
      <c r="T246" s="171"/>
      <c r="U246" s="171"/>
      <c r="V246" s="171"/>
      <c r="W246" s="171"/>
      <c r="X246" s="171"/>
    </row>
    <row r="247" spans="17:24" ht="18">
      <c r="Q247" s="171"/>
      <c r="R247" s="171"/>
      <c r="S247" s="171"/>
      <c r="T247" s="171"/>
      <c r="U247" s="171"/>
      <c r="V247" s="171"/>
      <c r="W247" s="171"/>
      <c r="X247" s="171"/>
    </row>
    <row r="248" spans="17:24" ht="18">
      <c r="Q248" s="171"/>
      <c r="R248" s="171"/>
      <c r="S248" s="171"/>
      <c r="T248" s="171"/>
      <c r="U248" s="171"/>
      <c r="V248" s="171"/>
      <c r="W248" s="171"/>
      <c r="X248" s="171"/>
    </row>
    <row r="249" spans="17:24" ht="18">
      <c r="Q249" s="171"/>
      <c r="R249" s="171"/>
      <c r="S249" s="171"/>
      <c r="T249" s="171"/>
      <c r="U249" s="171"/>
      <c r="V249" s="171"/>
      <c r="W249" s="171"/>
      <c r="X249" s="171"/>
    </row>
    <row r="250" spans="17:24" ht="18">
      <c r="Q250" s="171"/>
      <c r="R250" s="171"/>
      <c r="S250" s="171"/>
      <c r="T250" s="171"/>
      <c r="U250" s="171"/>
      <c r="V250" s="171"/>
      <c r="W250" s="171"/>
      <c r="X250" s="171"/>
    </row>
    <row r="251" spans="17:24" ht="18">
      <c r="Q251" s="171"/>
      <c r="R251" s="171"/>
      <c r="S251" s="171"/>
      <c r="T251" s="171"/>
      <c r="U251" s="171"/>
      <c r="V251" s="171"/>
      <c r="W251" s="171"/>
      <c r="X251" s="171"/>
    </row>
    <row r="252" spans="17:24" ht="18">
      <c r="Q252" s="171"/>
      <c r="R252" s="171"/>
      <c r="S252" s="171"/>
      <c r="T252" s="171"/>
      <c r="U252" s="171"/>
      <c r="V252" s="171"/>
      <c r="W252" s="171"/>
      <c r="X252" s="171"/>
    </row>
    <row r="253" spans="17:24" ht="18">
      <c r="Q253" s="171"/>
      <c r="R253" s="171"/>
      <c r="S253" s="171"/>
      <c r="T253" s="171"/>
      <c r="U253" s="171"/>
      <c r="V253" s="171"/>
      <c r="W253" s="171"/>
      <c r="X253" s="171"/>
    </row>
    <row r="254" spans="17:24" ht="18">
      <c r="Q254" s="171"/>
      <c r="R254" s="171"/>
      <c r="S254" s="171"/>
      <c r="T254" s="171"/>
      <c r="U254" s="171"/>
      <c r="V254" s="171"/>
      <c r="W254" s="171"/>
      <c r="X254" s="171"/>
    </row>
    <row r="255" spans="17:24" ht="18">
      <c r="Q255" s="171"/>
      <c r="R255" s="171"/>
      <c r="S255" s="171"/>
      <c r="T255" s="171"/>
      <c r="U255" s="171"/>
      <c r="V255" s="171"/>
      <c r="W255" s="171"/>
      <c r="X255" s="171"/>
    </row>
    <row r="256" spans="17:24" ht="18">
      <c r="Q256" s="171"/>
      <c r="R256" s="171"/>
      <c r="S256" s="171"/>
      <c r="T256" s="171"/>
      <c r="U256" s="171"/>
      <c r="V256" s="171"/>
      <c r="W256" s="171"/>
      <c r="X256" s="171"/>
    </row>
    <row r="257" spans="1:24" ht="18">
      <c r="Q257" s="171"/>
      <c r="R257" s="171"/>
      <c r="S257" s="171"/>
      <c r="T257" s="171"/>
      <c r="U257" s="171"/>
      <c r="V257" s="171"/>
      <c r="W257" s="171"/>
      <c r="X257" s="171"/>
    </row>
    <row r="258" spans="1:24" ht="18">
      <c r="Q258" s="171"/>
      <c r="R258" s="171"/>
      <c r="S258" s="171"/>
      <c r="T258" s="171"/>
      <c r="U258" s="171"/>
      <c r="V258" s="171"/>
      <c r="W258" s="171"/>
      <c r="X258" s="171"/>
    </row>
    <row r="259" spans="1:24" ht="18">
      <c r="Q259" s="171"/>
      <c r="R259" s="171"/>
      <c r="S259" s="171"/>
      <c r="T259" s="171"/>
      <c r="U259" s="171"/>
      <c r="V259" s="171"/>
      <c r="W259" s="171"/>
      <c r="X259" s="171"/>
    </row>
    <row r="260" spans="1:24" ht="18">
      <c r="Q260" s="171"/>
      <c r="R260" s="171"/>
      <c r="S260" s="171"/>
      <c r="T260" s="171"/>
      <c r="U260" s="171"/>
      <c r="V260" s="171"/>
      <c r="W260" s="171"/>
      <c r="X260" s="171"/>
    </row>
    <row r="261" spans="1:24" ht="18">
      <c r="Q261" s="171"/>
      <c r="R261" s="171"/>
      <c r="S261" s="171"/>
      <c r="T261" s="171"/>
      <c r="U261" s="171"/>
      <c r="V261" s="171"/>
      <c r="W261" s="171"/>
      <c r="X261" s="171"/>
    </row>
    <row r="262" spans="1:24" ht="18">
      <c r="Q262" s="171"/>
      <c r="R262" s="171"/>
      <c r="S262" s="171"/>
      <c r="T262" s="171"/>
      <c r="U262" s="171"/>
      <c r="V262" s="171"/>
      <c r="W262" s="171"/>
      <c r="X262" s="171"/>
    </row>
    <row r="263" spans="1:24" s="437" customFormat="1" ht="18">
      <c r="A263" s="438"/>
      <c r="B263" s="438"/>
      <c r="C263" s="438"/>
      <c r="D263" s="438"/>
      <c r="F263" s="438"/>
      <c r="G263" s="439"/>
      <c r="I263" s="438"/>
      <c r="J263" s="438"/>
      <c r="K263" s="438"/>
      <c r="L263" s="438"/>
      <c r="M263" s="438"/>
      <c r="N263" s="438"/>
      <c r="Q263" s="171"/>
      <c r="R263" s="171"/>
      <c r="S263" s="171"/>
      <c r="T263" s="171"/>
      <c r="U263" s="171"/>
      <c r="V263" s="171"/>
      <c r="W263" s="171"/>
      <c r="X263" s="171"/>
    </row>
    <row r="264" spans="1:24" ht="18">
      <c r="Q264" s="171"/>
      <c r="R264" s="171"/>
      <c r="S264" s="171"/>
      <c r="T264" s="171"/>
      <c r="U264" s="171"/>
      <c r="V264" s="171"/>
      <c r="W264" s="171"/>
      <c r="X264" s="171"/>
    </row>
  </sheetData>
  <sheetProtection algorithmName="SHA-512" hashValue="cNHxRJ+4BU5pC4iHcCkA12QDXJJraIv5wFhyudBBXy9jJFVf1owDvX67IcUfeLWG3ugKcq/UJIiieT53BzGW9A==" saltValue="tfVWT8ftRjhkb6rsz1AjjQ==" spinCount="100000" sheet="1" objects="1" scenarios="1" formatRows="0"/>
  <mergeCells count="21">
    <mergeCell ref="A6:D6"/>
    <mergeCell ref="F7:G7"/>
    <mergeCell ref="O7:T7"/>
    <mergeCell ref="A8:A9"/>
    <mergeCell ref="B8:B9"/>
    <mergeCell ref="C8:C9"/>
    <mergeCell ref="D8:D9"/>
    <mergeCell ref="E8:E9"/>
    <mergeCell ref="F8:F9"/>
    <mergeCell ref="G8:G9"/>
    <mergeCell ref="H8:H9"/>
    <mergeCell ref="I8:I9"/>
    <mergeCell ref="K8:K9"/>
    <mergeCell ref="L8:L9"/>
    <mergeCell ref="M8:M9"/>
    <mergeCell ref="N8:N9"/>
    <mergeCell ref="O8:O9"/>
    <mergeCell ref="T8:T9"/>
    <mergeCell ref="U8:U9"/>
    <mergeCell ref="V8:V9"/>
    <mergeCell ref="W8:W9"/>
  </mergeCells>
  <phoneticPr fontId="111"/>
  <conditionalFormatting sqref="B10:C209 G10:G209">
    <cfRule type="containsBlanks" dxfId="195" priority="7">
      <formula>LEN(TRIM(B10))=0</formula>
    </cfRule>
  </conditionalFormatting>
  <conditionalFormatting sqref="D10:F209 I10:I209">
    <cfRule type="containsBlanks" dxfId="194" priority="11">
      <formula>LEN(TRIM(D10))=0</formula>
    </cfRule>
  </conditionalFormatting>
  <conditionalFormatting sqref="F7:G7">
    <cfRule type="containsBlanks" dxfId="193" priority="2">
      <formula>LEN(TRIM(F7))=0</formula>
    </cfRule>
  </conditionalFormatting>
  <conditionalFormatting sqref="I7 H10:H209">
    <cfRule type="containsBlanks" dxfId="192" priority="8">
      <formula>LEN(TRIM(H7))=0</formula>
    </cfRule>
  </conditionalFormatting>
  <conditionalFormatting sqref="L10:T29">
    <cfRule type="containsBlanks" dxfId="191" priority="1">
      <formula>LEN(TRIM(L10))=0</formula>
    </cfRule>
  </conditionalFormatting>
  <conditionalFormatting sqref="U10:W29 N30:W30 W32">
    <cfRule type="containsBlanks" dxfId="190" priority="9">
      <formula>LEN(TRIM(N10))=0</formula>
    </cfRule>
  </conditionalFormatting>
  <dataValidations count="2">
    <dataValidation type="list" allowBlank="1" showInputMessage="1" showErrorMessage="1" sqref="B10:B39" xr:uid="{00000000-0002-0000-0600-000001000000}">
      <formula1>$K$10:$K$29</formula1>
    </dataValidation>
    <dataValidation type="list" allowBlank="1" showInputMessage="1" showErrorMessage="1" sqref="B40:B210" xr:uid="{00000000-0002-0000-0600-000002000000}">
      <formula1>$K$10:$K$30</formula1>
    </dataValidation>
  </dataValidations>
  <printOptions horizontalCentered="1"/>
  <pageMargins left="0.70833333333333304" right="0.70833333333333304" top="0.74791666666666701" bottom="0.74791666666666701" header="0.31458333333333299" footer="0.31458333333333299"/>
  <pageSetup paperSize="9" scale="45" fitToHeight="0" orientation="portrait" blackAndWhite="1" r:id="rId1"/>
  <colBreaks count="1" manualBreakCount="1">
    <brk id="10" max="217" man="1"/>
  </col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選択肢!$J$25:$J$38</xm:f>
          </x14:formula1>
          <xm:sqref>G10:G209</xm:sqref>
        </x14:dataValidation>
        <x14:dataValidation type="list" allowBlank="1" showInputMessage="1" showErrorMessage="1" xr:uid="{00000000-0002-0000-0600-000003000000}">
          <x14:formula1>
            <xm:f>選択肢!$H$25:$H$30</xm:f>
          </x14:formula1>
          <xm:sqref>C10:C209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928BF-7EE4-405F-A79D-6F5F9E55EC5D}">
  <sheetPr>
    <tabColor theme="9" tint="0.79998168889431442"/>
  </sheetPr>
  <dimension ref="A1:AH266"/>
  <sheetViews>
    <sheetView zoomScale="80" zoomScaleNormal="80" workbookViewId="0"/>
  </sheetViews>
  <sheetFormatPr defaultColWidth="8.83203125" defaultRowHeight="13"/>
  <cols>
    <col min="1" max="2" width="2.33203125" style="438" customWidth="1"/>
    <col min="3" max="3" width="5.58203125" style="438" customWidth="1"/>
    <col min="4" max="4" width="8" style="438" customWidth="1"/>
    <col min="5" max="5" width="17.83203125" style="438" customWidth="1"/>
    <col min="6" max="6" width="53.08203125" style="438" customWidth="1"/>
    <col min="7" max="7" width="12.4140625" style="437" customWidth="1"/>
    <col min="8" max="8" width="5.6640625" style="438" customWidth="1"/>
    <col min="9" max="9" width="7.6640625" style="439" customWidth="1"/>
    <col min="10" max="10" width="12.4140625" style="437" customWidth="1"/>
    <col min="11" max="11" width="21" style="438" customWidth="1"/>
    <col min="12" max="12" width="2.33203125" style="438" customWidth="1"/>
    <col min="13" max="20" width="5.58203125" style="438" customWidth="1"/>
    <col min="21" max="21" width="7.75" style="438" customWidth="1"/>
    <col min="22" max="22" width="30.5" style="438" customWidth="1"/>
    <col min="23" max="23" width="29.6640625" style="438" customWidth="1"/>
    <col min="24" max="24" width="5.58203125" style="438" customWidth="1"/>
    <col min="25" max="30" width="10.6640625" style="437" customWidth="1"/>
    <col min="31" max="32" width="11.6640625" style="437" customWidth="1"/>
    <col min="33" max="33" width="11.6640625" style="438" customWidth="1"/>
    <col min="34" max="34" width="2.33203125" style="438" customWidth="1"/>
    <col min="35" max="36" width="6.83203125" style="438" customWidth="1"/>
    <col min="37" max="37" width="6.1640625" style="438" customWidth="1"/>
    <col min="38" max="38" width="6.83203125" style="438" customWidth="1"/>
    <col min="39" max="39" width="1.4140625" style="438" customWidth="1"/>
    <col min="40" max="40" width="26.1640625" style="438" customWidth="1"/>
    <col min="41" max="43" width="17.9140625" style="438" customWidth="1"/>
    <col min="44" max="16384" width="8.83203125" style="438"/>
  </cols>
  <sheetData>
    <row r="1" spans="1:34" ht="14.15" customHeight="1">
      <c r="A1" s="796"/>
    </row>
    <row r="2" spans="1:34" ht="21" customHeight="1"/>
    <row r="3" spans="1:34" ht="21" customHeight="1"/>
    <row r="4" spans="1:34" ht="31.25" customHeight="1"/>
    <row r="5" spans="1:34" ht="20" customHeight="1"/>
    <row r="6" spans="1:34" ht="24" customHeight="1">
      <c r="B6" s="757"/>
      <c r="C6" s="758"/>
      <c r="D6" s="758"/>
      <c r="E6" s="758"/>
      <c r="F6" s="758"/>
      <c r="G6" s="719"/>
      <c r="H6" s="758"/>
      <c r="I6" s="759"/>
      <c r="J6" s="719"/>
      <c r="K6" s="760" t="s">
        <v>1330</v>
      </c>
      <c r="L6" s="758"/>
      <c r="M6" s="758"/>
      <c r="N6" s="758"/>
      <c r="O6" s="758"/>
      <c r="P6" s="758"/>
      <c r="Q6" s="758"/>
      <c r="R6" s="758"/>
      <c r="S6" s="758"/>
      <c r="T6" s="758"/>
      <c r="U6" s="758"/>
      <c r="V6" s="758"/>
      <c r="W6" s="758"/>
      <c r="X6" s="758"/>
      <c r="Y6" s="719"/>
      <c r="Z6" s="719"/>
      <c r="AA6" s="719"/>
      <c r="AB6" s="719"/>
      <c r="AC6" s="719"/>
      <c r="AD6" s="719"/>
      <c r="AE6" s="719"/>
      <c r="AF6" s="1231" t="s">
        <v>1330</v>
      </c>
      <c r="AG6" s="1232"/>
      <c r="AH6" s="1233"/>
    </row>
    <row r="7" spans="1:34" ht="16.5" customHeight="1">
      <c r="B7" s="761"/>
      <c r="G7" s="720"/>
      <c r="J7" s="720"/>
      <c r="Y7" s="720"/>
      <c r="Z7" s="720"/>
      <c r="AA7" s="720"/>
      <c r="AB7" s="720"/>
      <c r="AC7" s="720"/>
      <c r="AD7" s="720"/>
      <c r="AE7" s="720"/>
      <c r="AF7" s="720"/>
      <c r="AH7" s="762"/>
    </row>
    <row r="8" spans="1:34" ht="20" customHeight="1">
      <c r="B8" s="761"/>
      <c r="C8" s="1220" t="s">
        <v>753</v>
      </c>
      <c r="D8" s="1220"/>
      <c r="E8" s="1220"/>
      <c r="F8" s="1220"/>
      <c r="G8" s="720"/>
      <c r="J8" s="720"/>
      <c r="K8" s="458"/>
      <c r="L8" s="458"/>
      <c r="M8" s="458"/>
      <c r="N8" s="458"/>
      <c r="O8" s="458"/>
      <c r="P8" s="458"/>
      <c r="Q8" s="458"/>
      <c r="R8" s="458"/>
      <c r="S8" s="458"/>
      <c r="T8" s="458"/>
      <c r="U8" s="459" t="s">
        <v>754</v>
      </c>
      <c r="V8" s="459"/>
      <c r="W8" s="459"/>
      <c r="Y8" s="720"/>
      <c r="Z8" s="720"/>
      <c r="AA8" s="171"/>
      <c r="AB8" s="720"/>
      <c r="AC8" s="720"/>
      <c r="AD8" s="720"/>
      <c r="AE8" s="720"/>
      <c r="AF8" s="720"/>
      <c r="AH8" s="762"/>
    </row>
    <row r="9" spans="1:34" ht="29.5" customHeight="1">
      <c r="B9" s="761"/>
      <c r="C9" s="440" t="s">
        <v>755</v>
      </c>
      <c r="D9" s="440"/>
      <c r="E9" s="440"/>
      <c r="F9" s="440"/>
      <c r="G9" s="441" t="s">
        <v>666</v>
      </c>
      <c r="H9" s="1221" t="s">
        <v>1337</v>
      </c>
      <c r="I9" s="1222"/>
      <c r="J9" s="442" t="s">
        <v>756</v>
      </c>
      <c r="K9" s="460">
        <v>0.5</v>
      </c>
      <c r="U9" s="459" t="s">
        <v>757</v>
      </c>
      <c r="V9" s="459"/>
      <c r="W9" s="459"/>
      <c r="Y9" s="1223" t="s">
        <v>758</v>
      </c>
      <c r="Z9" s="1224"/>
      <c r="AA9" s="1224"/>
      <c r="AB9" s="1224"/>
      <c r="AC9" s="1224"/>
      <c r="AD9" s="1225"/>
      <c r="AE9" s="721"/>
      <c r="AF9" s="720"/>
      <c r="AH9" s="762"/>
    </row>
    <row r="10" spans="1:34" s="436" customFormat="1" ht="16.5" customHeight="1">
      <c r="B10" s="763"/>
      <c r="C10" s="1226" t="s">
        <v>759</v>
      </c>
      <c r="D10" s="1226" t="s">
        <v>760</v>
      </c>
      <c r="E10" s="1226" t="s">
        <v>761</v>
      </c>
      <c r="F10" s="1228" t="s">
        <v>762</v>
      </c>
      <c r="G10" s="1230" t="s">
        <v>763</v>
      </c>
      <c r="H10" s="1229" t="s">
        <v>764</v>
      </c>
      <c r="I10" s="1229" t="s">
        <v>765</v>
      </c>
      <c r="J10" s="1230" t="s">
        <v>766</v>
      </c>
      <c r="K10" s="1227" t="s">
        <v>767</v>
      </c>
      <c r="L10" s="461"/>
      <c r="M10" s="461"/>
      <c r="N10" s="461"/>
      <c r="O10" s="461"/>
      <c r="P10" s="461"/>
      <c r="Q10" s="461"/>
      <c r="R10" s="461"/>
      <c r="S10" s="461"/>
      <c r="T10" s="461"/>
      <c r="U10" s="1226" t="s">
        <v>768</v>
      </c>
      <c r="V10" s="1226" t="s">
        <v>1339</v>
      </c>
      <c r="W10" s="1226" t="s">
        <v>1323</v>
      </c>
      <c r="X10" s="1226" t="s">
        <v>1341</v>
      </c>
      <c r="Y10" s="1210" t="s">
        <v>306</v>
      </c>
      <c r="Z10" s="462" t="s">
        <v>328</v>
      </c>
      <c r="AA10" s="462" t="s">
        <v>350</v>
      </c>
      <c r="AB10" s="462" t="s">
        <v>372</v>
      </c>
      <c r="AC10" s="492" t="s">
        <v>394</v>
      </c>
      <c r="AD10" s="1212" t="s">
        <v>769</v>
      </c>
      <c r="AE10" s="1214" t="s">
        <v>770</v>
      </c>
      <c r="AF10" s="1216" t="s">
        <v>771</v>
      </c>
      <c r="AG10" s="1218" t="s">
        <v>772</v>
      </c>
      <c r="AH10" s="764"/>
    </row>
    <row r="11" spans="1:34" s="436" customFormat="1" ht="32.5" customHeight="1">
      <c r="B11" s="763"/>
      <c r="C11" s="1227"/>
      <c r="D11" s="1227"/>
      <c r="E11" s="1227"/>
      <c r="F11" s="1229"/>
      <c r="G11" s="1230"/>
      <c r="H11" s="1229"/>
      <c r="I11" s="1229"/>
      <c r="J11" s="1230"/>
      <c r="K11" s="1227"/>
      <c r="L11" s="461"/>
      <c r="M11" s="461"/>
      <c r="N11" s="461"/>
      <c r="O11" s="461"/>
      <c r="P11" s="461"/>
      <c r="Q11" s="461"/>
      <c r="R11" s="461"/>
      <c r="S11" s="461"/>
      <c r="T11" s="461"/>
      <c r="U11" s="1227"/>
      <c r="V11" s="1227"/>
      <c r="W11" s="1227"/>
      <c r="X11" s="1227"/>
      <c r="Y11" s="1211"/>
      <c r="Z11" s="463" t="s">
        <v>773</v>
      </c>
      <c r="AA11" s="463" t="s">
        <v>774</v>
      </c>
      <c r="AB11" s="463" t="s">
        <v>775</v>
      </c>
      <c r="AC11" s="493" t="s">
        <v>1496</v>
      </c>
      <c r="AD11" s="1213"/>
      <c r="AE11" s="1215"/>
      <c r="AF11" s="1217"/>
      <c r="AG11" s="1219"/>
      <c r="AH11" s="764"/>
    </row>
    <row r="12" spans="1:34" s="436" customFormat="1" ht="14" customHeight="1">
      <c r="B12" s="763"/>
      <c r="C12" s="443">
        <f>ROW()-ROW($C$12)+1</f>
        <v>1</v>
      </c>
      <c r="D12" s="765" t="s">
        <v>83</v>
      </c>
      <c r="E12" s="766" t="s">
        <v>306</v>
      </c>
      <c r="F12" s="767" t="s">
        <v>1331</v>
      </c>
      <c r="G12" s="768">
        <v>500000</v>
      </c>
      <c r="H12" s="767">
        <v>3</v>
      </c>
      <c r="I12" s="769" t="s">
        <v>734</v>
      </c>
      <c r="J12" s="449">
        <v>1500000</v>
      </c>
      <c r="K12" s="770">
        <v>1</v>
      </c>
      <c r="U12" s="443" t="str">
        <f>"設備"&amp;ROW()-ROW($C$12)+1</f>
        <v>設備1</v>
      </c>
      <c r="V12" s="465" t="s">
        <v>730</v>
      </c>
      <c r="W12" s="465" t="s">
        <v>726</v>
      </c>
      <c r="X12" s="466">
        <v>1</v>
      </c>
      <c r="Y12" s="467">
        <v>6500000</v>
      </c>
      <c r="Z12" s="468">
        <v>400000</v>
      </c>
      <c r="AA12" s="494" t="s">
        <v>1338</v>
      </c>
      <c r="AB12" s="468">
        <v>260000</v>
      </c>
      <c r="AC12" s="495" t="s">
        <v>1338</v>
      </c>
      <c r="AD12" s="496">
        <v>100000</v>
      </c>
      <c r="AE12" s="497">
        <v>7260000</v>
      </c>
      <c r="AF12" s="498">
        <v>7160000</v>
      </c>
      <c r="AG12" s="499">
        <v>3580000</v>
      </c>
      <c r="AH12" s="764"/>
    </row>
    <row r="13" spans="1:34" s="436" customFormat="1" ht="14" customHeight="1">
      <c r="B13" s="763"/>
      <c r="C13" s="450">
        <f>ROW()-ROW($C$12)+1</f>
        <v>2</v>
      </c>
      <c r="D13" s="771" t="s">
        <v>83</v>
      </c>
      <c r="E13" s="772" t="s">
        <v>306</v>
      </c>
      <c r="F13" s="773" t="s">
        <v>1332</v>
      </c>
      <c r="G13" s="774">
        <v>5000000</v>
      </c>
      <c r="H13" s="773">
        <v>1</v>
      </c>
      <c r="I13" s="775" t="s">
        <v>734</v>
      </c>
      <c r="J13" s="456">
        <v>5000000</v>
      </c>
      <c r="K13" s="776">
        <v>2</v>
      </c>
      <c r="U13" s="450" t="str">
        <f>"設備"&amp;ROW()-ROW($C$12)+1</f>
        <v>設備2</v>
      </c>
      <c r="V13" s="470"/>
      <c r="W13" s="470"/>
      <c r="X13" s="471"/>
      <c r="Y13" s="472"/>
      <c r="Z13" s="473"/>
      <c r="AA13" s="473"/>
      <c r="AB13" s="473"/>
      <c r="AC13" s="500"/>
      <c r="AD13" s="501"/>
      <c r="AE13" s="502"/>
      <c r="AF13" s="503"/>
      <c r="AG13" s="504"/>
      <c r="AH13" s="764"/>
    </row>
    <row r="14" spans="1:34" s="436" customFormat="1" ht="14" customHeight="1">
      <c r="B14" s="763"/>
      <c r="C14" s="450">
        <f t="shared" ref="C14:C77" si="0">ROW()-ROW($C$12)+1</f>
        <v>3</v>
      </c>
      <c r="D14" s="771" t="s">
        <v>83</v>
      </c>
      <c r="E14" s="772" t="s">
        <v>328</v>
      </c>
      <c r="F14" s="773" t="s">
        <v>1333</v>
      </c>
      <c r="G14" s="774">
        <v>50000</v>
      </c>
      <c r="H14" s="773">
        <v>8</v>
      </c>
      <c r="I14" s="775" t="s">
        <v>1266</v>
      </c>
      <c r="J14" s="456">
        <v>400000</v>
      </c>
      <c r="K14" s="776">
        <v>3</v>
      </c>
      <c r="U14" s="450" t="str">
        <f t="shared" ref="U14:U31" si="1">"設備"&amp;ROW()-ROW($C$12)+1</f>
        <v>設備3</v>
      </c>
      <c r="V14" s="470"/>
      <c r="W14" s="470"/>
      <c r="X14" s="471"/>
      <c r="Y14" s="472"/>
      <c r="Z14" s="473"/>
      <c r="AA14" s="473"/>
      <c r="AB14" s="473"/>
      <c r="AC14" s="500"/>
      <c r="AD14" s="501"/>
      <c r="AE14" s="502"/>
      <c r="AF14" s="503"/>
      <c r="AG14" s="504"/>
      <c r="AH14" s="764"/>
    </row>
    <row r="15" spans="1:34" s="436" customFormat="1" ht="14" customHeight="1">
      <c r="B15" s="763"/>
      <c r="C15" s="450">
        <f t="shared" si="0"/>
        <v>4</v>
      </c>
      <c r="D15" s="771" t="s">
        <v>83</v>
      </c>
      <c r="E15" s="772" t="s">
        <v>372</v>
      </c>
      <c r="F15" s="773" t="s">
        <v>1334</v>
      </c>
      <c r="G15" s="774">
        <v>30000</v>
      </c>
      <c r="H15" s="773">
        <v>2</v>
      </c>
      <c r="I15" s="775" t="s">
        <v>1266</v>
      </c>
      <c r="J15" s="456">
        <v>60000</v>
      </c>
      <c r="K15" s="776">
        <v>4</v>
      </c>
      <c r="U15" s="450" t="str">
        <f t="shared" si="1"/>
        <v>設備4</v>
      </c>
      <c r="V15" s="470"/>
      <c r="W15" s="470"/>
      <c r="X15" s="471"/>
      <c r="Y15" s="472"/>
      <c r="Z15" s="473"/>
      <c r="AA15" s="473"/>
      <c r="AB15" s="473"/>
      <c r="AC15" s="500"/>
      <c r="AD15" s="501"/>
      <c r="AE15" s="502"/>
      <c r="AF15" s="503"/>
      <c r="AG15" s="504"/>
      <c r="AH15" s="764"/>
    </row>
    <row r="16" spans="1:34" s="436" customFormat="1" ht="14" customHeight="1">
      <c r="B16" s="763"/>
      <c r="C16" s="450">
        <f t="shared" si="0"/>
        <v>5</v>
      </c>
      <c r="D16" s="771" t="s">
        <v>83</v>
      </c>
      <c r="E16" s="772" t="s">
        <v>372</v>
      </c>
      <c r="F16" s="773" t="s">
        <v>1335</v>
      </c>
      <c r="G16" s="774">
        <v>50000</v>
      </c>
      <c r="H16" s="773">
        <v>4</v>
      </c>
      <c r="I16" s="775" t="s">
        <v>1266</v>
      </c>
      <c r="J16" s="456">
        <v>200000</v>
      </c>
      <c r="K16" s="776">
        <v>5</v>
      </c>
      <c r="U16" s="450" t="str">
        <f t="shared" si="1"/>
        <v>設備5</v>
      </c>
      <c r="V16" s="470"/>
      <c r="W16" s="470"/>
      <c r="X16" s="471"/>
      <c r="Y16" s="472"/>
      <c r="Z16" s="473"/>
      <c r="AA16" s="473"/>
      <c r="AB16" s="473"/>
      <c r="AC16" s="500"/>
      <c r="AD16" s="501"/>
      <c r="AE16" s="502"/>
      <c r="AF16" s="503"/>
      <c r="AG16" s="504"/>
      <c r="AH16" s="764"/>
    </row>
    <row r="17" spans="2:34" s="436" customFormat="1" ht="14" customHeight="1">
      <c r="B17" s="763"/>
      <c r="C17" s="450">
        <f t="shared" si="0"/>
        <v>6</v>
      </c>
      <c r="D17" s="771" t="s">
        <v>83</v>
      </c>
      <c r="E17" s="772" t="s">
        <v>769</v>
      </c>
      <c r="F17" s="773" t="s">
        <v>1336</v>
      </c>
      <c r="G17" s="774">
        <v>100000</v>
      </c>
      <c r="H17" s="773">
        <v>1</v>
      </c>
      <c r="I17" s="775" t="s">
        <v>1279</v>
      </c>
      <c r="J17" s="456">
        <v>100000</v>
      </c>
      <c r="K17" s="776">
        <v>6</v>
      </c>
      <c r="U17" s="450" t="str">
        <f t="shared" si="1"/>
        <v>設備6</v>
      </c>
      <c r="V17" s="470"/>
      <c r="W17" s="470"/>
      <c r="X17" s="471"/>
      <c r="Y17" s="472"/>
      <c r="Z17" s="473"/>
      <c r="AA17" s="473"/>
      <c r="AB17" s="473"/>
      <c r="AC17" s="500"/>
      <c r="AD17" s="501"/>
      <c r="AE17" s="502"/>
      <c r="AF17" s="503"/>
      <c r="AG17" s="504"/>
      <c r="AH17" s="764"/>
    </row>
    <row r="18" spans="2:34" s="436" customFormat="1" ht="14" customHeight="1">
      <c r="B18" s="763"/>
      <c r="C18" s="450">
        <f t="shared" si="0"/>
        <v>7</v>
      </c>
      <c r="D18" s="771"/>
      <c r="E18" s="772"/>
      <c r="F18" s="773"/>
      <c r="G18" s="774"/>
      <c r="H18" s="773"/>
      <c r="I18" s="775"/>
      <c r="J18" s="456"/>
      <c r="K18" s="776"/>
      <c r="U18" s="450" t="str">
        <f t="shared" si="1"/>
        <v>設備7</v>
      </c>
      <c r="V18" s="470"/>
      <c r="W18" s="470"/>
      <c r="X18" s="471"/>
      <c r="Y18" s="472"/>
      <c r="Z18" s="473"/>
      <c r="AA18" s="473"/>
      <c r="AB18" s="473"/>
      <c r="AC18" s="500"/>
      <c r="AD18" s="501"/>
      <c r="AE18" s="502"/>
      <c r="AF18" s="503"/>
      <c r="AG18" s="504"/>
      <c r="AH18" s="764"/>
    </row>
    <row r="19" spans="2:34" s="436" customFormat="1" ht="14" customHeight="1">
      <c r="B19" s="763"/>
      <c r="C19" s="450">
        <f t="shared" si="0"/>
        <v>8</v>
      </c>
      <c r="D19" s="771"/>
      <c r="E19" s="772"/>
      <c r="F19" s="773"/>
      <c r="G19" s="774"/>
      <c r="H19" s="773"/>
      <c r="I19" s="775"/>
      <c r="J19" s="456"/>
      <c r="K19" s="776"/>
      <c r="U19" s="450" t="str">
        <f t="shared" si="1"/>
        <v>設備8</v>
      </c>
      <c r="V19" s="470"/>
      <c r="W19" s="470"/>
      <c r="X19" s="471"/>
      <c r="Y19" s="472"/>
      <c r="Z19" s="473"/>
      <c r="AA19" s="473"/>
      <c r="AB19" s="473"/>
      <c r="AC19" s="500"/>
      <c r="AD19" s="501"/>
      <c r="AE19" s="502"/>
      <c r="AF19" s="503"/>
      <c r="AG19" s="504"/>
      <c r="AH19" s="764"/>
    </row>
    <row r="20" spans="2:34" s="436" customFormat="1" ht="14" customHeight="1">
      <c r="B20" s="763"/>
      <c r="C20" s="450">
        <f t="shared" si="0"/>
        <v>9</v>
      </c>
      <c r="D20" s="771"/>
      <c r="E20" s="772"/>
      <c r="F20" s="773"/>
      <c r="G20" s="774"/>
      <c r="H20" s="773"/>
      <c r="I20" s="775"/>
      <c r="J20" s="456"/>
      <c r="K20" s="776"/>
      <c r="U20" s="450" t="str">
        <f t="shared" si="1"/>
        <v>設備9</v>
      </c>
      <c r="V20" s="470"/>
      <c r="W20" s="470"/>
      <c r="X20" s="471"/>
      <c r="Y20" s="472"/>
      <c r="Z20" s="473"/>
      <c r="AA20" s="473"/>
      <c r="AB20" s="473"/>
      <c r="AC20" s="500"/>
      <c r="AD20" s="501"/>
      <c r="AE20" s="502"/>
      <c r="AF20" s="503"/>
      <c r="AG20" s="504"/>
      <c r="AH20" s="764"/>
    </row>
    <row r="21" spans="2:34" s="436" customFormat="1" ht="14" customHeight="1">
      <c r="B21" s="763"/>
      <c r="C21" s="450">
        <f t="shared" si="0"/>
        <v>10</v>
      </c>
      <c r="D21" s="771"/>
      <c r="E21" s="772"/>
      <c r="F21" s="773"/>
      <c r="G21" s="774"/>
      <c r="H21" s="773"/>
      <c r="I21" s="775"/>
      <c r="J21" s="456"/>
      <c r="K21" s="776"/>
      <c r="U21" s="450" t="str">
        <f t="shared" si="1"/>
        <v>設備10</v>
      </c>
      <c r="V21" s="470"/>
      <c r="W21" s="470"/>
      <c r="X21" s="471"/>
      <c r="Y21" s="472"/>
      <c r="Z21" s="473"/>
      <c r="AA21" s="473"/>
      <c r="AB21" s="473"/>
      <c r="AC21" s="500"/>
      <c r="AD21" s="501"/>
      <c r="AE21" s="502"/>
      <c r="AF21" s="503"/>
      <c r="AG21" s="504"/>
      <c r="AH21" s="764"/>
    </row>
    <row r="22" spans="2:34" s="436" customFormat="1" ht="14" customHeight="1">
      <c r="B22" s="763"/>
      <c r="C22" s="450">
        <f t="shared" si="0"/>
        <v>11</v>
      </c>
      <c r="D22" s="771"/>
      <c r="E22" s="772"/>
      <c r="F22" s="773"/>
      <c r="G22" s="774"/>
      <c r="H22" s="773"/>
      <c r="I22" s="775"/>
      <c r="J22" s="456"/>
      <c r="K22" s="776"/>
      <c r="U22" s="450" t="str">
        <f t="shared" si="1"/>
        <v>設備11</v>
      </c>
      <c r="V22" s="470"/>
      <c r="W22" s="470"/>
      <c r="X22" s="471"/>
      <c r="Y22" s="472"/>
      <c r="Z22" s="473"/>
      <c r="AA22" s="473"/>
      <c r="AB22" s="473"/>
      <c r="AC22" s="500"/>
      <c r="AD22" s="501"/>
      <c r="AE22" s="502"/>
      <c r="AF22" s="503"/>
      <c r="AG22" s="504"/>
      <c r="AH22" s="764"/>
    </row>
    <row r="23" spans="2:34" s="436" customFormat="1" ht="14" customHeight="1">
      <c r="B23" s="763"/>
      <c r="C23" s="450">
        <f t="shared" si="0"/>
        <v>12</v>
      </c>
      <c r="D23" s="771"/>
      <c r="E23" s="772"/>
      <c r="F23" s="773"/>
      <c r="G23" s="774"/>
      <c r="H23" s="773"/>
      <c r="I23" s="775"/>
      <c r="J23" s="456"/>
      <c r="K23" s="776"/>
      <c r="U23" s="450" t="str">
        <f t="shared" si="1"/>
        <v>設備12</v>
      </c>
      <c r="V23" s="470"/>
      <c r="W23" s="470"/>
      <c r="X23" s="471"/>
      <c r="Y23" s="472"/>
      <c r="Z23" s="473"/>
      <c r="AA23" s="473"/>
      <c r="AB23" s="473"/>
      <c r="AC23" s="500"/>
      <c r="AD23" s="501"/>
      <c r="AE23" s="502"/>
      <c r="AF23" s="503"/>
      <c r="AG23" s="504"/>
      <c r="AH23" s="764"/>
    </row>
    <row r="24" spans="2:34" s="436" customFormat="1" ht="14" customHeight="1">
      <c r="B24" s="763"/>
      <c r="C24" s="450">
        <f t="shared" si="0"/>
        <v>13</v>
      </c>
      <c r="D24" s="771"/>
      <c r="E24" s="772"/>
      <c r="F24" s="773"/>
      <c r="G24" s="774"/>
      <c r="H24" s="773"/>
      <c r="I24" s="775"/>
      <c r="J24" s="456"/>
      <c r="K24" s="776"/>
      <c r="U24" s="450" t="str">
        <f t="shared" si="1"/>
        <v>設備13</v>
      </c>
      <c r="V24" s="470"/>
      <c r="W24" s="470"/>
      <c r="X24" s="471"/>
      <c r="Y24" s="472"/>
      <c r="Z24" s="473"/>
      <c r="AA24" s="473"/>
      <c r="AB24" s="473"/>
      <c r="AC24" s="500"/>
      <c r="AD24" s="501"/>
      <c r="AE24" s="502"/>
      <c r="AF24" s="503"/>
      <c r="AG24" s="504"/>
      <c r="AH24" s="764"/>
    </row>
    <row r="25" spans="2:34" s="436" customFormat="1" ht="14" customHeight="1">
      <c r="B25" s="763"/>
      <c r="C25" s="450">
        <f t="shared" si="0"/>
        <v>14</v>
      </c>
      <c r="D25" s="771"/>
      <c r="E25" s="772"/>
      <c r="F25" s="773"/>
      <c r="G25" s="774"/>
      <c r="H25" s="773"/>
      <c r="I25" s="775"/>
      <c r="J25" s="456"/>
      <c r="K25" s="776"/>
      <c r="U25" s="450" t="str">
        <f t="shared" si="1"/>
        <v>設備14</v>
      </c>
      <c r="V25" s="470"/>
      <c r="W25" s="470"/>
      <c r="X25" s="471"/>
      <c r="Y25" s="472"/>
      <c r="Z25" s="473"/>
      <c r="AA25" s="473"/>
      <c r="AB25" s="473"/>
      <c r="AC25" s="500"/>
      <c r="AD25" s="501"/>
      <c r="AE25" s="502"/>
      <c r="AF25" s="503"/>
      <c r="AG25" s="504"/>
      <c r="AH25" s="764"/>
    </row>
    <row r="26" spans="2:34" s="436" customFormat="1" ht="14" customHeight="1">
      <c r="B26" s="763"/>
      <c r="C26" s="450">
        <f t="shared" si="0"/>
        <v>15</v>
      </c>
      <c r="D26" s="771"/>
      <c r="E26" s="772"/>
      <c r="F26" s="773"/>
      <c r="G26" s="774"/>
      <c r="H26" s="773"/>
      <c r="I26" s="775"/>
      <c r="J26" s="456"/>
      <c r="K26" s="776"/>
      <c r="U26" s="450" t="str">
        <f t="shared" si="1"/>
        <v>設備15</v>
      </c>
      <c r="V26" s="470"/>
      <c r="W26" s="470"/>
      <c r="X26" s="471"/>
      <c r="Y26" s="472"/>
      <c r="Z26" s="473"/>
      <c r="AA26" s="473"/>
      <c r="AB26" s="473"/>
      <c r="AC26" s="500"/>
      <c r="AD26" s="501"/>
      <c r="AE26" s="502"/>
      <c r="AF26" s="503"/>
      <c r="AG26" s="504"/>
      <c r="AH26" s="764"/>
    </row>
    <row r="27" spans="2:34" s="436" customFormat="1" ht="14" customHeight="1">
      <c r="B27" s="763"/>
      <c r="C27" s="450">
        <f t="shared" si="0"/>
        <v>16</v>
      </c>
      <c r="D27" s="771"/>
      <c r="E27" s="772"/>
      <c r="F27" s="773"/>
      <c r="G27" s="774"/>
      <c r="H27" s="773"/>
      <c r="I27" s="775"/>
      <c r="J27" s="456"/>
      <c r="K27" s="776"/>
      <c r="U27" s="450" t="str">
        <f t="shared" si="1"/>
        <v>設備16</v>
      </c>
      <c r="V27" s="470"/>
      <c r="W27" s="470"/>
      <c r="X27" s="471"/>
      <c r="Y27" s="472"/>
      <c r="Z27" s="473"/>
      <c r="AA27" s="473"/>
      <c r="AB27" s="473"/>
      <c r="AC27" s="500"/>
      <c r="AD27" s="501"/>
      <c r="AE27" s="502"/>
      <c r="AF27" s="503"/>
      <c r="AG27" s="504"/>
      <c r="AH27" s="764"/>
    </row>
    <row r="28" spans="2:34" s="436" customFormat="1" ht="14" customHeight="1">
      <c r="B28" s="763"/>
      <c r="C28" s="450">
        <f t="shared" si="0"/>
        <v>17</v>
      </c>
      <c r="D28" s="771"/>
      <c r="E28" s="772"/>
      <c r="F28" s="773"/>
      <c r="G28" s="774"/>
      <c r="H28" s="773"/>
      <c r="I28" s="775"/>
      <c r="J28" s="456"/>
      <c r="K28" s="776"/>
      <c r="U28" s="450" t="str">
        <f t="shared" si="1"/>
        <v>設備17</v>
      </c>
      <c r="V28" s="470"/>
      <c r="W28" s="470"/>
      <c r="X28" s="471"/>
      <c r="Y28" s="472"/>
      <c r="Z28" s="473"/>
      <c r="AA28" s="473"/>
      <c r="AB28" s="473"/>
      <c r="AC28" s="500"/>
      <c r="AD28" s="501"/>
      <c r="AE28" s="502"/>
      <c r="AF28" s="503"/>
      <c r="AG28" s="504"/>
      <c r="AH28" s="764"/>
    </row>
    <row r="29" spans="2:34" s="436" customFormat="1" ht="14" customHeight="1">
      <c r="B29" s="763"/>
      <c r="C29" s="450">
        <f t="shared" si="0"/>
        <v>18</v>
      </c>
      <c r="D29" s="771"/>
      <c r="E29" s="772"/>
      <c r="F29" s="773"/>
      <c r="G29" s="774"/>
      <c r="H29" s="773"/>
      <c r="I29" s="775"/>
      <c r="J29" s="456"/>
      <c r="K29" s="776"/>
      <c r="U29" s="450" t="str">
        <f t="shared" si="1"/>
        <v>設備18</v>
      </c>
      <c r="V29" s="470"/>
      <c r="W29" s="470"/>
      <c r="X29" s="471"/>
      <c r="Y29" s="472"/>
      <c r="Z29" s="473"/>
      <c r="AA29" s="473"/>
      <c r="AB29" s="473"/>
      <c r="AC29" s="500"/>
      <c r="AD29" s="501"/>
      <c r="AE29" s="502"/>
      <c r="AF29" s="503"/>
      <c r="AG29" s="504"/>
      <c r="AH29" s="764"/>
    </row>
    <row r="30" spans="2:34" s="436" customFormat="1" ht="14" customHeight="1">
      <c r="B30" s="763"/>
      <c r="C30" s="450">
        <f t="shared" si="0"/>
        <v>19</v>
      </c>
      <c r="D30" s="771"/>
      <c r="E30" s="772"/>
      <c r="F30" s="773"/>
      <c r="G30" s="774"/>
      <c r="H30" s="773"/>
      <c r="I30" s="775"/>
      <c r="J30" s="456"/>
      <c r="K30" s="776"/>
      <c r="U30" s="450" t="str">
        <f t="shared" si="1"/>
        <v>設備19</v>
      </c>
      <c r="V30" s="470"/>
      <c r="W30" s="470"/>
      <c r="X30" s="471"/>
      <c r="Y30" s="472"/>
      <c r="Z30" s="473"/>
      <c r="AA30" s="473"/>
      <c r="AB30" s="473"/>
      <c r="AC30" s="500"/>
      <c r="AD30" s="501"/>
      <c r="AE30" s="502"/>
      <c r="AF30" s="503"/>
      <c r="AG30" s="504"/>
      <c r="AH30" s="764"/>
    </row>
    <row r="31" spans="2:34" s="436" customFormat="1" ht="14" customHeight="1" thickBot="1">
      <c r="B31" s="763"/>
      <c r="C31" s="450">
        <f t="shared" si="0"/>
        <v>20</v>
      </c>
      <c r="D31" s="771"/>
      <c r="E31" s="772"/>
      <c r="F31" s="773"/>
      <c r="G31" s="774"/>
      <c r="H31" s="773"/>
      <c r="I31" s="775"/>
      <c r="J31" s="456"/>
      <c r="K31" s="776"/>
      <c r="U31" s="474" t="str">
        <f t="shared" si="1"/>
        <v>設備20</v>
      </c>
      <c r="V31" s="475"/>
      <c r="W31" s="476"/>
      <c r="X31" s="477"/>
      <c r="Y31" s="478"/>
      <c r="Z31" s="479"/>
      <c r="AA31" s="473"/>
      <c r="AB31" s="479"/>
      <c r="AC31" s="505"/>
      <c r="AD31" s="506"/>
      <c r="AE31" s="507"/>
      <c r="AF31" s="508"/>
      <c r="AG31" s="509"/>
      <c r="AH31" s="764"/>
    </row>
    <row r="32" spans="2:34" s="436" customFormat="1" ht="14" customHeight="1" thickBot="1">
      <c r="B32" s="763"/>
      <c r="C32" s="450">
        <f t="shared" si="0"/>
        <v>21</v>
      </c>
      <c r="D32" s="771"/>
      <c r="E32" s="772"/>
      <c r="F32" s="773"/>
      <c r="G32" s="774"/>
      <c r="H32" s="773"/>
      <c r="I32" s="775"/>
      <c r="J32" s="456"/>
      <c r="K32" s="776"/>
      <c r="W32" s="480" t="s">
        <v>776</v>
      </c>
      <c r="X32" s="481">
        <v>1</v>
      </c>
      <c r="Y32" s="482">
        <v>6500000</v>
      </c>
      <c r="Z32" s="483">
        <v>400000</v>
      </c>
      <c r="AA32" s="483" t="s">
        <v>1342</v>
      </c>
      <c r="AB32" s="483">
        <v>260000</v>
      </c>
      <c r="AC32" s="483" t="s">
        <v>1342</v>
      </c>
      <c r="AD32" s="510">
        <v>100000</v>
      </c>
      <c r="AE32" s="511">
        <v>7260000</v>
      </c>
      <c r="AF32" s="512">
        <v>7160000</v>
      </c>
      <c r="AG32" s="513">
        <v>3580000</v>
      </c>
      <c r="AH32" s="764"/>
    </row>
    <row r="33" spans="2:34" s="436" customFormat="1" ht="14" customHeight="1" thickBot="1">
      <c r="B33" s="763"/>
      <c r="C33" s="450">
        <f t="shared" si="0"/>
        <v>22</v>
      </c>
      <c r="D33" s="771"/>
      <c r="E33" s="772"/>
      <c r="F33" s="773"/>
      <c r="G33" s="774"/>
      <c r="H33" s="773"/>
      <c r="I33" s="775"/>
      <c r="J33" s="456"/>
      <c r="K33" s="776"/>
      <c r="Y33" s="484"/>
      <c r="Z33" s="484"/>
      <c r="AA33" s="484"/>
      <c r="AB33" s="484"/>
      <c r="AC33" s="484"/>
      <c r="AD33" s="484"/>
      <c r="AE33" s="484"/>
      <c r="AH33" s="764"/>
    </row>
    <row r="34" spans="2:34" s="436" customFormat="1" ht="14" customHeight="1" thickBot="1">
      <c r="B34" s="763"/>
      <c r="C34" s="450">
        <f t="shared" si="0"/>
        <v>23</v>
      </c>
      <c r="D34" s="771"/>
      <c r="E34" s="772"/>
      <c r="F34" s="773"/>
      <c r="G34" s="774"/>
      <c r="H34" s="773"/>
      <c r="I34" s="775"/>
      <c r="J34" s="456"/>
      <c r="K34" s="776"/>
      <c r="Y34" s="484"/>
      <c r="Z34" s="484"/>
      <c r="AA34" s="484"/>
      <c r="AB34" s="484"/>
      <c r="AC34" s="484"/>
      <c r="AE34" s="514" t="s">
        <v>777</v>
      </c>
      <c r="AF34" s="515"/>
      <c r="AG34" s="516">
        <v>3580000</v>
      </c>
      <c r="AH34" s="764"/>
    </row>
    <row r="35" spans="2:34" s="436" customFormat="1" ht="14" customHeight="1">
      <c r="B35" s="763"/>
      <c r="C35" s="450">
        <f t="shared" si="0"/>
        <v>24</v>
      </c>
      <c r="D35" s="771"/>
      <c r="E35" s="772"/>
      <c r="F35" s="773"/>
      <c r="G35" s="774"/>
      <c r="H35" s="773"/>
      <c r="I35" s="775"/>
      <c r="J35" s="456"/>
      <c r="K35" s="776"/>
      <c r="U35" s="486"/>
      <c r="Y35" s="484"/>
      <c r="Z35" s="484"/>
      <c r="AA35" s="484"/>
      <c r="AB35" s="484"/>
      <c r="AC35" s="484"/>
      <c r="AD35" s="490"/>
      <c r="AE35" s="490"/>
      <c r="AF35" s="490"/>
      <c r="AH35" s="764"/>
    </row>
    <row r="36" spans="2:34" s="436" customFormat="1" ht="14" customHeight="1">
      <c r="B36" s="763"/>
      <c r="C36" s="450">
        <f t="shared" si="0"/>
        <v>25</v>
      </c>
      <c r="D36" s="771"/>
      <c r="E36" s="772"/>
      <c r="F36" s="773"/>
      <c r="G36" s="774"/>
      <c r="H36" s="773"/>
      <c r="I36" s="775"/>
      <c r="J36" s="456"/>
      <c r="K36" s="776"/>
      <c r="U36" s="436" t="s">
        <v>778</v>
      </c>
      <c r="V36" s="486"/>
      <c r="Y36" s="484"/>
      <c r="Z36" s="484"/>
      <c r="AA36" s="484"/>
      <c r="AB36" s="484"/>
      <c r="AC36" s="484"/>
      <c r="AD36" s="484"/>
      <c r="AE36" s="484"/>
      <c r="AF36" s="484"/>
      <c r="AH36" s="764"/>
    </row>
    <row r="37" spans="2:34" s="436" customFormat="1" ht="14" customHeight="1">
      <c r="B37" s="763"/>
      <c r="C37" s="450">
        <f t="shared" si="0"/>
        <v>26</v>
      </c>
      <c r="D37" s="771"/>
      <c r="E37" s="772"/>
      <c r="F37" s="773"/>
      <c r="G37" s="774"/>
      <c r="H37" s="773"/>
      <c r="I37" s="775"/>
      <c r="J37" s="456"/>
      <c r="K37" s="776"/>
      <c r="U37" s="487" t="s">
        <v>779</v>
      </c>
      <c r="Y37" s="484"/>
      <c r="Z37" s="484"/>
      <c r="AA37" s="484"/>
      <c r="AB37" s="484"/>
      <c r="AC37" s="484"/>
      <c r="AD37" s="484"/>
      <c r="AE37" s="484"/>
      <c r="AF37" s="484"/>
      <c r="AH37" s="764"/>
    </row>
    <row r="38" spans="2:34" s="436" customFormat="1" ht="14" customHeight="1">
      <c r="B38" s="763"/>
      <c r="C38" s="450">
        <f t="shared" si="0"/>
        <v>27</v>
      </c>
      <c r="D38" s="771"/>
      <c r="E38" s="772"/>
      <c r="F38" s="773"/>
      <c r="G38" s="774"/>
      <c r="H38" s="773"/>
      <c r="I38" s="775"/>
      <c r="J38" s="456"/>
      <c r="K38" s="776"/>
      <c r="U38" s="488" t="s">
        <v>780</v>
      </c>
      <c r="V38" s="489"/>
      <c r="Y38" s="484"/>
      <c r="Z38" s="484"/>
      <c r="AA38" s="484"/>
      <c r="AB38" s="484"/>
      <c r="AC38" s="484"/>
      <c r="AD38" s="484"/>
      <c r="AE38" s="484"/>
      <c r="AF38" s="484"/>
      <c r="AH38" s="764"/>
    </row>
    <row r="39" spans="2:34" s="436" customFormat="1" ht="14" customHeight="1">
      <c r="B39" s="763"/>
      <c r="C39" s="450">
        <f t="shared" si="0"/>
        <v>28</v>
      </c>
      <c r="D39" s="771"/>
      <c r="E39" s="772"/>
      <c r="F39" s="773"/>
      <c r="G39" s="774"/>
      <c r="H39" s="773"/>
      <c r="I39" s="775"/>
      <c r="J39" s="456"/>
      <c r="K39" s="776"/>
      <c r="Y39" s="484"/>
      <c r="Z39" s="484"/>
      <c r="AA39" s="484"/>
      <c r="AB39" s="484"/>
      <c r="AC39" s="484"/>
      <c r="AD39" s="484"/>
      <c r="AE39" s="484"/>
      <c r="AF39" s="484"/>
      <c r="AH39" s="764"/>
    </row>
    <row r="40" spans="2:34" s="436" customFormat="1" ht="14" customHeight="1">
      <c r="B40" s="763"/>
      <c r="C40" s="450">
        <f t="shared" si="0"/>
        <v>29</v>
      </c>
      <c r="D40" s="771"/>
      <c r="E40" s="772"/>
      <c r="F40" s="773"/>
      <c r="G40" s="774"/>
      <c r="H40" s="773"/>
      <c r="I40" s="775"/>
      <c r="J40" s="456"/>
      <c r="K40" s="776"/>
      <c r="Y40" s="484"/>
      <c r="Z40" s="484"/>
      <c r="AA40" s="484"/>
      <c r="AB40" s="484"/>
      <c r="AC40" s="484"/>
      <c r="AD40" s="484"/>
      <c r="AE40" s="484"/>
      <c r="AF40" s="484"/>
      <c r="AH40" s="764"/>
    </row>
    <row r="41" spans="2:34" s="436" customFormat="1" ht="14" customHeight="1">
      <c r="B41" s="763"/>
      <c r="C41" s="450">
        <f t="shared" si="0"/>
        <v>30</v>
      </c>
      <c r="D41" s="771"/>
      <c r="E41" s="772"/>
      <c r="F41" s="773"/>
      <c r="G41" s="774"/>
      <c r="H41" s="773"/>
      <c r="I41" s="775"/>
      <c r="J41" s="456"/>
      <c r="K41" s="776"/>
      <c r="U41" s="490"/>
      <c r="V41" s="490"/>
      <c r="W41" s="490"/>
      <c r="X41" s="490"/>
      <c r="Y41" s="490"/>
      <c r="Z41" s="490"/>
      <c r="AA41" s="490"/>
      <c r="AB41" s="490"/>
      <c r="AC41" s="490"/>
      <c r="AD41" s="490"/>
      <c r="AE41" s="490"/>
      <c r="AF41" s="490"/>
      <c r="AH41" s="764"/>
    </row>
    <row r="42" spans="2:34" s="436" customFormat="1" ht="14" hidden="1" customHeight="1">
      <c r="B42" s="763"/>
      <c r="C42" s="450">
        <f t="shared" si="0"/>
        <v>31</v>
      </c>
      <c r="D42" s="777"/>
      <c r="E42" s="778"/>
      <c r="F42" s="779"/>
      <c r="G42" s="780"/>
      <c r="H42" s="779"/>
      <c r="I42" s="781"/>
      <c r="J42" s="456"/>
      <c r="K42" s="782"/>
      <c r="U42" s="490"/>
      <c r="V42" s="490"/>
      <c r="W42" s="490"/>
      <c r="X42" s="490"/>
      <c r="Y42" s="490"/>
      <c r="Z42" s="490"/>
      <c r="AA42" s="490"/>
      <c r="AB42" s="490"/>
      <c r="AC42" s="490"/>
      <c r="AD42" s="490"/>
      <c r="AE42" s="490"/>
      <c r="AF42" s="490"/>
      <c r="AH42" s="764"/>
    </row>
    <row r="43" spans="2:34" s="436" customFormat="1" ht="14" hidden="1" customHeight="1">
      <c r="B43" s="763"/>
      <c r="C43" s="450">
        <f t="shared" si="0"/>
        <v>32</v>
      </c>
      <c r="D43" s="783"/>
      <c r="E43" s="778"/>
      <c r="F43" s="779"/>
      <c r="G43" s="780"/>
      <c r="H43" s="779"/>
      <c r="I43" s="781"/>
      <c r="J43" s="456"/>
      <c r="K43" s="782"/>
      <c r="U43" s="490"/>
      <c r="V43" s="490"/>
      <c r="W43" s="490"/>
      <c r="X43" s="490"/>
      <c r="Y43" s="490"/>
      <c r="Z43" s="490"/>
      <c r="AA43" s="490"/>
      <c r="AB43" s="490"/>
      <c r="AC43" s="490"/>
      <c r="AD43" s="490"/>
      <c r="AE43" s="490"/>
      <c r="AF43" s="490"/>
      <c r="AH43" s="764"/>
    </row>
    <row r="44" spans="2:34" s="436" customFormat="1" ht="14" hidden="1" customHeight="1">
      <c r="B44" s="763"/>
      <c r="C44" s="450">
        <f t="shared" si="0"/>
        <v>33</v>
      </c>
      <c r="D44" s="783"/>
      <c r="E44" s="778"/>
      <c r="F44" s="779"/>
      <c r="G44" s="780"/>
      <c r="H44" s="779"/>
      <c r="I44" s="781"/>
      <c r="J44" s="456"/>
      <c r="K44" s="782"/>
      <c r="U44" s="490"/>
      <c r="V44" s="490"/>
      <c r="W44" s="490"/>
      <c r="X44" s="490"/>
      <c r="Y44" s="490"/>
      <c r="Z44" s="490"/>
      <c r="AA44" s="490"/>
      <c r="AB44" s="490"/>
      <c r="AC44" s="490"/>
      <c r="AD44" s="490"/>
      <c r="AE44" s="490"/>
      <c r="AF44" s="490"/>
      <c r="AH44" s="764"/>
    </row>
    <row r="45" spans="2:34" s="436" customFormat="1" ht="14" hidden="1" customHeight="1">
      <c r="B45" s="763"/>
      <c r="C45" s="450">
        <f t="shared" si="0"/>
        <v>34</v>
      </c>
      <c r="D45" s="783"/>
      <c r="E45" s="778"/>
      <c r="F45" s="779"/>
      <c r="G45" s="780"/>
      <c r="H45" s="779"/>
      <c r="I45" s="781"/>
      <c r="J45" s="456"/>
      <c r="K45" s="782"/>
      <c r="U45" s="490"/>
      <c r="V45" s="490"/>
      <c r="W45" s="490"/>
      <c r="X45" s="490"/>
      <c r="Y45" s="490"/>
      <c r="Z45" s="490"/>
      <c r="AA45" s="490"/>
      <c r="AB45" s="490"/>
      <c r="AC45" s="490"/>
      <c r="AD45" s="490"/>
      <c r="AE45" s="490"/>
      <c r="AF45" s="490"/>
      <c r="AH45" s="764"/>
    </row>
    <row r="46" spans="2:34" s="436" customFormat="1" ht="14" hidden="1" customHeight="1">
      <c r="B46" s="763"/>
      <c r="C46" s="450">
        <f t="shared" si="0"/>
        <v>35</v>
      </c>
      <c r="D46" s="783"/>
      <c r="E46" s="778"/>
      <c r="F46" s="779"/>
      <c r="G46" s="780"/>
      <c r="H46" s="779"/>
      <c r="I46" s="781"/>
      <c r="J46" s="456"/>
      <c r="K46" s="782"/>
      <c r="U46" s="490"/>
      <c r="V46" s="490"/>
      <c r="W46" s="490"/>
      <c r="X46" s="490"/>
      <c r="Y46" s="490"/>
      <c r="Z46" s="490"/>
      <c r="AA46" s="490"/>
      <c r="AB46" s="490"/>
      <c r="AC46" s="490"/>
      <c r="AD46" s="490"/>
      <c r="AE46" s="490"/>
      <c r="AF46" s="490"/>
      <c r="AH46" s="764"/>
    </row>
    <row r="47" spans="2:34" s="436" customFormat="1" ht="14" hidden="1" customHeight="1">
      <c r="B47" s="763"/>
      <c r="C47" s="450">
        <f t="shared" si="0"/>
        <v>36</v>
      </c>
      <c r="D47" s="783"/>
      <c r="E47" s="778"/>
      <c r="F47" s="779"/>
      <c r="G47" s="780"/>
      <c r="H47" s="779"/>
      <c r="I47" s="781"/>
      <c r="J47" s="456"/>
      <c r="K47" s="782"/>
      <c r="U47" s="490"/>
      <c r="V47" s="490"/>
      <c r="W47" s="490"/>
      <c r="X47" s="490"/>
      <c r="Y47" s="490"/>
      <c r="Z47" s="490"/>
      <c r="AA47" s="490"/>
      <c r="AB47" s="490"/>
      <c r="AC47" s="490"/>
      <c r="AD47" s="490"/>
      <c r="AE47" s="490"/>
      <c r="AF47" s="490"/>
      <c r="AH47" s="764"/>
    </row>
    <row r="48" spans="2:34" s="436" customFormat="1" ht="14" hidden="1" customHeight="1">
      <c r="B48" s="763"/>
      <c r="C48" s="450">
        <f t="shared" si="0"/>
        <v>37</v>
      </c>
      <c r="D48" s="783"/>
      <c r="E48" s="778"/>
      <c r="F48" s="779"/>
      <c r="G48" s="780"/>
      <c r="H48" s="779"/>
      <c r="I48" s="781"/>
      <c r="J48" s="456"/>
      <c r="K48" s="782"/>
      <c r="U48" s="490"/>
      <c r="V48" s="490"/>
      <c r="W48" s="490"/>
      <c r="X48" s="490"/>
      <c r="Y48" s="490"/>
      <c r="Z48" s="490"/>
      <c r="AA48" s="490"/>
      <c r="AB48" s="490"/>
      <c r="AC48" s="490"/>
      <c r="AD48" s="490"/>
      <c r="AE48" s="490"/>
      <c r="AF48" s="490"/>
      <c r="AH48" s="764"/>
    </row>
    <row r="49" spans="2:34" s="436" customFormat="1" ht="14" hidden="1" customHeight="1">
      <c r="B49" s="763"/>
      <c r="C49" s="450">
        <f t="shared" si="0"/>
        <v>38</v>
      </c>
      <c r="D49" s="783"/>
      <c r="E49" s="778"/>
      <c r="F49" s="779"/>
      <c r="G49" s="780"/>
      <c r="H49" s="779"/>
      <c r="I49" s="781"/>
      <c r="J49" s="456"/>
      <c r="K49" s="782"/>
      <c r="U49" s="490"/>
      <c r="V49" s="490"/>
      <c r="W49" s="490"/>
      <c r="X49" s="490"/>
      <c r="Y49" s="490"/>
      <c r="Z49" s="490"/>
      <c r="AA49" s="490"/>
      <c r="AB49" s="490"/>
      <c r="AC49" s="490"/>
      <c r="AD49" s="490"/>
      <c r="AE49" s="490"/>
      <c r="AF49" s="490"/>
      <c r="AH49" s="764"/>
    </row>
    <row r="50" spans="2:34" s="436" customFormat="1" ht="14" hidden="1" customHeight="1">
      <c r="B50" s="763"/>
      <c r="C50" s="450">
        <f t="shared" si="0"/>
        <v>39</v>
      </c>
      <c r="D50" s="783"/>
      <c r="E50" s="778"/>
      <c r="F50" s="779"/>
      <c r="G50" s="780"/>
      <c r="H50" s="779"/>
      <c r="I50" s="781"/>
      <c r="J50" s="456"/>
      <c r="K50" s="782"/>
      <c r="U50" s="490"/>
      <c r="V50" s="490"/>
      <c r="W50" s="490"/>
      <c r="X50" s="490"/>
      <c r="Y50" s="490"/>
      <c r="Z50" s="490"/>
      <c r="AA50" s="490"/>
      <c r="AB50" s="490"/>
      <c r="AC50" s="490"/>
      <c r="AD50" s="490"/>
      <c r="AE50" s="490"/>
      <c r="AF50" s="490"/>
      <c r="AH50" s="764"/>
    </row>
    <row r="51" spans="2:34" s="436" customFormat="1" ht="14" hidden="1" customHeight="1">
      <c r="B51" s="763"/>
      <c r="C51" s="450">
        <f t="shared" si="0"/>
        <v>40</v>
      </c>
      <c r="D51" s="783"/>
      <c r="E51" s="778"/>
      <c r="F51" s="779"/>
      <c r="G51" s="780"/>
      <c r="H51" s="779"/>
      <c r="I51" s="781"/>
      <c r="J51" s="456"/>
      <c r="K51" s="782"/>
      <c r="U51" s="490"/>
      <c r="V51" s="490"/>
      <c r="W51" s="490"/>
      <c r="X51" s="490"/>
      <c r="Y51" s="490"/>
      <c r="Z51" s="490"/>
      <c r="AA51" s="490"/>
      <c r="AB51" s="490"/>
      <c r="AC51" s="490"/>
      <c r="AD51" s="490"/>
      <c r="AE51" s="490"/>
      <c r="AF51" s="490"/>
      <c r="AH51" s="764"/>
    </row>
    <row r="52" spans="2:34" s="436" customFormat="1" ht="14" hidden="1" customHeight="1">
      <c r="B52" s="763"/>
      <c r="C52" s="450">
        <f t="shared" si="0"/>
        <v>41</v>
      </c>
      <c r="D52" s="783"/>
      <c r="E52" s="778"/>
      <c r="F52" s="779"/>
      <c r="G52" s="780"/>
      <c r="H52" s="779"/>
      <c r="I52" s="781"/>
      <c r="J52" s="456"/>
      <c r="K52" s="782"/>
      <c r="U52" s="490"/>
      <c r="V52" s="490"/>
      <c r="W52" s="490"/>
      <c r="X52" s="490"/>
      <c r="Y52" s="490"/>
      <c r="Z52" s="490"/>
      <c r="AA52" s="490"/>
      <c r="AB52" s="490"/>
      <c r="AC52" s="490"/>
      <c r="AD52" s="490"/>
      <c r="AE52" s="490"/>
      <c r="AF52" s="490"/>
      <c r="AH52" s="764"/>
    </row>
    <row r="53" spans="2:34" s="436" customFormat="1" ht="14" hidden="1" customHeight="1">
      <c r="B53" s="763"/>
      <c r="C53" s="450">
        <f t="shared" si="0"/>
        <v>42</v>
      </c>
      <c r="D53" s="783"/>
      <c r="E53" s="778"/>
      <c r="F53" s="779"/>
      <c r="G53" s="780"/>
      <c r="H53" s="779"/>
      <c r="I53" s="781"/>
      <c r="J53" s="456"/>
      <c r="K53" s="782"/>
      <c r="U53" s="490"/>
      <c r="V53" s="490"/>
      <c r="W53" s="490"/>
      <c r="X53" s="490"/>
      <c r="Y53" s="490"/>
      <c r="Z53" s="490"/>
      <c r="AA53" s="490"/>
      <c r="AB53" s="490"/>
      <c r="AC53" s="490"/>
      <c r="AD53" s="490"/>
      <c r="AE53" s="490"/>
      <c r="AF53" s="490"/>
      <c r="AH53" s="764"/>
    </row>
    <row r="54" spans="2:34" s="436" customFormat="1" ht="14" hidden="1" customHeight="1">
      <c r="B54" s="763"/>
      <c r="C54" s="450">
        <f t="shared" si="0"/>
        <v>43</v>
      </c>
      <c r="D54" s="783"/>
      <c r="E54" s="778"/>
      <c r="F54" s="779"/>
      <c r="G54" s="780"/>
      <c r="H54" s="779"/>
      <c r="I54" s="781"/>
      <c r="J54" s="456"/>
      <c r="K54" s="782"/>
      <c r="U54" s="490"/>
      <c r="V54" s="490"/>
      <c r="W54" s="490"/>
      <c r="X54" s="490"/>
      <c r="Y54" s="490"/>
      <c r="Z54" s="490"/>
      <c r="AA54" s="490"/>
      <c r="AB54" s="490"/>
      <c r="AC54" s="490"/>
      <c r="AD54" s="490"/>
      <c r="AE54" s="490"/>
      <c r="AF54" s="490"/>
      <c r="AH54" s="764"/>
    </row>
    <row r="55" spans="2:34" s="436" customFormat="1" ht="14" hidden="1" customHeight="1">
      <c r="B55" s="763"/>
      <c r="C55" s="450">
        <f t="shared" si="0"/>
        <v>44</v>
      </c>
      <c r="D55" s="783"/>
      <c r="E55" s="778"/>
      <c r="F55" s="779"/>
      <c r="G55" s="780"/>
      <c r="H55" s="779"/>
      <c r="I55" s="781"/>
      <c r="J55" s="456"/>
      <c r="K55" s="782"/>
      <c r="U55" s="490"/>
      <c r="V55" s="490"/>
      <c r="W55" s="490"/>
      <c r="X55" s="490"/>
      <c r="Y55" s="490"/>
      <c r="Z55" s="490"/>
      <c r="AA55" s="490"/>
      <c r="AB55" s="490"/>
      <c r="AC55" s="490"/>
      <c r="AD55" s="490"/>
      <c r="AE55" s="490"/>
      <c r="AF55" s="490"/>
      <c r="AH55" s="764"/>
    </row>
    <row r="56" spans="2:34" s="436" customFormat="1" ht="14" hidden="1" customHeight="1">
      <c r="B56" s="763"/>
      <c r="C56" s="450">
        <f t="shared" si="0"/>
        <v>45</v>
      </c>
      <c r="D56" s="783"/>
      <c r="E56" s="778"/>
      <c r="F56" s="779"/>
      <c r="G56" s="780"/>
      <c r="H56" s="779"/>
      <c r="I56" s="781"/>
      <c r="J56" s="456"/>
      <c r="K56" s="782"/>
      <c r="U56" s="490"/>
      <c r="V56" s="490"/>
      <c r="W56" s="490"/>
      <c r="X56" s="490"/>
      <c r="Y56" s="490"/>
      <c r="Z56" s="490"/>
      <c r="AA56" s="490"/>
      <c r="AB56" s="490"/>
      <c r="AC56" s="490"/>
      <c r="AD56" s="490"/>
      <c r="AE56" s="490"/>
      <c r="AF56" s="490"/>
      <c r="AH56" s="764"/>
    </row>
    <row r="57" spans="2:34" s="436" customFormat="1" ht="14" hidden="1" customHeight="1">
      <c r="B57" s="763"/>
      <c r="C57" s="450">
        <f t="shared" si="0"/>
        <v>46</v>
      </c>
      <c r="D57" s="783"/>
      <c r="E57" s="778"/>
      <c r="F57" s="779"/>
      <c r="G57" s="780"/>
      <c r="H57" s="779"/>
      <c r="I57" s="781"/>
      <c r="J57" s="456"/>
      <c r="K57" s="782"/>
      <c r="U57" s="490"/>
      <c r="V57" s="490"/>
      <c r="W57" s="490"/>
      <c r="X57" s="490"/>
      <c r="Y57" s="490"/>
      <c r="Z57" s="490"/>
      <c r="AA57" s="490"/>
      <c r="AB57" s="490"/>
      <c r="AC57" s="490"/>
      <c r="AD57" s="490"/>
      <c r="AE57" s="490"/>
      <c r="AF57" s="490"/>
      <c r="AH57" s="764"/>
    </row>
    <row r="58" spans="2:34" s="436" customFormat="1" ht="14" hidden="1" customHeight="1">
      <c r="B58" s="763"/>
      <c r="C58" s="450">
        <f t="shared" si="0"/>
        <v>47</v>
      </c>
      <c r="D58" s="783"/>
      <c r="E58" s="778"/>
      <c r="F58" s="779"/>
      <c r="G58" s="780"/>
      <c r="H58" s="779"/>
      <c r="I58" s="781"/>
      <c r="J58" s="456"/>
      <c r="K58" s="782"/>
      <c r="U58" s="490"/>
      <c r="V58" s="490"/>
      <c r="W58" s="490"/>
      <c r="X58" s="490"/>
      <c r="Y58" s="490"/>
      <c r="Z58" s="490"/>
      <c r="AA58" s="490"/>
      <c r="AB58" s="490"/>
      <c r="AC58" s="490"/>
      <c r="AD58" s="490"/>
      <c r="AE58" s="490"/>
      <c r="AF58" s="490"/>
      <c r="AH58" s="764"/>
    </row>
    <row r="59" spans="2:34" s="436" customFormat="1" ht="14" hidden="1" customHeight="1">
      <c r="B59" s="763"/>
      <c r="C59" s="450">
        <f t="shared" si="0"/>
        <v>48</v>
      </c>
      <c r="D59" s="783"/>
      <c r="E59" s="778"/>
      <c r="F59" s="779"/>
      <c r="G59" s="780"/>
      <c r="H59" s="779"/>
      <c r="I59" s="781"/>
      <c r="J59" s="456"/>
      <c r="K59" s="782"/>
      <c r="U59" s="490"/>
      <c r="V59" s="490"/>
      <c r="W59" s="490"/>
      <c r="X59" s="490"/>
      <c r="Y59" s="490"/>
      <c r="Z59" s="490"/>
      <c r="AA59" s="490"/>
      <c r="AB59" s="490"/>
      <c r="AC59" s="490"/>
      <c r="AD59" s="490"/>
      <c r="AE59" s="490"/>
      <c r="AF59" s="490"/>
      <c r="AH59" s="764"/>
    </row>
    <row r="60" spans="2:34" s="436" customFormat="1" ht="14" hidden="1" customHeight="1">
      <c r="B60" s="763"/>
      <c r="C60" s="450">
        <f t="shared" si="0"/>
        <v>49</v>
      </c>
      <c r="D60" s="783"/>
      <c r="E60" s="778"/>
      <c r="F60" s="779"/>
      <c r="G60" s="780"/>
      <c r="H60" s="779"/>
      <c r="I60" s="781"/>
      <c r="J60" s="456"/>
      <c r="K60" s="782"/>
      <c r="U60" s="490"/>
      <c r="V60" s="490"/>
      <c r="W60" s="490"/>
      <c r="X60" s="490"/>
      <c r="Y60" s="490"/>
      <c r="Z60" s="490"/>
      <c r="AA60" s="490"/>
      <c r="AB60" s="490"/>
      <c r="AC60" s="490"/>
      <c r="AD60" s="490"/>
      <c r="AE60" s="490"/>
      <c r="AF60" s="490"/>
      <c r="AH60" s="764"/>
    </row>
    <row r="61" spans="2:34" s="436" customFormat="1" ht="14" hidden="1" customHeight="1">
      <c r="B61" s="763"/>
      <c r="C61" s="450">
        <f t="shared" si="0"/>
        <v>50</v>
      </c>
      <c r="D61" s="783"/>
      <c r="E61" s="778"/>
      <c r="F61" s="779"/>
      <c r="G61" s="780"/>
      <c r="H61" s="779"/>
      <c r="I61" s="781"/>
      <c r="J61" s="456"/>
      <c r="K61" s="782"/>
      <c r="U61" s="490"/>
      <c r="V61" s="490"/>
      <c r="W61" s="490"/>
      <c r="X61" s="490"/>
      <c r="Y61" s="490"/>
      <c r="Z61" s="490"/>
      <c r="AA61" s="490"/>
      <c r="AB61" s="490"/>
      <c r="AC61" s="490"/>
      <c r="AD61" s="490"/>
      <c r="AE61" s="490"/>
      <c r="AF61" s="490"/>
      <c r="AH61" s="764"/>
    </row>
    <row r="62" spans="2:34" s="436" customFormat="1" ht="14" hidden="1" customHeight="1">
      <c r="B62" s="763"/>
      <c r="C62" s="450">
        <f t="shared" si="0"/>
        <v>51</v>
      </c>
      <c r="D62" s="783"/>
      <c r="E62" s="778"/>
      <c r="F62" s="779"/>
      <c r="G62" s="780"/>
      <c r="H62" s="779"/>
      <c r="I62" s="781"/>
      <c r="J62" s="456"/>
      <c r="K62" s="782"/>
      <c r="U62" s="490"/>
      <c r="V62" s="490"/>
      <c r="W62" s="490"/>
      <c r="X62" s="490"/>
      <c r="Y62" s="490"/>
      <c r="Z62" s="490"/>
      <c r="AA62" s="490"/>
      <c r="AB62" s="490"/>
      <c r="AC62" s="490"/>
      <c r="AD62" s="490"/>
      <c r="AE62" s="490"/>
      <c r="AF62" s="490"/>
      <c r="AH62" s="764"/>
    </row>
    <row r="63" spans="2:34" s="436" customFormat="1" ht="14" hidden="1" customHeight="1">
      <c r="B63" s="763"/>
      <c r="C63" s="450">
        <f t="shared" si="0"/>
        <v>52</v>
      </c>
      <c r="D63" s="783"/>
      <c r="E63" s="778"/>
      <c r="F63" s="779"/>
      <c r="G63" s="780"/>
      <c r="H63" s="779"/>
      <c r="I63" s="781"/>
      <c r="J63" s="456"/>
      <c r="K63" s="782"/>
      <c r="U63" s="490"/>
      <c r="V63" s="490"/>
      <c r="W63" s="490"/>
      <c r="X63" s="490"/>
      <c r="Y63" s="490"/>
      <c r="Z63" s="490"/>
      <c r="AA63" s="490"/>
      <c r="AB63" s="490"/>
      <c r="AC63" s="490"/>
      <c r="AD63" s="490"/>
      <c r="AE63" s="490"/>
      <c r="AF63" s="490"/>
      <c r="AH63" s="764"/>
    </row>
    <row r="64" spans="2:34" s="436" customFormat="1" ht="14" hidden="1" customHeight="1">
      <c r="B64" s="763"/>
      <c r="C64" s="450">
        <f t="shared" si="0"/>
        <v>53</v>
      </c>
      <c r="D64" s="783"/>
      <c r="E64" s="778"/>
      <c r="F64" s="779"/>
      <c r="G64" s="780"/>
      <c r="H64" s="779"/>
      <c r="I64" s="781"/>
      <c r="J64" s="456"/>
      <c r="K64" s="782"/>
      <c r="U64" s="490"/>
      <c r="V64" s="490"/>
      <c r="W64" s="490"/>
      <c r="X64" s="490"/>
      <c r="Y64" s="490"/>
      <c r="Z64" s="490"/>
      <c r="AA64" s="490"/>
      <c r="AB64" s="490"/>
      <c r="AC64" s="490"/>
      <c r="AD64" s="490"/>
      <c r="AE64" s="490"/>
      <c r="AF64" s="490"/>
      <c r="AH64" s="764"/>
    </row>
    <row r="65" spans="2:34" s="436" customFormat="1" ht="14" hidden="1" customHeight="1">
      <c r="B65" s="763"/>
      <c r="C65" s="450">
        <f t="shared" si="0"/>
        <v>54</v>
      </c>
      <c r="D65" s="783"/>
      <c r="E65" s="778"/>
      <c r="F65" s="779"/>
      <c r="G65" s="780"/>
      <c r="H65" s="779"/>
      <c r="I65" s="781"/>
      <c r="J65" s="456"/>
      <c r="K65" s="782"/>
      <c r="U65" s="490"/>
      <c r="V65" s="490"/>
      <c r="W65" s="490"/>
      <c r="X65" s="490"/>
      <c r="Y65" s="490"/>
      <c r="Z65" s="490"/>
      <c r="AA65" s="490"/>
      <c r="AB65" s="490"/>
      <c r="AC65" s="490"/>
      <c r="AD65" s="490"/>
      <c r="AE65" s="490"/>
      <c r="AF65" s="490"/>
      <c r="AH65" s="764"/>
    </row>
    <row r="66" spans="2:34" s="436" customFormat="1" ht="14" hidden="1" customHeight="1">
      <c r="B66" s="763"/>
      <c r="C66" s="450">
        <f t="shared" si="0"/>
        <v>55</v>
      </c>
      <c r="D66" s="783"/>
      <c r="E66" s="778"/>
      <c r="F66" s="779"/>
      <c r="G66" s="780"/>
      <c r="H66" s="779"/>
      <c r="I66" s="781"/>
      <c r="J66" s="456"/>
      <c r="K66" s="782"/>
      <c r="U66" s="490"/>
      <c r="V66" s="490"/>
      <c r="W66" s="490"/>
      <c r="X66" s="490"/>
      <c r="Y66" s="490"/>
      <c r="Z66" s="490"/>
      <c r="AA66" s="490"/>
      <c r="AB66" s="490"/>
      <c r="AC66" s="490"/>
      <c r="AD66" s="490"/>
      <c r="AE66" s="490"/>
      <c r="AF66" s="490"/>
      <c r="AH66" s="764"/>
    </row>
    <row r="67" spans="2:34" s="436" customFormat="1" ht="14" hidden="1" customHeight="1">
      <c r="B67" s="763"/>
      <c r="C67" s="450">
        <f t="shared" si="0"/>
        <v>56</v>
      </c>
      <c r="D67" s="783"/>
      <c r="E67" s="778"/>
      <c r="F67" s="779"/>
      <c r="G67" s="780"/>
      <c r="H67" s="779"/>
      <c r="I67" s="781"/>
      <c r="J67" s="456"/>
      <c r="K67" s="782"/>
      <c r="U67" s="490"/>
      <c r="V67" s="490"/>
      <c r="W67" s="490"/>
      <c r="X67" s="490"/>
      <c r="Y67" s="490"/>
      <c r="Z67" s="490"/>
      <c r="AA67" s="490"/>
      <c r="AB67" s="490"/>
      <c r="AC67" s="490"/>
      <c r="AD67" s="490"/>
      <c r="AE67" s="490"/>
      <c r="AF67" s="490"/>
      <c r="AH67" s="764"/>
    </row>
    <row r="68" spans="2:34" s="436" customFormat="1" ht="14" hidden="1" customHeight="1">
      <c r="B68" s="763"/>
      <c r="C68" s="450">
        <f t="shared" si="0"/>
        <v>57</v>
      </c>
      <c r="D68" s="783"/>
      <c r="E68" s="778"/>
      <c r="F68" s="779"/>
      <c r="G68" s="780"/>
      <c r="H68" s="779"/>
      <c r="I68" s="781"/>
      <c r="J68" s="456"/>
      <c r="K68" s="782"/>
      <c r="U68" s="490"/>
      <c r="V68" s="490"/>
      <c r="W68" s="490"/>
      <c r="X68" s="490"/>
      <c r="Y68" s="490"/>
      <c r="Z68" s="490"/>
      <c r="AA68" s="490"/>
      <c r="AB68" s="490"/>
      <c r="AC68" s="490"/>
      <c r="AD68" s="490"/>
      <c r="AE68" s="490"/>
      <c r="AF68" s="490"/>
      <c r="AH68" s="764"/>
    </row>
    <row r="69" spans="2:34" s="436" customFormat="1" ht="14" hidden="1" customHeight="1">
      <c r="B69" s="763"/>
      <c r="C69" s="450">
        <f t="shared" si="0"/>
        <v>58</v>
      </c>
      <c r="D69" s="783"/>
      <c r="E69" s="778"/>
      <c r="F69" s="779"/>
      <c r="G69" s="780"/>
      <c r="H69" s="779"/>
      <c r="I69" s="781"/>
      <c r="J69" s="456"/>
      <c r="K69" s="782"/>
      <c r="U69" s="490"/>
      <c r="V69" s="490"/>
      <c r="W69" s="490"/>
      <c r="X69" s="490"/>
      <c r="Y69" s="490"/>
      <c r="Z69" s="490"/>
      <c r="AA69" s="490"/>
      <c r="AB69" s="490"/>
      <c r="AC69" s="490"/>
      <c r="AD69" s="490"/>
      <c r="AE69" s="490"/>
      <c r="AF69" s="490"/>
      <c r="AH69" s="764"/>
    </row>
    <row r="70" spans="2:34" s="436" customFormat="1" ht="14" hidden="1" customHeight="1">
      <c r="B70" s="763"/>
      <c r="C70" s="450">
        <f t="shared" si="0"/>
        <v>59</v>
      </c>
      <c r="D70" s="783"/>
      <c r="E70" s="778"/>
      <c r="F70" s="779"/>
      <c r="G70" s="780"/>
      <c r="H70" s="779"/>
      <c r="I70" s="781"/>
      <c r="J70" s="456"/>
      <c r="K70" s="782"/>
      <c r="U70" s="490"/>
      <c r="V70" s="490"/>
      <c r="W70" s="490"/>
      <c r="X70" s="490"/>
      <c r="Y70" s="490"/>
      <c r="Z70" s="490"/>
      <c r="AA70" s="490"/>
      <c r="AB70" s="490"/>
      <c r="AC70" s="490"/>
      <c r="AD70" s="490"/>
      <c r="AE70" s="490"/>
      <c r="AF70" s="490"/>
      <c r="AH70" s="764"/>
    </row>
    <row r="71" spans="2:34" s="436" customFormat="1" ht="14" hidden="1" customHeight="1">
      <c r="B71" s="763"/>
      <c r="C71" s="450">
        <f t="shared" si="0"/>
        <v>60</v>
      </c>
      <c r="D71" s="783"/>
      <c r="E71" s="778"/>
      <c r="F71" s="779"/>
      <c r="G71" s="780"/>
      <c r="H71" s="779"/>
      <c r="I71" s="781"/>
      <c r="J71" s="456"/>
      <c r="K71" s="782"/>
      <c r="U71" s="490"/>
      <c r="V71" s="490"/>
      <c r="W71" s="490"/>
      <c r="X71" s="490"/>
      <c r="Y71" s="490"/>
      <c r="Z71" s="490"/>
      <c r="AA71" s="490"/>
      <c r="AB71" s="490"/>
      <c r="AC71" s="490"/>
      <c r="AD71" s="490"/>
      <c r="AE71" s="490"/>
      <c r="AF71" s="490"/>
      <c r="AH71" s="764"/>
    </row>
    <row r="72" spans="2:34" s="436" customFormat="1" ht="14" hidden="1" customHeight="1">
      <c r="B72" s="763"/>
      <c r="C72" s="450">
        <f t="shared" si="0"/>
        <v>61</v>
      </c>
      <c r="D72" s="783"/>
      <c r="E72" s="778"/>
      <c r="F72" s="779"/>
      <c r="G72" s="780"/>
      <c r="H72" s="779"/>
      <c r="I72" s="781"/>
      <c r="J72" s="456"/>
      <c r="K72" s="782"/>
      <c r="U72" s="490"/>
      <c r="V72" s="490"/>
      <c r="W72" s="490"/>
      <c r="X72" s="490"/>
      <c r="Y72" s="490"/>
      <c r="Z72" s="490"/>
      <c r="AA72" s="490"/>
      <c r="AB72" s="490"/>
      <c r="AC72" s="490"/>
      <c r="AD72" s="490"/>
      <c r="AE72" s="490"/>
      <c r="AF72" s="490"/>
      <c r="AH72" s="764"/>
    </row>
    <row r="73" spans="2:34" s="436" customFormat="1" ht="14" hidden="1" customHeight="1">
      <c r="B73" s="763"/>
      <c r="C73" s="450">
        <f t="shared" si="0"/>
        <v>62</v>
      </c>
      <c r="D73" s="783"/>
      <c r="E73" s="778"/>
      <c r="F73" s="779"/>
      <c r="G73" s="780"/>
      <c r="H73" s="779"/>
      <c r="I73" s="781"/>
      <c r="J73" s="456"/>
      <c r="K73" s="782"/>
      <c r="U73" s="490"/>
      <c r="V73" s="490"/>
      <c r="W73" s="490"/>
      <c r="X73" s="490"/>
      <c r="Y73" s="490"/>
      <c r="Z73" s="490"/>
      <c r="AA73" s="490"/>
      <c r="AB73" s="490"/>
      <c r="AC73" s="490"/>
      <c r="AD73" s="490"/>
      <c r="AE73" s="490"/>
      <c r="AF73" s="490"/>
      <c r="AH73" s="764"/>
    </row>
    <row r="74" spans="2:34" s="436" customFormat="1" ht="14" hidden="1" customHeight="1">
      <c r="B74" s="763"/>
      <c r="C74" s="450">
        <f t="shared" si="0"/>
        <v>63</v>
      </c>
      <c r="D74" s="783"/>
      <c r="E74" s="778"/>
      <c r="F74" s="779"/>
      <c r="G74" s="780"/>
      <c r="H74" s="779"/>
      <c r="I74" s="781"/>
      <c r="J74" s="456"/>
      <c r="K74" s="782"/>
      <c r="U74" s="490"/>
      <c r="V74" s="490"/>
      <c r="W74" s="490"/>
      <c r="X74" s="490"/>
      <c r="Y74" s="490"/>
      <c r="Z74" s="490"/>
      <c r="AA74" s="490"/>
      <c r="AB74" s="490"/>
      <c r="AC74" s="490"/>
      <c r="AD74" s="490"/>
      <c r="AE74" s="490"/>
      <c r="AF74" s="490"/>
      <c r="AH74" s="764"/>
    </row>
    <row r="75" spans="2:34" s="436" customFormat="1" ht="14" hidden="1" customHeight="1">
      <c r="B75" s="763"/>
      <c r="C75" s="450">
        <f t="shared" si="0"/>
        <v>64</v>
      </c>
      <c r="D75" s="783"/>
      <c r="E75" s="778"/>
      <c r="F75" s="779"/>
      <c r="G75" s="780"/>
      <c r="H75" s="779"/>
      <c r="I75" s="781"/>
      <c r="J75" s="456"/>
      <c r="K75" s="782"/>
      <c r="U75" s="490"/>
      <c r="V75" s="490"/>
      <c r="W75" s="490"/>
      <c r="X75" s="490"/>
      <c r="Y75" s="490"/>
      <c r="Z75" s="490"/>
      <c r="AA75" s="490"/>
      <c r="AB75" s="490"/>
      <c r="AC75" s="490"/>
      <c r="AD75" s="490"/>
      <c r="AE75" s="490"/>
      <c r="AF75" s="490"/>
      <c r="AH75" s="764"/>
    </row>
    <row r="76" spans="2:34" s="436" customFormat="1" ht="14" hidden="1" customHeight="1">
      <c r="B76" s="763"/>
      <c r="C76" s="450">
        <f t="shared" si="0"/>
        <v>65</v>
      </c>
      <c r="D76" s="783"/>
      <c r="E76" s="778"/>
      <c r="F76" s="779"/>
      <c r="G76" s="780"/>
      <c r="H76" s="779"/>
      <c r="I76" s="781"/>
      <c r="J76" s="456"/>
      <c r="K76" s="782"/>
      <c r="U76" s="490"/>
      <c r="V76" s="490"/>
      <c r="W76" s="490"/>
      <c r="X76" s="490"/>
      <c r="Y76" s="490"/>
      <c r="Z76" s="490"/>
      <c r="AA76" s="490"/>
      <c r="AB76" s="490"/>
      <c r="AC76" s="490"/>
      <c r="AD76" s="490"/>
      <c r="AE76" s="490"/>
      <c r="AF76" s="490"/>
      <c r="AH76" s="764"/>
    </row>
    <row r="77" spans="2:34" s="436" customFormat="1" ht="14" hidden="1" customHeight="1">
      <c r="B77" s="763"/>
      <c r="C77" s="450">
        <f t="shared" si="0"/>
        <v>66</v>
      </c>
      <c r="D77" s="783"/>
      <c r="E77" s="778"/>
      <c r="F77" s="779"/>
      <c r="G77" s="780"/>
      <c r="H77" s="779"/>
      <c r="I77" s="781"/>
      <c r="J77" s="456"/>
      <c r="K77" s="782"/>
      <c r="U77" s="490"/>
      <c r="V77" s="490"/>
      <c r="W77" s="490"/>
      <c r="X77" s="490"/>
      <c r="Y77" s="490"/>
      <c r="Z77" s="490"/>
      <c r="AA77" s="490"/>
      <c r="AB77" s="490"/>
      <c r="AC77" s="490"/>
      <c r="AD77" s="490"/>
      <c r="AE77" s="490"/>
      <c r="AF77" s="490"/>
      <c r="AH77" s="764"/>
    </row>
    <row r="78" spans="2:34" s="436" customFormat="1" ht="14" hidden="1" customHeight="1">
      <c r="B78" s="763"/>
      <c r="C78" s="450">
        <f t="shared" ref="C78:C141" si="2">ROW()-ROW($C$12)+1</f>
        <v>67</v>
      </c>
      <c r="D78" s="783"/>
      <c r="E78" s="778"/>
      <c r="F78" s="779"/>
      <c r="G78" s="780"/>
      <c r="H78" s="779"/>
      <c r="I78" s="781"/>
      <c r="J78" s="456"/>
      <c r="K78" s="782"/>
      <c r="U78" s="490"/>
      <c r="V78" s="490"/>
      <c r="W78" s="490"/>
      <c r="X78" s="490"/>
      <c r="Y78" s="490"/>
      <c r="Z78" s="490"/>
      <c r="AA78" s="490"/>
      <c r="AB78" s="490"/>
      <c r="AC78" s="490"/>
      <c r="AD78" s="490"/>
      <c r="AE78" s="490"/>
      <c r="AF78" s="490"/>
      <c r="AH78" s="764"/>
    </row>
    <row r="79" spans="2:34" s="436" customFormat="1" ht="14" hidden="1" customHeight="1">
      <c r="B79" s="763"/>
      <c r="C79" s="450">
        <f t="shared" si="2"/>
        <v>68</v>
      </c>
      <c r="D79" s="783"/>
      <c r="E79" s="778"/>
      <c r="F79" s="779"/>
      <c r="G79" s="780"/>
      <c r="H79" s="779"/>
      <c r="I79" s="781"/>
      <c r="J79" s="456"/>
      <c r="K79" s="782"/>
      <c r="U79" s="490"/>
      <c r="V79" s="490"/>
      <c r="W79" s="490"/>
      <c r="X79" s="490"/>
      <c r="Y79" s="490"/>
      <c r="Z79" s="490"/>
      <c r="AA79" s="490"/>
      <c r="AB79" s="490"/>
      <c r="AC79" s="490"/>
      <c r="AD79" s="490"/>
      <c r="AE79" s="490"/>
      <c r="AF79" s="490"/>
      <c r="AH79" s="764"/>
    </row>
    <row r="80" spans="2:34" s="436" customFormat="1" ht="14" hidden="1" customHeight="1">
      <c r="B80" s="763"/>
      <c r="C80" s="450">
        <f t="shared" si="2"/>
        <v>69</v>
      </c>
      <c r="D80" s="783"/>
      <c r="E80" s="778"/>
      <c r="F80" s="779"/>
      <c r="G80" s="780"/>
      <c r="H80" s="779"/>
      <c r="I80" s="781"/>
      <c r="J80" s="456"/>
      <c r="K80" s="782"/>
      <c r="U80" s="490"/>
      <c r="V80" s="490"/>
      <c r="W80" s="490"/>
      <c r="X80" s="490"/>
      <c r="Y80" s="490"/>
      <c r="Z80" s="490"/>
      <c r="AA80" s="490"/>
      <c r="AB80" s="490"/>
      <c r="AC80" s="490"/>
      <c r="AD80" s="490"/>
      <c r="AE80" s="490"/>
      <c r="AF80" s="490"/>
      <c r="AH80" s="764"/>
    </row>
    <row r="81" spans="2:34" s="436" customFormat="1" ht="14" hidden="1" customHeight="1">
      <c r="B81" s="763"/>
      <c r="C81" s="450">
        <f t="shared" si="2"/>
        <v>70</v>
      </c>
      <c r="D81" s="783"/>
      <c r="E81" s="778"/>
      <c r="F81" s="779"/>
      <c r="G81" s="780"/>
      <c r="H81" s="779"/>
      <c r="I81" s="781"/>
      <c r="J81" s="456"/>
      <c r="K81" s="782"/>
      <c r="U81" s="490"/>
      <c r="V81" s="490"/>
      <c r="W81" s="490"/>
      <c r="X81" s="490"/>
      <c r="Y81" s="490"/>
      <c r="Z81" s="490"/>
      <c r="AA81" s="490"/>
      <c r="AB81" s="490"/>
      <c r="AC81" s="490"/>
      <c r="AD81" s="490"/>
      <c r="AE81" s="490"/>
      <c r="AF81" s="490"/>
      <c r="AH81" s="764"/>
    </row>
    <row r="82" spans="2:34" s="436" customFormat="1" ht="14" hidden="1" customHeight="1">
      <c r="B82" s="763"/>
      <c r="C82" s="450">
        <f t="shared" si="2"/>
        <v>71</v>
      </c>
      <c r="D82" s="783"/>
      <c r="E82" s="778"/>
      <c r="F82" s="779"/>
      <c r="G82" s="780"/>
      <c r="H82" s="779"/>
      <c r="I82" s="781"/>
      <c r="J82" s="456"/>
      <c r="K82" s="782"/>
      <c r="U82" s="490"/>
      <c r="V82" s="490"/>
      <c r="W82" s="490"/>
      <c r="X82" s="490"/>
      <c r="Y82" s="490"/>
      <c r="Z82" s="490"/>
      <c r="AA82" s="490"/>
      <c r="AB82" s="490"/>
      <c r="AC82" s="490"/>
      <c r="AD82" s="490"/>
      <c r="AE82" s="490"/>
      <c r="AF82" s="490"/>
      <c r="AH82" s="764"/>
    </row>
    <row r="83" spans="2:34" s="436" customFormat="1" ht="14" hidden="1" customHeight="1">
      <c r="B83" s="763"/>
      <c r="C83" s="450">
        <f t="shared" si="2"/>
        <v>72</v>
      </c>
      <c r="D83" s="783"/>
      <c r="E83" s="778"/>
      <c r="F83" s="779"/>
      <c r="G83" s="780"/>
      <c r="H83" s="779"/>
      <c r="I83" s="781"/>
      <c r="J83" s="456"/>
      <c r="K83" s="782"/>
      <c r="U83" s="490"/>
      <c r="V83" s="490"/>
      <c r="W83" s="490"/>
      <c r="X83" s="490"/>
      <c r="Y83" s="490"/>
      <c r="Z83" s="490"/>
      <c r="AA83" s="490"/>
      <c r="AB83" s="490"/>
      <c r="AC83" s="490"/>
      <c r="AD83" s="490"/>
      <c r="AE83" s="490"/>
      <c r="AF83" s="490"/>
      <c r="AH83" s="764"/>
    </row>
    <row r="84" spans="2:34" s="436" customFormat="1" ht="14" hidden="1" customHeight="1">
      <c r="B84" s="763"/>
      <c r="C84" s="450">
        <f t="shared" si="2"/>
        <v>73</v>
      </c>
      <c r="D84" s="783"/>
      <c r="E84" s="778"/>
      <c r="F84" s="779"/>
      <c r="G84" s="780"/>
      <c r="H84" s="779"/>
      <c r="I84" s="781"/>
      <c r="J84" s="456"/>
      <c r="K84" s="782"/>
      <c r="U84" s="490"/>
      <c r="V84" s="490"/>
      <c r="W84" s="490"/>
      <c r="X84" s="490"/>
      <c r="Y84" s="490"/>
      <c r="Z84" s="490"/>
      <c r="AA84" s="490"/>
      <c r="AB84" s="490"/>
      <c r="AC84" s="490"/>
      <c r="AD84" s="490"/>
      <c r="AE84" s="490"/>
      <c r="AF84" s="490"/>
      <c r="AH84" s="764"/>
    </row>
    <row r="85" spans="2:34" s="436" customFormat="1" ht="14" hidden="1" customHeight="1">
      <c r="B85" s="763"/>
      <c r="C85" s="450">
        <f t="shared" si="2"/>
        <v>74</v>
      </c>
      <c r="D85" s="783"/>
      <c r="E85" s="778"/>
      <c r="F85" s="779"/>
      <c r="G85" s="780"/>
      <c r="H85" s="779"/>
      <c r="I85" s="781"/>
      <c r="J85" s="456"/>
      <c r="K85" s="782"/>
      <c r="U85" s="490"/>
      <c r="V85" s="490"/>
      <c r="W85" s="490"/>
      <c r="X85" s="490"/>
      <c r="Y85" s="490"/>
      <c r="Z85" s="490"/>
      <c r="AA85" s="490"/>
      <c r="AB85" s="490"/>
      <c r="AC85" s="490"/>
      <c r="AD85" s="490"/>
      <c r="AE85" s="490"/>
      <c r="AF85" s="490"/>
      <c r="AH85" s="764"/>
    </row>
    <row r="86" spans="2:34" s="436" customFormat="1" ht="14" hidden="1" customHeight="1">
      <c r="B86" s="763"/>
      <c r="C86" s="450">
        <f t="shared" si="2"/>
        <v>75</v>
      </c>
      <c r="D86" s="783"/>
      <c r="E86" s="778"/>
      <c r="F86" s="779"/>
      <c r="G86" s="780"/>
      <c r="H86" s="779"/>
      <c r="I86" s="781"/>
      <c r="J86" s="456"/>
      <c r="K86" s="782"/>
      <c r="U86" s="490"/>
      <c r="V86" s="490"/>
      <c r="W86" s="490"/>
      <c r="X86" s="490"/>
      <c r="Y86" s="490"/>
      <c r="Z86" s="490"/>
      <c r="AA86" s="490"/>
      <c r="AB86" s="490"/>
      <c r="AC86" s="490"/>
      <c r="AD86" s="490"/>
      <c r="AE86" s="490"/>
      <c r="AF86" s="490"/>
      <c r="AH86" s="764"/>
    </row>
    <row r="87" spans="2:34" s="436" customFormat="1" ht="14" hidden="1" customHeight="1">
      <c r="B87" s="763"/>
      <c r="C87" s="450">
        <f t="shared" si="2"/>
        <v>76</v>
      </c>
      <c r="D87" s="783"/>
      <c r="E87" s="778"/>
      <c r="F87" s="779"/>
      <c r="G87" s="780"/>
      <c r="H87" s="779"/>
      <c r="I87" s="781"/>
      <c r="J87" s="456"/>
      <c r="K87" s="782"/>
      <c r="U87" s="490"/>
      <c r="V87" s="490"/>
      <c r="W87" s="490"/>
      <c r="X87" s="490"/>
      <c r="Y87" s="490"/>
      <c r="Z87" s="490"/>
      <c r="AA87" s="490"/>
      <c r="AB87" s="490"/>
      <c r="AC87" s="490"/>
      <c r="AD87" s="490"/>
      <c r="AE87" s="490"/>
      <c r="AF87" s="490"/>
      <c r="AH87" s="764"/>
    </row>
    <row r="88" spans="2:34" s="436" customFormat="1" ht="14" hidden="1" customHeight="1">
      <c r="B88" s="763"/>
      <c r="C88" s="450">
        <f t="shared" si="2"/>
        <v>77</v>
      </c>
      <c r="D88" s="783"/>
      <c r="E88" s="778"/>
      <c r="F88" s="779"/>
      <c r="G88" s="780"/>
      <c r="H88" s="779"/>
      <c r="I88" s="781"/>
      <c r="J88" s="456"/>
      <c r="K88" s="782"/>
      <c r="U88" s="490"/>
      <c r="V88" s="490"/>
      <c r="W88" s="490"/>
      <c r="X88" s="490"/>
      <c r="Y88" s="490"/>
      <c r="Z88" s="490"/>
      <c r="AA88" s="490"/>
      <c r="AB88" s="490"/>
      <c r="AC88" s="490"/>
      <c r="AD88" s="490"/>
      <c r="AE88" s="490"/>
      <c r="AF88" s="490"/>
      <c r="AH88" s="764"/>
    </row>
    <row r="89" spans="2:34" s="436" customFormat="1" ht="14" hidden="1" customHeight="1">
      <c r="B89" s="763"/>
      <c r="C89" s="450">
        <f t="shared" si="2"/>
        <v>78</v>
      </c>
      <c r="D89" s="783"/>
      <c r="E89" s="778"/>
      <c r="F89" s="779"/>
      <c r="G89" s="780"/>
      <c r="H89" s="779"/>
      <c r="I89" s="781"/>
      <c r="J89" s="456"/>
      <c r="K89" s="782"/>
      <c r="U89" s="490"/>
      <c r="V89" s="490"/>
      <c r="W89" s="490"/>
      <c r="X89" s="490"/>
      <c r="Y89" s="490"/>
      <c r="Z89" s="490"/>
      <c r="AA89" s="490"/>
      <c r="AB89" s="490"/>
      <c r="AC89" s="490"/>
      <c r="AD89" s="490"/>
      <c r="AE89" s="490"/>
      <c r="AF89" s="490"/>
      <c r="AH89" s="764"/>
    </row>
    <row r="90" spans="2:34" s="436" customFormat="1" ht="14" hidden="1" customHeight="1">
      <c r="B90" s="763"/>
      <c r="C90" s="450">
        <f t="shared" si="2"/>
        <v>79</v>
      </c>
      <c r="D90" s="783"/>
      <c r="E90" s="778"/>
      <c r="F90" s="779"/>
      <c r="G90" s="780"/>
      <c r="H90" s="779"/>
      <c r="I90" s="781"/>
      <c r="J90" s="456"/>
      <c r="K90" s="782"/>
      <c r="U90" s="490"/>
      <c r="V90" s="490"/>
      <c r="W90" s="490"/>
      <c r="X90" s="490"/>
      <c r="Y90" s="490"/>
      <c r="Z90" s="490"/>
      <c r="AA90" s="490"/>
      <c r="AB90" s="490"/>
      <c r="AC90" s="490"/>
      <c r="AD90" s="490"/>
      <c r="AE90" s="490"/>
      <c r="AF90" s="490"/>
      <c r="AH90" s="764"/>
    </row>
    <row r="91" spans="2:34" s="436" customFormat="1" ht="14" hidden="1" customHeight="1">
      <c r="B91" s="763"/>
      <c r="C91" s="450">
        <f t="shared" si="2"/>
        <v>80</v>
      </c>
      <c r="D91" s="783"/>
      <c r="E91" s="778"/>
      <c r="F91" s="779"/>
      <c r="G91" s="780"/>
      <c r="H91" s="779"/>
      <c r="I91" s="781"/>
      <c r="J91" s="456"/>
      <c r="K91" s="782"/>
      <c r="U91" s="490"/>
      <c r="V91" s="490"/>
      <c r="W91" s="490"/>
      <c r="X91" s="490"/>
      <c r="Y91" s="490"/>
      <c r="Z91" s="490"/>
      <c r="AA91" s="490"/>
      <c r="AB91" s="490"/>
      <c r="AC91" s="490"/>
      <c r="AD91" s="490"/>
      <c r="AE91" s="490"/>
      <c r="AF91" s="490"/>
      <c r="AH91" s="764"/>
    </row>
    <row r="92" spans="2:34" s="436" customFormat="1" ht="14" hidden="1" customHeight="1">
      <c r="B92" s="763"/>
      <c r="C92" s="450">
        <f t="shared" si="2"/>
        <v>81</v>
      </c>
      <c r="D92" s="783"/>
      <c r="E92" s="778"/>
      <c r="F92" s="779"/>
      <c r="G92" s="780"/>
      <c r="H92" s="779"/>
      <c r="I92" s="781"/>
      <c r="J92" s="456"/>
      <c r="K92" s="782"/>
      <c r="U92" s="490"/>
      <c r="V92" s="490"/>
      <c r="W92" s="490"/>
      <c r="X92" s="490"/>
      <c r="Y92" s="490"/>
      <c r="Z92" s="490"/>
      <c r="AA92" s="490"/>
      <c r="AB92" s="490"/>
      <c r="AC92" s="490"/>
      <c r="AD92" s="490"/>
      <c r="AE92" s="490"/>
      <c r="AF92" s="490"/>
      <c r="AH92" s="764"/>
    </row>
    <row r="93" spans="2:34" s="436" customFormat="1" ht="14" hidden="1" customHeight="1">
      <c r="B93" s="763"/>
      <c r="C93" s="450">
        <f t="shared" si="2"/>
        <v>82</v>
      </c>
      <c r="D93" s="783"/>
      <c r="E93" s="778"/>
      <c r="F93" s="779"/>
      <c r="G93" s="780"/>
      <c r="H93" s="779"/>
      <c r="I93" s="781"/>
      <c r="J93" s="456"/>
      <c r="K93" s="782"/>
      <c r="U93" s="490"/>
      <c r="V93" s="490"/>
      <c r="W93" s="490"/>
      <c r="X93" s="490"/>
      <c r="Y93" s="490"/>
      <c r="Z93" s="490"/>
      <c r="AA93" s="490"/>
      <c r="AB93" s="490"/>
      <c r="AC93" s="490"/>
      <c r="AD93" s="490"/>
      <c r="AE93" s="490"/>
      <c r="AF93" s="490"/>
      <c r="AH93" s="764"/>
    </row>
    <row r="94" spans="2:34" s="436" customFormat="1" ht="14" hidden="1" customHeight="1">
      <c r="B94" s="763"/>
      <c r="C94" s="450">
        <f t="shared" si="2"/>
        <v>83</v>
      </c>
      <c r="D94" s="783"/>
      <c r="E94" s="778"/>
      <c r="F94" s="779"/>
      <c r="G94" s="780"/>
      <c r="H94" s="779"/>
      <c r="I94" s="781"/>
      <c r="J94" s="456"/>
      <c r="K94" s="782"/>
      <c r="U94" s="490"/>
      <c r="V94" s="490"/>
      <c r="W94" s="490"/>
      <c r="X94" s="490"/>
      <c r="Y94" s="490"/>
      <c r="Z94" s="490"/>
      <c r="AA94" s="490"/>
      <c r="AB94" s="490"/>
      <c r="AC94" s="490"/>
      <c r="AD94" s="490"/>
      <c r="AE94" s="490"/>
      <c r="AF94" s="490"/>
      <c r="AH94" s="764"/>
    </row>
    <row r="95" spans="2:34" s="436" customFormat="1" ht="14" hidden="1" customHeight="1">
      <c r="B95" s="763"/>
      <c r="C95" s="450">
        <f t="shared" si="2"/>
        <v>84</v>
      </c>
      <c r="D95" s="783"/>
      <c r="E95" s="778"/>
      <c r="F95" s="779"/>
      <c r="G95" s="780"/>
      <c r="H95" s="779"/>
      <c r="I95" s="781"/>
      <c r="J95" s="456"/>
      <c r="K95" s="782"/>
      <c r="U95" s="490"/>
      <c r="V95" s="490"/>
      <c r="W95" s="490"/>
      <c r="X95" s="490"/>
      <c r="Y95" s="490"/>
      <c r="Z95" s="490"/>
      <c r="AA95" s="490"/>
      <c r="AB95" s="490"/>
      <c r="AC95" s="490"/>
      <c r="AD95" s="490"/>
      <c r="AE95" s="490"/>
      <c r="AF95" s="490"/>
      <c r="AH95" s="764"/>
    </row>
    <row r="96" spans="2:34" s="436" customFormat="1" ht="14" hidden="1" customHeight="1">
      <c r="B96" s="763"/>
      <c r="C96" s="450">
        <f t="shared" si="2"/>
        <v>85</v>
      </c>
      <c r="D96" s="783"/>
      <c r="E96" s="778"/>
      <c r="F96" s="779"/>
      <c r="G96" s="780"/>
      <c r="H96" s="779"/>
      <c r="I96" s="781"/>
      <c r="J96" s="456"/>
      <c r="K96" s="782"/>
      <c r="U96" s="490"/>
      <c r="V96" s="490"/>
      <c r="W96" s="490"/>
      <c r="X96" s="490"/>
      <c r="Y96" s="490"/>
      <c r="Z96" s="490"/>
      <c r="AA96" s="490"/>
      <c r="AB96" s="490"/>
      <c r="AC96" s="490"/>
      <c r="AD96" s="490"/>
      <c r="AE96" s="490"/>
      <c r="AF96" s="490"/>
      <c r="AH96" s="764"/>
    </row>
    <row r="97" spans="2:34" s="436" customFormat="1" ht="14" hidden="1" customHeight="1">
      <c r="B97" s="763"/>
      <c r="C97" s="450">
        <f t="shared" si="2"/>
        <v>86</v>
      </c>
      <c r="D97" s="783"/>
      <c r="E97" s="778"/>
      <c r="F97" s="779"/>
      <c r="G97" s="780"/>
      <c r="H97" s="779"/>
      <c r="I97" s="781"/>
      <c r="J97" s="456"/>
      <c r="K97" s="782"/>
      <c r="U97" s="490"/>
      <c r="V97" s="490"/>
      <c r="W97" s="490"/>
      <c r="X97" s="490"/>
      <c r="Y97" s="490"/>
      <c r="Z97" s="490"/>
      <c r="AA97" s="490"/>
      <c r="AB97" s="490"/>
      <c r="AC97" s="490"/>
      <c r="AD97" s="490"/>
      <c r="AE97" s="490"/>
      <c r="AF97" s="490"/>
      <c r="AH97" s="764"/>
    </row>
    <row r="98" spans="2:34" s="436" customFormat="1" ht="14" hidden="1" customHeight="1">
      <c r="B98" s="763"/>
      <c r="C98" s="450">
        <f t="shared" si="2"/>
        <v>87</v>
      </c>
      <c r="D98" s="783"/>
      <c r="E98" s="778"/>
      <c r="F98" s="779"/>
      <c r="G98" s="780"/>
      <c r="H98" s="779"/>
      <c r="I98" s="781"/>
      <c r="J98" s="456"/>
      <c r="K98" s="782"/>
      <c r="U98" s="490"/>
      <c r="V98" s="490"/>
      <c r="W98" s="490"/>
      <c r="X98" s="490"/>
      <c r="Y98" s="490"/>
      <c r="Z98" s="490"/>
      <c r="AA98" s="490"/>
      <c r="AB98" s="490"/>
      <c r="AC98" s="490"/>
      <c r="AD98" s="490"/>
      <c r="AE98" s="490"/>
      <c r="AF98" s="490"/>
      <c r="AH98" s="764"/>
    </row>
    <row r="99" spans="2:34" s="436" customFormat="1" ht="14" hidden="1" customHeight="1">
      <c r="B99" s="763"/>
      <c r="C99" s="450">
        <f t="shared" si="2"/>
        <v>88</v>
      </c>
      <c r="D99" s="783"/>
      <c r="E99" s="778"/>
      <c r="F99" s="779"/>
      <c r="G99" s="780"/>
      <c r="H99" s="779"/>
      <c r="I99" s="781"/>
      <c r="J99" s="456"/>
      <c r="K99" s="782"/>
      <c r="U99" s="490"/>
      <c r="V99" s="490"/>
      <c r="W99" s="490"/>
      <c r="X99" s="490"/>
      <c r="Y99" s="490"/>
      <c r="Z99" s="490"/>
      <c r="AA99" s="490"/>
      <c r="AB99" s="490"/>
      <c r="AC99" s="490"/>
      <c r="AD99" s="490"/>
      <c r="AE99" s="490"/>
      <c r="AF99" s="490"/>
      <c r="AH99" s="764"/>
    </row>
    <row r="100" spans="2:34" s="436" customFormat="1" ht="14" hidden="1" customHeight="1">
      <c r="B100" s="763"/>
      <c r="C100" s="450">
        <f t="shared" si="2"/>
        <v>89</v>
      </c>
      <c r="D100" s="783"/>
      <c r="E100" s="778"/>
      <c r="F100" s="779"/>
      <c r="G100" s="780"/>
      <c r="H100" s="779"/>
      <c r="I100" s="781"/>
      <c r="J100" s="456"/>
      <c r="K100" s="782"/>
      <c r="U100" s="490"/>
      <c r="V100" s="490"/>
      <c r="W100" s="490"/>
      <c r="X100" s="490"/>
      <c r="Y100" s="490"/>
      <c r="Z100" s="490"/>
      <c r="AA100" s="490"/>
      <c r="AB100" s="490"/>
      <c r="AC100" s="490"/>
      <c r="AD100" s="490"/>
      <c r="AE100" s="490"/>
      <c r="AF100" s="490"/>
      <c r="AH100" s="764"/>
    </row>
    <row r="101" spans="2:34" s="436" customFormat="1" ht="14" hidden="1" customHeight="1">
      <c r="B101" s="763"/>
      <c r="C101" s="450">
        <f t="shared" si="2"/>
        <v>90</v>
      </c>
      <c r="D101" s="783"/>
      <c r="E101" s="778"/>
      <c r="F101" s="779"/>
      <c r="G101" s="780"/>
      <c r="H101" s="779"/>
      <c r="I101" s="781"/>
      <c r="J101" s="456"/>
      <c r="K101" s="782"/>
      <c r="U101" s="490"/>
      <c r="V101" s="490"/>
      <c r="W101" s="490"/>
      <c r="X101" s="490"/>
      <c r="Y101" s="490"/>
      <c r="Z101" s="490"/>
      <c r="AA101" s="490"/>
      <c r="AB101" s="490"/>
      <c r="AC101" s="490"/>
      <c r="AD101" s="490"/>
      <c r="AE101" s="490"/>
      <c r="AF101" s="490"/>
      <c r="AH101" s="764"/>
    </row>
    <row r="102" spans="2:34" s="436" customFormat="1" ht="14" hidden="1" customHeight="1">
      <c r="B102" s="763"/>
      <c r="C102" s="450">
        <f t="shared" si="2"/>
        <v>91</v>
      </c>
      <c r="D102" s="783"/>
      <c r="E102" s="778"/>
      <c r="F102" s="779"/>
      <c r="G102" s="780"/>
      <c r="H102" s="779"/>
      <c r="I102" s="781"/>
      <c r="J102" s="456"/>
      <c r="K102" s="782"/>
      <c r="U102" s="490"/>
      <c r="V102" s="490"/>
      <c r="W102" s="490"/>
      <c r="X102" s="490"/>
      <c r="Y102" s="490"/>
      <c r="Z102" s="490"/>
      <c r="AA102" s="490"/>
      <c r="AB102" s="490"/>
      <c r="AC102" s="490"/>
      <c r="AD102" s="490"/>
      <c r="AE102" s="490"/>
      <c r="AF102" s="490"/>
      <c r="AH102" s="764"/>
    </row>
    <row r="103" spans="2:34" s="436" customFormat="1" ht="14" hidden="1" customHeight="1">
      <c r="B103" s="763"/>
      <c r="C103" s="450">
        <f t="shared" si="2"/>
        <v>92</v>
      </c>
      <c r="D103" s="783"/>
      <c r="E103" s="778"/>
      <c r="F103" s="779"/>
      <c r="G103" s="780"/>
      <c r="H103" s="779"/>
      <c r="I103" s="781"/>
      <c r="J103" s="456"/>
      <c r="K103" s="782"/>
      <c r="U103" s="490"/>
      <c r="V103" s="490"/>
      <c r="W103" s="490"/>
      <c r="X103" s="490"/>
      <c r="Y103" s="490"/>
      <c r="Z103" s="490"/>
      <c r="AA103" s="490"/>
      <c r="AB103" s="490"/>
      <c r="AC103" s="490"/>
      <c r="AD103" s="490"/>
      <c r="AE103" s="490"/>
      <c r="AF103" s="490"/>
      <c r="AH103" s="764"/>
    </row>
    <row r="104" spans="2:34" s="436" customFormat="1" ht="14" hidden="1" customHeight="1">
      <c r="B104" s="763"/>
      <c r="C104" s="450">
        <f t="shared" si="2"/>
        <v>93</v>
      </c>
      <c r="D104" s="783"/>
      <c r="E104" s="778"/>
      <c r="F104" s="779"/>
      <c r="G104" s="780"/>
      <c r="H104" s="779"/>
      <c r="I104" s="781"/>
      <c r="J104" s="456"/>
      <c r="K104" s="782"/>
      <c r="U104" s="490"/>
      <c r="V104" s="490"/>
      <c r="W104" s="490"/>
      <c r="X104" s="490"/>
      <c r="Y104" s="490"/>
      <c r="Z104" s="490"/>
      <c r="AA104" s="490"/>
      <c r="AB104" s="490"/>
      <c r="AC104" s="490"/>
      <c r="AD104" s="490"/>
      <c r="AE104" s="490"/>
      <c r="AF104" s="490"/>
      <c r="AH104" s="764"/>
    </row>
    <row r="105" spans="2:34" s="436" customFormat="1" ht="14" hidden="1" customHeight="1">
      <c r="B105" s="763"/>
      <c r="C105" s="450">
        <f t="shared" si="2"/>
        <v>94</v>
      </c>
      <c r="D105" s="783"/>
      <c r="E105" s="778"/>
      <c r="F105" s="779"/>
      <c r="G105" s="780"/>
      <c r="H105" s="779"/>
      <c r="I105" s="781"/>
      <c r="J105" s="456"/>
      <c r="K105" s="782"/>
      <c r="U105" s="490"/>
      <c r="V105" s="490"/>
      <c r="W105" s="490"/>
      <c r="X105" s="490"/>
      <c r="Y105" s="490"/>
      <c r="Z105" s="490"/>
      <c r="AA105" s="490"/>
      <c r="AB105" s="490"/>
      <c r="AC105" s="490"/>
      <c r="AD105" s="490"/>
      <c r="AE105" s="490"/>
      <c r="AF105" s="490"/>
      <c r="AH105" s="764"/>
    </row>
    <row r="106" spans="2:34" s="436" customFormat="1" ht="14" hidden="1" customHeight="1">
      <c r="B106" s="763"/>
      <c r="C106" s="450">
        <f t="shared" si="2"/>
        <v>95</v>
      </c>
      <c r="D106" s="783"/>
      <c r="E106" s="778"/>
      <c r="F106" s="779"/>
      <c r="G106" s="780"/>
      <c r="H106" s="779"/>
      <c r="I106" s="781"/>
      <c r="J106" s="456"/>
      <c r="K106" s="782"/>
      <c r="U106" s="490"/>
      <c r="V106" s="490"/>
      <c r="W106" s="490"/>
      <c r="X106" s="490"/>
      <c r="Y106" s="490"/>
      <c r="Z106" s="490"/>
      <c r="AA106" s="490"/>
      <c r="AB106" s="490"/>
      <c r="AC106" s="490"/>
      <c r="AD106" s="490"/>
      <c r="AE106" s="490"/>
      <c r="AF106" s="490"/>
      <c r="AH106" s="764"/>
    </row>
    <row r="107" spans="2:34" s="436" customFormat="1" ht="14" hidden="1" customHeight="1">
      <c r="B107" s="763"/>
      <c r="C107" s="450">
        <f t="shared" si="2"/>
        <v>96</v>
      </c>
      <c r="D107" s="783"/>
      <c r="E107" s="778"/>
      <c r="F107" s="779"/>
      <c r="G107" s="780"/>
      <c r="H107" s="779"/>
      <c r="I107" s="781"/>
      <c r="J107" s="456"/>
      <c r="K107" s="782"/>
      <c r="U107" s="490"/>
      <c r="V107" s="490"/>
      <c r="W107" s="490"/>
      <c r="X107" s="490"/>
      <c r="Y107" s="490"/>
      <c r="Z107" s="490"/>
      <c r="AA107" s="490"/>
      <c r="AB107" s="490"/>
      <c r="AC107" s="490"/>
      <c r="AD107" s="490"/>
      <c r="AE107" s="490"/>
      <c r="AF107" s="490"/>
      <c r="AH107" s="764"/>
    </row>
    <row r="108" spans="2:34" s="436" customFormat="1" ht="14" hidden="1" customHeight="1">
      <c r="B108" s="763"/>
      <c r="C108" s="450">
        <f t="shared" si="2"/>
        <v>97</v>
      </c>
      <c r="D108" s="783"/>
      <c r="E108" s="778"/>
      <c r="F108" s="779"/>
      <c r="G108" s="780"/>
      <c r="H108" s="779"/>
      <c r="I108" s="781"/>
      <c r="J108" s="456"/>
      <c r="K108" s="782"/>
      <c r="U108" s="490"/>
      <c r="V108" s="490"/>
      <c r="W108" s="490"/>
      <c r="X108" s="490"/>
      <c r="Y108" s="490"/>
      <c r="Z108" s="490"/>
      <c r="AA108" s="490"/>
      <c r="AB108" s="490"/>
      <c r="AC108" s="490"/>
      <c r="AD108" s="490"/>
      <c r="AE108" s="490"/>
      <c r="AF108" s="490"/>
      <c r="AH108" s="764"/>
    </row>
    <row r="109" spans="2:34" s="436" customFormat="1" ht="14" hidden="1" customHeight="1">
      <c r="B109" s="763"/>
      <c r="C109" s="450">
        <f t="shared" si="2"/>
        <v>98</v>
      </c>
      <c r="D109" s="783"/>
      <c r="E109" s="778"/>
      <c r="F109" s="779"/>
      <c r="G109" s="780"/>
      <c r="H109" s="779"/>
      <c r="I109" s="781"/>
      <c r="J109" s="456"/>
      <c r="K109" s="782"/>
      <c r="U109" s="490"/>
      <c r="V109" s="490"/>
      <c r="W109" s="490"/>
      <c r="X109" s="490"/>
      <c r="Y109" s="490"/>
      <c r="Z109" s="490"/>
      <c r="AA109" s="490"/>
      <c r="AB109" s="490"/>
      <c r="AC109" s="490"/>
      <c r="AD109" s="490"/>
      <c r="AE109" s="490"/>
      <c r="AF109" s="490"/>
      <c r="AH109" s="764"/>
    </row>
    <row r="110" spans="2:34" s="436" customFormat="1" ht="14" hidden="1" customHeight="1">
      <c r="B110" s="763"/>
      <c r="C110" s="450">
        <f t="shared" si="2"/>
        <v>99</v>
      </c>
      <c r="D110" s="783"/>
      <c r="E110" s="778"/>
      <c r="F110" s="779"/>
      <c r="G110" s="780"/>
      <c r="H110" s="779"/>
      <c r="I110" s="781"/>
      <c r="J110" s="456"/>
      <c r="K110" s="782"/>
      <c r="U110" s="490"/>
      <c r="V110" s="490"/>
      <c r="W110" s="490"/>
      <c r="X110" s="490"/>
      <c r="Y110" s="490"/>
      <c r="Z110" s="490"/>
      <c r="AA110" s="490"/>
      <c r="AB110" s="490"/>
      <c r="AC110" s="490"/>
      <c r="AD110" s="490"/>
      <c r="AE110" s="490"/>
      <c r="AF110" s="490"/>
      <c r="AH110" s="764"/>
    </row>
    <row r="111" spans="2:34" s="436" customFormat="1" ht="14" hidden="1" customHeight="1">
      <c r="B111" s="763"/>
      <c r="C111" s="450">
        <f t="shared" si="2"/>
        <v>100</v>
      </c>
      <c r="D111" s="783"/>
      <c r="E111" s="778"/>
      <c r="F111" s="779"/>
      <c r="G111" s="780"/>
      <c r="H111" s="779"/>
      <c r="I111" s="781"/>
      <c r="J111" s="456"/>
      <c r="K111" s="782"/>
      <c r="U111" s="490"/>
      <c r="V111" s="490"/>
      <c r="W111" s="490"/>
      <c r="X111" s="490"/>
      <c r="Y111" s="490"/>
      <c r="Z111" s="490"/>
      <c r="AA111" s="490"/>
      <c r="AB111" s="490"/>
      <c r="AC111" s="490"/>
      <c r="AD111" s="490"/>
      <c r="AE111" s="490"/>
      <c r="AF111" s="490"/>
      <c r="AH111" s="764"/>
    </row>
    <row r="112" spans="2:34" s="436" customFormat="1" ht="14" hidden="1" customHeight="1">
      <c r="B112" s="763"/>
      <c r="C112" s="450">
        <f t="shared" si="2"/>
        <v>101</v>
      </c>
      <c r="D112" s="783"/>
      <c r="E112" s="778"/>
      <c r="F112" s="779"/>
      <c r="G112" s="780"/>
      <c r="H112" s="779"/>
      <c r="I112" s="781"/>
      <c r="J112" s="456"/>
      <c r="K112" s="782"/>
      <c r="U112" s="490"/>
      <c r="V112" s="490"/>
      <c r="W112" s="490"/>
      <c r="X112" s="490"/>
      <c r="Y112" s="490"/>
      <c r="Z112" s="490"/>
      <c r="AA112" s="490"/>
      <c r="AB112" s="490"/>
      <c r="AC112" s="490"/>
      <c r="AD112" s="490"/>
      <c r="AE112" s="490"/>
      <c r="AF112" s="490"/>
      <c r="AH112" s="764"/>
    </row>
    <row r="113" spans="2:34" s="436" customFormat="1" ht="14" hidden="1" customHeight="1">
      <c r="B113" s="763"/>
      <c r="C113" s="450">
        <f t="shared" si="2"/>
        <v>102</v>
      </c>
      <c r="D113" s="783"/>
      <c r="E113" s="778"/>
      <c r="F113" s="779"/>
      <c r="G113" s="780"/>
      <c r="H113" s="779"/>
      <c r="I113" s="781"/>
      <c r="J113" s="456"/>
      <c r="K113" s="782"/>
      <c r="U113" s="490"/>
      <c r="V113" s="490"/>
      <c r="W113" s="490"/>
      <c r="X113" s="490"/>
      <c r="Y113" s="490"/>
      <c r="Z113" s="490"/>
      <c r="AA113" s="490"/>
      <c r="AB113" s="490"/>
      <c r="AC113" s="490"/>
      <c r="AD113" s="490"/>
      <c r="AE113" s="490"/>
      <c r="AF113" s="490"/>
      <c r="AH113" s="764"/>
    </row>
    <row r="114" spans="2:34" s="436" customFormat="1" ht="14" hidden="1" customHeight="1">
      <c r="B114" s="763"/>
      <c r="C114" s="450">
        <f t="shared" si="2"/>
        <v>103</v>
      </c>
      <c r="D114" s="783"/>
      <c r="E114" s="778"/>
      <c r="F114" s="779"/>
      <c r="G114" s="780"/>
      <c r="H114" s="779"/>
      <c r="I114" s="781"/>
      <c r="J114" s="456"/>
      <c r="K114" s="782"/>
      <c r="U114" s="490"/>
      <c r="V114" s="490"/>
      <c r="W114" s="490"/>
      <c r="X114" s="490"/>
      <c r="Y114" s="490"/>
      <c r="Z114" s="490"/>
      <c r="AA114" s="490"/>
      <c r="AB114" s="490"/>
      <c r="AC114" s="490"/>
      <c r="AD114" s="490"/>
      <c r="AE114" s="490"/>
      <c r="AF114" s="490"/>
      <c r="AH114" s="764"/>
    </row>
    <row r="115" spans="2:34" s="436" customFormat="1" ht="14" hidden="1" customHeight="1">
      <c r="B115" s="763"/>
      <c r="C115" s="450">
        <f t="shared" si="2"/>
        <v>104</v>
      </c>
      <c r="D115" s="783"/>
      <c r="E115" s="778"/>
      <c r="F115" s="779"/>
      <c r="G115" s="780"/>
      <c r="H115" s="779"/>
      <c r="I115" s="781"/>
      <c r="J115" s="456"/>
      <c r="K115" s="782"/>
      <c r="U115" s="490"/>
      <c r="V115" s="490"/>
      <c r="W115" s="490"/>
      <c r="X115" s="490"/>
      <c r="Y115" s="490"/>
      <c r="Z115" s="490"/>
      <c r="AA115" s="490"/>
      <c r="AB115" s="490"/>
      <c r="AC115" s="490"/>
      <c r="AD115" s="490"/>
      <c r="AE115" s="490"/>
      <c r="AF115" s="490"/>
      <c r="AH115" s="764"/>
    </row>
    <row r="116" spans="2:34" s="436" customFormat="1" ht="14" hidden="1" customHeight="1">
      <c r="B116" s="763"/>
      <c r="C116" s="450">
        <f t="shared" si="2"/>
        <v>105</v>
      </c>
      <c r="D116" s="783"/>
      <c r="E116" s="778"/>
      <c r="F116" s="779"/>
      <c r="G116" s="780"/>
      <c r="H116" s="779"/>
      <c r="I116" s="781"/>
      <c r="J116" s="456"/>
      <c r="K116" s="782"/>
      <c r="U116" s="490"/>
      <c r="V116" s="490"/>
      <c r="W116" s="490"/>
      <c r="X116" s="490"/>
      <c r="Y116" s="490"/>
      <c r="Z116" s="490"/>
      <c r="AA116" s="490"/>
      <c r="AB116" s="490"/>
      <c r="AC116" s="490"/>
      <c r="AD116" s="490"/>
      <c r="AE116" s="490"/>
      <c r="AF116" s="490"/>
      <c r="AH116" s="764"/>
    </row>
    <row r="117" spans="2:34" s="436" customFormat="1" ht="14" hidden="1" customHeight="1">
      <c r="B117" s="763"/>
      <c r="C117" s="450">
        <f t="shared" si="2"/>
        <v>106</v>
      </c>
      <c r="D117" s="783"/>
      <c r="E117" s="778"/>
      <c r="F117" s="779"/>
      <c r="G117" s="780"/>
      <c r="H117" s="779"/>
      <c r="I117" s="781"/>
      <c r="J117" s="456"/>
      <c r="K117" s="782"/>
      <c r="U117" s="490"/>
      <c r="V117" s="490"/>
      <c r="W117" s="490"/>
      <c r="X117" s="490"/>
      <c r="Y117" s="490"/>
      <c r="Z117" s="490"/>
      <c r="AA117" s="490"/>
      <c r="AB117" s="490"/>
      <c r="AC117" s="490"/>
      <c r="AD117" s="490"/>
      <c r="AE117" s="490"/>
      <c r="AF117" s="490"/>
      <c r="AH117" s="764"/>
    </row>
    <row r="118" spans="2:34" s="436" customFormat="1" ht="14" hidden="1" customHeight="1">
      <c r="B118" s="763"/>
      <c r="C118" s="450">
        <f t="shared" si="2"/>
        <v>107</v>
      </c>
      <c r="D118" s="783"/>
      <c r="E118" s="778"/>
      <c r="F118" s="779"/>
      <c r="G118" s="780"/>
      <c r="H118" s="779"/>
      <c r="I118" s="781"/>
      <c r="J118" s="456"/>
      <c r="K118" s="782"/>
      <c r="U118" s="490"/>
      <c r="V118" s="490"/>
      <c r="W118" s="490"/>
      <c r="X118" s="490"/>
      <c r="Y118" s="490"/>
      <c r="Z118" s="490"/>
      <c r="AA118" s="490"/>
      <c r="AB118" s="490"/>
      <c r="AC118" s="490"/>
      <c r="AD118" s="490"/>
      <c r="AE118" s="490"/>
      <c r="AF118" s="490"/>
      <c r="AH118" s="764"/>
    </row>
    <row r="119" spans="2:34" s="436" customFormat="1" ht="14" hidden="1" customHeight="1">
      <c r="B119" s="763"/>
      <c r="C119" s="450">
        <f t="shared" si="2"/>
        <v>108</v>
      </c>
      <c r="D119" s="783"/>
      <c r="E119" s="778"/>
      <c r="F119" s="779"/>
      <c r="G119" s="780"/>
      <c r="H119" s="779"/>
      <c r="I119" s="781"/>
      <c r="J119" s="456"/>
      <c r="K119" s="782"/>
      <c r="U119" s="490"/>
      <c r="V119" s="490"/>
      <c r="W119" s="490"/>
      <c r="X119" s="490"/>
      <c r="Y119" s="490"/>
      <c r="Z119" s="490"/>
      <c r="AA119" s="490"/>
      <c r="AB119" s="490"/>
      <c r="AC119" s="490"/>
      <c r="AD119" s="490"/>
      <c r="AE119" s="490"/>
      <c r="AF119" s="490"/>
      <c r="AH119" s="764"/>
    </row>
    <row r="120" spans="2:34" s="436" customFormat="1" ht="14" hidden="1" customHeight="1">
      <c r="B120" s="763"/>
      <c r="C120" s="450">
        <f t="shared" si="2"/>
        <v>109</v>
      </c>
      <c r="D120" s="783"/>
      <c r="E120" s="778"/>
      <c r="F120" s="779"/>
      <c r="G120" s="780"/>
      <c r="H120" s="779"/>
      <c r="I120" s="781"/>
      <c r="J120" s="456"/>
      <c r="K120" s="782"/>
      <c r="U120" s="490"/>
      <c r="V120" s="490"/>
      <c r="W120" s="490"/>
      <c r="X120" s="490"/>
      <c r="Y120" s="490"/>
      <c r="Z120" s="490"/>
      <c r="AA120" s="490"/>
      <c r="AB120" s="490"/>
      <c r="AC120" s="490"/>
      <c r="AD120" s="490"/>
      <c r="AE120" s="490"/>
      <c r="AF120" s="490"/>
      <c r="AH120" s="764"/>
    </row>
    <row r="121" spans="2:34" s="436" customFormat="1" ht="14" hidden="1" customHeight="1">
      <c r="B121" s="763"/>
      <c r="C121" s="450">
        <f t="shared" si="2"/>
        <v>110</v>
      </c>
      <c r="D121" s="783"/>
      <c r="E121" s="778"/>
      <c r="F121" s="779"/>
      <c r="G121" s="780"/>
      <c r="H121" s="779"/>
      <c r="I121" s="781"/>
      <c r="J121" s="456"/>
      <c r="K121" s="782"/>
      <c r="U121" s="490"/>
      <c r="V121" s="490"/>
      <c r="W121" s="490"/>
      <c r="X121" s="490"/>
      <c r="Y121" s="490"/>
      <c r="Z121" s="490"/>
      <c r="AA121" s="490"/>
      <c r="AB121" s="490"/>
      <c r="AC121" s="490"/>
      <c r="AD121" s="490"/>
      <c r="AE121" s="490"/>
      <c r="AF121" s="490"/>
      <c r="AH121" s="764"/>
    </row>
    <row r="122" spans="2:34" s="436" customFormat="1" ht="14" hidden="1" customHeight="1">
      <c r="B122" s="763"/>
      <c r="C122" s="450">
        <f t="shared" si="2"/>
        <v>111</v>
      </c>
      <c r="D122" s="783"/>
      <c r="E122" s="778"/>
      <c r="F122" s="779"/>
      <c r="G122" s="780"/>
      <c r="H122" s="779"/>
      <c r="I122" s="781"/>
      <c r="J122" s="456"/>
      <c r="K122" s="782"/>
      <c r="U122" s="490"/>
      <c r="V122" s="490"/>
      <c r="W122" s="490"/>
      <c r="X122" s="490"/>
      <c r="Y122" s="490"/>
      <c r="Z122" s="490"/>
      <c r="AA122" s="490"/>
      <c r="AB122" s="490"/>
      <c r="AC122" s="490"/>
      <c r="AD122" s="490"/>
      <c r="AE122" s="490"/>
      <c r="AF122" s="490"/>
      <c r="AH122" s="764"/>
    </row>
    <row r="123" spans="2:34" s="436" customFormat="1" ht="14" hidden="1" customHeight="1">
      <c r="B123" s="763"/>
      <c r="C123" s="450">
        <f t="shared" si="2"/>
        <v>112</v>
      </c>
      <c r="D123" s="783"/>
      <c r="E123" s="778"/>
      <c r="F123" s="779"/>
      <c r="G123" s="780"/>
      <c r="H123" s="779"/>
      <c r="I123" s="781"/>
      <c r="J123" s="456"/>
      <c r="K123" s="782"/>
      <c r="U123" s="490"/>
      <c r="V123" s="490"/>
      <c r="W123" s="490"/>
      <c r="X123" s="490"/>
      <c r="Y123" s="490"/>
      <c r="Z123" s="490"/>
      <c r="AA123" s="490"/>
      <c r="AB123" s="490"/>
      <c r="AC123" s="490"/>
      <c r="AD123" s="490"/>
      <c r="AE123" s="490"/>
      <c r="AF123" s="490"/>
      <c r="AH123" s="764"/>
    </row>
    <row r="124" spans="2:34" s="436" customFormat="1" ht="14" hidden="1" customHeight="1">
      <c r="B124" s="763"/>
      <c r="C124" s="450">
        <f t="shared" si="2"/>
        <v>113</v>
      </c>
      <c r="D124" s="783"/>
      <c r="E124" s="778"/>
      <c r="F124" s="779"/>
      <c r="G124" s="780"/>
      <c r="H124" s="779"/>
      <c r="I124" s="781"/>
      <c r="J124" s="456"/>
      <c r="K124" s="782"/>
      <c r="U124" s="490"/>
      <c r="V124" s="490"/>
      <c r="W124" s="490"/>
      <c r="X124" s="490"/>
      <c r="Y124" s="490"/>
      <c r="Z124" s="490"/>
      <c r="AA124" s="490"/>
      <c r="AB124" s="490"/>
      <c r="AC124" s="490"/>
      <c r="AD124" s="490"/>
      <c r="AE124" s="490"/>
      <c r="AF124" s="490"/>
      <c r="AH124" s="764"/>
    </row>
    <row r="125" spans="2:34" s="436" customFormat="1" ht="14" hidden="1" customHeight="1">
      <c r="B125" s="763"/>
      <c r="C125" s="450">
        <f t="shared" si="2"/>
        <v>114</v>
      </c>
      <c r="D125" s="783"/>
      <c r="E125" s="778"/>
      <c r="F125" s="779"/>
      <c r="G125" s="780"/>
      <c r="H125" s="779"/>
      <c r="I125" s="781"/>
      <c r="J125" s="456"/>
      <c r="K125" s="782"/>
      <c r="U125" s="490"/>
      <c r="V125" s="490"/>
      <c r="W125" s="490"/>
      <c r="X125" s="490"/>
      <c r="Y125" s="490"/>
      <c r="Z125" s="490"/>
      <c r="AA125" s="490"/>
      <c r="AB125" s="490"/>
      <c r="AC125" s="490"/>
      <c r="AD125" s="490"/>
      <c r="AE125" s="490"/>
      <c r="AF125" s="490"/>
      <c r="AH125" s="764"/>
    </row>
    <row r="126" spans="2:34" s="436" customFormat="1" ht="14" hidden="1" customHeight="1">
      <c r="B126" s="763"/>
      <c r="C126" s="450">
        <f t="shared" si="2"/>
        <v>115</v>
      </c>
      <c r="D126" s="783"/>
      <c r="E126" s="778"/>
      <c r="F126" s="779"/>
      <c r="G126" s="780"/>
      <c r="H126" s="779"/>
      <c r="I126" s="781"/>
      <c r="J126" s="456"/>
      <c r="K126" s="782"/>
      <c r="U126" s="490"/>
      <c r="V126" s="490"/>
      <c r="W126" s="490"/>
      <c r="X126" s="490"/>
      <c r="Y126" s="490"/>
      <c r="Z126" s="490"/>
      <c r="AA126" s="490"/>
      <c r="AB126" s="490"/>
      <c r="AC126" s="490"/>
      <c r="AD126" s="490"/>
      <c r="AE126" s="490"/>
      <c r="AF126" s="490"/>
      <c r="AH126" s="764"/>
    </row>
    <row r="127" spans="2:34" s="436" customFormat="1" ht="14" hidden="1" customHeight="1">
      <c r="B127" s="763"/>
      <c r="C127" s="450">
        <f t="shared" si="2"/>
        <v>116</v>
      </c>
      <c r="D127" s="783"/>
      <c r="E127" s="778"/>
      <c r="F127" s="779"/>
      <c r="G127" s="780"/>
      <c r="H127" s="779"/>
      <c r="I127" s="781"/>
      <c r="J127" s="456"/>
      <c r="K127" s="782"/>
      <c r="U127" s="490"/>
      <c r="V127" s="490"/>
      <c r="W127" s="490"/>
      <c r="X127" s="490"/>
      <c r="Y127" s="490"/>
      <c r="Z127" s="490"/>
      <c r="AA127" s="490"/>
      <c r="AB127" s="490"/>
      <c r="AC127" s="490"/>
      <c r="AD127" s="490"/>
      <c r="AE127" s="490"/>
      <c r="AF127" s="490"/>
      <c r="AH127" s="764"/>
    </row>
    <row r="128" spans="2:34" s="436" customFormat="1" ht="14" hidden="1" customHeight="1">
      <c r="B128" s="763"/>
      <c r="C128" s="450">
        <f t="shared" si="2"/>
        <v>117</v>
      </c>
      <c r="D128" s="783"/>
      <c r="E128" s="778"/>
      <c r="F128" s="779"/>
      <c r="G128" s="780"/>
      <c r="H128" s="779"/>
      <c r="I128" s="781"/>
      <c r="J128" s="456"/>
      <c r="K128" s="782"/>
      <c r="U128" s="490"/>
      <c r="V128" s="490"/>
      <c r="W128" s="490"/>
      <c r="X128" s="490"/>
      <c r="Y128" s="490"/>
      <c r="Z128" s="490"/>
      <c r="AA128" s="490"/>
      <c r="AB128" s="490"/>
      <c r="AC128" s="490"/>
      <c r="AD128" s="490"/>
      <c r="AE128" s="490"/>
      <c r="AF128" s="490"/>
      <c r="AH128" s="764"/>
    </row>
    <row r="129" spans="2:34" s="436" customFormat="1" ht="14" hidden="1" customHeight="1">
      <c r="B129" s="763"/>
      <c r="C129" s="450">
        <f t="shared" si="2"/>
        <v>118</v>
      </c>
      <c r="D129" s="783"/>
      <c r="E129" s="778"/>
      <c r="F129" s="779"/>
      <c r="G129" s="780"/>
      <c r="H129" s="779"/>
      <c r="I129" s="781"/>
      <c r="J129" s="456"/>
      <c r="K129" s="782"/>
      <c r="U129" s="490"/>
      <c r="V129" s="490"/>
      <c r="W129" s="490"/>
      <c r="X129" s="490"/>
      <c r="Y129" s="490"/>
      <c r="Z129" s="490"/>
      <c r="AA129" s="490"/>
      <c r="AB129" s="490"/>
      <c r="AC129" s="490"/>
      <c r="AD129" s="490"/>
      <c r="AE129" s="490"/>
      <c r="AF129" s="490"/>
      <c r="AH129" s="764"/>
    </row>
    <row r="130" spans="2:34" s="436" customFormat="1" ht="14" hidden="1" customHeight="1">
      <c r="B130" s="763"/>
      <c r="C130" s="450">
        <f t="shared" si="2"/>
        <v>119</v>
      </c>
      <c r="D130" s="783"/>
      <c r="E130" s="778"/>
      <c r="F130" s="779"/>
      <c r="G130" s="780"/>
      <c r="H130" s="779"/>
      <c r="I130" s="781"/>
      <c r="J130" s="456"/>
      <c r="K130" s="782"/>
      <c r="U130" s="490"/>
      <c r="V130" s="490"/>
      <c r="W130" s="490"/>
      <c r="X130" s="490"/>
      <c r="Y130" s="490"/>
      <c r="Z130" s="490"/>
      <c r="AA130" s="490"/>
      <c r="AB130" s="490"/>
      <c r="AC130" s="490"/>
      <c r="AD130" s="490"/>
      <c r="AE130" s="490"/>
      <c r="AF130" s="490"/>
      <c r="AH130" s="764"/>
    </row>
    <row r="131" spans="2:34" s="436" customFormat="1" ht="14" hidden="1" customHeight="1">
      <c r="B131" s="763"/>
      <c r="C131" s="450">
        <f t="shared" si="2"/>
        <v>120</v>
      </c>
      <c r="D131" s="783"/>
      <c r="E131" s="778"/>
      <c r="F131" s="779"/>
      <c r="G131" s="780"/>
      <c r="H131" s="779"/>
      <c r="I131" s="781"/>
      <c r="J131" s="456"/>
      <c r="K131" s="782"/>
      <c r="U131" s="490"/>
      <c r="V131" s="490"/>
      <c r="W131" s="490"/>
      <c r="X131" s="490"/>
      <c r="Y131" s="490"/>
      <c r="Z131" s="490"/>
      <c r="AA131" s="490"/>
      <c r="AB131" s="490"/>
      <c r="AC131" s="490"/>
      <c r="AD131" s="490"/>
      <c r="AE131" s="490"/>
      <c r="AF131" s="490"/>
      <c r="AH131" s="764"/>
    </row>
    <row r="132" spans="2:34" s="436" customFormat="1" ht="14" hidden="1" customHeight="1">
      <c r="B132" s="763"/>
      <c r="C132" s="450">
        <f t="shared" si="2"/>
        <v>121</v>
      </c>
      <c r="D132" s="783"/>
      <c r="E132" s="778"/>
      <c r="F132" s="779"/>
      <c r="G132" s="780"/>
      <c r="H132" s="779"/>
      <c r="I132" s="781"/>
      <c r="J132" s="456"/>
      <c r="K132" s="782"/>
      <c r="U132" s="490"/>
      <c r="V132" s="490"/>
      <c r="W132" s="490"/>
      <c r="X132" s="490"/>
      <c r="Y132" s="490"/>
      <c r="Z132" s="490"/>
      <c r="AA132" s="490"/>
      <c r="AB132" s="490"/>
      <c r="AC132" s="490"/>
      <c r="AD132" s="490"/>
      <c r="AE132" s="490"/>
      <c r="AF132" s="490"/>
      <c r="AH132" s="764"/>
    </row>
    <row r="133" spans="2:34" s="436" customFormat="1" ht="14" hidden="1" customHeight="1">
      <c r="B133" s="763"/>
      <c r="C133" s="450">
        <f t="shared" si="2"/>
        <v>122</v>
      </c>
      <c r="D133" s="783"/>
      <c r="E133" s="778"/>
      <c r="F133" s="779"/>
      <c r="G133" s="780"/>
      <c r="H133" s="779"/>
      <c r="I133" s="781"/>
      <c r="J133" s="456"/>
      <c r="K133" s="782"/>
      <c r="U133" s="490"/>
      <c r="V133" s="490"/>
      <c r="W133" s="490"/>
      <c r="X133" s="490"/>
      <c r="Y133" s="490"/>
      <c r="Z133" s="490"/>
      <c r="AA133" s="490"/>
      <c r="AB133" s="490"/>
      <c r="AC133" s="490"/>
      <c r="AD133" s="490"/>
      <c r="AE133" s="490"/>
      <c r="AF133" s="490"/>
      <c r="AH133" s="764"/>
    </row>
    <row r="134" spans="2:34" s="436" customFormat="1" ht="14" hidden="1" customHeight="1">
      <c r="B134" s="763"/>
      <c r="C134" s="450">
        <f t="shared" si="2"/>
        <v>123</v>
      </c>
      <c r="D134" s="783"/>
      <c r="E134" s="778"/>
      <c r="F134" s="779"/>
      <c r="G134" s="780"/>
      <c r="H134" s="779"/>
      <c r="I134" s="781"/>
      <c r="J134" s="456"/>
      <c r="K134" s="782"/>
      <c r="U134" s="490"/>
      <c r="V134" s="490"/>
      <c r="W134" s="490"/>
      <c r="X134" s="490"/>
      <c r="Y134" s="490"/>
      <c r="Z134" s="490"/>
      <c r="AA134" s="490"/>
      <c r="AB134" s="490"/>
      <c r="AC134" s="490"/>
      <c r="AD134" s="490"/>
      <c r="AE134" s="490"/>
      <c r="AF134" s="490"/>
      <c r="AH134" s="764"/>
    </row>
    <row r="135" spans="2:34" s="436" customFormat="1" ht="14" hidden="1" customHeight="1">
      <c r="B135" s="763"/>
      <c r="C135" s="450">
        <f t="shared" si="2"/>
        <v>124</v>
      </c>
      <c r="D135" s="783"/>
      <c r="E135" s="778"/>
      <c r="F135" s="779"/>
      <c r="G135" s="780"/>
      <c r="H135" s="779"/>
      <c r="I135" s="781"/>
      <c r="J135" s="456"/>
      <c r="K135" s="782"/>
      <c r="U135" s="490"/>
      <c r="V135" s="490"/>
      <c r="W135" s="490"/>
      <c r="X135" s="490"/>
      <c r="Y135" s="490"/>
      <c r="Z135" s="490"/>
      <c r="AA135" s="490"/>
      <c r="AB135" s="490"/>
      <c r="AC135" s="490"/>
      <c r="AD135" s="490"/>
      <c r="AE135" s="490"/>
      <c r="AF135" s="490"/>
      <c r="AH135" s="764"/>
    </row>
    <row r="136" spans="2:34" s="436" customFormat="1" ht="14" hidden="1" customHeight="1">
      <c r="B136" s="763"/>
      <c r="C136" s="450">
        <f t="shared" si="2"/>
        <v>125</v>
      </c>
      <c r="D136" s="783"/>
      <c r="E136" s="778"/>
      <c r="F136" s="779"/>
      <c r="G136" s="780"/>
      <c r="H136" s="779"/>
      <c r="I136" s="781"/>
      <c r="J136" s="456"/>
      <c r="K136" s="782"/>
      <c r="U136" s="490"/>
      <c r="V136" s="490"/>
      <c r="W136" s="490"/>
      <c r="X136" s="490"/>
      <c r="Y136" s="490"/>
      <c r="Z136" s="490"/>
      <c r="AA136" s="490"/>
      <c r="AB136" s="490"/>
      <c r="AC136" s="490"/>
      <c r="AD136" s="490"/>
      <c r="AE136" s="490"/>
      <c r="AF136" s="490"/>
      <c r="AH136" s="764"/>
    </row>
    <row r="137" spans="2:34" s="436" customFormat="1" ht="14" hidden="1" customHeight="1">
      <c r="B137" s="763"/>
      <c r="C137" s="450">
        <f t="shared" si="2"/>
        <v>126</v>
      </c>
      <c r="D137" s="783"/>
      <c r="E137" s="778"/>
      <c r="F137" s="779"/>
      <c r="G137" s="780"/>
      <c r="H137" s="779"/>
      <c r="I137" s="781"/>
      <c r="J137" s="456"/>
      <c r="K137" s="782"/>
      <c r="U137" s="490"/>
      <c r="V137" s="490"/>
      <c r="W137" s="490"/>
      <c r="X137" s="490"/>
      <c r="Y137" s="490"/>
      <c r="Z137" s="490"/>
      <c r="AA137" s="490"/>
      <c r="AB137" s="490"/>
      <c r="AC137" s="490"/>
      <c r="AD137" s="490"/>
      <c r="AE137" s="490"/>
      <c r="AF137" s="490"/>
      <c r="AH137" s="764"/>
    </row>
    <row r="138" spans="2:34" s="436" customFormat="1" ht="14" hidden="1" customHeight="1">
      <c r="B138" s="763"/>
      <c r="C138" s="450">
        <f t="shared" si="2"/>
        <v>127</v>
      </c>
      <c r="D138" s="783"/>
      <c r="E138" s="778"/>
      <c r="F138" s="779"/>
      <c r="G138" s="780"/>
      <c r="H138" s="779"/>
      <c r="I138" s="781"/>
      <c r="J138" s="456"/>
      <c r="K138" s="782"/>
      <c r="U138" s="490"/>
      <c r="V138" s="490"/>
      <c r="W138" s="490"/>
      <c r="X138" s="490"/>
      <c r="Y138" s="490"/>
      <c r="Z138" s="490"/>
      <c r="AA138" s="490"/>
      <c r="AB138" s="490"/>
      <c r="AC138" s="490"/>
      <c r="AD138" s="490"/>
      <c r="AE138" s="490"/>
      <c r="AF138" s="490"/>
      <c r="AH138" s="764"/>
    </row>
    <row r="139" spans="2:34" s="436" customFormat="1" ht="14" hidden="1" customHeight="1">
      <c r="B139" s="763"/>
      <c r="C139" s="450">
        <f t="shared" si="2"/>
        <v>128</v>
      </c>
      <c r="D139" s="783"/>
      <c r="E139" s="778"/>
      <c r="F139" s="779"/>
      <c r="G139" s="780"/>
      <c r="H139" s="779"/>
      <c r="I139" s="781"/>
      <c r="J139" s="456"/>
      <c r="K139" s="782"/>
      <c r="U139" s="490"/>
      <c r="V139" s="490"/>
      <c r="W139" s="490"/>
      <c r="X139" s="490"/>
      <c r="Y139" s="490"/>
      <c r="Z139" s="490"/>
      <c r="AA139" s="490"/>
      <c r="AB139" s="490"/>
      <c r="AC139" s="490"/>
      <c r="AD139" s="490"/>
      <c r="AE139" s="490"/>
      <c r="AF139" s="490"/>
      <c r="AH139" s="764"/>
    </row>
    <row r="140" spans="2:34" s="436" customFormat="1" ht="14" hidden="1" customHeight="1">
      <c r="B140" s="763"/>
      <c r="C140" s="450">
        <f t="shared" si="2"/>
        <v>129</v>
      </c>
      <c r="D140" s="783"/>
      <c r="E140" s="778"/>
      <c r="F140" s="779"/>
      <c r="G140" s="780"/>
      <c r="H140" s="779"/>
      <c r="I140" s="781"/>
      <c r="J140" s="456"/>
      <c r="K140" s="782"/>
      <c r="U140" s="490"/>
      <c r="V140" s="490"/>
      <c r="W140" s="490"/>
      <c r="X140" s="490"/>
      <c r="Y140" s="490"/>
      <c r="Z140" s="490"/>
      <c r="AA140" s="490"/>
      <c r="AB140" s="490"/>
      <c r="AC140" s="490"/>
      <c r="AD140" s="490"/>
      <c r="AE140" s="490"/>
      <c r="AF140" s="490"/>
      <c r="AH140" s="764"/>
    </row>
    <row r="141" spans="2:34" s="436" customFormat="1" ht="14" hidden="1" customHeight="1">
      <c r="B141" s="763"/>
      <c r="C141" s="450">
        <f t="shared" si="2"/>
        <v>130</v>
      </c>
      <c r="D141" s="783"/>
      <c r="E141" s="778"/>
      <c r="F141" s="779"/>
      <c r="G141" s="780"/>
      <c r="H141" s="779"/>
      <c r="I141" s="781"/>
      <c r="J141" s="456"/>
      <c r="K141" s="782"/>
      <c r="U141" s="490"/>
      <c r="V141" s="490"/>
      <c r="W141" s="490"/>
      <c r="X141" s="490"/>
      <c r="Y141" s="490"/>
      <c r="Z141" s="490"/>
      <c r="AA141" s="490"/>
      <c r="AB141" s="490"/>
      <c r="AC141" s="490"/>
      <c r="AD141" s="490"/>
      <c r="AE141" s="490"/>
      <c r="AF141" s="490"/>
      <c r="AH141" s="764"/>
    </row>
    <row r="142" spans="2:34" s="436" customFormat="1" ht="14" hidden="1" customHeight="1">
      <c r="B142" s="763"/>
      <c r="C142" s="450">
        <f t="shared" ref="C142:C205" si="3">ROW()-ROW($C$12)+1</f>
        <v>131</v>
      </c>
      <c r="D142" s="783"/>
      <c r="E142" s="778"/>
      <c r="F142" s="779"/>
      <c r="G142" s="780"/>
      <c r="H142" s="779"/>
      <c r="I142" s="781"/>
      <c r="J142" s="456"/>
      <c r="K142" s="782"/>
      <c r="U142" s="490"/>
      <c r="V142" s="490"/>
      <c r="W142" s="490"/>
      <c r="X142" s="490"/>
      <c r="Y142" s="490"/>
      <c r="Z142" s="490"/>
      <c r="AA142" s="490"/>
      <c r="AB142" s="490"/>
      <c r="AC142" s="490"/>
      <c r="AD142" s="490"/>
      <c r="AE142" s="490"/>
      <c r="AF142" s="490"/>
      <c r="AH142" s="764"/>
    </row>
    <row r="143" spans="2:34" s="436" customFormat="1" ht="14" hidden="1" customHeight="1">
      <c r="B143" s="763"/>
      <c r="C143" s="450">
        <f t="shared" si="3"/>
        <v>132</v>
      </c>
      <c r="D143" s="783"/>
      <c r="E143" s="778"/>
      <c r="F143" s="779"/>
      <c r="G143" s="780"/>
      <c r="H143" s="779"/>
      <c r="I143" s="781"/>
      <c r="J143" s="456"/>
      <c r="K143" s="782"/>
      <c r="U143" s="490"/>
      <c r="V143" s="490"/>
      <c r="W143" s="490"/>
      <c r="X143" s="490"/>
      <c r="Y143" s="490"/>
      <c r="Z143" s="490"/>
      <c r="AA143" s="490"/>
      <c r="AB143" s="490"/>
      <c r="AC143" s="490"/>
      <c r="AD143" s="490"/>
      <c r="AE143" s="490"/>
      <c r="AF143" s="490"/>
      <c r="AH143" s="764"/>
    </row>
    <row r="144" spans="2:34" s="436" customFormat="1" ht="14" hidden="1" customHeight="1">
      <c r="B144" s="763"/>
      <c r="C144" s="450">
        <f t="shared" si="3"/>
        <v>133</v>
      </c>
      <c r="D144" s="783"/>
      <c r="E144" s="778"/>
      <c r="F144" s="779"/>
      <c r="G144" s="780"/>
      <c r="H144" s="779"/>
      <c r="I144" s="781"/>
      <c r="J144" s="456"/>
      <c r="K144" s="782"/>
      <c r="U144" s="490"/>
      <c r="V144" s="490"/>
      <c r="W144" s="490"/>
      <c r="X144" s="490"/>
      <c r="Y144" s="490"/>
      <c r="Z144" s="490"/>
      <c r="AA144" s="490"/>
      <c r="AB144" s="490"/>
      <c r="AC144" s="490"/>
      <c r="AD144" s="490"/>
      <c r="AE144" s="490"/>
      <c r="AF144" s="490"/>
      <c r="AH144" s="764"/>
    </row>
    <row r="145" spans="2:34" s="436" customFormat="1" ht="14" hidden="1" customHeight="1">
      <c r="B145" s="763"/>
      <c r="C145" s="450">
        <f t="shared" si="3"/>
        <v>134</v>
      </c>
      <c r="D145" s="783"/>
      <c r="E145" s="778"/>
      <c r="F145" s="779"/>
      <c r="G145" s="780"/>
      <c r="H145" s="779"/>
      <c r="I145" s="781"/>
      <c r="J145" s="456"/>
      <c r="K145" s="782"/>
      <c r="U145" s="490"/>
      <c r="V145" s="490"/>
      <c r="W145" s="490"/>
      <c r="X145" s="490"/>
      <c r="Y145" s="490"/>
      <c r="Z145" s="490"/>
      <c r="AA145" s="490"/>
      <c r="AB145" s="490"/>
      <c r="AC145" s="490"/>
      <c r="AD145" s="490"/>
      <c r="AE145" s="490"/>
      <c r="AF145" s="490"/>
      <c r="AH145" s="764"/>
    </row>
    <row r="146" spans="2:34" s="436" customFormat="1" ht="14" hidden="1" customHeight="1">
      <c r="B146" s="763"/>
      <c r="C146" s="450">
        <f t="shared" si="3"/>
        <v>135</v>
      </c>
      <c r="D146" s="783"/>
      <c r="E146" s="778"/>
      <c r="F146" s="779"/>
      <c r="G146" s="780"/>
      <c r="H146" s="779"/>
      <c r="I146" s="781"/>
      <c r="J146" s="456"/>
      <c r="K146" s="782"/>
      <c r="U146" s="490"/>
      <c r="V146" s="490"/>
      <c r="W146" s="490"/>
      <c r="X146" s="490"/>
      <c r="Y146" s="490"/>
      <c r="Z146" s="490"/>
      <c r="AA146" s="490"/>
      <c r="AB146" s="490"/>
      <c r="AC146" s="490"/>
      <c r="AD146" s="490"/>
      <c r="AE146" s="490"/>
      <c r="AF146" s="490"/>
      <c r="AH146" s="764"/>
    </row>
    <row r="147" spans="2:34" s="436" customFormat="1" ht="14" hidden="1" customHeight="1">
      <c r="B147" s="763"/>
      <c r="C147" s="450">
        <f t="shared" si="3"/>
        <v>136</v>
      </c>
      <c r="D147" s="783"/>
      <c r="E147" s="778"/>
      <c r="F147" s="779"/>
      <c r="G147" s="780"/>
      <c r="H147" s="779"/>
      <c r="I147" s="781"/>
      <c r="J147" s="456"/>
      <c r="K147" s="782"/>
      <c r="U147" s="490"/>
      <c r="V147" s="490"/>
      <c r="W147" s="490"/>
      <c r="X147" s="490"/>
      <c r="Y147" s="490"/>
      <c r="Z147" s="490"/>
      <c r="AA147" s="490"/>
      <c r="AB147" s="490"/>
      <c r="AC147" s="490"/>
      <c r="AD147" s="490"/>
      <c r="AE147" s="490"/>
      <c r="AF147" s="490"/>
      <c r="AH147" s="764"/>
    </row>
    <row r="148" spans="2:34" s="436" customFormat="1" ht="14" hidden="1" customHeight="1">
      <c r="B148" s="763"/>
      <c r="C148" s="450">
        <f t="shared" si="3"/>
        <v>137</v>
      </c>
      <c r="D148" s="783"/>
      <c r="E148" s="778"/>
      <c r="F148" s="779"/>
      <c r="G148" s="780"/>
      <c r="H148" s="779"/>
      <c r="I148" s="781"/>
      <c r="J148" s="456"/>
      <c r="K148" s="782"/>
      <c r="U148" s="490"/>
      <c r="V148" s="490"/>
      <c r="W148" s="490"/>
      <c r="X148" s="490"/>
      <c r="Y148" s="490"/>
      <c r="Z148" s="490"/>
      <c r="AA148" s="490"/>
      <c r="AB148" s="490"/>
      <c r="AC148" s="490"/>
      <c r="AD148" s="490"/>
      <c r="AE148" s="490"/>
      <c r="AF148" s="490"/>
      <c r="AH148" s="764"/>
    </row>
    <row r="149" spans="2:34" s="436" customFormat="1" ht="14" hidden="1" customHeight="1">
      <c r="B149" s="763"/>
      <c r="C149" s="450">
        <f t="shared" si="3"/>
        <v>138</v>
      </c>
      <c r="D149" s="783"/>
      <c r="E149" s="778"/>
      <c r="F149" s="779"/>
      <c r="G149" s="780"/>
      <c r="H149" s="779"/>
      <c r="I149" s="781"/>
      <c r="J149" s="456"/>
      <c r="K149" s="782"/>
      <c r="U149" s="490"/>
      <c r="V149" s="490"/>
      <c r="W149" s="490"/>
      <c r="X149" s="490"/>
      <c r="Y149" s="490"/>
      <c r="Z149" s="490"/>
      <c r="AA149" s="490"/>
      <c r="AB149" s="490"/>
      <c r="AC149" s="490"/>
      <c r="AD149" s="490"/>
      <c r="AE149" s="490"/>
      <c r="AF149" s="490"/>
      <c r="AH149" s="764"/>
    </row>
    <row r="150" spans="2:34" s="436" customFormat="1" ht="14" hidden="1" customHeight="1">
      <c r="B150" s="763"/>
      <c r="C150" s="450">
        <f t="shared" si="3"/>
        <v>139</v>
      </c>
      <c r="D150" s="783"/>
      <c r="E150" s="778"/>
      <c r="F150" s="779"/>
      <c r="G150" s="780"/>
      <c r="H150" s="779"/>
      <c r="I150" s="781"/>
      <c r="J150" s="456"/>
      <c r="K150" s="782"/>
      <c r="U150" s="490"/>
      <c r="V150" s="490"/>
      <c r="W150" s="490"/>
      <c r="X150" s="490"/>
      <c r="Y150" s="490"/>
      <c r="Z150" s="490"/>
      <c r="AA150" s="490"/>
      <c r="AB150" s="490"/>
      <c r="AC150" s="490"/>
      <c r="AD150" s="490"/>
      <c r="AE150" s="490"/>
      <c r="AF150" s="490"/>
      <c r="AH150" s="764"/>
    </row>
    <row r="151" spans="2:34" s="436" customFormat="1" ht="14" hidden="1" customHeight="1">
      <c r="B151" s="763"/>
      <c r="C151" s="450">
        <f t="shared" si="3"/>
        <v>140</v>
      </c>
      <c r="D151" s="783"/>
      <c r="E151" s="778"/>
      <c r="F151" s="779"/>
      <c r="G151" s="780"/>
      <c r="H151" s="779"/>
      <c r="I151" s="781"/>
      <c r="J151" s="456"/>
      <c r="K151" s="782"/>
      <c r="U151" s="490"/>
      <c r="V151" s="490"/>
      <c r="W151" s="490"/>
      <c r="X151" s="490"/>
      <c r="Y151" s="490"/>
      <c r="Z151" s="490"/>
      <c r="AA151" s="490"/>
      <c r="AB151" s="490"/>
      <c r="AC151" s="490"/>
      <c r="AD151" s="490"/>
      <c r="AE151" s="490"/>
      <c r="AF151" s="490"/>
      <c r="AH151" s="764"/>
    </row>
    <row r="152" spans="2:34" s="436" customFormat="1" ht="14" hidden="1" customHeight="1">
      <c r="B152" s="763"/>
      <c r="C152" s="450">
        <f t="shared" si="3"/>
        <v>141</v>
      </c>
      <c r="D152" s="783"/>
      <c r="E152" s="778"/>
      <c r="F152" s="779"/>
      <c r="G152" s="780"/>
      <c r="H152" s="779"/>
      <c r="I152" s="781"/>
      <c r="J152" s="456"/>
      <c r="K152" s="782"/>
      <c r="U152" s="490"/>
      <c r="V152" s="490"/>
      <c r="W152" s="490"/>
      <c r="X152" s="490"/>
      <c r="Y152" s="490"/>
      <c r="Z152" s="490"/>
      <c r="AA152" s="490"/>
      <c r="AB152" s="490"/>
      <c r="AC152" s="490"/>
      <c r="AD152" s="490"/>
      <c r="AE152" s="490"/>
      <c r="AF152" s="490"/>
      <c r="AH152" s="764"/>
    </row>
    <row r="153" spans="2:34" s="436" customFormat="1" ht="14" hidden="1" customHeight="1">
      <c r="B153" s="763"/>
      <c r="C153" s="450">
        <f t="shared" si="3"/>
        <v>142</v>
      </c>
      <c r="D153" s="783"/>
      <c r="E153" s="778"/>
      <c r="F153" s="779"/>
      <c r="G153" s="780"/>
      <c r="H153" s="779"/>
      <c r="I153" s="781"/>
      <c r="J153" s="456"/>
      <c r="K153" s="782"/>
      <c r="U153" s="490"/>
      <c r="V153" s="490"/>
      <c r="W153" s="490"/>
      <c r="X153" s="490"/>
      <c r="Y153" s="490"/>
      <c r="Z153" s="490"/>
      <c r="AA153" s="490"/>
      <c r="AB153" s="490"/>
      <c r="AC153" s="490"/>
      <c r="AD153" s="490"/>
      <c r="AE153" s="490"/>
      <c r="AF153" s="490"/>
      <c r="AH153" s="764"/>
    </row>
    <row r="154" spans="2:34" s="436" customFormat="1" ht="14" hidden="1" customHeight="1">
      <c r="B154" s="763"/>
      <c r="C154" s="450">
        <f t="shared" si="3"/>
        <v>143</v>
      </c>
      <c r="D154" s="783"/>
      <c r="E154" s="778"/>
      <c r="F154" s="779"/>
      <c r="G154" s="780"/>
      <c r="H154" s="779"/>
      <c r="I154" s="781"/>
      <c r="J154" s="456"/>
      <c r="K154" s="782"/>
      <c r="U154" s="490"/>
      <c r="V154" s="490"/>
      <c r="W154" s="490"/>
      <c r="X154" s="490"/>
      <c r="Y154" s="490"/>
      <c r="Z154" s="490"/>
      <c r="AA154" s="490"/>
      <c r="AB154" s="490"/>
      <c r="AC154" s="490"/>
      <c r="AD154" s="490"/>
      <c r="AE154" s="490"/>
      <c r="AF154" s="490"/>
      <c r="AH154" s="764"/>
    </row>
    <row r="155" spans="2:34" s="436" customFormat="1" ht="14" hidden="1" customHeight="1">
      <c r="B155" s="763"/>
      <c r="C155" s="450">
        <f t="shared" si="3"/>
        <v>144</v>
      </c>
      <c r="D155" s="783"/>
      <c r="E155" s="778"/>
      <c r="F155" s="779"/>
      <c r="G155" s="780"/>
      <c r="H155" s="779"/>
      <c r="I155" s="781"/>
      <c r="J155" s="456"/>
      <c r="K155" s="782"/>
      <c r="U155" s="490"/>
      <c r="V155" s="490"/>
      <c r="W155" s="490"/>
      <c r="X155" s="490"/>
      <c r="Y155" s="490"/>
      <c r="Z155" s="490"/>
      <c r="AA155" s="490"/>
      <c r="AB155" s="490"/>
      <c r="AC155" s="490"/>
      <c r="AD155" s="490"/>
      <c r="AE155" s="490"/>
      <c r="AF155" s="490"/>
      <c r="AH155" s="764"/>
    </row>
    <row r="156" spans="2:34" s="436" customFormat="1" ht="14" hidden="1" customHeight="1">
      <c r="B156" s="763"/>
      <c r="C156" s="450">
        <f t="shared" si="3"/>
        <v>145</v>
      </c>
      <c r="D156" s="783"/>
      <c r="E156" s="778"/>
      <c r="F156" s="779"/>
      <c r="G156" s="780"/>
      <c r="H156" s="779"/>
      <c r="I156" s="781"/>
      <c r="J156" s="456"/>
      <c r="K156" s="782"/>
      <c r="U156" s="490"/>
      <c r="V156" s="490"/>
      <c r="W156" s="490"/>
      <c r="X156" s="490"/>
      <c r="Y156" s="490"/>
      <c r="Z156" s="490"/>
      <c r="AA156" s="490"/>
      <c r="AB156" s="490"/>
      <c r="AC156" s="490"/>
      <c r="AD156" s="490"/>
      <c r="AE156" s="490"/>
      <c r="AF156" s="490"/>
      <c r="AH156" s="764"/>
    </row>
    <row r="157" spans="2:34" s="436" customFormat="1" ht="14" hidden="1" customHeight="1">
      <c r="B157" s="763"/>
      <c r="C157" s="450">
        <f t="shared" si="3"/>
        <v>146</v>
      </c>
      <c r="D157" s="783"/>
      <c r="E157" s="778"/>
      <c r="F157" s="779"/>
      <c r="G157" s="780"/>
      <c r="H157" s="779"/>
      <c r="I157" s="781"/>
      <c r="J157" s="456"/>
      <c r="K157" s="782"/>
      <c r="U157" s="490"/>
      <c r="V157" s="490"/>
      <c r="W157" s="490"/>
      <c r="X157" s="490"/>
      <c r="Y157" s="490"/>
      <c r="Z157" s="490"/>
      <c r="AA157" s="490"/>
      <c r="AB157" s="490"/>
      <c r="AC157" s="490"/>
      <c r="AD157" s="490"/>
      <c r="AE157" s="490"/>
      <c r="AF157" s="490"/>
      <c r="AH157" s="764"/>
    </row>
    <row r="158" spans="2:34" s="436" customFormat="1" ht="14" hidden="1" customHeight="1">
      <c r="B158" s="763"/>
      <c r="C158" s="450">
        <f t="shared" si="3"/>
        <v>147</v>
      </c>
      <c r="D158" s="783"/>
      <c r="E158" s="778"/>
      <c r="F158" s="779"/>
      <c r="G158" s="780"/>
      <c r="H158" s="779"/>
      <c r="I158" s="781"/>
      <c r="J158" s="456"/>
      <c r="K158" s="782"/>
      <c r="U158" s="490"/>
      <c r="V158" s="490"/>
      <c r="W158" s="490"/>
      <c r="X158" s="490"/>
      <c r="Y158" s="490"/>
      <c r="Z158" s="490"/>
      <c r="AA158" s="490"/>
      <c r="AB158" s="490"/>
      <c r="AC158" s="490"/>
      <c r="AD158" s="490"/>
      <c r="AE158" s="490"/>
      <c r="AF158" s="490"/>
      <c r="AH158" s="764"/>
    </row>
    <row r="159" spans="2:34" s="436" customFormat="1" ht="14" hidden="1" customHeight="1">
      <c r="B159" s="763"/>
      <c r="C159" s="450">
        <f t="shared" si="3"/>
        <v>148</v>
      </c>
      <c r="D159" s="783"/>
      <c r="E159" s="778"/>
      <c r="F159" s="779"/>
      <c r="G159" s="780"/>
      <c r="H159" s="779"/>
      <c r="I159" s="781"/>
      <c r="J159" s="456"/>
      <c r="K159" s="782"/>
      <c r="U159" s="490"/>
      <c r="V159" s="490"/>
      <c r="W159" s="490"/>
      <c r="X159" s="490"/>
      <c r="Y159" s="490"/>
      <c r="Z159" s="490"/>
      <c r="AA159" s="490"/>
      <c r="AB159" s="490"/>
      <c r="AC159" s="490"/>
      <c r="AD159" s="490"/>
      <c r="AE159" s="490"/>
      <c r="AF159" s="490"/>
      <c r="AH159" s="764"/>
    </row>
    <row r="160" spans="2:34" s="436" customFormat="1" ht="14" hidden="1" customHeight="1">
      <c r="B160" s="763"/>
      <c r="C160" s="450">
        <f t="shared" si="3"/>
        <v>149</v>
      </c>
      <c r="D160" s="783"/>
      <c r="E160" s="778"/>
      <c r="F160" s="779"/>
      <c r="G160" s="780"/>
      <c r="H160" s="779"/>
      <c r="I160" s="781"/>
      <c r="J160" s="456"/>
      <c r="K160" s="782"/>
      <c r="U160" s="490"/>
      <c r="V160" s="490"/>
      <c r="W160" s="490"/>
      <c r="X160" s="490"/>
      <c r="Y160" s="490"/>
      <c r="Z160" s="490"/>
      <c r="AA160" s="490"/>
      <c r="AB160" s="490"/>
      <c r="AC160" s="490"/>
      <c r="AD160" s="490"/>
      <c r="AE160" s="490"/>
      <c r="AF160" s="490"/>
      <c r="AH160" s="764"/>
    </row>
    <row r="161" spans="2:34" s="436" customFormat="1" ht="14" hidden="1" customHeight="1">
      <c r="B161" s="763"/>
      <c r="C161" s="450">
        <f t="shared" si="3"/>
        <v>150</v>
      </c>
      <c r="D161" s="783"/>
      <c r="E161" s="778"/>
      <c r="F161" s="779"/>
      <c r="G161" s="780"/>
      <c r="H161" s="779"/>
      <c r="I161" s="781"/>
      <c r="J161" s="456"/>
      <c r="K161" s="782"/>
      <c r="U161" s="490"/>
      <c r="V161" s="490"/>
      <c r="W161" s="490"/>
      <c r="X161" s="490"/>
      <c r="Y161" s="490"/>
      <c r="Z161" s="490"/>
      <c r="AA161" s="490"/>
      <c r="AB161" s="490"/>
      <c r="AC161" s="490"/>
      <c r="AD161" s="490"/>
      <c r="AE161" s="490"/>
      <c r="AF161" s="490"/>
      <c r="AH161" s="764"/>
    </row>
    <row r="162" spans="2:34" s="436" customFormat="1" ht="14" hidden="1" customHeight="1">
      <c r="B162" s="763"/>
      <c r="C162" s="450">
        <f t="shared" si="3"/>
        <v>151</v>
      </c>
      <c r="D162" s="783"/>
      <c r="E162" s="778"/>
      <c r="F162" s="779"/>
      <c r="G162" s="780"/>
      <c r="H162" s="779"/>
      <c r="I162" s="781"/>
      <c r="J162" s="456"/>
      <c r="K162" s="782"/>
      <c r="U162" s="490"/>
      <c r="V162" s="490"/>
      <c r="W162" s="490"/>
      <c r="X162" s="490"/>
      <c r="Y162" s="490"/>
      <c r="Z162" s="490"/>
      <c r="AA162" s="490"/>
      <c r="AB162" s="490"/>
      <c r="AC162" s="490"/>
      <c r="AD162" s="490"/>
      <c r="AE162" s="490"/>
      <c r="AF162" s="490"/>
      <c r="AH162" s="764"/>
    </row>
    <row r="163" spans="2:34" s="436" customFormat="1" ht="14" hidden="1" customHeight="1">
      <c r="B163" s="763"/>
      <c r="C163" s="450">
        <f t="shared" si="3"/>
        <v>152</v>
      </c>
      <c r="D163" s="783"/>
      <c r="E163" s="778"/>
      <c r="F163" s="779"/>
      <c r="G163" s="780"/>
      <c r="H163" s="779"/>
      <c r="I163" s="781"/>
      <c r="J163" s="456"/>
      <c r="K163" s="782"/>
      <c r="U163" s="490"/>
      <c r="V163" s="490"/>
      <c r="W163" s="490"/>
      <c r="X163" s="490"/>
      <c r="Y163" s="490"/>
      <c r="Z163" s="490"/>
      <c r="AA163" s="490"/>
      <c r="AB163" s="490"/>
      <c r="AC163" s="490"/>
      <c r="AD163" s="490"/>
      <c r="AE163" s="490"/>
      <c r="AF163" s="490"/>
      <c r="AH163" s="764"/>
    </row>
    <row r="164" spans="2:34" s="436" customFormat="1" ht="14" hidden="1" customHeight="1">
      <c r="B164" s="763"/>
      <c r="C164" s="450">
        <f t="shared" si="3"/>
        <v>153</v>
      </c>
      <c r="D164" s="783"/>
      <c r="E164" s="778"/>
      <c r="F164" s="779"/>
      <c r="G164" s="780"/>
      <c r="H164" s="779"/>
      <c r="I164" s="781"/>
      <c r="J164" s="456"/>
      <c r="K164" s="782"/>
      <c r="U164" s="490"/>
      <c r="V164" s="490"/>
      <c r="W164" s="490"/>
      <c r="X164" s="490"/>
      <c r="Y164" s="490"/>
      <c r="Z164" s="490"/>
      <c r="AA164" s="490"/>
      <c r="AB164" s="490"/>
      <c r="AC164" s="490"/>
      <c r="AD164" s="490"/>
      <c r="AE164" s="490"/>
      <c r="AF164" s="490"/>
      <c r="AH164" s="764"/>
    </row>
    <row r="165" spans="2:34" s="436" customFormat="1" ht="14" hidden="1" customHeight="1">
      <c r="B165" s="763"/>
      <c r="C165" s="450">
        <f t="shared" si="3"/>
        <v>154</v>
      </c>
      <c r="D165" s="783"/>
      <c r="E165" s="778"/>
      <c r="F165" s="779"/>
      <c r="G165" s="780"/>
      <c r="H165" s="779"/>
      <c r="I165" s="781"/>
      <c r="J165" s="456"/>
      <c r="K165" s="782"/>
      <c r="U165" s="490"/>
      <c r="V165" s="490"/>
      <c r="W165" s="490"/>
      <c r="X165" s="490"/>
      <c r="Y165" s="490"/>
      <c r="Z165" s="490"/>
      <c r="AA165" s="490"/>
      <c r="AB165" s="490"/>
      <c r="AC165" s="490"/>
      <c r="AD165" s="490"/>
      <c r="AE165" s="490"/>
      <c r="AF165" s="490"/>
      <c r="AH165" s="764"/>
    </row>
    <row r="166" spans="2:34" s="436" customFormat="1" ht="14" hidden="1" customHeight="1">
      <c r="B166" s="763"/>
      <c r="C166" s="450">
        <f t="shared" si="3"/>
        <v>155</v>
      </c>
      <c r="D166" s="783"/>
      <c r="E166" s="778"/>
      <c r="F166" s="779"/>
      <c r="G166" s="780"/>
      <c r="H166" s="779"/>
      <c r="I166" s="781"/>
      <c r="J166" s="456"/>
      <c r="K166" s="782"/>
      <c r="U166" s="490"/>
      <c r="V166" s="490"/>
      <c r="W166" s="490"/>
      <c r="X166" s="490"/>
      <c r="Y166" s="490"/>
      <c r="Z166" s="490"/>
      <c r="AA166" s="490"/>
      <c r="AB166" s="490"/>
      <c r="AC166" s="490"/>
      <c r="AD166" s="490"/>
      <c r="AE166" s="490"/>
      <c r="AF166" s="490"/>
      <c r="AH166" s="764"/>
    </row>
    <row r="167" spans="2:34" s="436" customFormat="1" ht="14" hidden="1" customHeight="1">
      <c r="B167" s="763"/>
      <c r="C167" s="450">
        <f t="shared" si="3"/>
        <v>156</v>
      </c>
      <c r="D167" s="783"/>
      <c r="E167" s="778"/>
      <c r="F167" s="779"/>
      <c r="G167" s="780"/>
      <c r="H167" s="779"/>
      <c r="I167" s="781"/>
      <c r="J167" s="456"/>
      <c r="K167" s="782"/>
      <c r="U167" s="490"/>
      <c r="V167" s="490"/>
      <c r="W167" s="490"/>
      <c r="X167" s="490"/>
      <c r="Y167" s="490"/>
      <c r="Z167" s="490"/>
      <c r="AA167" s="490"/>
      <c r="AB167" s="490"/>
      <c r="AC167" s="490"/>
      <c r="AD167" s="490"/>
      <c r="AE167" s="490"/>
      <c r="AF167" s="490"/>
      <c r="AH167" s="764"/>
    </row>
    <row r="168" spans="2:34" s="436" customFormat="1" ht="14" hidden="1" customHeight="1">
      <c r="B168" s="763"/>
      <c r="C168" s="450">
        <f t="shared" si="3"/>
        <v>157</v>
      </c>
      <c r="D168" s="783"/>
      <c r="E168" s="778"/>
      <c r="F168" s="779"/>
      <c r="G168" s="780"/>
      <c r="H168" s="779"/>
      <c r="I168" s="781"/>
      <c r="J168" s="456"/>
      <c r="K168" s="782"/>
      <c r="U168" s="490"/>
      <c r="V168" s="490"/>
      <c r="W168" s="490"/>
      <c r="X168" s="490"/>
      <c r="Y168" s="490"/>
      <c r="Z168" s="490"/>
      <c r="AA168" s="490"/>
      <c r="AB168" s="490"/>
      <c r="AC168" s="490"/>
      <c r="AD168" s="490"/>
      <c r="AE168" s="490"/>
      <c r="AF168" s="490"/>
      <c r="AH168" s="764"/>
    </row>
    <row r="169" spans="2:34" s="436" customFormat="1" ht="14" hidden="1" customHeight="1">
      <c r="B169" s="763"/>
      <c r="C169" s="450">
        <f t="shared" si="3"/>
        <v>158</v>
      </c>
      <c r="D169" s="783"/>
      <c r="E169" s="778"/>
      <c r="F169" s="779"/>
      <c r="G169" s="780"/>
      <c r="H169" s="779"/>
      <c r="I169" s="781"/>
      <c r="J169" s="456"/>
      <c r="K169" s="782"/>
      <c r="U169" s="490"/>
      <c r="V169" s="490"/>
      <c r="W169" s="490"/>
      <c r="X169" s="490"/>
      <c r="Y169" s="490"/>
      <c r="Z169" s="490"/>
      <c r="AA169" s="490"/>
      <c r="AB169" s="490"/>
      <c r="AC169" s="490"/>
      <c r="AD169" s="490"/>
      <c r="AE169" s="490"/>
      <c r="AF169" s="490"/>
      <c r="AH169" s="764"/>
    </row>
    <row r="170" spans="2:34" s="436" customFormat="1" ht="14" hidden="1" customHeight="1">
      <c r="B170" s="763"/>
      <c r="C170" s="450">
        <f t="shared" si="3"/>
        <v>159</v>
      </c>
      <c r="D170" s="783"/>
      <c r="E170" s="778"/>
      <c r="F170" s="779"/>
      <c r="G170" s="780"/>
      <c r="H170" s="779"/>
      <c r="I170" s="781"/>
      <c r="J170" s="456"/>
      <c r="K170" s="782"/>
      <c r="U170" s="490"/>
      <c r="V170" s="490"/>
      <c r="W170" s="490"/>
      <c r="X170" s="490"/>
      <c r="Y170" s="490"/>
      <c r="Z170" s="490"/>
      <c r="AA170" s="490"/>
      <c r="AB170" s="490"/>
      <c r="AC170" s="490"/>
      <c r="AD170" s="490"/>
      <c r="AE170" s="490"/>
      <c r="AF170" s="490"/>
      <c r="AH170" s="764"/>
    </row>
    <row r="171" spans="2:34" s="436" customFormat="1" ht="14" hidden="1" customHeight="1">
      <c r="B171" s="763"/>
      <c r="C171" s="450">
        <f t="shared" si="3"/>
        <v>160</v>
      </c>
      <c r="D171" s="783"/>
      <c r="E171" s="778"/>
      <c r="F171" s="779"/>
      <c r="G171" s="780"/>
      <c r="H171" s="779"/>
      <c r="I171" s="781"/>
      <c r="J171" s="456"/>
      <c r="K171" s="782"/>
      <c r="U171" s="490"/>
      <c r="V171" s="490"/>
      <c r="W171" s="490"/>
      <c r="X171" s="490"/>
      <c r="Y171" s="490"/>
      <c r="Z171" s="490"/>
      <c r="AA171" s="490"/>
      <c r="AB171" s="490"/>
      <c r="AC171" s="490"/>
      <c r="AD171" s="490"/>
      <c r="AE171" s="490"/>
      <c r="AF171" s="490"/>
      <c r="AH171" s="764"/>
    </row>
    <row r="172" spans="2:34" s="436" customFormat="1" ht="14" hidden="1" customHeight="1">
      <c r="B172" s="763"/>
      <c r="C172" s="450">
        <f t="shared" si="3"/>
        <v>161</v>
      </c>
      <c r="D172" s="783"/>
      <c r="E172" s="778"/>
      <c r="F172" s="779"/>
      <c r="G172" s="780"/>
      <c r="H172" s="779"/>
      <c r="I172" s="781"/>
      <c r="J172" s="456"/>
      <c r="K172" s="782"/>
      <c r="U172" s="490"/>
      <c r="V172" s="490"/>
      <c r="W172" s="490"/>
      <c r="X172" s="490"/>
      <c r="Y172" s="490"/>
      <c r="Z172" s="490"/>
      <c r="AA172" s="490"/>
      <c r="AB172" s="490"/>
      <c r="AC172" s="490"/>
      <c r="AD172" s="490"/>
      <c r="AE172" s="490"/>
      <c r="AF172" s="490"/>
      <c r="AH172" s="764"/>
    </row>
    <row r="173" spans="2:34" s="436" customFormat="1" ht="14" hidden="1" customHeight="1">
      <c r="B173" s="763"/>
      <c r="C173" s="450">
        <f t="shared" si="3"/>
        <v>162</v>
      </c>
      <c r="D173" s="783"/>
      <c r="E173" s="778"/>
      <c r="F173" s="779"/>
      <c r="G173" s="780"/>
      <c r="H173" s="779"/>
      <c r="I173" s="781"/>
      <c r="J173" s="456"/>
      <c r="K173" s="782"/>
      <c r="U173" s="490"/>
      <c r="V173" s="490"/>
      <c r="W173" s="490"/>
      <c r="X173" s="490"/>
      <c r="Y173" s="490"/>
      <c r="Z173" s="490"/>
      <c r="AA173" s="490"/>
      <c r="AB173" s="490"/>
      <c r="AC173" s="490"/>
      <c r="AD173" s="490"/>
      <c r="AE173" s="490"/>
      <c r="AF173" s="490"/>
      <c r="AH173" s="764"/>
    </row>
    <row r="174" spans="2:34" s="436" customFormat="1" ht="14" hidden="1" customHeight="1">
      <c r="B174" s="763"/>
      <c r="C174" s="450">
        <f t="shared" si="3"/>
        <v>163</v>
      </c>
      <c r="D174" s="783"/>
      <c r="E174" s="778"/>
      <c r="F174" s="779"/>
      <c r="G174" s="780"/>
      <c r="H174" s="779"/>
      <c r="I174" s="781"/>
      <c r="J174" s="456"/>
      <c r="K174" s="782"/>
      <c r="U174" s="490"/>
      <c r="V174" s="490"/>
      <c r="W174" s="490"/>
      <c r="X174" s="490"/>
      <c r="Y174" s="490"/>
      <c r="Z174" s="490"/>
      <c r="AA174" s="490"/>
      <c r="AB174" s="490"/>
      <c r="AC174" s="490"/>
      <c r="AD174" s="490"/>
      <c r="AE174" s="490"/>
      <c r="AF174" s="490"/>
      <c r="AH174" s="764"/>
    </row>
    <row r="175" spans="2:34" s="436" customFormat="1" ht="14" hidden="1" customHeight="1">
      <c r="B175" s="763"/>
      <c r="C175" s="450">
        <f t="shared" si="3"/>
        <v>164</v>
      </c>
      <c r="D175" s="783"/>
      <c r="E175" s="778"/>
      <c r="F175" s="779"/>
      <c r="G175" s="780"/>
      <c r="H175" s="779"/>
      <c r="I175" s="781"/>
      <c r="J175" s="456"/>
      <c r="K175" s="782"/>
      <c r="U175" s="490"/>
      <c r="V175" s="490"/>
      <c r="W175" s="490"/>
      <c r="X175" s="490"/>
      <c r="Y175" s="490"/>
      <c r="Z175" s="490"/>
      <c r="AA175" s="490"/>
      <c r="AB175" s="490"/>
      <c r="AC175" s="490"/>
      <c r="AD175" s="490"/>
      <c r="AE175" s="490"/>
      <c r="AF175" s="490"/>
      <c r="AH175" s="764"/>
    </row>
    <row r="176" spans="2:34" s="436" customFormat="1" ht="14" hidden="1" customHeight="1">
      <c r="B176" s="763"/>
      <c r="C176" s="450">
        <f t="shared" si="3"/>
        <v>165</v>
      </c>
      <c r="D176" s="783"/>
      <c r="E176" s="778"/>
      <c r="F176" s="779"/>
      <c r="G176" s="780"/>
      <c r="H176" s="779"/>
      <c r="I176" s="781"/>
      <c r="J176" s="456"/>
      <c r="K176" s="782"/>
      <c r="U176" s="490"/>
      <c r="V176" s="490"/>
      <c r="W176" s="490"/>
      <c r="X176" s="490"/>
      <c r="Y176" s="490"/>
      <c r="Z176" s="490"/>
      <c r="AA176" s="490"/>
      <c r="AB176" s="490"/>
      <c r="AC176" s="490"/>
      <c r="AD176" s="490"/>
      <c r="AE176" s="490"/>
      <c r="AF176" s="490"/>
      <c r="AH176" s="764"/>
    </row>
    <row r="177" spans="2:34" s="436" customFormat="1" ht="14" hidden="1" customHeight="1">
      <c r="B177" s="763"/>
      <c r="C177" s="450">
        <f t="shared" si="3"/>
        <v>166</v>
      </c>
      <c r="D177" s="783"/>
      <c r="E177" s="778"/>
      <c r="F177" s="779"/>
      <c r="G177" s="780"/>
      <c r="H177" s="779"/>
      <c r="I177" s="781"/>
      <c r="J177" s="456"/>
      <c r="K177" s="782"/>
      <c r="U177" s="490"/>
      <c r="V177" s="490"/>
      <c r="W177" s="490"/>
      <c r="X177" s="490"/>
      <c r="Y177" s="490"/>
      <c r="Z177" s="490"/>
      <c r="AA177" s="490"/>
      <c r="AB177" s="490"/>
      <c r="AC177" s="490"/>
      <c r="AD177" s="490"/>
      <c r="AE177" s="490"/>
      <c r="AF177" s="490"/>
      <c r="AH177" s="764"/>
    </row>
    <row r="178" spans="2:34" s="436" customFormat="1" ht="14" hidden="1" customHeight="1">
      <c r="B178" s="763"/>
      <c r="C178" s="450">
        <f t="shared" si="3"/>
        <v>167</v>
      </c>
      <c r="D178" s="783"/>
      <c r="E178" s="778"/>
      <c r="F178" s="779"/>
      <c r="G178" s="780"/>
      <c r="H178" s="779"/>
      <c r="I178" s="781"/>
      <c r="J178" s="456"/>
      <c r="K178" s="782"/>
      <c r="U178" s="490"/>
      <c r="V178" s="490"/>
      <c r="W178" s="490"/>
      <c r="X178" s="490"/>
      <c r="Y178" s="490"/>
      <c r="Z178" s="490"/>
      <c r="AA178" s="490"/>
      <c r="AB178" s="490"/>
      <c r="AC178" s="490"/>
      <c r="AD178" s="490"/>
      <c r="AE178" s="490"/>
      <c r="AF178" s="490"/>
      <c r="AH178" s="764"/>
    </row>
    <row r="179" spans="2:34" s="436" customFormat="1" ht="14" hidden="1" customHeight="1">
      <c r="B179" s="763"/>
      <c r="C179" s="450">
        <f t="shared" si="3"/>
        <v>168</v>
      </c>
      <c r="D179" s="783"/>
      <c r="E179" s="778"/>
      <c r="F179" s="779"/>
      <c r="G179" s="780"/>
      <c r="H179" s="779"/>
      <c r="I179" s="781"/>
      <c r="J179" s="456"/>
      <c r="K179" s="782"/>
      <c r="U179" s="490"/>
      <c r="V179" s="490"/>
      <c r="W179" s="490"/>
      <c r="X179" s="490"/>
      <c r="Y179" s="490"/>
      <c r="Z179" s="490"/>
      <c r="AA179" s="490"/>
      <c r="AB179" s="490"/>
      <c r="AC179" s="490"/>
      <c r="AD179" s="490"/>
      <c r="AE179" s="490"/>
      <c r="AF179" s="490"/>
      <c r="AH179" s="764"/>
    </row>
    <row r="180" spans="2:34" s="436" customFormat="1" ht="14" hidden="1" customHeight="1">
      <c r="B180" s="763"/>
      <c r="C180" s="450">
        <f t="shared" si="3"/>
        <v>169</v>
      </c>
      <c r="D180" s="783"/>
      <c r="E180" s="778"/>
      <c r="F180" s="779"/>
      <c r="G180" s="780"/>
      <c r="H180" s="779"/>
      <c r="I180" s="781"/>
      <c r="J180" s="456"/>
      <c r="K180" s="782"/>
      <c r="U180" s="490"/>
      <c r="V180" s="490"/>
      <c r="W180" s="490"/>
      <c r="X180" s="490"/>
      <c r="Y180" s="490"/>
      <c r="Z180" s="490"/>
      <c r="AA180" s="490"/>
      <c r="AB180" s="490"/>
      <c r="AC180" s="490"/>
      <c r="AD180" s="490"/>
      <c r="AE180" s="490"/>
      <c r="AF180" s="490"/>
      <c r="AH180" s="764"/>
    </row>
    <row r="181" spans="2:34" s="436" customFormat="1" ht="14" hidden="1" customHeight="1">
      <c r="B181" s="763"/>
      <c r="C181" s="450">
        <f t="shared" si="3"/>
        <v>170</v>
      </c>
      <c r="D181" s="783"/>
      <c r="E181" s="778"/>
      <c r="F181" s="779"/>
      <c r="G181" s="780"/>
      <c r="H181" s="779"/>
      <c r="I181" s="781"/>
      <c r="J181" s="456"/>
      <c r="K181" s="782"/>
      <c r="U181" s="490"/>
      <c r="V181" s="490"/>
      <c r="W181" s="490"/>
      <c r="X181" s="490"/>
      <c r="Y181" s="490"/>
      <c r="Z181" s="490"/>
      <c r="AA181" s="490"/>
      <c r="AB181" s="490"/>
      <c r="AC181" s="490"/>
      <c r="AD181" s="490"/>
      <c r="AE181" s="490"/>
      <c r="AF181" s="490"/>
      <c r="AH181" s="764"/>
    </row>
    <row r="182" spans="2:34" s="436" customFormat="1" ht="14" hidden="1" customHeight="1">
      <c r="B182" s="763"/>
      <c r="C182" s="450">
        <f t="shared" si="3"/>
        <v>171</v>
      </c>
      <c r="D182" s="783"/>
      <c r="E182" s="778"/>
      <c r="F182" s="779"/>
      <c r="G182" s="780"/>
      <c r="H182" s="779"/>
      <c r="I182" s="781"/>
      <c r="J182" s="456"/>
      <c r="K182" s="782"/>
      <c r="U182" s="490"/>
      <c r="V182" s="490"/>
      <c r="W182" s="490"/>
      <c r="X182" s="490"/>
      <c r="Y182" s="490"/>
      <c r="Z182" s="490"/>
      <c r="AA182" s="490"/>
      <c r="AB182" s="490"/>
      <c r="AC182" s="490"/>
      <c r="AD182" s="490"/>
      <c r="AE182" s="490"/>
      <c r="AF182" s="490"/>
      <c r="AH182" s="764"/>
    </row>
    <row r="183" spans="2:34" s="436" customFormat="1" ht="14" hidden="1" customHeight="1">
      <c r="B183" s="763"/>
      <c r="C183" s="450">
        <f t="shared" si="3"/>
        <v>172</v>
      </c>
      <c r="D183" s="783"/>
      <c r="E183" s="778"/>
      <c r="F183" s="779"/>
      <c r="G183" s="780"/>
      <c r="H183" s="779"/>
      <c r="I183" s="781"/>
      <c r="J183" s="456"/>
      <c r="K183" s="782"/>
      <c r="U183" s="490"/>
      <c r="V183" s="490"/>
      <c r="W183" s="490"/>
      <c r="X183" s="490"/>
      <c r="Y183" s="490"/>
      <c r="Z183" s="490"/>
      <c r="AA183" s="490"/>
      <c r="AB183" s="490"/>
      <c r="AC183" s="490"/>
      <c r="AD183" s="490"/>
      <c r="AE183" s="490"/>
      <c r="AF183" s="490"/>
      <c r="AH183" s="764"/>
    </row>
    <row r="184" spans="2:34" s="436" customFormat="1" ht="14" hidden="1" customHeight="1">
      <c r="B184" s="763"/>
      <c r="C184" s="450">
        <f t="shared" si="3"/>
        <v>173</v>
      </c>
      <c r="D184" s="783"/>
      <c r="E184" s="778"/>
      <c r="F184" s="779"/>
      <c r="G184" s="780"/>
      <c r="H184" s="779"/>
      <c r="I184" s="781"/>
      <c r="J184" s="456"/>
      <c r="K184" s="782"/>
      <c r="U184" s="490"/>
      <c r="V184" s="490"/>
      <c r="W184" s="490"/>
      <c r="X184" s="490"/>
      <c r="Y184" s="490"/>
      <c r="Z184" s="490"/>
      <c r="AA184" s="490"/>
      <c r="AB184" s="490"/>
      <c r="AC184" s="490"/>
      <c r="AD184" s="490"/>
      <c r="AE184" s="490"/>
      <c r="AF184" s="490"/>
      <c r="AH184" s="764"/>
    </row>
    <row r="185" spans="2:34" s="436" customFormat="1" ht="14" hidden="1" customHeight="1">
      <c r="B185" s="763"/>
      <c r="C185" s="450">
        <f t="shared" si="3"/>
        <v>174</v>
      </c>
      <c r="D185" s="783"/>
      <c r="E185" s="778"/>
      <c r="F185" s="779"/>
      <c r="G185" s="780"/>
      <c r="H185" s="779"/>
      <c r="I185" s="781"/>
      <c r="J185" s="456"/>
      <c r="K185" s="782"/>
      <c r="U185" s="490"/>
      <c r="V185" s="490"/>
      <c r="W185" s="490"/>
      <c r="X185" s="490"/>
      <c r="Y185" s="490"/>
      <c r="Z185" s="490"/>
      <c r="AA185" s="490"/>
      <c r="AB185" s="490"/>
      <c r="AC185" s="490"/>
      <c r="AD185" s="490"/>
      <c r="AE185" s="490"/>
      <c r="AF185" s="490"/>
      <c r="AH185" s="764"/>
    </row>
    <row r="186" spans="2:34" s="436" customFormat="1" ht="14" hidden="1" customHeight="1">
      <c r="B186" s="763"/>
      <c r="C186" s="450">
        <f t="shared" si="3"/>
        <v>175</v>
      </c>
      <c r="D186" s="783"/>
      <c r="E186" s="778"/>
      <c r="F186" s="779"/>
      <c r="G186" s="780"/>
      <c r="H186" s="779"/>
      <c r="I186" s="781"/>
      <c r="J186" s="456"/>
      <c r="K186" s="782"/>
      <c r="U186" s="490"/>
      <c r="V186" s="490"/>
      <c r="W186" s="490"/>
      <c r="X186" s="490"/>
      <c r="Y186" s="490"/>
      <c r="Z186" s="490"/>
      <c r="AA186" s="490"/>
      <c r="AB186" s="490"/>
      <c r="AC186" s="490"/>
      <c r="AD186" s="490"/>
      <c r="AE186" s="490"/>
      <c r="AF186" s="490"/>
      <c r="AH186" s="764"/>
    </row>
    <row r="187" spans="2:34" s="436" customFormat="1" ht="14" hidden="1" customHeight="1">
      <c r="B187" s="763"/>
      <c r="C187" s="450">
        <f t="shared" si="3"/>
        <v>176</v>
      </c>
      <c r="D187" s="783"/>
      <c r="E187" s="778"/>
      <c r="F187" s="779"/>
      <c r="G187" s="780"/>
      <c r="H187" s="779"/>
      <c r="I187" s="781"/>
      <c r="J187" s="456"/>
      <c r="K187" s="782"/>
      <c r="U187" s="490"/>
      <c r="V187" s="490"/>
      <c r="W187" s="490"/>
      <c r="X187" s="490"/>
      <c r="Y187" s="490"/>
      <c r="Z187" s="490"/>
      <c r="AA187" s="490"/>
      <c r="AB187" s="490"/>
      <c r="AC187" s="490"/>
      <c r="AD187" s="490"/>
      <c r="AE187" s="490"/>
      <c r="AF187" s="490"/>
      <c r="AH187" s="764"/>
    </row>
    <row r="188" spans="2:34" s="436" customFormat="1" ht="14" hidden="1" customHeight="1">
      <c r="B188" s="763"/>
      <c r="C188" s="450">
        <f t="shared" si="3"/>
        <v>177</v>
      </c>
      <c r="D188" s="783"/>
      <c r="E188" s="778"/>
      <c r="F188" s="779"/>
      <c r="G188" s="780"/>
      <c r="H188" s="779"/>
      <c r="I188" s="781"/>
      <c r="J188" s="456"/>
      <c r="K188" s="782"/>
      <c r="U188" s="490"/>
      <c r="V188" s="490"/>
      <c r="W188" s="490"/>
      <c r="X188" s="490"/>
      <c r="Y188" s="490"/>
      <c r="Z188" s="490"/>
      <c r="AA188" s="490"/>
      <c r="AB188" s="490"/>
      <c r="AC188" s="490"/>
      <c r="AD188" s="490"/>
      <c r="AE188" s="490"/>
      <c r="AF188" s="490"/>
      <c r="AH188" s="764"/>
    </row>
    <row r="189" spans="2:34" s="436" customFormat="1" ht="14" hidden="1" customHeight="1">
      <c r="B189" s="763"/>
      <c r="C189" s="450">
        <f t="shared" si="3"/>
        <v>178</v>
      </c>
      <c r="D189" s="783"/>
      <c r="E189" s="778"/>
      <c r="F189" s="779"/>
      <c r="G189" s="780"/>
      <c r="H189" s="779"/>
      <c r="I189" s="781"/>
      <c r="J189" s="456"/>
      <c r="K189" s="782"/>
      <c r="U189" s="490"/>
      <c r="V189" s="490"/>
      <c r="W189" s="490"/>
      <c r="X189" s="490"/>
      <c r="Y189" s="490"/>
      <c r="Z189" s="490"/>
      <c r="AA189" s="490"/>
      <c r="AB189" s="490"/>
      <c r="AC189" s="490"/>
      <c r="AD189" s="490"/>
      <c r="AE189" s="490"/>
      <c r="AF189" s="490"/>
      <c r="AH189" s="764"/>
    </row>
    <row r="190" spans="2:34" s="436" customFormat="1" ht="14" hidden="1" customHeight="1">
      <c r="B190" s="763"/>
      <c r="C190" s="450">
        <f t="shared" si="3"/>
        <v>179</v>
      </c>
      <c r="D190" s="783"/>
      <c r="E190" s="778"/>
      <c r="F190" s="779"/>
      <c r="G190" s="780"/>
      <c r="H190" s="779"/>
      <c r="I190" s="781"/>
      <c r="J190" s="456"/>
      <c r="K190" s="782"/>
      <c r="U190" s="490"/>
      <c r="V190" s="490"/>
      <c r="W190" s="490"/>
      <c r="X190" s="490"/>
      <c r="Y190" s="490"/>
      <c r="Z190" s="490"/>
      <c r="AA190" s="490"/>
      <c r="AB190" s="490"/>
      <c r="AC190" s="490"/>
      <c r="AD190" s="490"/>
      <c r="AE190" s="490"/>
      <c r="AF190" s="490"/>
      <c r="AH190" s="764"/>
    </row>
    <row r="191" spans="2:34" s="436" customFormat="1" ht="14" hidden="1" customHeight="1">
      <c r="B191" s="763"/>
      <c r="C191" s="450">
        <f t="shared" si="3"/>
        <v>180</v>
      </c>
      <c r="D191" s="783"/>
      <c r="E191" s="778"/>
      <c r="F191" s="779"/>
      <c r="G191" s="780"/>
      <c r="H191" s="779"/>
      <c r="I191" s="781"/>
      <c r="J191" s="456"/>
      <c r="K191" s="782"/>
      <c r="U191" s="490"/>
      <c r="V191" s="490"/>
      <c r="W191" s="490"/>
      <c r="X191" s="490"/>
      <c r="Y191" s="490"/>
      <c r="Z191" s="490"/>
      <c r="AA191" s="490"/>
      <c r="AB191" s="490"/>
      <c r="AC191" s="490"/>
      <c r="AD191" s="490"/>
      <c r="AE191" s="490"/>
      <c r="AF191" s="490"/>
      <c r="AH191" s="764"/>
    </row>
    <row r="192" spans="2:34" s="436" customFormat="1" ht="14" hidden="1" customHeight="1">
      <c r="B192" s="763"/>
      <c r="C192" s="450">
        <f t="shared" si="3"/>
        <v>181</v>
      </c>
      <c r="D192" s="783"/>
      <c r="E192" s="778"/>
      <c r="F192" s="779"/>
      <c r="G192" s="780"/>
      <c r="H192" s="779"/>
      <c r="I192" s="781"/>
      <c r="J192" s="456"/>
      <c r="K192" s="782"/>
      <c r="U192" s="490"/>
      <c r="V192" s="490"/>
      <c r="W192" s="490"/>
      <c r="X192" s="490"/>
      <c r="Y192" s="490"/>
      <c r="Z192" s="490"/>
      <c r="AA192" s="490"/>
      <c r="AB192" s="490"/>
      <c r="AC192" s="490"/>
      <c r="AD192" s="490"/>
      <c r="AE192" s="490"/>
      <c r="AF192" s="490"/>
      <c r="AH192" s="764"/>
    </row>
    <row r="193" spans="2:34" s="436" customFormat="1" ht="14" hidden="1" customHeight="1">
      <c r="B193" s="763"/>
      <c r="C193" s="450">
        <f t="shared" si="3"/>
        <v>182</v>
      </c>
      <c r="D193" s="783"/>
      <c r="E193" s="778"/>
      <c r="F193" s="779"/>
      <c r="G193" s="780"/>
      <c r="H193" s="779"/>
      <c r="I193" s="781"/>
      <c r="J193" s="456"/>
      <c r="K193" s="782"/>
      <c r="U193" s="490"/>
      <c r="V193" s="490"/>
      <c r="W193" s="490"/>
      <c r="X193" s="490"/>
      <c r="Y193" s="490"/>
      <c r="Z193" s="490"/>
      <c r="AA193" s="490"/>
      <c r="AB193" s="490"/>
      <c r="AC193" s="490"/>
      <c r="AD193" s="490"/>
      <c r="AE193" s="490"/>
      <c r="AF193" s="490"/>
      <c r="AH193" s="764"/>
    </row>
    <row r="194" spans="2:34" s="436" customFormat="1" ht="14" hidden="1" customHeight="1">
      <c r="B194" s="763"/>
      <c r="C194" s="450">
        <f t="shared" si="3"/>
        <v>183</v>
      </c>
      <c r="D194" s="783"/>
      <c r="E194" s="778"/>
      <c r="F194" s="779"/>
      <c r="G194" s="780"/>
      <c r="H194" s="779"/>
      <c r="I194" s="781"/>
      <c r="J194" s="456"/>
      <c r="K194" s="782"/>
      <c r="U194" s="490"/>
      <c r="V194" s="490"/>
      <c r="W194" s="490"/>
      <c r="X194" s="490"/>
      <c r="Y194" s="490"/>
      <c r="Z194" s="490"/>
      <c r="AA194" s="490"/>
      <c r="AB194" s="490"/>
      <c r="AC194" s="490"/>
      <c r="AD194" s="490"/>
      <c r="AE194" s="490"/>
      <c r="AF194" s="490"/>
      <c r="AH194" s="764"/>
    </row>
    <row r="195" spans="2:34" s="436" customFormat="1" ht="14" hidden="1" customHeight="1">
      <c r="B195" s="763"/>
      <c r="C195" s="450">
        <f t="shared" si="3"/>
        <v>184</v>
      </c>
      <c r="D195" s="783"/>
      <c r="E195" s="778"/>
      <c r="F195" s="779"/>
      <c r="G195" s="780"/>
      <c r="H195" s="779"/>
      <c r="I195" s="781"/>
      <c r="J195" s="456"/>
      <c r="K195" s="782"/>
      <c r="U195" s="490"/>
      <c r="V195" s="490"/>
      <c r="W195" s="490"/>
      <c r="X195" s="490"/>
      <c r="Y195" s="490"/>
      <c r="Z195" s="490"/>
      <c r="AA195" s="490"/>
      <c r="AB195" s="490"/>
      <c r="AC195" s="490"/>
      <c r="AD195" s="490"/>
      <c r="AE195" s="490"/>
      <c r="AF195" s="490"/>
      <c r="AH195" s="764"/>
    </row>
    <row r="196" spans="2:34" s="436" customFormat="1" ht="14" hidden="1" customHeight="1">
      <c r="B196" s="763"/>
      <c r="C196" s="450">
        <f t="shared" si="3"/>
        <v>185</v>
      </c>
      <c r="D196" s="783"/>
      <c r="E196" s="778"/>
      <c r="F196" s="779"/>
      <c r="G196" s="780"/>
      <c r="H196" s="779"/>
      <c r="I196" s="781"/>
      <c r="J196" s="456"/>
      <c r="K196" s="782"/>
      <c r="U196" s="490"/>
      <c r="V196" s="490"/>
      <c r="W196" s="490"/>
      <c r="X196" s="490"/>
      <c r="Y196" s="490"/>
      <c r="Z196" s="490"/>
      <c r="AA196" s="490"/>
      <c r="AB196" s="490"/>
      <c r="AC196" s="490"/>
      <c r="AD196" s="490"/>
      <c r="AE196" s="490"/>
      <c r="AF196" s="490"/>
      <c r="AH196" s="764"/>
    </row>
    <row r="197" spans="2:34" s="436" customFormat="1" ht="14" hidden="1" customHeight="1">
      <c r="B197" s="763"/>
      <c r="C197" s="450">
        <f t="shared" si="3"/>
        <v>186</v>
      </c>
      <c r="D197" s="783"/>
      <c r="E197" s="778"/>
      <c r="F197" s="779"/>
      <c r="G197" s="780"/>
      <c r="H197" s="779"/>
      <c r="I197" s="781"/>
      <c r="J197" s="456"/>
      <c r="K197" s="782"/>
      <c r="U197" s="490"/>
      <c r="V197" s="490"/>
      <c r="W197" s="490"/>
      <c r="X197" s="490"/>
      <c r="Y197" s="490"/>
      <c r="Z197" s="490"/>
      <c r="AA197" s="490"/>
      <c r="AB197" s="490"/>
      <c r="AC197" s="490"/>
      <c r="AD197" s="490"/>
      <c r="AE197" s="490"/>
      <c r="AF197" s="490"/>
      <c r="AH197" s="764"/>
    </row>
    <row r="198" spans="2:34" s="436" customFormat="1" ht="14" hidden="1" customHeight="1">
      <c r="B198" s="763"/>
      <c r="C198" s="450">
        <f t="shared" si="3"/>
        <v>187</v>
      </c>
      <c r="D198" s="783"/>
      <c r="E198" s="778"/>
      <c r="F198" s="779"/>
      <c r="G198" s="780"/>
      <c r="H198" s="779"/>
      <c r="I198" s="781"/>
      <c r="J198" s="456"/>
      <c r="K198" s="782"/>
      <c r="U198" s="490"/>
      <c r="V198" s="490"/>
      <c r="W198" s="490"/>
      <c r="X198" s="490"/>
      <c r="Y198" s="490"/>
      <c r="Z198" s="490"/>
      <c r="AA198" s="490"/>
      <c r="AB198" s="490"/>
      <c r="AC198" s="490"/>
      <c r="AD198" s="490"/>
      <c r="AE198" s="490"/>
      <c r="AF198" s="490"/>
      <c r="AH198" s="764"/>
    </row>
    <row r="199" spans="2:34" s="436" customFormat="1" ht="14" hidden="1" customHeight="1">
      <c r="B199" s="763"/>
      <c r="C199" s="450">
        <f t="shared" si="3"/>
        <v>188</v>
      </c>
      <c r="D199" s="783"/>
      <c r="E199" s="778"/>
      <c r="F199" s="779"/>
      <c r="G199" s="780"/>
      <c r="H199" s="779"/>
      <c r="I199" s="781"/>
      <c r="J199" s="456"/>
      <c r="K199" s="782"/>
      <c r="U199" s="490"/>
      <c r="V199" s="490"/>
      <c r="W199" s="490"/>
      <c r="X199" s="490"/>
      <c r="Y199" s="490"/>
      <c r="Z199" s="490"/>
      <c r="AA199" s="490"/>
      <c r="AB199" s="490"/>
      <c r="AC199" s="490"/>
      <c r="AD199" s="490"/>
      <c r="AE199" s="490"/>
      <c r="AF199" s="490"/>
      <c r="AH199" s="764"/>
    </row>
    <row r="200" spans="2:34" s="436" customFormat="1" ht="14" hidden="1" customHeight="1">
      <c r="B200" s="763"/>
      <c r="C200" s="450">
        <f t="shared" si="3"/>
        <v>189</v>
      </c>
      <c r="D200" s="783"/>
      <c r="E200" s="778"/>
      <c r="F200" s="779"/>
      <c r="G200" s="780"/>
      <c r="H200" s="779"/>
      <c r="I200" s="781"/>
      <c r="J200" s="456"/>
      <c r="K200" s="782"/>
      <c r="U200" s="490"/>
      <c r="V200" s="490"/>
      <c r="W200" s="490"/>
      <c r="X200" s="490"/>
      <c r="Y200" s="490"/>
      <c r="Z200" s="490"/>
      <c r="AA200" s="490"/>
      <c r="AB200" s="490"/>
      <c r="AC200" s="490"/>
      <c r="AD200" s="490"/>
      <c r="AE200" s="490"/>
      <c r="AF200" s="490"/>
      <c r="AH200" s="764"/>
    </row>
    <row r="201" spans="2:34" s="436" customFormat="1" ht="14" hidden="1" customHeight="1">
      <c r="B201" s="763"/>
      <c r="C201" s="450">
        <f t="shared" si="3"/>
        <v>190</v>
      </c>
      <c r="D201" s="783"/>
      <c r="E201" s="778"/>
      <c r="F201" s="779"/>
      <c r="G201" s="780"/>
      <c r="H201" s="779"/>
      <c r="I201" s="781"/>
      <c r="J201" s="456"/>
      <c r="K201" s="782"/>
      <c r="U201" s="490"/>
      <c r="V201" s="490"/>
      <c r="W201" s="490"/>
      <c r="X201" s="490"/>
      <c r="Y201" s="490"/>
      <c r="Z201" s="490"/>
      <c r="AA201" s="490"/>
      <c r="AB201" s="490"/>
      <c r="AC201" s="490"/>
      <c r="AD201" s="490"/>
      <c r="AE201" s="490"/>
      <c r="AF201" s="490"/>
      <c r="AH201" s="764"/>
    </row>
    <row r="202" spans="2:34" s="436" customFormat="1" ht="14" hidden="1" customHeight="1">
      <c r="B202" s="763"/>
      <c r="C202" s="450">
        <f t="shared" si="3"/>
        <v>191</v>
      </c>
      <c r="D202" s="783"/>
      <c r="E202" s="778"/>
      <c r="F202" s="779"/>
      <c r="G202" s="780"/>
      <c r="H202" s="779"/>
      <c r="I202" s="781"/>
      <c r="J202" s="456"/>
      <c r="K202" s="782"/>
      <c r="U202" s="490"/>
      <c r="V202" s="490"/>
      <c r="W202" s="490"/>
      <c r="X202" s="490"/>
      <c r="Y202" s="490"/>
      <c r="Z202" s="490"/>
      <c r="AA202" s="490"/>
      <c r="AB202" s="490"/>
      <c r="AC202" s="490"/>
      <c r="AD202" s="490"/>
      <c r="AE202" s="490"/>
      <c r="AF202" s="490"/>
      <c r="AH202" s="764"/>
    </row>
    <row r="203" spans="2:34" s="436" customFormat="1" ht="14" hidden="1" customHeight="1">
      <c r="B203" s="763"/>
      <c r="C203" s="450">
        <f t="shared" si="3"/>
        <v>192</v>
      </c>
      <c r="D203" s="783"/>
      <c r="E203" s="778"/>
      <c r="F203" s="779"/>
      <c r="G203" s="780"/>
      <c r="H203" s="779"/>
      <c r="I203" s="781"/>
      <c r="J203" s="456"/>
      <c r="K203" s="782"/>
      <c r="U203" s="490"/>
      <c r="V203" s="490"/>
      <c r="W203" s="490"/>
      <c r="X203" s="490"/>
      <c r="Y203" s="490"/>
      <c r="Z203" s="490"/>
      <c r="AA203" s="490"/>
      <c r="AB203" s="490"/>
      <c r="AC203" s="490"/>
      <c r="AD203" s="490"/>
      <c r="AE203" s="490"/>
      <c r="AF203" s="490"/>
      <c r="AH203" s="764"/>
    </row>
    <row r="204" spans="2:34" s="436" customFormat="1" ht="14" hidden="1" customHeight="1">
      <c r="B204" s="763"/>
      <c r="C204" s="450">
        <f t="shared" si="3"/>
        <v>193</v>
      </c>
      <c r="D204" s="783"/>
      <c r="E204" s="778"/>
      <c r="F204" s="779"/>
      <c r="G204" s="780"/>
      <c r="H204" s="779"/>
      <c r="I204" s="781"/>
      <c r="J204" s="456"/>
      <c r="K204" s="782"/>
      <c r="U204" s="490"/>
      <c r="V204" s="490"/>
      <c r="W204" s="490"/>
      <c r="X204" s="490"/>
      <c r="Y204" s="490"/>
      <c r="Z204" s="490"/>
      <c r="AA204" s="490"/>
      <c r="AB204" s="490"/>
      <c r="AC204" s="490"/>
      <c r="AD204" s="490"/>
      <c r="AE204" s="490"/>
      <c r="AF204" s="490"/>
      <c r="AH204" s="764"/>
    </row>
    <row r="205" spans="2:34" s="436" customFormat="1" ht="14" hidden="1" customHeight="1">
      <c r="B205" s="763"/>
      <c r="C205" s="450">
        <f t="shared" si="3"/>
        <v>194</v>
      </c>
      <c r="D205" s="783"/>
      <c r="E205" s="778"/>
      <c r="F205" s="779"/>
      <c r="G205" s="780"/>
      <c r="H205" s="779"/>
      <c r="I205" s="781"/>
      <c r="J205" s="456"/>
      <c r="K205" s="782"/>
      <c r="U205" s="490"/>
      <c r="V205" s="490"/>
      <c r="W205" s="490"/>
      <c r="X205" s="490"/>
      <c r="Y205" s="490"/>
      <c r="Z205" s="490"/>
      <c r="AA205" s="490"/>
      <c r="AB205" s="490"/>
      <c r="AC205" s="490"/>
      <c r="AD205" s="490"/>
      <c r="AE205" s="490"/>
      <c r="AF205" s="490"/>
      <c r="AH205" s="764"/>
    </row>
    <row r="206" spans="2:34" s="436" customFormat="1" ht="14" hidden="1" customHeight="1">
      <c r="B206" s="763"/>
      <c r="C206" s="450">
        <f t="shared" ref="C206:C211" si="4">ROW()-ROW($C$12)+1</f>
        <v>195</v>
      </c>
      <c r="D206" s="783"/>
      <c r="E206" s="778"/>
      <c r="F206" s="779"/>
      <c r="G206" s="780"/>
      <c r="H206" s="779"/>
      <c r="I206" s="781"/>
      <c r="J206" s="456"/>
      <c r="K206" s="782"/>
      <c r="U206" s="490"/>
      <c r="V206" s="490"/>
      <c r="W206" s="490"/>
      <c r="X206" s="490"/>
      <c r="Y206" s="490"/>
      <c r="Z206" s="490"/>
      <c r="AA206" s="490"/>
      <c r="AB206" s="490"/>
      <c r="AC206" s="490"/>
      <c r="AD206" s="490"/>
      <c r="AE206" s="490"/>
      <c r="AF206" s="490"/>
      <c r="AH206" s="764"/>
    </row>
    <row r="207" spans="2:34" s="436" customFormat="1" ht="14" hidden="1" customHeight="1">
      <c r="B207" s="763"/>
      <c r="C207" s="450">
        <f t="shared" si="4"/>
        <v>196</v>
      </c>
      <c r="D207" s="783"/>
      <c r="E207" s="778"/>
      <c r="F207" s="779"/>
      <c r="G207" s="780"/>
      <c r="H207" s="779"/>
      <c r="I207" s="781"/>
      <c r="J207" s="456"/>
      <c r="K207" s="782"/>
      <c r="U207" s="490"/>
      <c r="V207" s="490"/>
      <c r="W207" s="490"/>
      <c r="X207" s="490"/>
      <c r="Y207" s="490"/>
      <c r="Z207" s="490"/>
      <c r="AA207" s="490"/>
      <c r="AB207" s="490"/>
      <c r="AC207" s="490"/>
      <c r="AD207" s="490"/>
      <c r="AE207" s="490"/>
      <c r="AF207" s="490"/>
      <c r="AH207" s="764"/>
    </row>
    <row r="208" spans="2:34" s="436" customFormat="1" ht="14" hidden="1" customHeight="1">
      <c r="B208" s="763"/>
      <c r="C208" s="450">
        <f t="shared" si="4"/>
        <v>197</v>
      </c>
      <c r="D208" s="783"/>
      <c r="E208" s="778"/>
      <c r="F208" s="779"/>
      <c r="G208" s="780"/>
      <c r="H208" s="779"/>
      <c r="I208" s="781"/>
      <c r="J208" s="456"/>
      <c r="K208" s="782"/>
      <c r="U208" s="490"/>
      <c r="V208" s="490"/>
      <c r="W208" s="490"/>
      <c r="X208" s="490"/>
      <c r="Y208" s="490"/>
      <c r="Z208" s="490"/>
      <c r="AA208" s="490"/>
      <c r="AB208" s="490"/>
      <c r="AC208" s="490"/>
      <c r="AD208" s="490"/>
      <c r="AE208" s="490"/>
      <c r="AF208" s="490"/>
      <c r="AH208" s="764"/>
    </row>
    <row r="209" spans="2:34" s="436" customFormat="1" ht="14" hidden="1" customHeight="1">
      <c r="B209" s="763"/>
      <c r="C209" s="450">
        <f t="shared" si="4"/>
        <v>198</v>
      </c>
      <c r="D209" s="783"/>
      <c r="E209" s="778"/>
      <c r="F209" s="779"/>
      <c r="G209" s="780"/>
      <c r="H209" s="779"/>
      <c r="I209" s="781"/>
      <c r="J209" s="456"/>
      <c r="K209" s="782"/>
      <c r="U209" s="490"/>
      <c r="V209" s="490"/>
      <c r="W209" s="490"/>
      <c r="X209" s="490"/>
      <c r="Y209" s="490"/>
      <c r="Z209" s="490"/>
      <c r="AA209" s="490"/>
      <c r="AB209" s="490"/>
      <c r="AC209" s="490"/>
      <c r="AD209" s="490"/>
      <c r="AE209" s="490"/>
      <c r="AF209" s="490"/>
      <c r="AH209" s="764"/>
    </row>
    <row r="210" spans="2:34" s="436" customFormat="1" ht="14" hidden="1" customHeight="1">
      <c r="B210" s="763"/>
      <c r="C210" s="450">
        <f t="shared" si="4"/>
        <v>199</v>
      </c>
      <c r="D210" s="783"/>
      <c r="E210" s="778"/>
      <c r="F210" s="779"/>
      <c r="G210" s="780"/>
      <c r="H210" s="779"/>
      <c r="I210" s="781"/>
      <c r="J210" s="456"/>
      <c r="K210" s="782"/>
      <c r="U210" s="490"/>
      <c r="V210" s="490"/>
      <c r="W210" s="490"/>
      <c r="X210" s="490"/>
      <c r="Y210" s="490"/>
      <c r="Z210" s="490"/>
      <c r="AA210" s="490"/>
      <c r="AB210" s="490"/>
      <c r="AC210" s="490"/>
      <c r="AD210" s="490"/>
      <c r="AE210" s="490"/>
      <c r="AF210" s="490"/>
      <c r="AH210" s="764"/>
    </row>
    <row r="211" spans="2:34" s="436" customFormat="1" ht="14" hidden="1" customHeight="1">
      <c r="B211" s="763"/>
      <c r="C211" s="474">
        <f t="shared" si="4"/>
        <v>200</v>
      </c>
      <c r="D211" s="784"/>
      <c r="E211" s="785"/>
      <c r="F211" s="786"/>
      <c r="G211" s="787"/>
      <c r="H211" s="786"/>
      <c r="I211" s="788"/>
      <c r="J211" s="522"/>
      <c r="K211" s="789"/>
      <c r="U211" s="490"/>
      <c r="V211" s="490"/>
      <c r="W211" s="490"/>
      <c r="X211" s="490"/>
      <c r="Y211" s="490"/>
      <c r="Z211" s="490"/>
      <c r="AA211" s="490"/>
      <c r="AB211" s="490"/>
      <c r="AC211" s="490"/>
      <c r="AD211" s="490"/>
      <c r="AE211" s="490"/>
      <c r="AF211" s="490"/>
      <c r="AH211" s="764"/>
    </row>
    <row r="212" spans="2:34" s="436" customFormat="1" ht="14" customHeight="1">
      <c r="B212" s="763"/>
      <c r="E212" s="523"/>
      <c r="G212" s="484"/>
      <c r="I212" s="524"/>
      <c r="J212" s="484"/>
      <c r="Y212" s="484"/>
      <c r="Z212" s="484"/>
      <c r="AA212" s="484"/>
      <c r="AB212" s="484"/>
      <c r="AC212" s="484"/>
      <c r="AD212" s="484"/>
      <c r="AE212" s="484"/>
      <c r="AF212" s="484"/>
      <c r="AH212" s="764"/>
    </row>
    <row r="213" spans="2:34" s="436" customFormat="1" ht="14" customHeight="1">
      <c r="B213" s="763"/>
      <c r="D213" s="526" t="s">
        <v>1487</v>
      </c>
      <c r="E213" s="525"/>
      <c r="G213" s="484"/>
      <c r="I213" s="524"/>
      <c r="J213" s="484"/>
      <c r="Y213" s="484"/>
      <c r="Z213" s="484"/>
      <c r="AA213" s="484"/>
      <c r="AB213" s="484"/>
      <c r="AC213" s="484"/>
      <c r="AD213" s="484"/>
      <c r="AE213" s="484"/>
      <c r="AF213" s="484"/>
      <c r="AH213" s="764"/>
    </row>
    <row r="214" spans="2:34" s="436" customFormat="1" ht="14" customHeight="1">
      <c r="B214" s="763"/>
      <c r="D214" s="436" t="s">
        <v>778</v>
      </c>
      <c r="E214" s="527"/>
      <c r="F214" s="528"/>
      <c r="G214" s="722"/>
      <c r="H214" s="528"/>
      <c r="I214" s="530"/>
      <c r="J214" s="722"/>
      <c r="K214" s="528"/>
      <c r="Y214" s="484"/>
      <c r="Z214" s="484"/>
      <c r="AA214" s="484"/>
      <c r="AB214" s="484"/>
      <c r="AC214" s="484"/>
      <c r="AD214" s="484"/>
      <c r="AE214" s="484"/>
      <c r="AF214" s="484"/>
      <c r="AH214" s="764"/>
    </row>
    <row r="215" spans="2:34" s="436" customFormat="1" ht="14" customHeight="1">
      <c r="B215" s="763"/>
      <c r="D215" s="436" t="s">
        <v>1329</v>
      </c>
      <c r="E215" s="527"/>
      <c r="F215" s="528"/>
      <c r="G215" s="722"/>
      <c r="H215" s="528"/>
      <c r="I215" s="530"/>
      <c r="J215" s="722"/>
      <c r="K215" s="528"/>
      <c r="Y215" s="484"/>
      <c r="Z215" s="484"/>
      <c r="AA215" s="484"/>
      <c r="AB215" s="484"/>
      <c r="AC215" s="484"/>
      <c r="AD215" s="484"/>
      <c r="AE215" s="484"/>
      <c r="AF215" s="484"/>
      <c r="AH215" s="764"/>
    </row>
    <row r="216" spans="2:34" s="436" customFormat="1" ht="14" customHeight="1">
      <c r="B216" s="763"/>
      <c r="D216" s="436" t="s">
        <v>781</v>
      </c>
      <c r="E216" s="531"/>
      <c r="F216" s="532"/>
      <c r="G216" s="723"/>
      <c r="H216" s="532"/>
      <c r="I216" s="534"/>
      <c r="J216" s="723"/>
      <c r="K216" s="532"/>
      <c r="L216" s="536"/>
      <c r="M216" s="536"/>
      <c r="N216" s="536"/>
      <c r="O216" s="536"/>
      <c r="P216" s="536"/>
      <c r="Q216" s="536"/>
      <c r="R216" s="536"/>
      <c r="S216" s="536"/>
      <c r="T216" s="536"/>
      <c r="Y216" s="484"/>
      <c r="Z216" s="484"/>
      <c r="AA216" s="484"/>
      <c r="AB216" s="484"/>
      <c r="AC216" s="484"/>
      <c r="AD216" s="484"/>
      <c r="AE216" s="484"/>
      <c r="AF216" s="484"/>
      <c r="AH216" s="764"/>
    </row>
    <row r="217" spans="2:34" s="436" customFormat="1" ht="14" customHeight="1">
      <c r="B217" s="790"/>
      <c r="C217" s="791"/>
      <c r="D217" s="435"/>
      <c r="E217" s="435"/>
      <c r="F217" s="792"/>
      <c r="G217" s="724"/>
      <c r="H217" s="792"/>
      <c r="I217" s="793"/>
      <c r="J217" s="724"/>
      <c r="K217" s="792"/>
      <c r="L217" s="794"/>
      <c r="M217" s="794"/>
      <c r="N217" s="794"/>
      <c r="O217" s="794"/>
      <c r="P217" s="794"/>
      <c r="Q217" s="794"/>
      <c r="R217" s="794"/>
      <c r="S217" s="794"/>
      <c r="T217" s="794"/>
      <c r="U217" s="791"/>
      <c r="V217" s="791"/>
      <c r="W217" s="791"/>
      <c r="X217" s="791"/>
      <c r="Y217" s="725"/>
      <c r="Z217" s="725"/>
      <c r="AA217" s="725"/>
      <c r="AB217" s="725"/>
      <c r="AC217" s="725"/>
      <c r="AD217" s="725"/>
      <c r="AE217" s="725"/>
      <c r="AF217" s="725"/>
      <c r="AG217" s="791"/>
      <c r="AH217" s="795"/>
    </row>
    <row r="218" spans="2:34" s="436" customFormat="1" ht="14" customHeight="1">
      <c r="D218"/>
      <c r="E218"/>
      <c r="G218" s="485"/>
      <c r="I218" s="524"/>
      <c r="J218" s="485"/>
      <c r="Y218" s="485"/>
      <c r="Z218" s="485"/>
      <c r="AA218" s="485"/>
      <c r="AB218" s="485"/>
      <c r="AC218" s="485"/>
      <c r="AD218" s="485"/>
      <c r="AE218" s="485"/>
      <c r="AF218" s="485"/>
    </row>
    <row r="219" spans="2:34" s="436" customFormat="1" ht="14" customHeight="1">
      <c r="D219"/>
      <c r="E219"/>
      <c r="I219" s="524"/>
      <c r="J219" s="485"/>
      <c r="Y219" s="485"/>
      <c r="Z219" s="485"/>
      <c r="AA219" s="485"/>
      <c r="AB219" s="485"/>
      <c r="AC219" s="485"/>
      <c r="AD219" s="485"/>
      <c r="AE219" s="485"/>
      <c r="AF219" s="485"/>
    </row>
    <row r="220" spans="2:34" s="436" customFormat="1" ht="14" customHeight="1">
      <c r="D220"/>
      <c r="E220"/>
      <c r="G220" s="485"/>
      <c r="I220" s="524"/>
      <c r="J220" s="485"/>
      <c r="Y220" s="485"/>
      <c r="Z220" s="485"/>
      <c r="AA220" s="485"/>
      <c r="AB220" s="485"/>
      <c r="AC220" s="485"/>
      <c r="AD220" s="485"/>
      <c r="AE220" s="485"/>
      <c r="AF220" s="485"/>
    </row>
    <row r="221" spans="2:34" s="436" customFormat="1" ht="14" customHeight="1">
      <c r="G221" s="485"/>
      <c r="I221" s="524"/>
      <c r="J221" s="485"/>
      <c r="Y221" s="485"/>
      <c r="Z221" s="485"/>
      <c r="AA221" s="485"/>
      <c r="AB221" s="485"/>
      <c r="AC221" s="485"/>
      <c r="AD221" s="485"/>
      <c r="AE221" s="485"/>
      <c r="AF221" s="485"/>
    </row>
    <row r="222" spans="2:34" s="436" customFormat="1" ht="14" customHeight="1">
      <c r="G222" s="485"/>
      <c r="I222" s="524"/>
      <c r="J222" s="485"/>
      <c r="Y222" s="485"/>
      <c r="Z222" s="485"/>
      <c r="AA222" s="485"/>
      <c r="AB222" s="485"/>
      <c r="AC222" s="485"/>
      <c r="AD222" s="485"/>
      <c r="AE222" s="485"/>
      <c r="AF222" s="485"/>
    </row>
    <row r="248" spans="27:34" ht="18">
      <c r="AA248" s="171"/>
      <c r="AB248" s="171"/>
      <c r="AC248" s="171"/>
      <c r="AD248" s="171"/>
      <c r="AE248" s="171"/>
      <c r="AF248" s="171"/>
      <c r="AG248" s="171"/>
      <c r="AH248" s="171"/>
    </row>
    <row r="249" spans="27:34" ht="18">
      <c r="AA249" s="171"/>
      <c r="AB249" s="171"/>
      <c r="AC249" s="171"/>
      <c r="AD249" s="171"/>
      <c r="AE249" s="171"/>
      <c r="AF249" s="171"/>
      <c r="AG249" s="171"/>
      <c r="AH249" s="171"/>
    </row>
    <row r="250" spans="27:34" ht="18">
      <c r="AA250" s="171"/>
      <c r="AB250" s="171"/>
      <c r="AC250" s="171"/>
      <c r="AD250" s="171"/>
      <c r="AE250" s="171"/>
      <c r="AF250" s="171"/>
      <c r="AG250" s="171"/>
      <c r="AH250" s="171"/>
    </row>
    <row r="251" spans="27:34" ht="18">
      <c r="AA251" s="171"/>
      <c r="AB251" s="171"/>
      <c r="AC251" s="171"/>
      <c r="AD251" s="171"/>
      <c r="AE251" s="171"/>
      <c r="AF251" s="171"/>
      <c r="AG251" s="171"/>
      <c r="AH251" s="171"/>
    </row>
    <row r="252" spans="27:34" ht="18">
      <c r="AA252" s="171"/>
      <c r="AB252" s="171"/>
      <c r="AC252" s="171"/>
      <c r="AD252" s="171"/>
      <c r="AE252" s="171"/>
      <c r="AF252" s="171"/>
      <c r="AG252" s="171"/>
      <c r="AH252" s="171"/>
    </row>
    <row r="253" spans="27:34" ht="18">
      <c r="AA253" s="171"/>
      <c r="AB253" s="171"/>
      <c r="AC253" s="171"/>
      <c r="AD253" s="171"/>
      <c r="AE253" s="171"/>
      <c r="AF253" s="171"/>
      <c r="AG253" s="171"/>
      <c r="AH253" s="171"/>
    </row>
    <row r="254" spans="27:34" ht="18">
      <c r="AA254" s="171"/>
      <c r="AB254" s="171"/>
      <c r="AC254" s="171"/>
      <c r="AD254" s="171"/>
      <c r="AE254" s="171"/>
      <c r="AF254" s="171"/>
      <c r="AG254" s="171"/>
      <c r="AH254" s="171"/>
    </row>
    <row r="255" spans="27:34" ht="18">
      <c r="AA255" s="171"/>
      <c r="AB255" s="171"/>
      <c r="AC255" s="171"/>
      <c r="AD255" s="171"/>
      <c r="AE255" s="171"/>
      <c r="AF255" s="171"/>
      <c r="AG255" s="171"/>
      <c r="AH255" s="171"/>
    </row>
    <row r="256" spans="27:34" ht="18">
      <c r="AA256" s="171"/>
      <c r="AB256" s="171"/>
      <c r="AC256" s="171"/>
      <c r="AD256" s="171"/>
      <c r="AE256" s="171"/>
      <c r="AF256" s="171"/>
      <c r="AG256" s="171"/>
      <c r="AH256" s="171"/>
    </row>
    <row r="257" spans="3:34" ht="18">
      <c r="AA257" s="171"/>
      <c r="AB257" s="171"/>
      <c r="AC257" s="171"/>
      <c r="AD257" s="171"/>
      <c r="AE257" s="171"/>
      <c r="AF257" s="171"/>
      <c r="AG257" s="171"/>
      <c r="AH257" s="171"/>
    </row>
    <row r="258" spans="3:34" ht="18">
      <c r="AA258" s="171"/>
      <c r="AB258" s="171"/>
      <c r="AC258" s="171"/>
      <c r="AD258" s="171"/>
      <c r="AE258" s="171"/>
      <c r="AF258" s="171"/>
      <c r="AG258" s="171"/>
      <c r="AH258" s="171"/>
    </row>
    <row r="259" spans="3:34" ht="18">
      <c r="AA259" s="171"/>
      <c r="AB259" s="171"/>
      <c r="AC259" s="171"/>
      <c r="AD259" s="171"/>
      <c r="AE259" s="171"/>
      <c r="AF259" s="171"/>
      <c r="AG259" s="171"/>
      <c r="AH259" s="171"/>
    </row>
    <row r="260" spans="3:34" ht="18">
      <c r="AA260" s="171"/>
      <c r="AB260" s="171"/>
      <c r="AC260" s="171"/>
      <c r="AD260" s="171"/>
      <c r="AE260" s="171"/>
      <c r="AF260" s="171"/>
      <c r="AG260" s="171"/>
      <c r="AH260" s="171"/>
    </row>
    <row r="261" spans="3:34" ht="18">
      <c r="AA261" s="171"/>
      <c r="AB261" s="171"/>
      <c r="AC261" s="171"/>
      <c r="AD261" s="171"/>
      <c r="AE261" s="171"/>
      <c r="AF261" s="171"/>
      <c r="AG261" s="171"/>
      <c r="AH261" s="171"/>
    </row>
    <row r="262" spans="3:34" ht="18">
      <c r="AA262" s="171"/>
      <c r="AB262" s="171"/>
      <c r="AC262" s="171"/>
      <c r="AD262" s="171"/>
      <c r="AE262" s="171"/>
      <c r="AF262" s="171"/>
      <c r="AG262" s="171"/>
      <c r="AH262" s="171"/>
    </row>
    <row r="263" spans="3:34" ht="18">
      <c r="AA263" s="171"/>
      <c r="AB263" s="171"/>
      <c r="AC263" s="171"/>
      <c r="AD263" s="171"/>
      <c r="AE263" s="171"/>
      <c r="AF263" s="171"/>
      <c r="AG263" s="171"/>
      <c r="AH263" s="171"/>
    </row>
    <row r="264" spans="3:34" ht="18">
      <c r="AA264" s="171"/>
      <c r="AB264" s="171"/>
      <c r="AC264" s="171"/>
      <c r="AD264" s="171"/>
      <c r="AE264" s="171"/>
      <c r="AF264" s="171"/>
      <c r="AG264" s="171"/>
      <c r="AH264" s="171"/>
    </row>
    <row r="265" spans="3:34" s="437" customFormat="1" ht="18">
      <c r="C265" s="438"/>
      <c r="D265" s="438"/>
      <c r="E265" s="438"/>
      <c r="F265" s="438"/>
      <c r="H265" s="438"/>
      <c r="I265" s="439"/>
      <c r="K265" s="438"/>
      <c r="L265" s="438"/>
      <c r="M265" s="438"/>
      <c r="N265" s="438"/>
      <c r="O265" s="438"/>
      <c r="P265" s="438"/>
      <c r="Q265" s="438"/>
      <c r="R265" s="438"/>
      <c r="S265" s="438"/>
      <c r="T265" s="438"/>
      <c r="U265" s="438"/>
      <c r="V265" s="438"/>
      <c r="W265" s="438"/>
      <c r="X265" s="438"/>
      <c r="AA265" s="171"/>
      <c r="AB265" s="171"/>
      <c r="AC265" s="171"/>
      <c r="AD265" s="171"/>
      <c r="AE265" s="171"/>
      <c r="AF265" s="171"/>
      <c r="AG265" s="171"/>
      <c r="AH265" s="171"/>
    </row>
    <row r="266" spans="3:34" ht="18">
      <c r="AA266" s="171"/>
      <c r="AB266" s="171"/>
      <c r="AC266" s="171"/>
      <c r="AD266" s="171"/>
      <c r="AE266" s="171"/>
      <c r="AF266" s="171"/>
      <c r="AG266" s="171"/>
      <c r="AH266" s="171"/>
    </row>
  </sheetData>
  <sheetProtection algorithmName="SHA-512" hashValue="dA9uYFszu1rWHIbbE0bpI9Hd9HVT1JANupERT2T6OLyiOMq9C7ErxIp1FDeJditkM8y4vx1CVWmw09osptrNAw==" saltValue="htZ4KifwDa1BOPhVjsBmVQ==" spinCount="100000" sheet="1" objects="1" scenarios="1" selectLockedCells="1"/>
  <mergeCells count="22">
    <mergeCell ref="AF6:AH6"/>
    <mergeCell ref="J10:J11"/>
    <mergeCell ref="K10:K11"/>
    <mergeCell ref="U10:U11"/>
    <mergeCell ref="V10:V11"/>
    <mergeCell ref="W10:W11"/>
    <mergeCell ref="X10:X11"/>
    <mergeCell ref="Y10:Y11"/>
    <mergeCell ref="AD10:AD11"/>
    <mergeCell ref="AE10:AE11"/>
    <mergeCell ref="AF10:AF11"/>
    <mergeCell ref="AG10:AG11"/>
    <mergeCell ref="C8:F8"/>
    <mergeCell ref="H9:I9"/>
    <mergeCell ref="Y9:AD9"/>
    <mergeCell ref="C10:C11"/>
    <mergeCell ref="D10:D11"/>
    <mergeCell ref="E10:E11"/>
    <mergeCell ref="F10:F11"/>
    <mergeCell ref="G10:G11"/>
    <mergeCell ref="H10:H11"/>
    <mergeCell ref="I10:I11"/>
  </mergeCells>
  <phoneticPr fontId="111"/>
  <conditionalFormatting sqref="D12:E211 I12:I211">
    <cfRule type="containsBlanks" dxfId="189" priority="3">
      <formula>LEN(TRIM(D12))=0</formula>
    </cfRule>
  </conditionalFormatting>
  <conditionalFormatting sqref="F12:H211 K12:K211">
    <cfRule type="containsBlanks" dxfId="188" priority="6">
      <formula>LEN(TRIM(F12))=0</formula>
    </cfRule>
  </conditionalFormatting>
  <conditionalFormatting sqref="H9:I9">
    <cfRule type="containsBlanks" dxfId="187" priority="2">
      <formula>LEN(TRIM(H9))=0</formula>
    </cfRule>
  </conditionalFormatting>
  <conditionalFormatting sqref="K9 J12:J211">
    <cfRule type="containsBlanks" dxfId="186" priority="4">
      <formula>LEN(TRIM(J9))=0</formula>
    </cfRule>
  </conditionalFormatting>
  <conditionalFormatting sqref="V12:AD31">
    <cfRule type="containsBlanks" dxfId="185" priority="1">
      <formula>LEN(TRIM(V12))=0</formula>
    </cfRule>
  </conditionalFormatting>
  <conditionalFormatting sqref="AE12:AG31 X32:AG32 AG34">
    <cfRule type="containsBlanks" dxfId="184" priority="5">
      <formula>LEN(TRIM(X12))=0</formula>
    </cfRule>
  </conditionalFormatting>
  <dataValidations count="2">
    <dataValidation type="list" allowBlank="1" showInputMessage="1" showErrorMessage="1" sqref="D42:D212" xr:uid="{BFFFD84A-D66F-457A-BC02-860C2F739C83}">
      <formula1>$U$12:$U$32</formula1>
    </dataValidation>
    <dataValidation type="list" allowBlank="1" showInputMessage="1" showErrorMessage="1" sqref="D12:D41" xr:uid="{6C8E59F6-4EEF-42CF-8FD7-9A6E9EF0D72A}">
      <formula1>$U$12:$U$31</formula1>
    </dataValidation>
  </dataValidations>
  <printOptions horizontalCentered="1"/>
  <pageMargins left="0.70833333333333304" right="0.70833333333333304" top="0.74791666666666701" bottom="0.74791666666666701" header="0.31458333333333299" footer="0.31458333333333299"/>
  <pageSetup paperSize="9" scale="45" fitToHeight="0" orientation="portrait" blackAndWhite="1"/>
  <colBreaks count="1" manualBreakCount="1">
    <brk id="20" max="217" man="1"/>
  </colBreaks>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C7A4660-32CB-4A4A-A3BF-6EF4B0D362FC}">
          <x14:formula1>
            <xm:f>選択肢!$H$25:$H$30</xm:f>
          </x14:formula1>
          <xm:sqref>E12:E211</xm:sqref>
        </x14:dataValidation>
        <x14:dataValidation type="list" allowBlank="1" showInputMessage="1" showErrorMessage="1" xr:uid="{FAC2EBE4-7BCD-4312-B433-E514ED8FA9F1}">
          <x14:formula1>
            <xm:f>選択肢!$J$25:$J$38</xm:f>
          </x14:formula1>
          <xm:sqref>I12:I211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AI42"/>
  <sheetViews>
    <sheetView showGridLines="0" zoomScale="80" zoomScaleNormal="80" workbookViewId="0"/>
  </sheetViews>
  <sheetFormatPr defaultColWidth="8.83203125" defaultRowHeight="24" customHeight="1"/>
  <cols>
    <col min="1" max="1" width="2.33203125" customWidth="1"/>
    <col min="2" max="2" width="4.25" customWidth="1"/>
    <col min="3" max="3" width="7.75" customWidth="1"/>
    <col min="4" max="4" width="13" customWidth="1"/>
    <col min="5" max="5" width="4.25" customWidth="1"/>
    <col min="6" max="6" width="14.9140625" customWidth="1"/>
    <col min="7" max="14" width="7.75" customWidth="1"/>
    <col min="15" max="15" width="2.33203125" customWidth="1"/>
    <col min="16" max="20" width="5.58203125" customWidth="1"/>
    <col min="21" max="21" width="2.33203125" customWidth="1"/>
    <col min="22" max="22" width="4.25" customWidth="1"/>
    <col min="23" max="23" width="7.75" customWidth="1"/>
    <col min="24" max="24" width="13" customWidth="1"/>
    <col min="25" max="25" width="4.25" customWidth="1"/>
    <col min="26" max="26" width="14.9140625" customWidth="1"/>
    <col min="27" max="34" width="7.75" customWidth="1"/>
    <col min="35" max="36" width="2.33203125" customWidth="1"/>
    <col min="37" max="44" width="5.58203125" customWidth="1"/>
  </cols>
  <sheetData>
    <row r="1" spans="1:35" ht="14.15" customHeight="1">
      <c r="A1" s="693"/>
    </row>
    <row r="2" spans="1:35" ht="21" customHeight="1"/>
    <row r="3" spans="1:35" ht="21" customHeight="1"/>
    <row r="4" spans="1:35" ht="31.25" customHeight="1"/>
    <row r="5" spans="1:35" ht="24" customHeight="1">
      <c r="U5" s="431"/>
      <c r="V5" s="432"/>
      <c r="W5" s="432"/>
      <c r="X5" s="432"/>
      <c r="Y5" s="432"/>
      <c r="Z5" s="432"/>
      <c r="AA5" s="432"/>
      <c r="AB5" s="432"/>
      <c r="AC5" s="432"/>
      <c r="AD5" s="432"/>
      <c r="AE5" s="432"/>
      <c r="AF5" s="432"/>
      <c r="AG5" s="1350" t="s">
        <v>631</v>
      </c>
      <c r="AH5" s="1351"/>
      <c r="AI5" s="1352"/>
    </row>
    <row r="6" spans="1:35" ht="20" customHeight="1">
      <c r="B6" s="412" t="s">
        <v>782</v>
      </c>
      <c r="C6" s="413"/>
      <c r="D6" s="413"/>
      <c r="E6" s="413"/>
      <c r="U6" s="433"/>
      <c r="V6" s="412" t="s">
        <v>782</v>
      </c>
      <c r="W6" s="413"/>
      <c r="X6" s="413"/>
      <c r="Y6" s="413"/>
      <c r="AI6" s="859"/>
    </row>
    <row r="7" spans="1:35" ht="12" customHeight="1">
      <c r="B7" s="414"/>
      <c r="C7" s="414"/>
      <c r="D7" s="414"/>
      <c r="E7" s="414"/>
      <c r="U7" s="433"/>
      <c r="V7" s="414"/>
      <c r="W7" s="414"/>
      <c r="X7" s="414"/>
      <c r="Y7" s="414"/>
      <c r="AI7" s="859"/>
    </row>
    <row r="8" spans="1:35" ht="26" customHeight="1">
      <c r="B8" s="1268" t="s">
        <v>783</v>
      </c>
      <c r="C8" s="1353" t="s">
        <v>506</v>
      </c>
      <c r="D8" s="1354"/>
      <c r="E8" s="1355"/>
      <c r="F8" s="1356"/>
      <c r="G8" s="1357"/>
      <c r="H8" s="1357"/>
      <c r="I8" s="1357"/>
      <c r="J8" s="1357"/>
      <c r="K8" s="1357"/>
      <c r="L8" s="1357"/>
      <c r="M8" s="1357"/>
      <c r="N8" s="1358"/>
      <c r="U8" s="433"/>
      <c r="V8" s="1268" t="s">
        <v>783</v>
      </c>
      <c r="W8" s="1353" t="s">
        <v>506</v>
      </c>
      <c r="X8" s="1354"/>
      <c r="Y8" s="1359" t="s">
        <v>1253</v>
      </c>
      <c r="Z8" s="1360"/>
      <c r="AA8" s="1361"/>
      <c r="AB8" s="1361"/>
      <c r="AC8" s="1361"/>
      <c r="AD8" s="1361"/>
      <c r="AE8" s="1361"/>
      <c r="AF8" s="1361"/>
      <c r="AG8" s="1361"/>
      <c r="AH8" s="1362"/>
      <c r="AI8" s="859"/>
    </row>
    <row r="9" spans="1:35" ht="24" customHeight="1">
      <c r="B9" s="1269"/>
      <c r="C9" s="904" t="s">
        <v>784</v>
      </c>
      <c r="D9" s="846"/>
      <c r="E9" s="895"/>
      <c r="F9" s="895"/>
      <c r="G9" s="1333" t="s">
        <v>785</v>
      </c>
      <c r="H9" s="1334"/>
      <c r="I9" s="1334"/>
      <c r="J9" s="1335"/>
      <c r="K9" s="1336" t="s">
        <v>786</v>
      </c>
      <c r="L9" s="1334"/>
      <c r="M9" s="1334"/>
      <c r="N9" s="1337"/>
      <c r="U9" s="433"/>
      <c r="V9" s="1269"/>
      <c r="W9" s="894" t="s">
        <v>784</v>
      </c>
      <c r="X9" s="846"/>
      <c r="Y9" s="895"/>
      <c r="Z9" s="895"/>
      <c r="AA9" s="1333" t="s">
        <v>785</v>
      </c>
      <c r="AB9" s="1334"/>
      <c r="AC9" s="1334"/>
      <c r="AD9" s="1335"/>
      <c r="AE9" s="1336" t="s">
        <v>786</v>
      </c>
      <c r="AF9" s="1334"/>
      <c r="AG9" s="1334"/>
      <c r="AH9" s="1337"/>
      <c r="AI9" s="859"/>
    </row>
    <row r="10" spans="1:35" ht="24" customHeight="1">
      <c r="B10" s="1269"/>
      <c r="C10" s="1338" t="s">
        <v>1318</v>
      </c>
      <c r="D10" s="1339"/>
      <c r="E10" s="1339"/>
      <c r="F10" s="1339"/>
      <c r="G10" s="1340"/>
      <c r="H10" s="1341"/>
      <c r="I10" s="1341"/>
      <c r="J10" s="1342"/>
      <c r="K10" s="1343"/>
      <c r="L10" s="1341"/>
      <c r="M10" s="1341"/>
      <c r="N10" s="1344"/>
      <c r="P10" s="896"/>
      <c r="U10" s="433"/>
      <c r="V10" s="1269"/>
      <c r="W10" s="1338" t="s">
        <v>1317</v>
      </c>
      <c r="X10" s="1339"/>
      <c r="Y10" s="1339"/>
      <c r="Z10" s="1339"/>
      <c r="AA10" s="1345" t="s">
        <v>1319</v>
      </c>
      <c r="AB10" s="1346"/>
      <c r="AC10" s="1346"/>
      <c r="AD10" s="1347"/>
      <c r="AE10" s="1348" t="s">
        <v>1324</v>
      </c>
      <c r="AF10" s="1346"/>
      <c r="AG10" s="1346"/>
      <c r="AH10" s="1349"/>
      <c r="AI10" s="859"/>
    </row>
    <row r="11" spans="1:35" ht="48" customHeight="1">
      <c r="B11" s="1269"/>
      <c r="C11" s="1243" t="s">
        <v>1323</v>
      </c>
      <c r="D11" s="1244"/>
      <c r="E11" s="1244"/>
      <c r="F11" s="1245"/>
      <c r="G11" s="1318" t="s">
        <v>1322</v>
      </c>
      <c r="H11" s="1319"/>
      <c r="I11" s="1319"/>
      <c r="J11" s="1319"/>
      <c r="K11" s="1320" t="s">
        <v>1321</v>
      </c>
      <c r="L11" s="1319"/>
      <c r="M11" s="1319"/>
      <c r="N11" s="1321"/>
      <c r="U11" s="433"/>
      <c r="V11" s="1269"/>
      <c r="W11" s="1243" t="s">
        <v>1323</v>
      </c>
      <c r="X11" s="1244"/>
      <c r="Y11" s="1244"/>
      <c r="Z11" s="1245"/>
      <c r="AA11" s="1322" t="s">
        <v>1320</v>
      </c>
      <c r="AB11" s="1323"/>
      <c r="AC11" s="1323"/>
      <c r="AD11" s="1323"/>
      <c r="AE11" s="1320" t="s">
        <v>1321</v>
      </c>
      <c r="AF11" s="1319"/>
      <c r="AG11" s="1319"/>
      <c r="AH11" s="1321"/>
      <c r="AI11" s="859"/>
    </row>
    <row r="12" spans="1:35" ht="24" customHeight="1">
      <c r="B12" s="1269"/>
      <c r="C12" s="1246"/>
      <c r="D12" s="1246"/>
      <c r="E12" s="1246"/>
      <c r="F12" s="1247"/>
      <c r="G12" s="1324" t="s">
        <v>733</v>
      </c>
      <c r="H12" s="1324"/>
      <c r="I12" s="1325" t="s">
        <v>787</v>
      </c>
      <c r="J12" s="1325"/>
      <c r="K12" s="1326" t="s">
        <v>733</v>
      </c>
      <c r="L12" s="1327"/>
      <c r="M12" s="1328" t="s">
        <v>788</v>
      </c>
      <c r="N12" s="1329"/>
      <c r="U12" s="433"/>
      <c r="V12" s="1269"/>
      <c r="W12" s="1246"/>
      <c r="X12" s="1246"/>
      <c r="Y12" s="1246"/>
      <c r="Z12" s="1247"/>
      <c r="AA12" s="1324" t="s">
        <v>733</v>
      </c>
      <c r="AB12" s="1330"/>
      <c r="AC12" s="1331" t="s">
        <v>787</v>
      </c>
      <c r="AD12" s="1332"/>
      <c r="AE12" s="1326" t="s">
        <v>733</v>
      </c>
      <c r="AF12" s="1327"/>
      <c r="AG12" s="1328" t="s">
        <v>788</v>
      </c>
      <c r="AH12" s="1329"/>
      <c r="AI12" s="859"/>
    </row>
    <row r="13" spans="1:35" ht="24" customHeight="1">
      <c r="B13" s="1269"/>
      <c r="C13" s="1246" t="s">
        <v>789</v>
      </c>
      <c r="D13" s="1246"/>
      <c r="E13" s="1246"/>
      <c r="F13" s="1246"/>
      <c r="G13" s="415"/>
      <c r="H13" s="424" t="s">
        <v>734</v>
      </c>
      <c r="I13" s="415"/>
      <c r="J13" s="424" t="s">
        <v>734</v>
      </c>
      <c r="K13" s="716" t="str">
        <f>_xlfn.IFS(COUNTIF('入力シート③(助成対象経費内訳)'!M10:M29,"内蔵型ショーケース")=0,"",SUMIF('入力シート③(助成対象経費内訳)'!M10:M29,"内蔵型ショーケース",'入力シート③(助成対象経費内訳)'!N10:N29)=0,"",TRUE,SUMIF('入力シート③(助成対象経費内訳)'!M10:M29,"内蔵型ショーケース",'入力シート③(助成対象経費内訳)'!N10:N29))</f>
        <v/>
      </c>
      <c r="L13" s="717" t="s">
        <v>734</v>
      </c>
      <c r="M13" s="425"/>
      <c r="N13" s="426" t="s">
        <v>790</v>
      </c>
      <c r="U13" s="433"/>
      <c r="V13" s="1269"/>
      <c r="W13" s="1246" t="s">
        <v>789</v>
      </c>
      <c r="X13" s="1246"/>
      <c r="Y13" s="1246"/>
      <c r="Z13" s="1246"/>
      <c r="AA13" s="897"/>
      <c r="AB13" s="424" t="s">
        <v>734</v>
      </c>
      <c r="AC13" s="897"/>
      <c r="AD13" s="717" t="s">
        <v>734</v>
      </c>
      <c r="AE13" s="898"/>
      <c r="AF13" s="717" t="s">
        <v>734</v>
      </c>
      <c r="AG13" s="899"/>
      <c r="AH13" s="426" t="s">
        <v>790</v>
      </c>
      <c r="AI13" s="859"/>
    </row>
    <row r="14" spans="1:35" ht="24" customHeight="1">
      <c r="B14" s="1269"/>
      <c r="C14" s="1246" t="s">
        <v>726</v>
      </c>
      <c r="D14" s="1246"/>
      <c r="E14" s="1246"/>
      <c r="F14" s="1246"/>
      <c r="G14" s="415"/>
      <c r="H14" s="424" t="s">
        <v>734</v>
      </c>
      <c r="I14" s="415"/>
      <c r="J14" s="424" t="s">
        <v>734</v>
      </c>
      <c r="K14" s="716" t="str">
        <f>_xlfn.IFS(COUNTIF('入力シート③(助成対象経費内訳)'!M10:M29,"別置型ショーケース／冷凍冷蔵ユニット")=0,"",SUMIF('入力シート③(助成対象経費内訳)'!M10:M29,"別置型ショーケース／冷凍冷蔵ユニット",'入力シート③(助成対象経費内訳)'!N10:N29)=0,"",TRUE,SUMIF('入力シート③(助成対象経費内訳)'!M10:M29,"別置型ショーケース／冷凍冷蔵ユニット",'入力シート③(助成対象経費内訳)'!N10:N29))</f>
        <v/>
      </c>
      <c r="L14" s="717" t="s">
        <v>734</v>
      </c>
      <c r="M14" s="425"/>
      <c r="N14" s="426" t="s">
        <v>790</v>
      </c>
      <c r="U14" s="433"/>
      <c r="V14" s="1269"/>
      <c r="W14" s="1246" t="s">
        <v>726</v>
      </c>
      <c r="X14" s="1246"/>
      <c r="Y14" s="1246"/>
      <c r="Z14" s="1246"/>
      <c r="AA14" s="897">
        <v>1</v>
      </c>
      <c r="AB14" s="424" t="s">
        <v>734</v>
      </c>
      <c r="AC14" s="897">
        <v>1</v>
      </c>
      <c r="AD14" s="717" t="s">
        <v>734</v>
      </c>
      <c r="AE14" s="716">
        <v>1</v>
      </c>
      <c r="AF14" s="717" t="s">
        <v>734</v>
      </c>
      <c r="AG14" s="899">
        <v>6</v>
      </c>
      <c r="AH14" s="426" t="s">
        <v>790</v>
      </c>
      <c r="AI14" s="859"/>
    </row>
    <row r="15" spans="1:35" ht="24" customHeight="1">
      <c r="B15" s="1269"/>
      <c r="C15" s="1246" t="s">
        <v>791</v>
      </c>
      <c r="D15" s="1246"/>
      <c r="E15" s="1287"/>
      <c r="F15" s="1287"/>
      <c r="G15" s="415"/>
      <c r="H15" s="424" t="s">
        <v>734</v>
      </c>
      <c r="I15" s="415"/>
      <c r="J15" s="424" t="s">
        <v>734</v>
      </c>
      <c r="K15" s="716" t="str">
        <f>_xlfn.IFS(COUNTIF('入力シート③(助成対象経費内訳)'!M10:M29,"冷凍冷蔵用・空調用チリングユニット")=0,"",SUMIF('入力シート③(助成対象経費内訳)'!M10:M29,"冷凍冷蔵用・空調用チリングユニット",'入力シート③(助成対象経費内訳)'!N10:N29)=0,"",TRUE,SUMIF('入力シート③(助成対象経費内訳)'!M10:M29,"冷凍冷蔵用・空調用チリングユニット",'入力シート③(助成対象経費内訳)'!N10:N29))</f>
        <v/>
      </c>
      <c r="L15" s="717" t="s">
        <v>734</v>
      </c>
      <c r="M15" s="428"/>
      <c r="N15" s="429" t="s">
        <v>790</v>
      </c>
      <c r="U15" s="433"/>
      <c r="V15" s="1269"/>
      <c r="W15" s="1246" t="s">
        <v>791</v>
      </c>
      <c r="X15" s="1246"/>
      <c r="Y15" s="1287"/>
      <c r="Z15" s="1287"/>
      <c r="AA15" s="897"/>
      <c r="AB15" s="424" t="s">
        <v>734</v>
      </c>
      <c r="AC15" s="897"/>
      <c r="AD15" s="717" t="s">
        <v>734</v>
      </c>
      <c r="AE15" s="898"/>
      <c r="AF15" s="717" t="s">
        <v>734</v>
      </c>
      <c r="AG15" s="900"/>
      <c r="AH15" s="429" t="s">
        <v>790</v>
      </c>
      <c r="AI15" s="859"/>
    </row>
    <row r="16" spans="1:35" ht="164.5" customHeight="1">
      <c r="B16" s="1269"/>
      <c r="C16" s="1287" t="s">
        <v>743</v>
      </c>
      <c r="D16" s="1287"/>
      <c r="E16" s="1288"/>
      <c r="F16" s="1289"/>
      <c r="G16" s="1290"/>
      <c r="H16" s="1290"/>
      <c r="I16" s="1290"/>
      <c r="J16" s="1290"/>
      <c r="K16" s="1290"/>
      <c r="L16" s="1289"/>
      <c r="M16" s="1289"/>
      <c r="N16" s="1291"/>
      <c r="U16" s="433"/>
      <c r="V16" s="1269"/>
      <c r="W16" s="1287" t="s">
        <v>743</v>
      </c>
      <c r="X16" s="1287"/>
      <c r="Y16" s="1310"/>
      <c r="Z16" s="1311"/>
      <c r="AA16" s="1312"/>
      <c r="AB16" s="1312"/>
      <c r="AC16" s="1312"/>
      <c r="AD16" s="1312"/>
      <c r="AE16" s="1312"/>
      <c r="AF16" s="1311"/>
      <c r="AG16" s="1311"/>
      <c r="AH16" s="1313"/>
      <c r="AI16" s="859"/>
    </row>
    <row r="17" spans="2:35" ht="44" customHeight="1">
      <c r="B17" s="1269"/>
      <c r="C17" s="1248" t="s">
        <v>792</v>
      </c>
      <c r="D17" s="1249"/>
      <c r="E17" s="416" t="s">
        <v>793</v>
      </c>
      <c r="F17" s="1314" t="s">
        <v>1326</v>
      </c>
      <c r="G17" s="1282"/>
      <c r="H17" s="1283"/>
      <c r="I17" s="1315"/>
      <c r="J17" s="1315"/>
      <c r="K17" s="1315"/>
      <c r="L17" s="427"/>
      <c r="M17" s="427"/>
      <c r="N17" s="430"/>
      <c r="U17" s="433"/>
      <c r="V17" s="1269"/>
      <c r="W17" s="1250" t="s">
        <v>1325</v>
      </c>
      <c r="X17" s="1249"/>
      <c r="Y17" s="416" t="s">
        <v>793</v>
      </c>
      <c r="Z17" s="1316" t="s">
        <v>1326</v>
      </c>
      <c r="AA17" s="1282"/>
      <c r="AB17" s="1283"/>
      <c r="AC17" s="1317" t="s">
        <v>1295</v>
      </c>
      <c r="AD17" s="1317"/>
      <c r="AE17" s="1317"/>
      <c r="AF17" s="427"/>
      <c r="AG17" s="427"/>
      <c r="AH17" s="430"/>
      <c r="AI17" s="859"/>
    </row>
    <row r="18" spans="2:35" ht="55.5" customHeight="1">
      <c r="B18" s="1269"/>
      <c r="C18" s="1238"/>
      <c r="D18" s="1239"/>
      <c r="E18" s="416" t="s">
        <v>795</v>
      </c>
      <c r="F18" s="1281" t="s">
        <v>796</v>
      </c>
      <c r="G18" s="1282"/>
      <c r="H18" s="1283"/>
      <c r="I18" s="1284"/>
      <c r="J18" s="1284"/>
      <c r="K18" s="1284"/>
      <c r="L18" s="1285"/>
      <c r="M18" s="1285"/>
      <c r="N18" s="1286"/>
      <c r="U18" s="433"/>
      <c r="V18" s="1269"/>
      <c r="W18" s="1238"/>
      <c r="X18" s="1239"/>
      <c r="Y18" s="416" t="s">
        <v>795</v>
      </c>
      <c r="Z18" s="1292" t="s">
        <v>797</v>
      </c>
      <c r="AA18" s="1293"/>
      <c r="AB18" s="1294"/>
      <c r="AC18" s="1295" t="s">
        <v>1438</v>
      </c>
      <c r="AD18" s="1296"/>
      <c r="AE18" s="1296"/>
      <c r="AF18" s="1297"/>
      <c r="AG18" s="1297"/>
      <c r="AH18" s="1298"/>
      <c r="AI18" s="859"/>
    </row>
    <row r="19" spans="2:35" ht="55.5" customHeight="1">
      <c r="B19" s="1270"/>
      <c r="C19" s="1240"/>
      <c r="D19" s="1241"/>
      <c r="E19" s="417" t="s">
        <v>798</v>
      </c>
      <c r="F19" s="1299" t="s">
        <v>1432</v>
      </c>
      <c r="G19" s="1300"/>
      <c r="H19" s="1301"/>
      <c r="I19" s="1302"/>
      <c r="J19" s="1302"/>
      <c r="K19" s="1302"/>
      <c r="L19" s="1303" t="s">
        <v>800</v>
      </c>
      <c r="M19" s="1304"/>
      <c r="N19" s="1305"/>
      <c r="S19" s="901"/>
      <c r="U19" s="433"/>
      <c r="V19" s="1270"/>
      <c r="W19" s="1240"/>
      <c r="X19" s="1241"/>
      <c r="Y19" s="417" t="s">
        <v>798</v>
      </c>
      <c r="Z19" s="1306" t="s">
        <v>799</v>
      </c>
      <c r="AA19" s="1307"/>
      <c r="AB19" s="1308"/>
      <c r="AC19" s="1309">
        <v>100000</v>
      </c>
      <c r="AD19" s="1309"/>
      <c r="AE19" s="1309"/>
      <c r="AF19" s="1303" t="s">
        <v>800</v>
      </c>
      <c r="AG19" s="1304"/>
      <c r="AH19" s="1305"/>
      <c r="AI19" s="859"/>
    </row>
    <row r="20" spans="2:35" ht="26" customHeight="1">
      <c r="B20" s="418" t="s">
        <v>801</v>
      </c>
      <c r="C20" s="418"/>
      <c r="D20" s="419"/>
      <c r="E20" s="1279"/>
      <c r="F20" s="1280"/>
      <c r="G20" s="1280"/>
      <c r="H20" s="1280"/>
      <c r="I20" s="1260" t="s">
        <v>802</v>
      </c>
      <c r="J20" s="1261"/>
      <c r="K20" s="1261"/>
      <c r="L20" s="1261"/>
      <c r="M20" s="1261"/>
      <c r="N20" s="1262"/>
      <c r="U20" s="433"/>
      <c r="V20" s="418" t="s">
        <v>801</v>
      </c>
      <c r="W20" s="418"/>
      <c r="X20" s="419"/>
      <c r="Y20" s="1258" t="s">
        <v>1268</v>
      </c>
      <c r="Z20" s="1259"/>
      <c r="AA20" s="1259"/>
      <c r="AB20" s="1259"/>
      <c r="AC20" s="1260" t="s">
        <v>802</v>
      </c>
      <c r="AD20" s="1261"/>
      <c r="AE20" s="1261"/>
      <c r="AF20" s="1261"/>
      <c r="AG20" s="1261"/>
      <c r="AH20" s="1262"/>
      <c r="AI20" s="859"/>
    </row>
    <row r="21" spans="2:35" ht="24" customHeight="1">
      <c r="U21" s="433"/>
      <c r="AI21" s="859"/>
    </row>
    <row r="22" spans="2:35" ht="24" customHeight="1">
      <c r="B22" s="1271" t="s">
        <v>803</v>
      </c>
      <c r="C22" s="1236" t="s">
        <v>804</v>
      </c>
      <c r="D22" s="1237"/>
      <c r="E22" s="1263" t="s">
        <v>805</v>
      </c>
      <c r="F22" s="1264"/>
      <c r="G22" s="1264"/>
      <c r="H22" s="1264"/>
      <c r="I22" s="1264"/>
      <c r="J22" s="1264"/>
      <c r="K22" s="1264"/>
      <c r="L22" s="1264"/>
      <c r="M22" s="1265"/>
      <c r="N22" s="1274"/>
      <c r="O22" s="902"/>
      <c r="P22" s="902"/>
      <c r="Q22" s="902"/>
      <c r="R22" s="902"/>
      <c r="S22" s="902"/>
      <c r="T22" s="902"/>
      <c r="U22" s="433"/>
      <c r="V22" s="1278" t="s">
        <v>1328</v>
      </c>
      <c r="W22" s="1242" t="s">
        <v>1327</v>
      </c>
      <c r="X22" s="1237"/>
      <c r="Y22" s="1263" t="s">
        <v>805</v>
      </c>
      <c r="Z22" s="1264"/>
      <c r="AA22" s="1264"/>
      <c r="AB22" s="1264"/>
      <c r="AC22" s="1264"/>
      <c r="AD22" s="1264"/>
      <c r="AE22" s="1264"/>
      <c r="AF22" s="1264"/>
      <c r="AG22" s="1265"/>
      <c r="AH22" s="1266" t="s">
        <v>652</v>
      </c>
      <c r="AI22" s="859"/>
    </row>
    <row r="23" spans="2:35" ht="48" customHeight="1">
      <c r="B23" s="1272"/>
      <c r="C23" s="1238"/>
      <c r="D23" s="1239"/>
      <c r="E23" s="420" t="s">
        <v>806</v>
      </c>
      <c r="F23" s="1252" t="s">
        <v>807</v>
      </c>
      <c r="G23" s="1252"/>
      <c r="H23" s="1252"/>
      <c r="I23" s="1252"/>
      <c r="J23" s="1252"/>
      <c r="K23" s="1252"/>
      <c r="L23" s="1252"/>
      <c r="M23" s="1252"/>
      <c r="N23" s="1275"/>
      <c r="U23" s="433"/>
      <c r="V23" s="1272"/>
      <c r="W23" s="1238"/>
      <c r="X23" s="1239"/>
      <c r="Y23" s="420" t="s">
        <v>806</v>
      </c>
      <c r="Z23" s="1252" t="s">
        <v>807</v>
      </c>
      <c r="AA23" s="1252"/>
      <c r="AB23" s="1252"/>
      <c r="AC23" s="1252"/>
      <c r="AD23" s="1252"/>
      <c r="AE23" s="1252"/>
      <c r="AF23" s="1252"/>
      <c r="AG23" s="1252"/>
      <c r="AH23" s="1267"/>
      <c r="AI23" s="859"/>
    </row>
    <row r="24" spans="2:35" ht="48" customHeight="1">
      <c r="B24" s="1272"/>
      <c r="C24" s="1238"/>
      <c r="D24" s="1239"/>
      <c r="E24" s="421" t="s">
        <v>806</v>
      </c>
      <c r="F24" s="1253" t="s">
        <v>808</v>
      </c>
      <c r="G24" s="1253"/>
      <c r="H24" s="1253"/>
      <c r="I24" s="1253"/>
      <c r="J24" s="1253"/>
      <c r="K24" s="1253"/>
      <c r="L24" s="1253"/>
      <c r="M24" s="1254"/>
      <c r="N24" s="1275"/>
      <c r="U24" s="433"/>
      <c r="V24" s="1272"/>
      <c r="W24" s="1238"/>
      <c r="X24" s="1239"/>
      <c r="Y24" s="421" t="s">
        <v>806</v>
      </c>
      <c r="Z24" s="1253" t="s">
        <v>808</v>
      </c>
      <c r="AA24" s="1253"/>
      <c r="AB24" s="1253"/>
      <c r="AC24" s="1253"/>
      <c r="AD24" s="1253"/>
      <c r="AE24" s="1253"/>
      <c r="AF24" s="1253"/>
      <c r="AG24" s="1254"/>
      <c r="AH24" s="1267"/>
      <c r="AI24" s="859"/>
    </row>
    <row r="25" spans="2:35" ht="24" customHeight="1">
      <c r="B25" s="1272"/>
      <c r="C25" s="1238"/>
      <c r="D25" s="1239"/>
      <c r="E25" s="1255" t="s">
        <v>809</v>
      </c>
      <c r="F25" s="1256"/>
      <c r="G25" s="1256"/>
      <c r="H25" s="1256"/>
      <c r="I25" s="1256"/>
      <c r="J25" s="1256"/>
      <c r="K25" s="1256"/>
      <c r="L25" s="1256"/>
      <c r="M25" s="1257"/>
      <c r="N25" s="1276"/>
      <c r="U25" s="433"/>
      <c r="V25" s="1272"/>
      <c r="W25" s="1238"/>
      <c r="X25" s="1239"/>
      <c r="Y25" s="1255" t="s">
        <v>809</v>
      </c>
      <c r="Z25" s="1256"/>
      <c r="AA25" s="1256"/>
      <c r="AB25" s="1256"/>
      <c r="AC25" s="1256"/>
      <c r="AD25" s="1256"/>
      <c r="AE25" s="1256"/>
      <c r="AF25" s="1256"/>
      <c r="AG25" s="1257"/>
      <c r="AH25" s="1234" t="s">
        <v>652</v>
      </c>
      <c r="AI25" s="859"/>
    </row>
    <row r="26" spans="2:35" ht="67.5" customHeight="1">
      <c r="B26" s="1273"/>
      <c r="C26" s="1240"/>
      <c r="D26" s="1241"/>
      <c r="E26" s="422" t="s">
        <v>806</v>
      </c>
      <c r="F26" s="1251" t="s">
        <v>810</v>
      </c>
      <c r="G26" s="1251"/>
      <c r="H26" s="1251"/>
      <c r="I26" s="1251"/>
      <c r="J26" s="1251"/>
      <c r="K26" s="1251"/>
      <c r="L26" s="1251"/>
      <c r="M26" s="1251"/>
      <c r="N26" s="1277"/>
      <c r="U26" s="433"/>
      <c r="V26" s="1273"/>
      <c r="W26" s="1240"/>
      <c r="X26" s="1241"/>
      <c r="Y26" s="422" t="s">
        <v>806</v>
      </c>
      <c r="Z26" s="1251" t="s">
        <v>810</v>
      </c>
      <c r="AA26" s="1251"/>
      <c r="AB26" s="1251"/>
      <c r="AC26" s="1251"/>
      <c r="AD26" s="1251"/>
      <c r="AE26" s="1251"/>
      <c r="AF26" s="1251"/>
      <c r="AG26" s="1251"/>
      <c r="AH26" s="1235"/>
      <c r="AI26" s="859"/>
    </row>
    <row r="27" spans="2:35" ht="24" customHeight="1">
      <c r="U27" s="434"/>
      <c r="V27" s="435"/>
      <c r="W27" s="435"/>
      <c r="X27" s="435"/>
      <c r="Y27" s="435"/>
      <c r="Z27" s="435"/>
      <c r="AA27" s="435"/>
      <c r="AB27" s="435"/>
      <c r="AC27" s="435"/>
      <c r="AD27" s="435"/>
      <c r="AE27" s="435"/>
      <c r="AF27" s="435"/>
      <c r="AG27" s="435"/>
      <c r="AH27" s="435"/>
      <c r="AI27" s="903"/>
    </row>
    <row r="28" spans="2:35" ht="20" customHeight="1"/>
    <row r="29" spans="2:35" ht="20" customHeight="1"/>
    <row r="30" spans="2:35" ht="20" customHeight="1"/>
    <row r="31" spans="2:35" ht="20" customHeight="1"/>
    <row r="32" spans="2:35" ht="20" customHeight="1"/>
    <row r="33" spans="4:5" ht="20" customHeight="1"/>
    <row r="34" spans="4:5" ht="20" customHeight="1"/>
    <row r="42" spans="4:5" ht="24" customHeight="1">
      <c r="D42" s="423"/>
      <c r="E42" s="423"/>
    </row>
  </sheetData>
  <sheetProtection algorithmName="SHA-512" hashValue="7MSfbxa5IxnGHWHv/GmJ8VyY5LZnMCX9oHwKdpf/h53vOI7WVEptomkWFNjNH1Eb+2ZTQurnmKAxEXOq6sAryg==" saltValue="aAoThAhc6e4sItDPAbnMjQ==" spinCount="100000" sheet="1" objects="1" scenarios="1" formatRows="0" selectLockedCells="1"/>
  <protectedRanges>
    <protectedRange sqref="J22:J26 AD22:AD26" name="範囲1_1"/>
  </protectedRanges>
  <mergeCells count="79">
    <mergeCell ref="AG5:AI5"/>
    <mergeCell ref="C8:D8"/>
    <mergeCell ref="E8:N8"/>
    <mergeCell ref="W8:X8"/>
    <mergeCell ref="Y8:AH8"/>
    <mergeCell ref="G9:J9"/>
    <mergeCell ref="K9:N9"/>
    <mergeCell ref="AA9:AD9"/>
    <mergeCell ref="AE9:AH9"/>
    <mergeCell ref="C10:F10"/>
    <mergeCell ref="G10:J10"/>
    <mergeCell ref="K10:N10"/>
    <mergeCell ref="W10:Z10"/>
    <mergeCell ref="AA10:AD10"/>
    <mergeCell ref="AE10:AH10"/>
    <mergeCell ref="G11:J11"/>
    <mergeCell ref="K11:N11"/>
    <mergeCell ref="AA11:AD11"/>
    <mergeCell ref="AE11:AH11"/>
    <mergeCell ref="G12:H12"/>
    <mergeCell ref="I12:J12"/>
    <mergeCell ref="K12:L12"/>
    <mergeCell ref="M12:N12"/>
    <mergeCell ref="AA12:AB12"/>
    <mergeCell ref="AC12:AD12"/>
    <mergeCell ref="AE12:AF12"/>
    <mergeCell ref="AG12:AH12"/>
    <mergeCell ref="C13:F13"/>
    <mergeCell ref="W13:Z13"/>
    <mergeCell ref="C14:F14"/>
    <mergeCell ref="W14:Z14"/>
    <mergeCell ref="C15:F15"/>
    <mergeCell ref="W15:Z15"/>
    <mergeCell ref="W16:X16"/>
    <mergeCell ref="Y16:AH16"/>
    <mergeCell ref="F17:H17"/>
    <mergeCell ref="I17:K17"/>
    <mergeCell ref="Z17:AB17"/>
    <mergeCell ref="AC17:AE17"/>
    <mergeCell ref="Z18:AB18"/>
    <mergeCell ref="AC18:AH18"/>
    <mergeCell ref="F19:H19"/>
    <mergeCell ref="I19:K19"/>
    <mergeCell ref="L19:N19"/>
    <mergeCell ref="Z19:AB19"/>
    <mergeCell ref="AC19:AE19"/>
    <mergeCell ref="AF19:AH19"/>
    <mergeCell ref="B8:B19"/>
    <mergeCell ref="B22:B26"/>
    <mergeCell ref="N22:N24"/>
    <mergeCell ref="N25:N26"/>
    <mergeCell ref="V8:V19"/>
    <mergeCell ref="V22:V26"/>
    <mergeCell ref="F23:M23"/>
    <mergeCell ref="F24:M24"/>
    <mergeCell ref="E25:M25"/>
    <mergeCell ref="E20:H20"/>
    <mergeCell ref="I20:N20"/>
    <mergeCell ref="E22:M22"/>
    <mergeCell ref="F18:H18"/>
    <mergeCell ref="I18:N18"/>
    <mergeCell ref="C16:D16"/>
    <mergeCell ref="E16:N16"/>
    <mergeCell ref="AH25:AH26"/>
    <mergeCell ref="C22:D26"/>
    <mergeCell ref="W22:X26"/>
    <mergeCell ref="C11:F12"/>
    <mergeCell ref="W11:Z12"/>
    <mergeCell ref="C17:D19"/>
    <mergeCell ref="W17:X19"/>
    <mergeCell ref="F26:M26"/>
    <mergeCell ref="Z26:AG26"/>
    <mergeCell ref="Z23:AG23"/>
    <mergeCell ref="Z24:AG24"/>
    <mergeCell ref="Y25:AG25"/>
    <mergeCell ref="Y20:AB20"/>
    <mergeCell ref="AC20:AH20"/>
    <mergeCell ref="Y22:AG22"/>
    <mergeCell ref="AH22:AH24"/>
  </mergeCells>
  <phoneticPr fontId="111"/>
  <conditionalFormatting sqref="G10 K10 E8 I17 E20">
    <cfRule type="containsBlanks" dxfId="183" priority="19">
      <formula>LEN(TRIM(E8))=0</formula>
    </cfRule>
  </conditionalFormatting>
  <conditionalFormatting sqref="G9:N9 G10 K10 G13:J15">
    <cfRule type="expression" dxfId="182" priority="7">
      <formula>LEFT($E$8,1)="1"</formula>
    </cfRule>
  </conditionalFormatting>
  <conditionalFormatting sqref="I18:N18 I19:K19 G13:G15 I13:I15 M13:M15 E16">
    <cfRule type="containsBlanks" dxfId="181" priority="22">
      <formula>LEN(TRIM(E13))=0</formula>
    </cfRule>
  </conditionalFormatting>
  <conditionalFormatting sqref="I18:N19">
    <cfRule type="expression" dxfId="180" priority="12">
      <formula>LEFT($I$17,1)="2"</formula>
    </cfRule>
  </conditionalFormatting>
  <conditionalFormatting sqref="K13:K15">
    <cfRule type="containsBlanks" dxfId="179" priority="8">
      <formula>LEN(TRIM(K13))=0</formula>
    </cfRule>
  </conditionalFormatting>
  <conditionalFormatting sqref="N22 N25">
    <cfRule type="containsBlanks" dxfId="178" priority="9">
      <formula>LEN(TRIM(N22))=0</formula>
    </cfRule>
  </conditionalFormatting>
  <conditionalFormatting sqref="Y8 AA10 AE10 AC17 Y20">
    <cfRule type="containsBlanks" dxfId="177" priority="5">
      <formula>LEN(TRIM(Y8))=0</formula>
    </cfRule>
  </conditionalFormatting>
  <conditionalFormatting sqref="AA13:AD15">
    <cfRule type="expression" dxfId="176" priority="1">
      <formula>LEFT($E$8,1)="1"</formula>
    </cfRule>
  </conditionalFormatting>
  <conditionalFormatting sqref="AC18:AH18 AC19:AE19 AA13:AA15 AC13:AC15 AG13:AG15 Y16">
    <cfRule type="containsBlanks" dxfId="175" priority="6">
      <formula>LEN(TRIM(Y13))=0</formula>
    </cfRule>
  </conditionalFormatting>
  <conditionalFormatting sqref="AC18:AH19">
    <cfRule type="expression" dxfId="174" priority="4">
      <formula>LEFT($I$17,1)="2"</formula>
    </cfRule>
  </conditionalFormatting>
  <conditionalFormatting sqref="AE13:AE15">
    <cfRule type="containsBlanks" dxfId="173" priority="2">
      <formula>LEN(TRIM(AE13))=0</formula>
    </cfRule>
  </conditionalFormatting>
  <conditionalFormatting sqref="AH22 AH25">
    <cfRule type="containsBlanks" dxfId="172" priority="3">
      <formula>LEN(TRIM(AH22))=0</formula>
    </cfRule>
  </conditionalFormatting>
  <dataValidations count="5">
    <dataValidation type="whole" operator="greaterThanOrEqual" allowBlank="1" showErrorMessage="1" errorTitle="入力エラー" error="数値を入力してください" sqref="AC19:AE19" xr:uid="{00000000-0002-0000-0700-000000000000}">
      <formula1>0</formula1>
    </dataValidation>
    <dataValidation type="list" allowBlank="1" showInputMessage="1" showErrorMessage="1" sqref="K10" xr:uid="{00000000-0002-0000-0700-000004000000}">
      <formula1>INDIRECT($G$10)</formula1>
    </dataValidation>
    <dataValidation allowBlank="1" showInputMessage="1" showErrorMessage="1" sqref="M12 AG12 E16 Y16 I18 AC18 G11:G12 H13:H15 I12:I15 J13:J15 K12:K15 AA11:AA12 AB13:AB15 AC12:AC15 AD13:AD15 AE12:AE15 L13:N15 AF13:AH15" xr:uid="{00000000-0002-0000-0700-000005000000}"/>
    <dataValidation type="list" allowBlank="1" showInputMessage="1" showErrorMessage="1" sqref="AE10" xr:uid="{70CA8431-096E-4FDF-9B66-314265CDA733}">
      <formula1>"R1234yf"</formula1>
    </dataValidation>
    <dataValidation type="whole" imeMode="halfAlpha" operator="greaterThanOrEqual" allowBlank="1" showErrorMessage="1" errorTitle="入力エラー" error="数値を入力してください" sqref="I19:K19" xr:uid="{F97106C7-7D9A-4D0C-88E0-8F17F560FEB8}">
      <formula1>0</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700-000003000000}">
          <x14:formula1>
            <xm:f>選択肢!$D$53:$H$53</xm:f>
          </x14:formula1>
          <xm:sqref>G10 AA10</xm:sqref>
        </x14:dataValidation>
        <x14:dataValidation type="list" allowBlank="1" showErrorMessage="1" errorTitle="入力エラー" error="ドロップダウンリストより選択してください" xr:uid="{00000000-0002-0000-0700-000001000000}">
          <x14:formula1>
            <xm:f>選択肢!$S$25:$S$26</xm:f>
          </x14:formula1>
          <xm:sqref>E8 Y8</xm:sqref>
        </x14:dataValidation>
        <x14:dataValidation type="list" allowBlank="1" showErrorMessage="1" errorTitle="入力エラー" error="ドロップダウンリストより選択してください" xr:uid="{00000000-0002-0000-0700-000002000000}">
          <x14:formula1>
            <xm:f>選択肢!$S$35</xm:f>
          </x14:formula1>
          <xm:sqref>N22 AH22 N25 AH25</xm:sqref>
        </x14:dataValidation>
        <x14:dataValidation type="list" allowBlank="1" showErrorMessage="1" errorTitle="入力エラー" error="ドロップダウンリストより選択してください" xr:uid="{00000000-0002-0000-0700-000006000000}">
          <x14:formula1>
            <xm:f>選択肢!$S$40:$S$41</xm:f>
          </x14:formula1>
          <xm:sqref>I17 AC17</xm:sqref>
        </x14:dataValidation>
        <x14:dataValidation type="list" allowBlank="1" showInputMessage="1" showErrorMessage="1" xr:uid="{00000000-0002-0000-0700-000007000000}">
          <x14:formula1>
            <xm:f>選択肢!$S$30:$S$31</xm:f>
          </x14:formula1>
          <xm:sqref>E20 Y20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23</vt:i4>
      </vt:variant>
      <vt:variant>
        <vt:lpstr>名前付き一覧</vt:lpstr>
      </vt:variant>
      <vt:variant>
        <vt:i4>50</vt:i4>
      </vt:variant>
    </vt:vector>
  </HeadingPairs>
  <TitlesOfParts>
    <vt:vector size="73" baseType="lpstr">
      <vt:lpstr>転記用</vt:lpstr>
      <vt:lpstr>目次</vt:lpstr>
      <vt:lpstr>提出方法</vt:lpstr>
      <vt:lpstr>記載要領</vt:lpstr>
      <vt:lpstr>入力シート①(全体)</vt:lpstr>
      <vt:lpstr>入力シート➁(機器)</vt:lpstr>
      <vt:lpstr>入力シート③(助成対象経費内訳)</vt:lpstr>
      <vt:lpstr>【記入例】助成対象経費内訳</vt:lpstr>
      <vt:lpstr>入力シート④(その他)</vt:lpstr>
      <vt:lpstr>実績報告時入力シート</vt:lpstr>
      <vt:lpstr>第1号様式_交付申請書(1)</vt:lpstr>
      <vt:lpstr>第1号様式_交付申請書(2)</vt:lpstr>
      <vt:lpstr>第1号様式_交付申請書(3)</vt:lpstr>
      <vt:lpstr>第1号様式_交付申請書(4)</vt:lpstr>
      <vt:lpstr>第1号様式_交付申請書(5)</vt:lpstr>
      <vt:lpstr>第1号様式_交付申請書(6)</vt:lpstr>
      <vt:lpstr>第2号様式_誓約書(申請者)</vt:lpstr>
      <vt:lpstr>第2号様式_誓約書(共同申請者)</vt:lpstr>
      <vt:lpstr>第2号様式_誓約書(手続代行者)</vt:lpstr>
      <vt:lpstr>第12号様式_実績報告(1・2)</vt:lpstr>
      <vt:lpstr>第12号様式_実績報告(3)</vt:lpstr>
      <vt:lpstr>【参考】日本標準産業中分類 </vt:lpstr>
      <vt:lpstr>選択肢</vt:lpstr>
      <vt:lpstr>転記用!【目次】01_提出方法</vt:lpstr>
      <vt:lpstr>【目次】01_提出方法</vt:lpstr>
      <vt:lpstr>記載要領!【目次】02_記載要領</vt:lpstr>
      <vt:lpstr>Ａ農業・林業</vt:lpstr>
      <vt:lpstr>Ｂ漁業</vt:lpstr>
      <vt:lpstr>CFC</vt:lpstr>
      <vt:lpstr>Ｃ鉱業・採石業・砂利採取業</vt:lpstr>
      <vt:lpstr>Ｄ建設業</vt:lpstr>
      <vt:lpstr>Ｅ製造業</vt:lpstr>
      <vt:lpstr>Ｆ電気・ガス・熱供給・水道業</vt:lpstr>
      <vt:lpstr>Ｇ情報通信業</vt:lpstr>
      <vt:lpstr>HCFC</vt:lpstr>
      <vt:lpstr>HFC</vt:lpstr>
      <vt:lpstr>HFO</vt:lpstr>
      <vt:lpstr>Ｈ運輸業・郵便業</vt:lpstr>
      <vt:lpstr>Ｉ卸売業・小売業</vt:lpstr>
      <vt:lpstr>Ｊ金融業・保険業</vt:lpstr>
      <vt:lpstr>Ｋ不動産業・物品賃貸業</vt:lpstr>
      <vt:lpstr>Ｌ学術研究・専門・技術サービス業</vt:lpstr>
      <vt:lpstr>Ｍ宿泊業・飲食サービス業</vt:lpstr>
      <vt:lpstr>Ｎ生活関連サービス業・娯楽業</vt:lpstr>
      <vt:lpstr>Ｏ教育・学習支援業</vt:lpstr>
      <vt:lpstr>【記入例】助成対象経費内訳!Print_Area</vt:lpstr>
      <vt:lpstr>'【参考】日本標準産業中分類 '!Print_Area</vt:lpstr>
      <vt:lpstr>記載要領!Print_Area</vt:lpstr>
      <vt:lpstr>実績報告時入力シート!Print_Area</vt:lpstr>
      <vt:lpstr>'第12号様式_実績報告(1・2)'!Print_Area</vt:lpstr>
      <vt:lpstr>'第12号様式_実績報告(3)'!Print_Area</vt:lpstr>
      <vt:lpstr>'第1号様式_交付申請書(1)'!Print_Area</vt:lpstr>
      <vt:lpstr>'第1号様式_交付申請書(2)'!Print_Area</vt:lpstr>
      <vt:lpstr>'第1号様式_交付申請書(3)'!Print_Area</vt:lpstr>
      <vt:lpstr>'第1号様式_交付申請書(4)'!Print_Area</vt:lpstr>
      <vt:lpstr>'第1号様式_交付申請書(5)'!Print_Area</vt:lpstr>
      <vt:lpstr>'第1号様式_交付申請書(6)'!Print_Area</vt:lpstr>
      <vt:lpstr>'第2号様式_誓約書(共同申請者)'!Print_Area</vt:lpstr>
      <vt:lpstr>'第2号様式_誓約書(手続代行者)'!Print_Area</vt:lpstr>
      <vt:lpstr>'第2号様式_誓約書(申請者)'!Print_Area</vt:lpstr>
      <vt:lpstr>提出方法!Print_Area</vt:lpstr>
      <vt:lpstr>'入力シート①(全体)'!Print_Area</vt:lpstr>
      <vt:lpstr>'入力シート➁(機器)'!Print_Area</vt:lpstr>
      <vt:lpstr>'入力シート③(助成対象経費内訳)'!Print_Area</vt:lpstr>
      <vt:lpstr>'入力シート④(その他)'!Print_Area</vt:lpstr>
      <vt:lpstr>目次!Print_Area</vt:lpstr>
      <vt:lpstr>Ｐ医療・福祉</vt:lpstr>
      <vt:lpstr>Ｑ複合サービス事業</vt:lpstr>
      <vt:lpstr>Ｒサービス業【他に分類されないもの】</vt:lpstr>
      <vt:lpstr>Ｓ公務【他に分類されるものを除く】</vt:lpstr>
      <vt:lpstr>Ｔ分類不能の産業</vt:lpstr>
      <vt:lpstr>その他冷媒</vt:lpstr>
      <vt:lpstr>選択肢!大分類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2025-06-05T04:52:22Z</cp:lastPrinted>
  <dcterms:created xsi:type="dcterms:W3CDTF">2024-04-24T01:41:00Z</dcterms:created>
  <dcterms:modified xsi:type="dcterms:W3CDTF">2025-10-10T00:05:19Z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1041-11.8.2.8531</vt:lpwstr>
  </property>
  <property fmtid="{D5CDD505-2E9C-101B-9397-08002B2CF9AE}" pid="3" name="KSOReadingLayout">
    <vt:bool>false</vt:bool>
  </property>
</Properties>
</file>