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comments5.xml" ContentType="application/vnd.openxmlformats-officedocument.spreadsheetml.comments+xml"/>
  <Override PartName="/xl/drawings/drawing8.xml" ContentType="application/vnd.openxmlformats-officedocument.drawing+xml"/>
  <Override PartName="/xl/comments6.xml" ContentType="application/vnd.openxmlformats-officedocument.spreadsheetml.comments+xml"/>
  <Override PartName="/xl/drawings/drawing9.xml" ContentType="application/vnd.openxmlformats-officedocument.drawing+xml"/>
  <Override PartName="/xl/comments7.xml" ContentType="application/vnd.openxmlformats-officedocument.spreadsheetml.comments+xml"/>
  <Override PartName="/xl/drawings/drawing10.xml" ContentType="application/vnd.openxmlformats-officedocument.drawing+xml"/>
  <Override PartName="/xl/comments8.xml" ContentType="application/vnd.openxmlformats-officedocument.spreadsheetml.comments+xml"/>
  <Override PartName="/xl/drawings/drawing11.xml" ContentType="application/vnd.openxmlformats-officedocument.drawing+xml"/>
  <Override PartName="/xl/comments9.xml" ContentType="application/vnd.openxmlformats-officedocument.spreadsheetml.comments+xml"/>
  <Override PartName="/xl/drawings/drawing12.xml" ContentType="application/vnd.openxmlformats-officedocument.drawing+xml"/>
  <Override PartName="/xl/comments10.xml" ContentType="application/vnd.openxmlformats-officedocument.spreadsheetml.comments+xml"/>
  <Override PartName="/xl/drawings/drawing13.xml" ContentType="application/vnd.openxmlformats-officedocument.drawing+xml"/>
  <Override PartName="/xl/comments11.xml" ContentType="application/vnd.openxmlformats-officedocument.spreadsheetml.comments+xml"/>
  <Override PartName="/xl/drawings/drawing14.xml" ContentType="application/vnd.openxmlformats-officedocument.drawing+xml"/>
  <Override PartName="/xl/comments12.xml" ContentType="application/vnd.openxmlformats-officedocument.spreadsheetml.comments+xml"/>
  <Override PartName="/xl/drawings/drawing15.xml" ContentType="application/vnd.openxmlformats-officedocument.drawing+xml"/>
  <Override PartName="/xl/comments13.xml" ContentType="application/vnd.openxmlformats-officedocument.spreadsheetml.comments+xml"/>
  <Override PartName="/xl/drawings/drawing16.xml" ContentType="application/vnd.openxmlformats-officedocument.drawing+xml"/>
  <Override PartName="/xl/comments14.xml" ContentType="application/vnd.openxmlformats-officedocument.spreadsheetml.comments+xml"/>
  <Override PartName="/xl/drawings/drawing17.xml" ContentType="application/vnd.openxmlformats-officedocument.drawing+xml"/>
  <Override PartName="/xl/comments15.xml" ContentType="application/vnd.openxmlformats-officedocument.spreadsheetml.comments+xml"/>
  <Override PartName="/xl/drawings/drawing18.xml" ContentType="application/vnd.openxmlformats-officedocument.drawing+xml"/>
  <Override PartName="/xl/comments16.xml" ContentType="application/vnd.openxmlformats-officedocument.spreadsheetml.comments+xml"/>
  <Override PartName="/xl/drawings/drawing19.xml" ContentType="application/vnd.openxmlformats-officedocument.drawing+xml"/>
  <Override PartName="/xl/comments17.xml" ContentType="application/vnd.openxmlformats-officedocument.spreadsheetml.comments+xml"/>
  <Override PartName="/xl/drawings/drawing20.xml" ContentType="application/vnd.openxmlformats-officedocument.drawing+xml"/>
  <Override PartName="/xl/comments18.xml" ContentType="application/vnd.openxmlformats-officedocument.spreadsheetml.comments+xml"/>
  <Override PartName="/xl/drawings/drawing21.xml" ContentType="application/vnd.openxmlformats-officedocument.drawing+xml"/>
  <Override PartName="/xl/comments19.xml" ContentType="application/vnd.openxmlformats-officedocument.spreadsheetml.comments+xml"/>
  <Override PartName="/xl/drawings/drawing22.xml" ContentType="application/vnd.openxmlformats-officedocument.drawing+xml"/>
  <Override PartName="/xl/comments20.xml" ContentType="application/vnd.openxmlformats-officedocument.spreadsheetml.comments+xml"/>
  <Override PartName="/xl/drawings/drawing23.xml" ContentType="application/vnd.openxmlformats-officedocument.drawing+xml"/>
  <Override PartName="/xl/comments21.xml" ContentType="application/vnd.openxmlformats-officedocument.spreadsheetml.comments+xml"/>
  <Override PartName="/xl/drawings/drawing24.xml" ContentType="application/vnd.openxmlformats-officedocument.drawing+xml"/>
  <Override PartName="/xl/comments22.xml" ContentType="application/vnd.openxmlformats-officedocument.spreadsheetml.comments+xml"/>
  <Override PartName="/xl/drawings/drawing25.xml" ContentType="application/vnd.openxmlformats-officedocument.drawing+xml"/>
  <Override PartName="/xl/comments23.xml" ContentType="application/vnd.openxmlformats-officedocument.spreadsheetml.comments+xml"/>
  <Override PartName="/xl/drawings/drawing26.xml" ContentType="application/vnd.openxmlformats-officedocument.drawing+xml"/>
  <Override PartName="/xl/comments2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fs00001\技術支援部\技術課\環境改善係\Ｒ８\281_省エネ型ノンフロン機器普及促進事業\13_プレス・HP・説明会・リーフレット\01_HP掲載資料\05_20260715_様式変更\"/>
    </mc:Choice>
  </mc:AlternateContent>
  <xr:revisionPtr revIDLastSave="0" documentId="13_ncr:1_{61E7B0C0-60DB-4FAC-9683-D4EB62E194C0}" xr6:coauthVersionLast="47" xr6:coauthVersionMax="47" xr10:uidLastSave="{00000000-0000-0000-0000-000000000000}"/>
  <workbookProtection workbookAlgorithmName="SHA-512" workbookHashValue="lPYfVFsmAR/1529LW3d57AAqnsITR81kh/VPXYMpi3IqDxMVPNwy4++E3P96v/oFS1VwHSk937bsta8U9UxT4A==" workbookSaltValue="OooHu25ORrVdKTi7hcGVrQ==" workbookSpinCount="100000" lockStructure="1"/>
  <bookViews>
    <workbookView xWindow="22932" yWindow="444" windowWidth="23256" windowHeight="12456" firstSheet="2" activeTab="2" xr2:uid="{CF89498E-3D0B-426A-B11D-45E36615E4C2}"/>
  </bookViews>
  <sheets>
    <sheet name="転記用" sheetId="76" state="hidden" r:id="rId1"/>
    <sheet name="転記用大企業の要件" sheetId="107" state="hidden" r:id="rId2"/>
    <sheet name="目次" sheetId="69" r:id="rId3"/>
    <sheet name="提出方法" sheetId="68" r:id="rId4"/>
    <sheet name="記載要領" sheetId="70" r:id="rId5"/>
    <sheet name="【交付申請時】入力シート①(全体)" sheetId="19" r:id="rId6"/>
    <sheet name="【交付申請時】入力シート➁(機器)" sheetId="49" r:id="rId7"/>
    <sheet name="運搬据付費" sheetId="99" state="hidden" r:id="rId8"/>
    <sheet name="分岐" sheetId="106" state="hidden" r:id="rId9"/>
    <sheet name="【交付申請時】入力シート③(その他)" sheetId="98" r:id="rId10"/>
    <sheet name="【交付申請時】入力シート④(確認書)" sheetId="77" r:id="rId11"/>
    <sheet name="【交付決定後】入力シート" sheetId="95" r:id="rId12"/>
    <sheet name="第1号様式_交付申請書(1)" sheetId="1" r:id="rId13"/>
    <sheet name="第1号様式_交付申請書(2)" sheetId="44" r:id="rId14"/>
    <sheet name="第1号様式_交付申請書(3)" sheetId="2" r:id="rId15"/>
    <sheet name="第1号様式_交付申請書(4)" sheetId="58" r:id="rId16"/>
    <sheet name="第1号様式_交付申請書(5)" sheetId="56" r:id="rId17"/>
    <sheet name="第1号様式_交付申請書(6)" sheetId="59" r:id="rId18"/>
    <sheet name="第2号様式_誓約書(申請者)" sheetId="3" r:id="rId19"/>
    <sheet name="第2号様式_誓約書(共同申請者)" sheetId="51" r:id="rId20"/>
    <sheet name="第2号様式_誓約書(手続代行者)" sheetId="52" r:id="rId21"/>
    <sheet name="第12号様式_実績報告(1・2)" sheetId="66" r:id="rId22"/>
    <sheet name="第12号様式_実績報告(3)" sheetId="67" r:id="rId23"/>
    <sheet name="第5号様式(撤回届出書)" sheetId="79" r:id="rId24"/>
    <sheet name="第6号様式(計画変更申請)" sheetId="105" r:id="rId25"/>
    <sheet name="第8号様式(事業者変更届) " sheetId="87" r:id="rId26"/>
    <sheet name="第9号様式 (遅延等報告)" sheetId="82" r:id="rId27"/>
    <sheet name="第10号様式(廃止申請)" sheetId="83" r:id="rId28"/>
    <sheet name="第16号様式(返還報告)" sheetId="100" r:id="rId29"/>
    <sheet name="第17号様式(財産処分)" sheetId="101" r:id="rId30"/>
    <sheet name="第20号様式(一般承継)" sheetId="102" r:id="rId31"/>
    <sheet name="第21号様式(事業承継)" sheetId="103" r:id="rId32"/>
    <sheet name="【参考】日本標準産業中分類 " sheetId="71" r:id="rId33"/>
    <sheet name="選択肢" sheetId="10" state="hidden" r:id="rId34"/>
  </sheets>
  <definedNames>
    <definedName name="_xlnm._FilterDatabase" localSheetId="1" hidden="1">転記用大企業の要件!$B$35:$G$68</definedName>
    <definedName name="【定義】01_事業者種別" localSheetId="0">#REF!</definedName>
    <definedName name="【定義】01_事業者種別">#REF!</definedName>
    <definedName name="【定義】02_大分類" localSheetId="0">#REF!</definedName>
    <definedName name="【定義】02_大分類">#REF!</definedName>
    <definedName name="【目次】01_提出方法" localSheetId="9">#REF!:#REF!</definedName>
    <definedName name="【目次】01_提出方法" localSheetId="10">#REF!:#REF!</definedName>
    <definedName name="【目次】01_提出方法" localSheetId="32">#REF!:#REF!</definedName>
    <definedName name="【目次】01_提出方法" localSheetId="4">#REF!:#REF!</definedName>
    <definedName name="【目次】01_提出方法" localSheetId="24">#REF!:#REF!</definedName>
    <definedName name="【目次】01_提出方法" localSheetId="0">提出方法!$B$1:'提出方法'!$B$1</definedName>
    <definedName name="【目次】01_提出方法" localSheetId="8">#REF!:#REF!</definedName>
    <definedName name="【目次】01_提出方法" localSheetId="2">#REF!:#REF!</definedName>
    <definedName name="【目次】01_提出方法">提出方法!$B$1:'提出方法'!$B$1</definedName>
    <definedName name="【目次】02_記載要領" localSheetId="4">記載要領!$A$1</definedName>
    <definedName name="【目次】03_情報入力シート①" localSheetId="0">#REF!</definedName>
    <definedName name="【目次】03_情報入力シート①">#REF!</definedName>
    <definedName name="【目次】04_情報入力シート②" localSheetId="0">#REF!</definedName>
    <definedName name="【目次】04_情報入力シート②">#REF!</definedName>
    <definedName name="【目次】05_第１号様式_交付申請書①・②" localSheetId="0">#REF!</definedName>
    <definedName name="【目次】05_第１号様式_交付申請書①・②">#REF!</definedName>
    <definedName name="【目次】06_第１号様式_交付申請書③" localSheetId="0">#REF!</definedName>
    <definedName name="【目次】06_第１号様式_交付申請書③">#REF!</definedName>
    <definedName name="【目次】07_第２号様式_誓約書申請者用" localSheetId="0">#REF!</definedName>
    <definedName name="【目次】07_第２号様式_誓約書申請者用">#REF!</definedName>
    <definedName name="【目次】08_第２号様式_誓約書_手続代行者用" localSheetId="0">#REF!</definedName>
    <definedName name="【目次】08_第２号様式_誓約書_手続代行者用">#REF!</definedName>
    <definedName name="【目次】09_交付決定後入力シート" localSheetId="0">#REF!</definedName>
    <definedName name="【目次】09_交付決定後入力シート">#REF!</definedName>
    <definedName name="【目次】10_実績報告入力シート" localSheetId="0">#REF!</definedName>
    <definedName name="【目次】10_実績報告入力シート">#REF!</definedName>
    <definedName name="【目次】11_第11号様式_補助事業実績報告書兼助成金交付請求書" localSheetId="0">#REF!</definedName>
    <definedName name="【目次】11_第11号様式_補助事業実績報告書兼助成金交付請求書">#REF!</definedName>
    <definedName name="【目次】12_第5号様式_交付申請撤回届出書" localSheetId="0">#REF!</definedName>
    <definedName name="【目次】12_第5号様式_交付申請撤回届出書">#REF!</definedName>
    <definedName name="【目次】13_第6号様式_廃止届出書" localSheetId="0">#REF!</definedName>
    <definedName name="【目次】13_第6号様式_廃止届出書">#REF!</definedName>
    <definedName name="【目次】14_第8号様式_補助事業変更申請書" localSheetId="0">#REF!</definedName>
    <definedName name="【目次】14_第8号様式_補助事業変更申請書">#REF!</definedName>
    <definedName name="【目次】15_第10号様式_補助事業遅延等報告書" localSheetId="0">#REF!</definedName>
    <definedName name="【目次】15_第10号様式_補助事業遅延等報告書">#REF!</definedName>
    <definedName name="【目次】16_第15号様式_補助金返還報告書" localSheetId="0">#REF!</definedName>
    <definedName name="【目次】16_第15号様式_補助金返還報告書">#REF!</definedName>
    <definedName name="【目次】17_第16号様式_取得財産等処分承認申請書" localSheetId="0">#REF!</definedName>
    <definedName name="【目次】17_第16号様式_取得財産等処分承認申請書">#REF!</definedName>
    <definedName name="【目次】18_第18号様式_事業者情報の変更届出書" localSheetId="0">#REF!</definedName>
    <definedName name="【目次】18_第18号様式_事業者情報の変更届出書">#REF!</definedName>
    <definedName name="【目次】19_第19号様式_補助事業承継承認申請書" localSheetId="0">#REF!</definedName>
    <definedName name="【目次】19_第19号様式_補助事業承継承認申請書">#REF!</definedName>
    <definedName name="Ａ農業・林業">選択肢!$B$2:$C$2</definedName>
    <definedName name="B" localSheetId="10">#REF!</definedName>
    <definedName name="B" localSheetId="33">#REF!</definedName>
    <definedName name="B" localSheetId="29">#REF!</definedName>
    <definedName name="B" localSheetId="31">#REF!</definedName>
    <definedName name="B">#REF!</definedName>
    <definedName name="Ｂ漁業">選択肢!$B$3:$C$3</definedName>
    <definedName name="CFC" localSheetId="27">#REF!</definedName>
    <definedName name="CFC" localSheetId="28">#REF!</definedName>
    <definedName name="CFC" localSheetId="30">#REF!</definedName>
    <definedName name="CFC" localSheetId="23">#REF!</definedName>
    <definedName name="CFC" localSheetId="24">#REF!</definedName>
    <definedName name="CFC" localSheetId="25">#REF!</definedName>
    <definedName name="CFC" localSheetId="26">#REF!</definedName>
    <definedName name="CFC">選択肢!$D$54:$D$65</definedName>
    <definedName name="Ｃ鉱業・採石業・砂利採取業">選択肢!$B$4:$B$4</definedName>
    <definedName name="Ｄ建設業">選択肢!$B$5:$D$5</definedName>
    <definedName name="Ｅ製造業">選択肢!$B$6:$Y$6</definedName>
    <definedName name="Ｆ電気・ガス・熱供給・水道業">選択肢!$B$7:$E$7</definedName>
    <definedName name="Ｇ情報通信業">選択肢!$B$8:$F$8</definedName>
    <definedName name="HCFC">選択肢!$E$54:$E$67</definedName>
    <definedName name="HFC">選択肢!$F$54:$F$79</definedName>
    <definedName name="HFO">選択肢!$G$54:$G$59</definedName>
    <definedName name="Ｈ運輸業・郵便業">選択肢!$B$9:$I$9</definedName>
    <definedName name="Ｉ卸売業・小売業">選択肢!$B$10:$M$10</definedName>
    <definedName name="Ｊ金融業・保険業">選択肢!$B$11:$G$11</definedName>
    <definedName name="Ｋ不動産業・物品賃貸業">選択肢!$B$12:$D$12</definedName>
    <definedName name="Ｌ学術研究・専門・技術サービス業">選択肢!$B$13:$E$13</definedName>
    <definedName name="Ｍ宿泊業・飲食サービス業">選択肢!$B$14:$D$14</definedName>
    <definedName name="Ｎ生活関連サービス業・娯楽業">選択肢!$B$15:$D$15</definedName>
    <definedName name="Ｏ教育・学習支援業">選択肢!$B$16:$C$16</definedName>
    <definedName name="_xlnm.Print_Area" localSheetId="11">【交付決定後】入力シート!$B$6:$W$44</definedName>
    <definedName name="_xlnm.Print_Area" localSheetId="5">'【交付申請時】入力シート①(全体)'!$B$6:$I$82</definedName>
    <definedName name="_xlnm.Print_Area" localSheetId="6">'【交付申請時】入力シート➁(機器)'!$B$6:$H$109</definedName>
    <definedName name="_xlnm.Print_Area" localSheetId="9">'【交付申請時】入力シート③(その他)'!$B$6:$N$39</definedName>
    <definedName name="_xlnm.Print_Area" localSheetId="10">'【交付申請時】入力シート④(確認書)'!$A$8:$S$48</definedName>
    <definedName name="_xlnm.Print_Area" localSheetId="32">'【参考】日本標準産業中分類 '!$B$2:$C$102</definedName>
    <definedName name="_xlnm.Print_Area" localSheetId="4">記載要領!$B$2:$AF$35</definedName>
    <definedName name="_xlnm.Print_Area" localSheetId="27">'第10号様式(廃止申請)'!$B$4:$V$32</definedName>
    <definedName name="_xlnm.Print_Area" localSheetId="21">'第12号様式_実績報告(1・2)'!$B$5:$W$82</definedName>
    <definedName name="_xlnm.Print_Area" localSheetId="22">'第12号様式_実績報告(3)'!$B$6:$V$68</definedName>
    <definedName name="_xlnm.Print_Area" localSheetId="28">'第16号様式(返還報告)'!$B$4:$V$47</definedName>
    <definedName name="_xlnm.Print_Area" localSheetId="29">'第17号様式(財産処分)'!$B$4:$W$40</definedName>
    <definedName name="_xlnm.Print_Area" localSheetId="12">'第1号様式_交付申請書(1)'!$B$6:$Q$46</definedName>
    <definedName name="_xlnm.Print_Area" localSheetId="13">'第1号様式_交付申請書(2)'!$B$6:$N$50</definedName>
    <definedName name="_xlnm.Print_Area" localSheetId="14">'第1号様式_交付申請書(3)'!$B$6:$H$26</definedName>
    <definedName name="_xlnm.Print_Area" localSheetId="15">'第1号様式_交付申請書(4)'!$B$6:$U$43</definedName>
    <definedName name="_xlnm.Print_Area" localSheetId="16">'第1号様式_交付申請書(5)'!$B$6:$M$110</definedName>
    <definedName name="_xlnm.Print_Area" localSheetId="17">'第1号様式_交付申請書(6)'!$B$6:$V$73</definedName>
    <definedName name="_xlnm.Print_Area" localSheetId="30">'第20号様式(一般承継)'!$B$4:$V$46</definedName>
    <definedName name="_xlnm.Print_Area" localSheetId="31">'第21号様式(事業承継)'!$B$4:$W$47</definedName>
    <definedName name="_xlnm.Print_Area" localSheetId="19">'第2号様式_誓約書(共同申請者)'!$B$6:$P$44</definedName>
    <definedName name="_xlnm.Print_Area" localSheetId="20">'第2号様式_誓約書(手続代行者)'!$B$6:$P$44</definedName>
    <definedName name="_xlnm.Print_Area" localSheetId="18">'第2号様式_誓約書(申請者)'!$B$6:$P$45</definedName>
    <definedName name="_xlnm.Print_Area" localSheetId="23">'第5号様式(撤回届出書)'!$B$4:$V$38</definedName>
    <definedName name="_xlnm.Print_Area" localSheetId="24">'第6号様式(計画変更申請)'!$A$3:$W$37</definedName>
    <definedName name="_xlnm.Print_Area" localSheetId="25">'第8号様式(事業者変更届) '!$B$4:$V$39</definedName>
    <definedName name="_xlnm.Print_Area" localSheetId="26">'第9号様式 (遅延等報告)'!$B$4:$V$33</definedName>
    <definedName name="_xlnm.Print_Area" localSheetId="3">提出方法!$B$1:$O$12</definedName>
    <definedName name="_xlnm.Print_Area" localSheetId="2">目次!$B$2:$D$25</definedName>
    <definedName name="Ｐ医療・福祉">選択肢!$B$17:$D$17</definedName>
    <definedName name="Ｑ複合サービス事業">選択肢!$B$18:$C$18</definedName>
    <definedName name="Ｒサービス業【他に分類されないもの】">選択肢!$B$19:$J$19</definedName>
    <definedName name="Ｓ公務【他に分類されるものを除く】">選択肢!$B$20:$C$20</definedName>
    <definedName name="Ｔ分類不能の産業">選択肢!$B$21:$B$21</definedName>
    <definedName name="その他冷媒">選択肢!$H$54:$H$61</definedName>
    <definedName name="チェック" localSheetId="0">#REF!</definedName>
    <definedName name="チェック">#REF!</definedName>
    <definedName name="ハイパーリンク" localSheetId="0">#REF!</definedName>
    <definedName name="ハイパーリンク">#REF!</definedName>
    <definedName name="案1" localSheetId="10">#REF!</definedName>
    <definedName name="案1" localSheetId="33">#REF!</definedName>
    <definedName name="案1" localSheetId="29">#REF!</definedName>
    <definedName name="案1" localSheetId="31">#REF!</definedName>
    <definedName name="案1">#REF!</definedName>
    <definedName name="依頼方法" localSheetId="0">#REF!</definedName>
    <definedName name="依頼方法">#REF!</definedName>
    <definedName name="種別" localSheetId="0">#REF!</definedName>
    <definedName name="種別">#REF!</definedName>
    <definedName name="書類名" localSheetId="0">#REF!</definedName>
    <definedName name="書類名">#REF!</definedName>
    <definedName name="進捗状況" localSheetId="0">#REF!</definedName>
    <definedName name="進捗状況">#REF!</definedName>
    <definedName name="大分類" localSheetId="33">選択肢!$A$2:$A$21</definedName>
    <definedName name="大分類">#REF!</definedName>
    <definedName name="担当者" localSheetId="0">#REF!</definedName>
    <definedName name="担当者">#REF!</definedName>
    <definedName name="番号" localSheetId="10">#REF!</definedName>
    <definedName name="番号" localSheetId="33">#REF!</definedName>
    <definedName name="番号" localSheetId="29">#REF!</definedName>
    <definedName name="番号" localSheetId="31">#REF!</definedName>
    <definedName name="番号">#REF!</definedName>
    <definedName name="様式４" localSheetId="10">#REF!</definedName>
    <definedName name="様式４" localSheetId="33">#REF!</definedName>
    <definedName name="様式４" localSheetId="29">#REF!</definedName>
    <definedName name="様式４" localSheetId="31">#REF!</definedName>
    <definedName name="様式４">#REF!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1" i="76" l="1"/>
  <c r="F386" i="49"/>
  <c r="F367" i="49"/>
  <c r="F348" i="49"/>
  <c r="F329" i="49"/>
  <c r="F310" i="49"/>
  <c r="F291" i="49"/>
  <c r="F272" i="49"/>
  <c r="F253" i="49"/>
  <c r="F234" i="49"/>
  <c r="F215" i="49"/>
  <c r="F196" i="49"/>
  <c r="F177" i="49"/>
  <c r="F158" i="49"/>
  <c r="F139" i="49"/>
  <c r="F120" i="49"/>
  <c r="F101" i="49"/>
  <c r="F82" i="49"/>
  <c r="F63" i="49"/>
  <c r="F44" i="49"/>
  <c r="E142" i="76"/>
  <c r="E567" i="76"/>
  <c r="E61" i="107" l="1"/>
  <c r="E58" i="107"/>
  <c r="E27" i="107"/>
  <c r="E24" i="107"/>
  <c r="E67" i="107"/>
  <c r="E66" i="107"/>
  <c r="E65" i="107"/>
  <c r="E64" i="107"/>
  <c r="E63" i="107"/>
  <c r="E34" i="107"/>
  <c r="E33" i="107"/>
  <c r="E32" i="107"/>
  <c r="E31" i="107"/>
  <c r="E30" i="107"/>
  <c r="E29" i="107"/>
  <c r="E26" i="107"/>
  <c r="E68" i="107"/>
  <c r="E60" i="107"/>
  <c r="E59" i="107"/>
  <c r="E57" i="107"/>
  <c r="E55" i="107"/>
  <c r="E54" i="107"/>
  <c r="E53" i="107"/>
  <c r="E52" i="107"/>
  <c r="E50" i="107"/>
  <c r="E49" i="107"/>
  <c r="E48" i="107"/>
  <c r="E47" i="107"/>
  <c r="E46" i="107"/>
  <c r="E44" i="107"/>
  <c r="E43" i="107"/>
  <c r="E42" i="107"/>
  <c r="E41" i="107"/>
  <c r="E40" i="107"/>
  <c r="E38" i="107"/>
  <c r="E37" i="107"/>
  <c r="E28" i="107"/>
  <c r="E25" i="107"/>
  <c r="E23" i="107"/>
  <c r="E22" i="107"/>
  <c r="E21" i="107"/>
  <c r="E20" i="107"/>
  <c r="E19" i="107"/>
  <c r="E18" i="107"/>
  <c r="E17" i="107"/>
  <c r="E16" i="107"/>
  <c r="E15" i="107"/>
  <c r="E14" i="107"/>
  <c r="E13" i="107"/>
  <c r="E12" i="107"/>
  <c r="E11" i="107"/>
  <c r="E10" i="107"/>
  <c r="E9" i="107"/>
  <c r="E8" i="107"/>
  <c r="E7" i="107"/>
  <c r="E6" i="107"/>
  <c r="E5" i="107"/>
  <c r="E4" i="107"/>
  <c r="E3" i="107"/>
  <c r="E2" i="107"/>
  <c r="E465" i="76" l="1"/>
  <c r="E445" i="76"/>
  <c r="E425" i="76"/>
  <c r="E405" i="76"/>
  <c r="E385" i="76"/>
  <c r="E365" i="76"/>
  <c r="E345" i="76"/>
  <c r="E325" i="76"/>
  <c r="E305" i="76"/>
  <c r="E285" i="76"/>
  <c r="E265" i="76"/>
  <c r="E245" i="76"/>
  <c r="E225" i="76"/>
  <c r="E205" i="76"/>
  <c r="E165" i="76"/>
  <c r="E145" i="76"/>
  <c r="E125" i="76"/>
  <c r="E105" i="76"/>
  <c r="E85" i="76"/>
  <c r="AK29" i="101"/>
  <c r="AK28" i="101"/>
  <c r="D66" i="56" l="1"/>
  <c r="T387" i="49"/>
  <c r="T386" i="49"/>
  <c r="T368" i="49"/>
  <c r="T367" i="49"/>
  <c r="T349" i="49"/>
  <c r="T348" i="49"/>
  <c r="T330" i="49"/>
  <c r="T329" i="49"/>
  <c r="T311" i="49"/>
  <c r="T310" i="49"/>
  <c r="T292" i="49"/>
  <c r="T291" i="49"/>
  <c r="T273" i="49"/>
  <c r="T272" i="49"/>
  <c r="T254" i="49"/>
  <c r="T253" i="49"/>
  <c r="T235" i="49"/>
  <c r="T234" i="49"/>
  <c r="T216" i="49"/>
  <c r="T215" i="49"/>
  <c r="T197" i="49"/>
  <c r="T196" i="49"/>
  <c r="T178" i="49"/>
  <c r="T177" i="49"/>
  <c r="T159" i="49"/>
  <c r="T158" i="49"/>
  <c r="T140" i="49"/>
  <c r="T139" i="49"/>
  <c r="T121" i="49"/>
  <c r="T120" i="49"/>
  <c r="J8" i="59" l="1" a="1"/>
  <c r="J8" i="59"/>
  <c r="E1" i="107" s="1"/>
  <c r="F385" i="49" l="1" a="1"/>
  <c r="F385" i="49" s="1"/>
  <c r="F387" i="49" s="1"/>
  <c r="F366" i="49" a="1"/>
  <c r="F366" i="49" s="1"/>
  <c r="F368" i="49" s="1"/>
  <c r="F347" i="49" a="1"/>
  <c r="F347" i="49" s="1"/>
  <c r="F349" i="49" s="1"/>
  <c r="F328" i="49" a="1"/>
  <c r="F328" i="49" s="1"/>
  <c r="F330" i="49" s="1"/>
  <c r="F309" i="49" a="1"/>
  <c r="F309" i="49" s="1"/>
  <c r="F311" i="49" s="1"/>
  <c r="F290" i="49" a="1"/>
  <c r="F290" i="49" s="1"/>
  <c r="F292" i="49" s="1"/>
  <c r="F271" i="49" a="1"/>
  <c r="F271" i="49" s="1"/>
  <c r="F273" i="49" s="1"/>
  <c r="F252" i="49" a="1"/>
  <c r="F252" i="49" s="1"/>
  <c r="F254" i="49" s="1"/>
  <c r="F233" i="49" a="1"/>
  <c r="F233" i="49" s="1"/>
  <c r="F235" i="49" s="1"/>
  <c r="F214" i="49" a="1"/>
  <c r="F214" i="49" s="1"/>
  <c r="F216" i="49" s="1"/>
  <c r="F195" i="49" a="1"/>
  <c r="F195" i="49" s="1"/>
  <c r="F197" i="49" s="1"/>
  <c r="F176" i="49" a="1"/>
  <c r="F176" i="49" s="1"/>
  <c r="F178" i="49" s="1"/>
  <c r="F157" i="49" a="1"/>
  <c r="F157" i="49" s="1"/>
  <c r="F159" i="49" s="1"/>
  <c r="F138" i="49" a="1"/>
  <c r="F138" i="49" s="1"/>
  <c r="F140" i="49" s="1"/>
  <c r="F119" i="49" a="1"/>
  <c r="F119" i="49" s="1"/>
  <c r="F100" i="49" a="1"/>
  <c r="F100" i="49" s="1"/>
  <c r="F102" i="49" s="1"/>
  <c r="F81" i="49" a="1"/>
  <c r="F81" i="49" s="1"/>
  <c r="F83" i="49" s="1"/>
  <c r="F62" i="49" a="1"/>
  <c r="F62" i="49" s="1"/>
  <c r="F64" i="49" s="1"/>
  <c r="F43" i="49" a="1"/>
  <c r="F43" i="49" s="1"/>
  <c r="F45" i="49" s="1"/>
  <c r="F24" i="49" a="1"/>
  <c r="F24" i="49" s="1"/>
  <c r="D21" i="99"/>
  <c r="D20" i="99"/>
  <c r="D19" i="99"/>
  <c r="D18" i="99"/>
  <c r="D17" i="99"/>
  <c r="D16" i="99"/>
  <c r="D15" i="99"/>
  <c r="D14" i="99"/>
  <c r="D13" i="99"/>
  <c r="D12" i="99"/>
  <c r="D11" i="99"/>
  <c r="D10" i="99"/>
  <c r="D9" i="99"/>
  <c r="D8" i="99"/>
  <c r="D7" i="99"/>
  <c r="D6" i="99"/>
  <c r="H3" i="106"/>
  <c r="I21" i="106"/>
  <c r="I20" i="106"/>
  <c r="I19" i="106"/>
  <c r="I18" i="106"/>
  <c r="I17" i="106"/>
  <c r="I16" i="106"/>
  <c r="I15" i="106"/>
  <c r="I14" i="106"/>
  <c r="I13" i="106"/>
  <c r="I12" i="106"/>
  <c r="I11" i="106"/>
  <c r="I10" i="106"/>
  <c r="I9" i="106"/>
  <c r="I8" i="106"/>
  <c r="I7" i="106"/>
  <c r="I6" i="106"/>
  <c r="I5" i="106"/>
  <c r="I4" i="106"/>
  <c r="I3" i="106"/>
  <c r="I2" i="106"/>
  <c r="H21" i="106"/>
  <c r="F331" i="49"/>
  <c r="G18" i="99" s="1"/>
  <c r="H18" i="106"/>
  <c r="H20" i="106"/>
  <c r="H19" i="106"/>
  <c r="H17" i="106"/>
  <c r="H16" i="106"/>
  <c r="H15" i="106"/>
  <c r="H14" i="106"/>
  <c r="H13" i="106"/>
  <c r="H12" i="106"/>
  <c r="H11" i="106"/>
  <c r="H10" i="106"/>
  <c r="H9" i="106"/>
  <c r="H8" i="106"/>
  <c r="H7" i="106"/>
  <c r="H5" i="106"/>
  <c r="H4" i="106"/>
  <c r="H6" i="106"/>
  <c r="H2" i="106"/>
  <c r="E189" i="76" l="1"/>
  <c r="F121" i="49"/>
  <c r="K77" i="56"/>
  <c r="K70" i="66" l="1"/>
  <c r="J70" i="66" l="1"/>
  <c r="I70" i="66"/>
  <c r="H70" i="66"/>
  <c r="G70" i="66"/>
  <c r="F70" i="66"/>
  <c r="E70" i="66"/>
  <c r="J27" i="98" l="1"/>
  <c r="N34" i="1" s="1"/>
  <c r="J26" i="98"/>
  <c r="G34" i="1" s="1"/>
  <c r="J25" i="98"/>
  <c r="N33" i="1" s="1"/>
  <c r="J24" i="98"/>
  <c r="G33" i="1" s="1"/>
  <c r="J29" i="98" l="1"/>
  <c r="E2" i="106"/>
  <c r="E3" i="106"/>
  <c r="L46" i="103"/>
  <c r="L45" i="103"/>
  <c r="L44" i="103"/>
  <c r="L43" i="103"/>
  <c r="L42" i="103"/>
  <c r="L41" i="103"/>
  <c r="J45" i="102"/>
  <c r="J44" i="102"/>
  <c r="J43" i="102"/>
  <c r="J42" i="102"/>
  <c r="J41" i="102"/>
  <c r="J40" i="102"/>
  <c r="J46" i="100"/>
  <c r="J45" i="100"/>
  <c r="J44" i="100"/>
  <c r="J43" i="100"/>
  <c r="J42" i="100"/>
  <c r="J41" i="100"/>
  <c r="J36" i="79"/>
  <c r="J35" i="79"/>
  <c r="J34" i="79"/>
  <c r="J33" i="79"/>
  <c r="J32" i="79"/>
  <c r="J31" i="79"/>
  <c r="R21" i="101"/>
  <c r="K26" i="66"/>
  <c r="B5" i="99"/>
  <c r="C5" i="99" s="1"/>
  <c r="D5" i="99" s="1"/>
  <c r="C21" i="99"/>
  <c r="C20" i="99"/>
  <c r="C19" i="99"/>
  <c r="C18" i="99"/>
  <c r="C17" i="99"/>
  <c r="C16" i="99"/>
  <c r="C15" i="99"/>
  <c r="C14" i="99"/>
  <c r="C13" i="99"/>
  <c r="C12" i="99"/>
  <c r="C11" i="99"/>
  <c r="C10" i="99"/>
  <c r="C9" i="99"/>
  <c r="C8" i="99"/>
  <c r="C6" i="99"/>
  <c r="D26" i="66" l="1"/>
  <c r="I19" i="77"/>
  <c r="I20" i="77"/>
  <c r="I18" i="77"/>
  <c r="I15" i="77"/>
  <c r="I14" i="77"/>
  <c r="I13" i="77"/>
  <c r="E28" i="77"/>
  <c r="H29" i="103"/>
  <c r="L20" i="77"/>
  <c r="L15" i="77"/>
  <c r="J32" i="98" l="1"/>
  <c r="E505" i="76" l="1"/>
  <c r="G28" i="105"/>
  <c r="G27" i="105"/>
  <c r="N23" i="105"/>
  <c r="J23" i="105"/>
  <c r="H23" i="105"/>
  <c r="F23" i="105"/>
  <c r="D23" i="105"/>
  <c r="P19" i="105"/>
  <c r="M19" i="105"/>
  <c r="M18" i="105"/>
  <c r="M17" i="105"/>
  <c r="Q14" i="105"/>
  <c r="P14" i="105"/>
  <c r="M14" i="105"/>
  <c r="M13" i="105"/>
  <c r="M12" i="105"/>
  <c r="Q9" i="105"/>
  <c r="P9" i="105"/>
  <c r="M9" i="105"/>
  <c r="M8" i="105"/>
  <c r="M7" i="105"/>
  <c r="G40" i="44" l="1"/>
  <c r="G30" i="44"/>
  <c r="G20" i="44"/>
  <c r="B42" i="58"/>
  <c r="B41" i="58"/>
  <c r="AF26" i="58"/>
  <c r="H28" i="103" l="1"/>
  <c r="O25" i="103"/>
  <c r="J25" i="103"/>
  <c r="H25" i="103"/>
  <c r="F25" i="103"/>
  <c r="F23" i="102"/>
  <c r="D25" i="103"/>
  <c r="Q21" i="103"/>
  <c r="M21" i="103"/>
  <c r="M20" i="103"/>
  <c r="M19" i="103"/>
  <c r="Q16" i="103"/>
  <c r="M16" i="103"/>
  <c r="Q11" i="103"/>
  <c r="M11" i="103"/>
  <c r="R11" i="103"/>
  <c r="R16" i="103"/>
  <c r="S11" i="101"/>
  <c r="R11" i="101"/>
  <c r="M15" i="103"/>
  <c r="M14" i="103"/>
  <c r="M10" i="103"/>
  <c r="M9" i="103"/>
  <c r="H28" i="102"/>
  <c r="H27" i="102"/>
  <c r="N23" i="102"/>
  <c r="J23" i="102"/>
  <c r="H23" i="102"/>
  <c r="D23" i="102"/>
  <c r="P19" i="102"/>
  <c r="M19" i="102"/>
  <c r="M18" i="102"/>
  <c r="M17" i="102"/>
  <c r="Q14" i="102"/>
  <c r="P14" i="102"/>
  <c r="M14" i="102"/>
  <c r="M13" i="102"/>
  <c r="M12" i="102"/>
  <c r="Q9" i="102"/>
  <c r="P9" i="102"/>
  <c r="M9" i="102"/>
  <c r="M8" i="102"/>
  <c r="M7" i="102"/>
  <c r="J29" i="101"/>
  <c r="J28" i="101"/>
  <c r="P25" i="101"/>
  <c r="L25" i="101"/>
  <c r="I25" i="101"/>
  <c r="G25" i="101"/>
  <c r="F23" i="100"/>
  <c r="E25" i="101"/>
  <c r="Q21" i="101"/>
  <c r="N21" i="101"/>
  <c r="N20" i="101"/>
  <c r="N19" i="101"/>
  <c r="R16" i="101"/>
  <c r="Q16" i="101"/>
  <c r="N16" i="101"/>
  <c r="N15" i="101"/>
  <c r="N14" i="101"/>
  <c r="Q11" i="101"/>
  <c r="N11" i="101"/>
  <c r="N10" i="101"/>
  <c r="N9" i="101"/>
  <c r="H28" i="100"/>
  <c r="H27" i="100"/>
  <c r="N23" i="100"/>
  <c r="J23" i="100"/>
  <c r="H23" i="100"/>
  <c r="D23" i="100"/>
  <c r="J23" i="82"/>
  <c r="J23" i="87"/>
  <c r="J23" i="79"/>
  <c r="D23" i="79"/>
  <c r="D23" i="87"/>
  <c r="D23" i="82"/>
  <c r="J23" i="83"/>
  <c r="D23" i="83"/>
  <c r="P19" i="100"/>
  <c r="M19" i="100"/>
  <c r="M18" i="100"/>
  <c r="M17" i="100"/>
  <c r="Q14" i="100"/>
  <c r="P14" i="100"/>
  <c r="M14" i="100"/>
  <c r="M13" i="100"/>
  <c r="M12" i="100"/>
  <c r="Q9" i="100"/>
  <c r="P9" i="100"/>
  <c r="M9" i="100"/>
  <c r="M8" i="100"/>
  <c r="M7" i="100"/>
  <c r="E69" i="66" l="1"/>
  <c r="W67" i="66"/>
  <c r="T67" i="66"/>
  <c r="N67" i="66"/>
  <c r="M67" i="66"/>
  <c r="L67" i="66"/>
  <c r="H67" i="66"/>
  <c r="G67" i="66"/>
  <c r="F67" i="66"/>
  <c r="E67" i="66"/>
  <c r="I108" i="56"/>
  <c r="K107" i="56"/>
  <c r="K106" i="56"/>
  <c r="D110" i="56"/>
  <c r="D109" i="56"/>
  <c r="D108" i="56"/>
  <c r="D107" i="56"/>
  <c r="D106" i="56"/>
  <c r="I103" i="56"/>
  <c r="K102" i="56"/>
  <c r="K101" i="56"/>
  <c r="D105" i="56"/>
  <c r="D104" i="56"/>
  <c r="D103" i="56"/>
  <c r="D102" i="56"/>
  <c r="D101" i="56"/>
  <c r="I98" i="56"/>
  <c r="K97" i="56"/>
  <c r="K96" i="56"/>
  <c r="D100" i="56"/>
  <c r="D99" i="56"/>
  <c r="D98" i="56"/>
  <c r="D97" i="56"/>
  <c r="D96" i="56"/>
  <c r="I88" i="56"/>
  <c r="K87" i="56"/>
  <c r="K86" i="56"/>
  <c r="D90" i="56"/>
  <c r="D89" i="56"/>
  <c r="D88" i="56"/>
  <c r="D87" i="56"/>
  <c r="D86" i="56"/>
  <c r="I83" i="56"/>
  <c r="K82" i="56"/>
  <c r="K81" i="56"/>
  <c r="D85" i="56"/>
  <c r="D84" i="56"/>
  <c r="D83" i="56"/>
  <c r="D82" i="56"/>
  <c r="D81" i="56"/>
  <c r="I78" i="56"/>
  <c r="K76" i="56"/>
  <c r="D80" i="56"/>
  <c r="D79" i="56"/>
  <c r="D78" i="56"/>
  <c r="D77" i="56"/>
  <c r="D76" i="56"/>
  <c r="I73" i="56"/>
  <c r="K72" i="56"/>
  <c r="K71" i="56"/>
  <c r="D75" i="56"/>
  <c r="D74" i="56"/>
  <c r="D73" i="56"/>
  <c r="D72" i="56"/>
  <c r="D71" i="56"/>
  <c r="I68" i="56"/>
  <c r="K67" i="56"/>
  <c r="K66" i="56"/>
  <c r="D70" i="56"/>
  <c r="D69" i="56"/>
  <c r="D68" i="56"/>
  <c r="D67" i="56"/>
  <c r="I63" i="56"/>
  <c r="K62" i="56"/>
  <c r="K61" i="56"/>
  <c r="D65" i="56"/>
  <c r="D64" i="56"/>
  <c r="D63" i="56"/>
  <c r="D62" i="56"/>
  <c r="D61" i="56"/>
  <c r="I58" i="56"/>
  <c r="K57" i="56"/>
  <c r="K56" i="56"/>
  <c r="D60" i="56"/>
  <c r="D59" i="56"/>
  <c r="D58" i="56"/>
  <c r="D57" i="56"/>
  <c r="D56" i="56"/>
  <c r="I48" i="56"/>
  <c r="K47" i="56"/>
  <c r="K46" i="56"/>
  <c r="D50" i="56"/>
  <c r="D49" i="56"/>
  <c r="D48" i="56"/>
  <c r="D47" i="56"/>
  <c r="D46" i="56"/>
  <c r="I43" i="56"/>
  <c r="K42" i="56"/>
  <c r="K41" i="56"/>
  <c r="D45" i="56"/>
  <c r="D44" i="56"/>
  <c r="D43" i="56"/>
  <c r="D42" i="56"/>
  <c r="D41" i="56"/>
  <c r="I38" i="56"/>
  <c r="K37" i="56"/>
  <c r="K36" i="56"/>
  <c r="D40" i="56"/>
  <c r="D39" i="56"/>
  <c r="D38" i="56"/>
  <c r="D37" i="56"/>
  <c r="D36" i="56"/>
  <c r="I33" i="56"/>
  <c r="K32" i="56"/>
  <c r="K31" i="56"/>
  <c r="D35" i="56"/>
  <c r="D34" i="56"/>
  <c r="D33" i="56"/>
  <c r="D32" i="56"/>
  <c r="D31" i="56"/>
  <c r="I28" i="56"/>
  <c r="K27" i="56"/>
  <c r="K26" i="56"/>
  <c r="D30" i="56"/>
  <c r="D29" i="56"/>
  <c r="D28" i="56"/>
  <c r="D27" i="56"/>
  <c r="D26" i="56"/>
  <c r="I23" i="56"/>
  <c r="K22" i="56"/>
  <c r="K21" i="56"/>
  <c r="D25" i="56"/>
  <c r="D24" i="56"/>
  <c r="D23" i="56"/>
  <c r="D22" i="56"/>
  <c r="D21" i="56"/>
  <c r="I18" i="56"/>
  <c r="K17" i="56"/>
  <c r="K16" i="56"/>
  <c r="D20" i="56"/>
  <c r="D19" i="56"/>
  <c r="D18" i="56"/>
  <c r="D17" i="56"/>
  <c r="D16" i="56"/>
  <c r="I13" i="56"/>
  <c r="K12" i="56"/>
  <c r="K11" i="56"/>
  <c r="D15" i="56"/>
  <c r="D14" i="56"/>
  <c r="D13" i="56"/>
  <c r="D12" i="56"/>
  <c r="D11" i="56"/>
  <c r="J28" i="98"/>
  <c r="G35" i="1" s="1"/>
  <c r="B53" i="66"/>
  <c r="P49" i="66"/>
  <c r="P48" i="66"/>
  <c r="P47" i="66"/>
  <c r="S44" i="66" l="1"/>
  <c r="E498" i="76"/>
  <c r="S45" i="66"/>
  <c r="E500" i="76"/>
  <c r="L44" i="66"/>
  <c r="E497" i="76"/>
  <c r="L45" i="66"/>
  <c r="E499" i="76"/>
  <c r="L46" i="66"/>
  <c r="E501" i="76"/>
  <c r="P42" i="66"/>
  <c r="P45" i="1" l="1"/>
  <c r="E566" i="76" l="1"/>
  <c r="E565" i="76"/>
  <c r="E564" i="76"/>
  <c r="E563" i="76"/>
  <c r="E562" i="76"/>
  <c r="E561" i="76"/>
  <c r="E560" i="76"/>
  <c r="F25" i="49" l="1"/>
  <c r="B21" i="99" l="1"/>
  <c r="B20" i="99"/>
  <c r="B19" i="99"/>
  <c r="B18" i="99"/>
  <c r="B17" i="99"/>
  <c r="B16" i="99"/>
  <c r="B15" i="99"/>
  <c r="B14" i="99"/>
  <c r="B13" i="99"/>
  <c r="B12" i="99"/>
  <c r="B11" i="99"/>
  <c r="B10" i="99"/>
  <c r="B9" i="99"/>
  <c r="B8" i="99"/>
  <c r="B7" i="99"/>
  <c r="C7" i="99" s="1"/>
  <c r="E185" i="76" s="1"/>
  <c r="B6" i="99"/>
  <c r="B4" i="99"/>
  <c r="C4" i="99" s="1"/>
  <c r="D4" i="99" s="1"/>
  <c r="B3" i="99"/>
  <c r="C3" i="99" s="1"/>
  <c r="D3" i="99" s="1"/>
  <c r="B2" i="99"/>
  <c r="C2" i="99" s="1"/>
  <c r="D2" i="99" s="1"/>
  <c r="D22" i="99" l="1"/>
  <c r="E522" i="76"/>
  <c r="E559" i="76"/>
  <c r="E558" i="76"/>
  <c r="E557" i="76"/>
  <c r="E556" i="76"/>
  <c r="E555" i="76"/>
  <c r="E554" i="76"/>
  <c r="E553" i="76"/>
  <c r="E552" i="76"/>
  <c r="E551" i="76"/>
  <c r="E550" i="76"/>
  <c r="E549" i="76"/>
  <c r="E548" i="76"/>
  <c r="E547" i="76"/>
  <c r="E546" i="76"/>
  <c r="E545" i="76"/>
  <c r="E544" i="76"/>
  <c r="E543" i="76"/>
  <c r="E542" i="76"/>
  <c r="E541" i="76"/>
  <c r="E540" i="76"/>
  <c r="E539" i="76"/>
  <c r="E538" i="76"/>
  <c r="E537" i="76"/>
  <c r="E536" i="76"/>
  <c r="E535" i="76"/>
  <c r="E534" i="76"/>
  <c r="E529" i="76"/>
  <c r="E528" i="76"/>
  <c r="E527" i="76"/>
  <c r="E526" i="76"/>
  <c r="E525" i="76"/>
  <c r="E524" i="76"/>
  <c r="E523" i="76"/>
  <c r="E521" i="76"/>
  <c r="E520" i="76"/>
  <c r="E519" i="76"/>
  <c r="E518" i="76"/>
  <c r="E517" i="76"/>
  <c r="E516" i="76"/>
  <c r="E515" i="76"/>
  <c r="E514" i="76"/>
  <c r="E513" i="76"/>
  <c r="E512" i="76"/>
  <c r="E511" i="76"/>
  <c r="E509" i="76" l="1"/>
  <c r="E508" i="76"/>
  <c r="E496" i="76"/>
  <c r="E495" i="76"/>
  <c r="E494" i="76"/>
  <c r="E493" i="76"/>
  <c r="E492" i="76"/>
  <c r="E484" i="76"/>
  <c r="E480" i="76"/>
  <c r="E473" i="76"/>
  <c r="E468" i="76"/>
  <c r="E467" i="76"/>
  <c r="E466" i="76"/>
  <c r="E464" i="76"/>
  <c r="E463" i="76"/>
  <c r="E462" i="76"/>
  <c r="E461" i="76"/>
  <c r="E460" i="76"/>
  <c r="E459" i="76"/>
  <c r="E458" i="76"/>
  <c r="E457" i="76"/>
  <c r="E456" i="76"/>
  <c r="E455" i="76"/>
  <c r="E454" i="76"/>
  <c r="E453" i="76"/>
  <c r="E448" i="76"/>
  <c r="E447" i="76"/>
  <c r="E446" i="76"/>
  <c r="E444" i="76"/>
  <c r="E443" i="76"/>
  <c r="E442" i="76"/>
  <c r="E441" i="76"/>
  <c r="E440" i="76"/>
  <c r="E439" i="76"/>
  <c r="E438" i="76"/>
  <c r="E437" i="76"/>
  <c r="E436" i="76"/>
  <c r="E435" i="76"/>
  <c r="E434" i="76"/>
  <c r="E433" i="76"/>
  <c r="E428" i="76"/>
  <c r="E427" i="76"/>
  <c r="E426" i="76"/>
  <c r="E424" i="76"/>
  <c r="E423" i="76"/>
  <c r="E422" i="76"/>
  <c r="E421" i="76"/>
  <c r="E420" i="76"/>
  <c r="E419" i="76"/>
  <c r="E418" i="76"/>
  <c r="E417" i="76"/>
  <c r="E416" i="76"/>
  <c r="E415" i="76"/>
  <c r="E414" i="76"/>
  <c r="E413" i="76"/>
  <c r="E408" i="76"/>
  <c r="E407" i="76"/>
  <c r="E406" i="76"/>
  <c r="E404" i="76"/>
  <c r="E403" i="76"/>
  <c r="E402" i="76"/>
  <c r="E401" i="76"/>
  <c r="E400" i="76"/>
  <c r="E399" i="76"/>
  <c r="E398" i="76"/>
  <c r="E397" i="76"/>
  <c r="E396" i="76"/>
  <c r="E395" i="76"/>
  <c r="E394" i="76"/>
  <c r="E393" i="76"/>
  <c r="E388" i="76"/>
  <c r="E387" i="76"/>
  <c r="E386" i="76"/>
  <c r="E384" i="76"/>
  <c r="E383" i="76"/>
  <c r="E382" i="76"/>
  <c r="E381" i="76"/>
  <c r="E380" i="76"/>
  <c r="E379" i="76"/>
  <c r="E378" i="76"/>
  <c r="E377" i="76"/>
  <c r="E376" i="76"/>
  <c r="E375" i="76"/>
  <c r="E374" i="76"/>
  <c r="E373" i="76"/>
  <c r="E368" i="76"/>
  <c r="E367" i="76"/>
  <c r="E366" i="76"/>
  <c r="E364" i="76"/>
  <c r="E363" i="76"/>
  <c r="E362" i="76"/>
  <c r="E361" i="76"/>
  <c r="E360" i="76"/>
  <c r="E359" i="76"/>
  <c r="E358" i="76"/>
  <c r="E357" i="76"/>
  <c r="E356" i="76"/>
  <c r="E355" i="76"/>
  <c r="E354" i="76"/>
  <c r="E353" i="76"/>
  <c r="E348" i="76"/>
  <c r="E347" i="76"/>
  <c r="E346" i="76"/>
  <c r="E344" i="76"/>
  <c r="E343" i="76"/>
  <c r="E342" i="76"/>
  <c r="E341" i="76"/>
  <c r="E340" i="76"/>
  <c r="E339" i="76"/>
  <c r="E338" i="76"/>
  <c r="E337" i="76"/>
  <c r="E336" i="76"/>
  <c r="E335" i="76"/>
  <c r="E334" i="76"/>
  <c r="E333" i="76"/>
  <c r="E328" i="76"/>
  <c r="E327" i="76"/>
  <c r="E326" i="76"/>
  <c r="E324" i="76"/>
  <c r="E323" i="76"/>
  <c r="E322" i="76"/>
  <c r="E321" i="76"/>
  <c r="E320" i="76"/>
  <c r="E319" i="76"/>
  <c r="E318" i="76"/>
  <c r="E317" i="76"/>
  <c r="E316" i="76"/>
  <c r="E315" i="76"/>
  <c r="E314" i="76"/>
  <c r="E313" i="76"/>
  <c r="E308" i="76"/>
  <c r="E307" i="76"/>
  <c r="E306" i="76"/>
  <c r="E304" i="76"/>
  <c r="E303" i="76"/>
  <c r="E302" i="76"/>
  <c r="E301" i="76"/>
  <c r="E300" i="76"/>
  <c r="E299" i="76"/>
  <c r="E298" i="76"/>
  <c r="E297" i="76"/>
  <c r="E296" i="76"/>
  <c r="E295" i="76"/>
  <c r="E294" i="76"/>
  <c r="E293" i="76"/>
  <c r="E288" i="76"/>
  <c r="E287" i="76"/>
  <c r="E286" i="76"/>
  <c r="E284" i="76"/>
  <c r="E283" i="76"/>
  <c r="E282" i="76"/>
  <c r="E281" i="76"/>
  <c r="E280" i="76"/>
  <c r="E279" i="76"/>
  <c r="E278" i="76"/>
  <c r="E277" i="76"/>
  <c r="E276" i="76"/>
  <c r="E275" i="76"/>
  <c r="E124" i="76"/>
  <c r="E126" i="76"/>
  <c r="E127" i="76"/>
  <c r="E89" i="76" l="1"/>
  <c r="F26" i="49"/>
  <c r="F27" i="49" s="1"/>
  <c r="G2" i="99" s="1"/>
  <c r="E491" i="76"/>
  <c r="E490" i="76"/>
  <c r="E489" i="76"/>
  <c r="E483" i="76"/>
  <c r="E482" i="76"/>
  <c r="E481" i="76"/>
  <c r="E479" i="76"/>
  <c r="E478" i="76"/>
  <c r="E477" i="76"/>
  <c r="E476" i="76"/>
  <c r="E475" i="76"/>
  <c r="E474" i="76" a="1"/>
  <c r="E474" i="76" s="1"/>
  <c r="E274" i="76"/>
  <c r="E268" i="76"/>
  <c r="E267" i="76"/>
  <c r="E266" i="76"/>
  <c r="E264" i="76"/>
  <c r="E273" i="76"/>
  <c r="E263" i="76"/>
  <c r="E261" i="76"/>
  <c r="E262" i="76"/>
  <c r="E260" i="76"/>
  <c r="E259" i="76"/>
  <c r="E258" i="76"/>
  <c r="E257" i="76"/>
  <c r="E256" i="76"/>
  <c r="E255" i="76"/>
  <c r="E254" i="76"/>
  <c r="E248" i="76"/>
  <c r="E247" i="76"/>
  <c r="E246" i="76"/>
  <c r="E244" i="76"/>
  <c r="E253" i="76"/>
  <c r="E243" i="76"/>
  <c r="E242" i="76"/>
  <c r="E241" i="76"/>
  <c r="E240" i="76"/>
  <c r="E239" i="76"/>
  <c r="E238" i="76"/>
  <c r="E237" i="76"/>
  <c r="E236" i="76"/>
  <c r="E235" i="76"/>
  <c r="E234" i="76"/>
  <c r="E228" i="76"/>
  <c r="E227" i="76"/>
  <c r="E226" i="76"/>
  <c r="E224" i="76"/>
  <c r="E233" i="76"/>
  <c r="E223" i="76"/>
  <c r="E222" i="76"/>
  <c r="E221" i="76"/>
  <c r="E220" i="76"/>
  <c r="E219" i="76"/>
  <c r="E218" i="76"/>
  <c r="E217" i="76"/>
  <c r="E216" i="76"/>
  <c r="E215" i="76"/>
  <c r="E214" i="76"/>
  <c r="E208" i="76"/>
  <c r="E207" i="76"/>
  <c r="E206" i="76"/>
  <c r="E204" i="76"/>
  <c r="E213" i="76"/>
  <c r="E203" i="76"/>
  <c r="E202" i="76"/>
  <c r="E201" i="76"/>
  <c r="E200" i="76"/>
  <c r="E199" i="76"/>
  <c r="E196" i="76"/>
  <c r="E198" i="76"/>
  <c r="E197" i="76"/>
  <c r="E195" i="76"/>
  <c r="E194" i="76"/>
  <c r="E188" i="76"/>
  <c r="E187" i="76"/>
  <c r="E186" i="76"/>
  <c r="E183" i="76"/>
  <c r="E184" i="76"/>
  <c r="E193" i="76"/>
  <c r="E153" i="76"/>
  <c r="E99" i="76"/>
  <c r="E80" i="76"/>
  <c r="E182" i="76"/>
  <c r="E181" i="76"/>
  <c r="E180" i="76"/>
  <c r="E179" i="76"/>
  <c r="E178" i="76"/>
  <c r="E177" i="76"/>
  <c r="E176" i="76"/>
  <c r="E175" i="76"/>
  <c r="E174" i="76"/>
  <c r="E173" i="76"/>
  <c r="E168" i="76"/>
  <c r="E167" i="76"/>
  <c r="E166" i="76"/>
  <c r="E164" i="76"/>
  <c r="E163" i="76"/>
  <c r="E162" i="76"/>
  <c r="E161" i="76"/>
  <c r="E160" i="76"/>
  <c r="E159" i="76"/>
  <c r="E156" i="76"/>
  <c r="E158" i="76"/>
  <c r="E157" i="76"/>
  <c r="E155" i="76"/>
  <c r="E154" i="76"/>
  <c r="E148" i="76"/>
  <c r="E147" i="76"/>
  <c r="E146" i="76"/>
  <c r="E144" i="76"/>
  <c r="E143" i="76"/>
  <c r="E140" i="76"/>
  <c r="E139" i="76"/>
  <c r="E128" i="76"/>
  <c r="E120" i="76"/>
  <c r="E119" i="76"/>
  <c r="E108" i="76"/>
  <c r="E107" i="76"/>
  <c r="E106" i="76"/>
  <c r="E104" i="76"/>
  <c r="E100" i="76"/>
  <c r="E98" i="76"/>
  <c r="E88" i="76"/>
  <c r="E87" i="76"/>
  <c r="E86" i="76"/>
  <c r="E84" i="76"/>
  <c r="E79" i="76"/>
  <c r="E141" i="76"/>
  <c r="E138" i="76"/>
  <c r="E137" i="76"/>
  <c r="E136" i="76"/>
  <c r="E135" i="76"/>
  <c r="E134" i="76"/>
  <c r="E133" i="76"/>
  <c r="E123" i="76"/>
  <c r="E122" i="76"/>
  <c r="E121" i="76"/>
  <c r="E118" i="76"/>
  <c r="E117" i="76"/>
  <c r="E116" i="76"/>
  <c r="E115" i="76"/>
  <c r="E114" i="76"/>
  <c r="E113" i="76"/>
  <c r="E103" i="76"/>
  <c r="E102" i="76"/>
  <c r="E101" i="76"/>
  <c r="E97" i="76"/>
  <c r="E96" i="76"/>
  <c r="E95" i="76"/>
  <c r="E2" i="99" l="1"/>
  <c r="F2" i="99" s="1"/>
  <c r="H2" i="99" s="1"/>
  <c r="K2" i="99" s="1"/>
  <c r="E74" i="76"/>
  <c r="S23" i="58" l="1"/>
  <c r="S22" i="58"/>
  <c r="S21" i="58"/>
  <c r="S20" i="58"/>
  <c r="O23" i="58"/>
  <c r="O22" i="58"/>
  <c r="O21" i="58"/>
  <c r="O20" i="58"/>
  <c r="M23" i="58"/>
  <c r="M22" i="58"/>
  <c r="M21" i="58"/>
  <c r="M20" i="58"/>
  <c r="Q16" i="58"/>
  <c r="M16" i="58"/>
  <c r="E469" i="76"/>
  <c r="E449" i="76"/>
  <c r="E429" i="76"/>
  <c r="E409" i="76"/>
  <c r="E389" i="76"/>
  <c r="E369" i="76"/>
  <c r="E349" i="76"/>
  <c r="E329" i="76"/>
  <c r="E309" i="76"/>
  <c r="E289" i="76"/>
  <c r="E269" i="76"/>
  <c r="E249" i="76"/>
  <c r="E229" i="76"/>
  <c r="E209" i="76"/>
  <c r="E169" i="76"/>
  <c r="E149" i="76"/>
  <c r="E129" i="76"/>
  <c r="E109" i="76" l="1"/>
  <c r="E502" i="76"/>
  <c r="E78" i="76"/>
  <c r="G28" i="83"/>
  <c r="G27" i="83"/>
  <c r="N23" i="83"/>
  <c r="H23" i="83"/>
  <c r="F23" i="83"/>
  <c r="P19" i="83"/>
  <c r="M19" i="83"/>
  <c r="M18" i="83"/>
  <c r="M17" i="83"/>
  <c r="Q14" i="83"/>
  <c r="P14" i="83"/>
  <c r="M14" i="83"/>
  <c r="M13" i="83"/>
  <c r="M12" i="83"/>
  <c r="Q9" i="83"/>
  <c r="P9" i="83"/>
  <c r="M9" i="83"/>
  <c r="M8" i="83"/>
  <c r="M7" i="83"/>
  <c r="I28" i="82"/>
  <c r="I27" i="82"/>
  <c r="N23" i="82"/>
  <c r="H23" i="82"/>
  <c r="F23" i="82"/>
  <c r="P19" i="82"/>
  <c r="M19" i="82"/>
  <c r="M18" i="82"/>
  <c r="M17" i="82"/>
  <c r="Q14" i="82"/>
  <c r="P14" i="82"/>
  <c r="M14" i="82"/>
  <c r="M13" i="82"/>
  <c r="M12" i="82"/>
  <c r="Q9" i="82"/>
  <c r="P9" i="82"/>
  <c r="M9" i="82"/>
  <c r="M8" i="82"/>
  <c r="M7" i="82"/>
  <c r="I28" i="87"/>
  <c r="I27" i="87"/>
  <c r="N23" i="87"/>
  <c r="H23" i="87"/>
  <c r="F23" i="87"/>
  <c r="P19" i="87"/>
  <c r="M19" i="87"/>
  <c r="M18" i="87"/>
  <c r="M17" i="87"/>
  <c r="Q14" i="87"/>
  <c r="P14" i="87"/>
  <c r="M14" i="87"/>
  <c r="M13" i="87"/>
  <c r="M12" i="87"/>
  <c r="Q9" i="87"/>
  <c r="P9" i="87"/>
  <c r="M9" i="87"/>
  <c r="M8" i="87"/>
  <c r="M7" i="87"/>
  <c r="P14" i="79"/>
  <c r="P19" i="79"/>
  <c r="M19" i="79"/>
  <c r="M18" i="79"/>
  <c r="M17" i="79"/>
  <c r="Q14" i="79"/>
  <c r="M14" i="79"/>
  <c r="M13" i="79"/>
  <c r="M12" i="79"/>
  <c r="P9" i="79"/>
  <c r="Q9" i="79"/>
  <c r="M9" i="79"/>
  <c r="M8" i="79"/>
  <c r="M7" i="79"/>
  <c r="N12" i="66"/>
  <c r="N11" i="66"/>
  <c r="N10" i="66"/>
  <c r="H28" i="79"/>
  <c r="H27" i="79"/>
  <c r="N23" i="79"/>
  <c r="H23" i="79"/>
  <c r="F23" i="79"/>
  <c r="H26" i="66"/>
  <c r="F26" i="66"/>
  <c r="V41" i="66"/>
  <c r="V40" i="66"/>
  <c r="V39" i="66"/>
  <c r="V38" i="66"/>
  <c r="R41" i="66"/>
  <c r="R40" i="66"/>
  <c r="R39" i="66"/>
  <c r="R38" i="66"/>
  <c r="P41" i="66"/>
  <c r="P40" i="66"/>
  <c r="P39" i="66"/>
  <c r="P38" i="66"/>
  <c r="I35" i="66"/>
  <c r="I33" i="66"/>
  <c r="O26" i="66"/>
  <c r="R6" i="66"/>
  <c r="I93" i="56"/>
  <c r="K92" i="56"/>
  <c r="K91" i="56"/>
  <c r="D95" i="56"/>
  <c r="D94" i="56"/>
  <c r="D93" i="56"/>
  <c r="D92" i="56"/>
  <c r="D91" i="56"/>
  <c r="I53" i="56"/>
  <c r="K52" i="56"/>
  <c r="K51" i="56"/>
  <c r="D55" i="56"/>
  <c r="D54" i="56"/>
  <c r="D53" i="56"/>
  <c r="D52" i="56"/>
  <c r="D51" i="56"/>
  <c r="E26" i="58"/>
  <c r="Q9" i="77" l="1"/>
  <c r="O9" i="77"/>
  <c r="M9" i="77"/>
  <c r="P42" i="1" l="1"/>
  <c r="H38" i="1"/>
  <c r="H37" i="1"/>
  <c r="H36" i="1"/>
  <c r="L29" i="98"/>
  <c r="K29" i="98"/>
  <c r="L33" i="98"/>
  <c r="K33" i="98"/>
  <c r="L32" i="98"/>
  <c r="K32" i="98"/>
  <c r="L31" i="98"/>
  <c r="K31" i="98"/>
  <c r="L30" i="98"/>
  <c r="K30" i="98"/>
  <c r="L28" i="98" l="1"/>
  <c r="K28" i="98"/>
  <c r="L27" i="98"/>
  <c r="K27" i="98"/>
  <c r="L26" i="98"/>
  <c r="K26" i="98"/>
  <c r="L25" i="98"/>
  <c r="K25" i="98"/>
  <c r="L24" i="98"/>
  <c r="K24" i="98"/>
  <c r="I371" i="49"/>
  <c r="I352" i="49"/>
  <c r="I333" i="49"/>
  <c r="I314" i="49"/>
  <c r="I295" i="49"/>
  <c r="I276" i="49"/>
  <c r="I257" i="49"/>
  <c r="I238" i="49"/>
  <c r="I219" i="49"/>
  <c r="I200" i="49"/>
  <c r="I181" i="49"/>
  <c r="I162" i="49"/>
  <c r="I143" i="49"/>
  <c r="I124" i="49"/>
  <c r="I105" i="49"/>
  <c r="I86" i="49"/>
  <c r="I67" i="49"/>
  <c r="I48" i="49"/>
  <c r="I29" i="49"/>
  <c r="I10" i="49"/>
  <c r="K13" i="98" l="1"/>
  <c r="T29" i="95"/>
  <c r="K14" i="98"/>
  <c r="T30" i="95"/>
  <c r="T32" i="95"/>
  <c r="K16" i="98"/>
  <c r="K15" i="98"/>
  <c r="T31" i="95"/>
  <c r="E470" i="76"/>
  <c r="E450" i="76"/>
  <c r="E430" i="76"/>
  <c r="E410" i="76"/>
  <c r="E390" i="76"/>
  <c r="E370" i="76"/>
  <c r="E350" i="76"/>
  <c r="E330" i="76"/>
  <c r="E310" i="76"/>
  <c r="E290" i="76"/>
  <c r="E21" i="99" l="1"/>
  <c r="F21" i="99" s="1"/>
  <c r="H21" i="99" s="1"/>
  <c r="F388" i="49"/>
  <c r="G21" i="99" s="1"/>
  <c r="E20" i="99"/>
  <c r="F20" i="99" s="1"/>
  <c r="H20" i="99" s="1"/>
  <c r="F369" i="49"/>
  <c r="G20" i="99" s="1"/>
  <c r="E19" i="99"/>
  <c r="F19" i="99" s="1"/>
  <c r="H19" i="99" s="1"/>
  <c r="F350" i="49"/>
  <c r="G19" i="99" s="1"/>
  <c r="E18" i="99"/>
  <c r="F18" i="99" s="1"/>
  <c r="H18" i="99" s="1"/>
  <c r="K18" i="99" s="1"/>
  <c r="E17" i="99"/>
  <c r="F17" i="99" s="1"/>
  <c r="H17" i="99" s="1"/>
  <c r="F312" i="49"/>
  <c r="G17" i="99" s="1"/>
  <c r="E16" i="99"/>
  <c r="F16" i="99" s="1"/>
  <c r="H16" i="99" s="1"/>
  <c r="F293" i="49"/>
  <c r="G16" i="99" s="1"/>
  <c r="E15" i="99"/>
  <c r="F15" i="99" s="1"/>
  <c r="H15" i="99" s="1"/>
  <c r="F274" i="49"/>
  <c r="G15" i="99" s="1"/>
  <c r="E14" i="99"/>
  <c r="F14" i="99" s="1"/>
  <c r="H14" i="99" s="1"/>
  <c r="F255" i="49"/>
  <c r="G14" i="99" s="1"/>
  <c r="E13" i="99"/>
  <c r="F13" i="99" s="1"/>
  <c r="H13" i="99" s="1"/>
  <c r="F236" i="49"/>
  <c r="G13" i="99" s="1"/>
  <c r="E12" i="99"/>
  <c r="F12" i="99" s="1"/>
  <c r="H12" i="99" s="1"/>
  <c r="F217" i="49"/>
  <c r="G12" i="99" s="1"/>
  <c r="E291" i="76"/>
  <c r="E311" i="76"/>
  <c r="E331" i="76"/>
  <c r="E351" i="76"/>
  <c r="E371" i="76"/>
  <c r="E391" i="76"/>
  <c r="E411" i="76"/>
  <c r="E431" i="76"/>
  <c r="E451" i="76"/>
  <c r="E471" i="76"/>
  <c r="T40" i="66"/>
  <c r="E532" i="76"/>
  <c r="E488" i="76"/>
  <c r="Q23" i="58"/>
  <c r="T39" i="66"/>
  <c r="E531" i="76"/>
  <c r="T38" i="66"/>
  <c r="E530" i="76"/>
  <c r="E487" i="76"/>
  <c r="Q22" i="58"/>
  <c r="T41" i="66"/>
  <c r="E533" i="76"/>
  <c r="E486" i="76"/>
  <c r="Q21" i="58"/>
  <c r="E485" i="76"/>
  <c r="Q20" i="58"/>
  <c r="E94" i="76"/>
  <c r="K19" i="99" l="1"/>
  <c r="K20" i="99"/>
  <c r="K21" i="99"/>
  <c r="K12" i="99"/>
  <c r="K13" i="99"/>
  <c r="K14" i="99"/>
  <c r="K15" i="99"/>
  <c r="K16" i="99"/>
  <c r="K17" i="99"/>
  <c r="E452" i="76"/>
  <c r="E312" i="76"/>
  <c r="E472" i="76"/>
  <c r="E432" i="76"/>
  <c r="E412" i="76"/>
  <c r="E392" i="76"/>
  <c r="E372" i="76"/>
  <c r="E352" i="76"/>
  <c r="E332" i="76"/>
  <c r="E292" i="76"/>
  <c r="E270" i="76" l="1"/>
  <c r="E250" i="76"/>
  <c r="E230" i="76"/>
  <c r="E11" i="99" l="1"/>
  <c r="F11" i="99" s="1"/>
  <c r="H11" i="99" s="1"/>
  <c r="F198" i="49"/>
  <c r="G11" i="99" s="1"/>
  <c r="E10" i="99"/>
  <c r="F10" i="99" s="1"/>
  <c r="H10" i="99" s="1"/>
  <c r="F179" i="49"/>
  <c r="G10" i="99" s="1"/>
  <c r="E9" i="99"/>
  <c r="F9" i="99" s="1"/>
  <c r="H9" i="99" s="1"/>
  <c r="F160" i="49"/>
  <c r="G9" i="99" s="1"/>
  <c r="E231" i="76"/>
  <c r="E251" i="76"/>
  <c r="E271" i="76"/>
  <c r="E210" i="76"/>
  <c r="E191" i="76"/>
  <c r="E190" i="76"/>
  <c r="E170" i="76"/>
  <c r="E150" i="76"/>
  <c r="F65" i="49"/>
  <c r="G4" i="99" s="1"/>
  <c r="E130" i="76"/>
  <c r="J30" i="98"/>
  <c r="K9" i="99" l="1"/>
  <c r="K10" i="99"/>
  <c r="K11" i="99"/>
  <c r="E3" i="99"/>
  <c r="F46" i="49"/>
  <c r="G3" i="99" s="1"/>
  <c r="E8" i="99"/>
  <c r="F8" i="99" s="1"/>
  <c r="H8" i="99" s="1"/>
  <c r="F141" i="49"/>
  <c r="G8" i="99" s="1"/>
  <c r="E7" i="99"/>
  <c r="F7" i="99" s="1"/>
  <c r="H7" i="99" s="1"/>
  <c r="F122" i="49"/>
  <c r="F103" i="49"/>
  <c r="G6" i="99" s="1"/>
  <c r="E6" i="99"/>
  <c r="F6" i="99" s="1"/>
  <c r="H6" i="99" s="1"/>
  <c r="F84" i="49"/>
  <c r="G5" i="99" s="1"/>
  <c r="E5" i="99"/>
  <c r="F5" i="99" s="1"/>
  <c r="H5" i="99" s="1"/>
  <c r="E4" i="99"/>
  <c r="F4" i="99" s="1"/>
  <c r="H4" i="99" s="1"/>
  <c r="K4" i="99" s="1"/>
  <c r="E132" i="76"/>
  <c r="F3" i="99"/>
  <c r="H3" i="99" s="1"/>
  <c r="J31" i="98"/>
  <c r="E272" i="76"/>
  <c r="E252" i="76"/>
  <c r="E232" i="76"/>
  <c r="E171" i="76"/>
  <c r="E131" i="76"/>
  <c r="E111" i="76"/>
  <c r="E211" i="76"/>
  <c r="E110" i="76"/>
  <c r="E91" i="76"/>
  <c r="E90" i="76"/>
  <c r="K3" i="99" l="1"/>
  <c r="K5" i="99"/>
  <c r="K6" i="99"/>
  <c r="K8" i="99"/>
  <c r="E192" i="76"/>
  <c r="G7" i="99"/>
  <c r="K7" i="99" s="1"/>
  <c r="E22" i="99"/>
  <c r="E504" i="76"/>
  <c r="D32" i="1"/>
  <c r="G22" i="99"/>
  <c r="J33" i="98"/>
  <c r="D39" i="1" s="1"/>
  <c r="E152" i="76"/>
  <c r="I43" i="66"/>
  <c r="E503" i="76"/>
  <c r="E212" i="76"/>
  <c r="E172" i="76"/>
  <c r="E112" i="76"/>
  <c r="E92" i="76"/>
  <c r="F22" i="99" l="1"/>
  <c r="H22" i="99" s="1"/>
  <c r="E507" i="76" s="1"/>
  <c r="I50" i="66"/>
  <c r="M63" i="66" s="1"/>
  <c r="E506" i="76"/>
  <c r="G36" i="44" l="1"/>
  <c r="E93" i="76"/>
  <c r="E83" i="76"/>
  <c r="E82" i="76"/>
  <c r="E81" i="76"/>
  <c r="E77" i="76"/>
  <c r="E76" i="76"/>
  <c r="E75" i="76"/>
  <c r="E73" i="76"/>
  <c r="E72" i="76"/>
  <c r="E71" i="76"/>
  <c r="E70" i="76"/>
  <c r="E69" i="76"/>
  <c r="E68" i="76"/>
  <c r="E67" i="76"/>
  <c r="E66" i="76"/>
  <c r="E65" i="76"/>
  <c r="E64" i="76"/>
  <c r="E63" i="76"/>
  <c r="E62" i="76"/>
  <c r="E61" i="76"/>
  <c r="E60" i="76"/>
  <c r="E59" i="76"/>
  <c r="E58" i="76"/>
  <c r="E57" i="76"/>
  <c r="E56" i="76"/>
  <c r="E55" i="76"/>
  <c r="E54" i="76"/>
  <c r="E53" i="76"/>
  <c r="E52" i="76"/>
  <c r="E51" i="76"/>
  <c r="E50" i="76"/>
  <c r="E49" i="76"/>
  <c r="E48" i="76"/>
  <c r="E47" i="76"/>
  <c r="E46" i="76"/>
  <c r="E45" i="76"/>
  <c r="E44" i="76"/>
  <c r="E43" i="76"/>
  <c r="E42" i="76"/>
  <c r="E41" i="76"/>
  <c r="E40" i="76"/>
  <c r="E39" i="76"/>
  <c r="E38" i="76"/>
  <c r="E37" i="76"/>
  <c r="E36" i="76"/>
  <c r="E35" i="76"/>
  <c r="E34" i="76"/>
  <c r="E33" i="76"/>
  <c r="E32" i="76"/>
  <c r="E31" i="76"/>
  <c r="E30" i="76"/>
  <c r="E29" i="76"/>
  <c r="E28" i="76"/>
  <c r="E27" i="76"/>
  <c r="E26" i="76"/>
  <c r="E25" i="76"/>
  <c r="E24" i="76"/>
  <c r="E23" i="76"/>
  <c r="E22" i="76"/>
  <c r="E21" i="76"/>
  <c r="E20" i="76"/>
  <c r="E19" i="76"/>
  <c r="E18" i="76"/>
  <c r="E17" i="76"/>
  <c r="E16" i="76"/>
  <c r="E15" i="76"/>
  <c r="E14" i="76"/>
  <c r="E13" i="76"/>
  <c r="E12" i="76"/>
  <c r="E11" i="76"/>
  <c r="E10" i="76"/>
  <c r="E9" i="76"/>
  <c r="E8" i="76"/>
  <c r="E7" i="76"/>
  <c r="E6" i="76"/>
  <c r="E5" i="76"/>
  <c r="E4" i="76"/>
  <c r="E3" i="76"/>
  <c r="E2" i="76"/>
  <c r="E1" i="76"/>
  <c r="G11" i="44" l="1"/>
  <c r="G12" i="44"/>
  <c r="G13" i="44"/>
  <c r="J13" i="44"/>
  <c r="G14" i="44"/>
  <c r="G15" i="44"/>
  <c r="G16" i="44"/>
  <c r="G17" i="44"/>
  <c r="G18" i="44"/>
  <c r="G19" i="44"/>
  <c r="G21" i="44"/>
  <c r="G22" i="44"/>
  <c r="G23" i="44"/>
  <c r="J23" i="44"/>
  <c r="G24" i="44"/>
  <c r="G25" i="44"/>
  <c r="G26" i="44"/>
  <c r="G27" i="44"/>
  <c r="G28" i="44"/>
  <c r="G29" i="44"/>
  <c r="G31" i="44"/>
  <c r="G44" i="44" s="1"/>
  <c r="G32" i="44"/>
  <c r="G33" i="44"/>
  <c r="J33" i="44"/>
  <c r="G34" i="44"/>
  <c r="G35" i="44"/>
  <c r="G46" i="44" s="1"/>
  <c r="G37" i="44"/>
  <c r="G48" i="44" s="1"/>
  <c r="G38" i="44"/>
  <c r="G49" i="44" s="1"/>
  <c r="G39" i="44"/>
  <c r="G45" i="44"/>
  <c r="G47" i="44"/>
  <c r="G50" i="44"/>
  <c r="B51" i="10" l="1"/>
  <c r="B50" i="10"/>
  <c r="B49" i="10"/>
  <c r="B48" i="10"/>
  <c r="B47" i="10"/>
  <c r="J8" i="67" a="1"/>
  <c r="J8" i="67" s="1"/>
  <c r="E35" i="107" s="1"/>
  <c r="I34" i="66"/>
  <c r="R22" i="66"/>
  <c r="N22" i="66"/>
  <c r="N21" i="66"/>
  <c r="N20" i="66"/>
  <c r="R17" i="66"/>
  <c r="N17" i="66"/>
  <c r="N16" i="66"/>
  <c r="N15" i="66"/>
  <c r="R12" i="66"/>
  <c r="H42" i="52"/>
  <c r="D42" i="52"/>
  <c r="D40" i="52"/>
  <c r="D38" i="52"/>
  <c r="C35" i="52"/>
  <c r="H42" i="51"/>
  <c r="D42" i="51"/>
  <c r="D40" i="51"/>
  <c r="D38" i="51"/>
  <c r="C35" i="51"/>
  <c r="H43" i="3"/>
  <c r="D43" i="3"/>
  <c r="D41" i="3"/>
  <c r="D39" i="3"/>
  <c r="C36" i="3"/>
  <c r="P11" i="58"/>
  <c r="P10" i="58"/>
  <c r="P9" i="58"/>
  <c r="B24" i="2"/>
  <c r="D19" i="2"/>
  <c r="D18" i="2"/>
  <c r="E17" i="2"/>
  <c r="E16" i="2"/>
  <c r="F15" i="2"/>
  <c r="D15" i="2"/>
  <c r="D14" i="2"/>
  <c r="D13" i="2"/>
  <c r="D12" i="2"/>
  <c r="D11" i="2"/>
  <c r="D10" i="2"/>
  <c r="D31" i="1"/>
  <c r="D30" i="1"/>
  <c r="M23" i="1"/>
  <c r="I23" i="1"/>
  <c r="I22" i="1"/>
  <c r="I21" i="1"/>
  <c r="M18" i="1"/>
  <c r="I18" i="1"/>
  <c r="I17" i="1"/>
  <c r="I16" i="1"/>
  <c r="M13" i="1"/>
  <c r="I13" i="1"/>
  <c r="I12" i="1"/>
  <c r="I11" i="1"/>
  <c r="M7" i="1"/>
  <c r="P12" i="58" l="1"/>
  <c r="L8" i="56"/>
  <c r="E510" i="7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手塚 直樹</author>
    <author>鈴木 壱虎</author>
  </authors>
  <commentList>
    <comment ref="T8" authorId="0" shapeId="0" xr:uid="{BFEDEA78-4467-4C80-8DEE-D63471A994C7}">
      <text>
        <r>
          <rPr>
            <b/>
            <sz val="12"/>
            <color indexed="81"/>
            <rFont val="メイリオ"/>
            <family val="3"/>
            <charset val="128"/>
          </rPr>
          <t>【助成対象事業の名称】</t>
        </r>
        <r>
          <rPr>
            <sz val="12"/>
            <rFont val="メイリオ"/>
            <family val="3"/>
            <charset val="128"/>
          </rPr>
          <t xml:space="preserve">
</t>
        </r>
        <r>
          <rPr>
            <sz val="12"/>
            <color indexed="10"/>
            <rFont val="メイリオ"/>
            <family val="3"/>
            <charset val="128"/>
          </rPr>
          <t>設置場所が特定できる</t>
        </r>
        <r>
          <rPr>
            <sz val="12"/>
            <rFont val="メイリオ"/>
            <family val="3"/>
            <charset val="128"/>
          </rPr>
          <t>名称を設定してください</t>
        </r>
      </text>
    </comment>
    <comment ref="F9" authorId="0" shapeId="0" xr:uid="{00000000-0006-0000-0400-000002000000}">
      <text>
        <r>
          <rPr>
            <b/>
            <sz val="9"/>
            <color indexed="81"/>
            <rFont val="メイリオ"/>
            <family val="3"/>
            <charset val="128"/>
          </rPr>
          <t xml:space="preserve">【日付】
</t>
        </r>
        <r>
          <rPr>
            <sz val="9"/>
            <color indexed="81"/>
            <rFont val="メイリオ"/>
            <family val="3"/>
            <charset val="128"/>
          </rPr>
          <t>西暦、スラッシュ「/」区切り、半角英数字入力で入力してください。自動で和暦変換表示されます（以下同様）
(入力例)　2026/4/1</t>
        </r>
      </text>
    </comment>
    <comment ref="U9" authorId="1" shapeId="0" xr:uid="{4E296886-6FE2-4C8E-AE37-6DA7C816F5EB}">
      <text>
        <r>
          <rPr>
            <b/>
            <sz val="12"/>
            <color indexed="81"/>
            <rFont val="メイリオ"/>
            <family val="3"/>
            <charset val="128"/>
          </rPr>
          <t>【交付申請日】</t>
        </r>
        <r>
          <rPr>
            <sz val="12"/>
            <color indexed="81"/>
            <rFont val="メイリオ"/>
            <family val="3"/>
            <charset val="128"/>
          </rPr>
          <t xml:space="preserve">
</t>
        </r>
        <r>
          <rPr>
            <sz val="12"/>
            <color indexed="10"/>
            <rFont val="メイリオ"/>
            <family val="3"/>
            <charset val="128"/>
          </rPr>
          <t>申請当日の日付</t>
        </r>
        <r>
          <rPr>
            <sz val="12"/>
            <color indexed="81"/>
            <rFont val="メイリオ"/>
            <family val="3"/>
            <charset val="128"/>
          </rPr>
          <t>を記入してください</t>
        </r>
      </text>
    </comment>
    <comment ref="U11" authorId="1" shapeId="0" xr:uid="{E709C219-DC44-4302-BAB4-C887DE15C81A}">
      <text>
        <r>
          <rPr>
            <b/>
            <sz val="12"/>
            <color indexed="81"/>
            <rFont val="メイリオ"/>
            <family val="3"/>
            <charset val="128"/>
          </rPr>
          <t>【事業開始日】</t>
        </r>
        <r>
          <rPr>
            <sz val="12"/>
            <color indexed="81"/>
            <rFont val="メイリオ"/>
            <family val="3"/>
            <charset val="128"/>
          </rPr>
          <t xml:space="preserve">
</t>
        </r>
        <r>
          <rPr>
            <sz val="12"/>
            <color indexed="10"/>
            <rFont val="メイリオ"/>
            <family val="3"/>
            <charset val="128"/>
          </rPr>
          <t>交付決定前の契約・発注</t>
        </r>
        <r>
          <rPr>
            <sz val="12"/>
            <color indexed="81"/>
            <rFont val="メイリオ"/>
            <family val="3"/>
            <charset val="128"/>
          </rPr>
          <t>は本助成事業の</t>
        </r>
        <r>
          <rPr>
            <sz val="12"/>
            <color indexed="10"/>
            <rFont val="メイリオ"/>
            <family val="3"/>
            <charset val="128"/>
          </rPr>
          <t>対象外</t>
        </r>
        <r>
          <rPr>
            <sz val="12"/>
            <color indexed="81"/>
            <rFont val="メイリオ"/>
            <family val="3"/>
            <charset val="128"/>
          </rPr>
          <t>となります
※申請受付後、</t>
        </r>
        <r>
          <rPr>
            <sz val="12"/>
            <color indexed="10"/>
            <rFont val="メイリオ"/>
            <family val="3"/>
            <charset val="128"/>
          </rPr>
          <t>交付決定までは概ね2カ月</t>
        </r>
        <r>
          <rPr>
            <sz val="12"/>
            <color indexed="81"/>
            <rFont val="メイリオ"/>
            <family val="3"/>
            <charset val="128"/>
          </rPr>
          <t>が目途となります
　ただし、申請内容や申請状況等の事情により前後する場合がありますので予めご了承ください</t>
        </r>
      </text>
    </comment>
    <comment ref="F17" authorId="0" shapeId="0" xr:uid="{00000000-0006-0000-0400-000005000000}">
      <text>
        <r>
          <rPr>
            <b/>
            <sz val="9"/>
            <rFont val="メイリオ"/>
            <family val="3"/>
            <charset val="128"/>
          </rPr>
          <t xml:space="preserve">【電話番号】
</t>
        </r>
        <r>
          <rPr>
            <sz val="9"/>
            <rFont val="メイリオ"/>
            <family val="3"/>
            <charset val="128"/>
          </rPr>
          <t>ハイフン「-」を</t>
        </r>
        <r>
          <rPr>
            <sz val="9"/>
            <color indexed="10"/>
            <rFont val="メイリオ"/>
            <family val="3"/>
            <charset val="128"/>
          </rPr>
          <t>含む</t>
        </r>
        <r>
          <rPr>
            <sz val="9"/>
            <rFont val="メイリオ"/>
            <family val="3"/>
            <charset val="128"/>
          </rPr>
          <t>、13桁以下、半角英数字で入力してください（以下同様）
(入力例)　03-1000-1000</t>
        </r>
      </text>
    </comment>
    <comment ref="X18" authorId="1" shapeId="0" xr:uid="{2E19F872-A034-4C7C-A86A-8F64051A9B31}">
      <text>
        <r>
          <rPr>
            <b/>
            <sz val="12"/>
            <color indexed="81"/>
            <rFont val="メイリオ"/>
            <family val="3"/>
            <charset val="128"/>
          </rPr>
          <t xml:space="preserve">【設置事業所建物の権利】
</t>
        </r>
        <r>
          <rPr>
            <sz val="12"/>
            <color indexed="10"/>
            <rFont val="メイリオ"/>
            <family val="3"/>
            <charset val="128"/>
          </rPr>
          <t>賃貸借</t>
        </r>
        <r>
          <rPr>
            <sz val="12"/>
            <color indexed="81"/>
            <rFont val="メイリオ"/>
            <family val="3"/>
            <charset val="128"/>
          </rPr>
          <t>の場合は「</t>
        </r>
        <r>
          <rPr>
            <sz val="12"/>
            <color indexed="10"/>
            <rFont val="メイリオ"/>
            <family val="3"/>
            <charset val="128"/>
          </rPr>
          <t>1.はい</t>
        </r>
        <r>
          <rPr>
            <sz val="12"/>
            <color indexed="81"/>
            <rFont val="メイリオ"/>
            <family val="3"/>
            <charset val="128"/>
          </rPr>
          <t>」を選択してください</t>
        </r>
      </text>
    </comment>
    <comment ref="I21" authorId="0" shapeId="0" xr:uid="{00000000-0006-0000-0400-000007000000}">
      <text>
        <r>
          <rPr>
            <b/>
            <sz val="9"/>
            <rFont val="メイリオ"/>
            <family val="3"/>
            <charset val="128"/>
          </rPr>
          <t xml:space="preserve">【共同申請者の有無】
</t>
        </r>
        <r>
          <rPr>
            <sz val="9"/>
            <color indexed="10"/>
            <rFont val="メイリオ"/>
            <family val="3"/>
            <charset val="128"/>
          </rPr>
          <t>必ず選択してください。</t>
        </r>
        <r>
          <rPr>
            <sz val="9"/>
            <rFont val="メイリオ"/>
            <family val="3"/>
            <charset val="128"/>
          </rPr>
          <t>未選択の場合、入力シート➁以降の全シートの内容が正しく表示されません</t>
        </r>
      </text>
    </comment>
    <comment ref="X21" authorId="0" shapeId="0" xr:uid="{7A8779E8-4725-43AA-A97D-D8E59680D7EB}">
      <text>
        <r>
          <rPr>
            <b/>
            <sz val="12"/>
            <rFont val="メイリオ"/>
            <family val="3"/>
            <charset val="128"/>
          </rPr>
          <t>【共同申請者の有無】</t>
        </r>
        <r>
          <rPr>
            <sz val="12"/>
            <rFont val="メイリオ"/>
            <family val="3"/>
            <charset val="128"/>
          </rPr>
          <t xml:space="preserve">
</t>
        </r>
        <r>
          <rPr>
            <sz val="12"/>
            <color indexed="10"/>
            <rFont val="メイリオ"/>
            <family val="3"/>
            <charset val="128"/>
          </rPr>
          <t>リース</t>
        </r>
        <r>
          <rPr>
            <sz val="12"/>
            <rFont val="メイリオ"/>
            <family val="3"/>
            <charset val="128"/>
          </rPr>
          <t>の場合は「</t>
        </r>
        <r>
          <rPr>
            <sz val="12"/>
            <color indexed="10"/>
            <rFont val="メイリオ"/>
            <family val="3"/>
            <charset val="128"/>
          </rPr>
          <t>有り</t>
        </r>
        <r>
          <rPr>
            <sz val="12"/>
            <rFont val="メイリオ"/>
            <family val="3"/>
            <charset val="128"/>
          </rPr>
          <t>」を選択してください</t>
        </r>
      </text>
    </comment>
    <comment ref="X22" authorId="0" shapeId="0" xr:uid="{60B003EF-ABE3-4E7D-9551-51F9FF9130B0}">
      <text>
        <r>
          <rPr>
            <b/>
            <sz val="12"/>
            <rFont val="メイリオ"/>
            <family val="3"/>
            <charset val="128"/>
          </rPr>
          <t>【手続き代行の有無】</t>
        </r>
        <r>
          <rPr>
            <sz val="12"/>
            <rFont val="メイリオ"/>
            <family val="3"/>
            <charset val="128"/>
          </rPr>
          <t xml:space="preserve">
交付申請に係る</t>
        </r>
        <r>
          <rPr>
            <sz val="12"/>
            <color indexed="10"/>
            <rFont val="メイリオ"/>
            <family val="3"/>
            <charset val="128"/>
          </rPr>
          <t>手続の代行を第三者が行う</t>
        </r>
        <r>
          <rPr>
            <sz val="12"/>
            <rFont val="メイリオ"/>
            <family val="3"/>
            <charset val="128"/>
          </rPr>
          <t>場合は「</t>
        </r>
        <r>
          <rPr>
            <sz val="12"/>
            <color indexed="10"/>
            <rFont val="メイリオ"/>
            <family val="3"/>
            <charset val="128"/>
          </rPr>
          <t>有り</t>
        </r>
        <r>
          <rPr>
            <sz val="12"/>
            <rFont val="メイリオ"/>
            <family val="3"/>
            <charset val="128"/>
          </rPr>
          <t>」を選択してください</t>
        </r>
      </text>
    </comment>
    <comment ref="X23" authorId="0" shapeId="0" xr:uid="{27E5BFD4-08D4-4A15-9472-55C32B07F89E}">
      <text>
        <r>
          <rPr>
            <b/>
            <sz val="12"/>
            <rFont val="メイリオ"/>
            <family val="3"/>
            <charset val="128"/>
          </rPr>
          <t>【事務担当者】</t>
        </r>
        <r>
          <rPr>
            <sz val="12"/>
            <rFont val="メイリオ"/>
            <family val="3"/>
            <charset val="128"/>
          </rPr>
          <t xml:space="preserve">
</t>
        </r>
        <r>
          <rPr>
            <sz val="12"/>
            <color indexed="10"/>
            <rFont val="メイリオ"/>
            <family val="3"/>
            <charset val="128"/>
          </rPr>
          <t>本申請の窓口</t>
        </r>
        <r>
          <rPr>
            <sz val="12"/>
            <rFont val="メイリオ"/>
            <family val="3"/>
            <charset val="128"/>
          </rPr>
          <t>となる事務担当者を選択してください</t>
        </r>
      </text>
    </comment>
    <comment ref="I26" authorId="0" shapeId="0" xr:uid="{00000000-0006-0000-0400-00000C000000}">
      <text>
        <r>
          <rPr>
            <b/>
            <sz val="9"/>
            <rFont val="メイリオ"/>
            <family val="3"/>
            <charset val="128"/>
          </rPr>
          <t>【郵便番号】</t>
        </r>
        <r>
          <rPr>
            <sz val="9"/>
            <rFont val="メイリオ"/>
            <family val="3"/>
            <charset val="128"/>
          </rPr>
          <t xml:space="preserve">
ハイフン「-」を</t>
        </r>
        <r>
          <rPr>
            <sz val="9"/>
            <color indexed="10"/>
            <rFont val="メイリオ"/>
            <family val="3"/>
            <charset val="128"/>
          </rPr>
          <t>含まない</t>
        </r>
        <r>
          <rPr>
            <sz val="9"/>
            <rFont val="メイリオ"/>
            <family val="3"/>
            <charset val="128"/>
          </rPr>
          <t>、7桁以下、半角英数字で入力してください。自動でハイフンを含む結果が表示されます（以下同様）
(入力例)　1112222</t>
        </r>
      </text>
    </comment>
    <comment ref="I29" authorId="0" shapeId="0" xr:uid="{00000000-0006-0000-0400-00000D000000}">
      <text>
        <r>
          <rPr>
            <b/>
            <sz val="9"/>
            <rFont val="メイリオ"/>
            <family val="3"/>
            <charset val="128"/>
          </rPr>
          <t>【事業者種別】</t>
        </r>
        <r>
          <rPr>
            <sz val="9"/>
            <rFont val="メイリオ"/>
            <family val="3"/>
            <charset val="128"/>
          </rPr>
          <t xml:space="preserve">
</t>
        </r>
        <r>
          <rPr>
            <sz val="9"/>
            <color indexed="10"/>
            <rFont val="メイリオ"/>
            <family val="3"/>
            <charset val="128"/>
          </rPr>
          <t>必ず選択してください。</t>
        </r>
        <r>
          <rPr>
            <sz val="9"/>
            <rFont val="メイリオ"/>
            <family val="3"/>
            <charset val="128"/>
          </rPr>
          <t>未選択の場合、入力シート➁以降の全シートの内容が正しく表示されません（以下同様）</t>
        </r>
      </text>
    </comment>
    <comment ref="W30" authorId="0" shapeId="0" xr:uid="{25F1657A-D92D-4AB5-827E-A105A4F642A0}">
      <text>
        <r>
          <rPr>
            <b/>
            <sz val="12"/>
            <color indexed="81"/>
            <rFont val="メイリオ"/>
            <family val="3"/>
            <charset val="128"/>
          </rPr>
          <t xml:space="preserve">【業種】
</t>
        </r>
        <r>
          <rPr>
            <sz val="12"/>
            <color indexed="81"/>
            <rFont val="メイリオ"/>
            <family val="3"/>
            <charset val="128"/>
          </rPr>
          <t>売上高が最も大きな業種を記入載してください
（以下同様）</t>
        </r>
      </text>
    </comment>
    <comment ref="G32" authorId="0" shapeId="0" xr:uid="{00000000-0006-0000-0400-00000F000000}">
      <text>
        <r>
          <rPr>
            <b/>
            <sz val="9"/>
            <color indexed="81"/>
            <rFont val="メイリオ"/>
            <family val="3"/>
            <charset val="128"/>
          </rPr>
          <t>【資本金】</t>
        </r>
        <r>
          <rPr>
            <sz val="9"/>
            <color indexed="81"/>
            <rFont val="メイリオ"/>
            <family val="3"/>
            <charset val="128"/>
          </rPr>
          <t xml:space="preserve">
半角英数字で入力してください（以下同様）</t>
        </r>
      </text>
    </comment>
    <comment ref="G33" authorId="0" shapeId="0" xr:uid="{00000000-0006-0000-0400-000010000000}">
      <text>
        <r>
          <rPr>
            <b/>
            <sz val="9"/>
            <color indexed="81"/>
            <rFont val="メイリオ"/>
            <family val="3"/>
            <charset val="128"/>
          </rPr>
          <t>【従業員数】</t>
        </r>
        <r>
          <rPr>
            <sz val="9"/>
            <color indexed="81"/>
            <rFont val="メイリオ"/>
            <family val="3"/>
            <charset val="128"/>
          </rPr>
          <t xml:space="preserve">
半角英数字で入力してください（以下同様）</t>
        </r>
      </text>
    </comment>
    <comment ref="T38" authorId="0" shapeId="0" xr:uid="{71D51299-9E2F-4C08-8248-854865CCE441}">
      <text>
        <r>
          <rPr>
            <b/>
            <sz val="12"/>
            <color indexed="81"/>
            <rFont val="メイリオ"/>
            <family val="3"/>
            <charset val="128"/>
          </rPr>
          <t>担当連絡先【住所】</t>
        </r>
        <r>
          <rPr>
            <sz val="12"/>
            <color indexed="81"/>
            <rFont val="メイリオ"/>
            <family val="3"/>
            <charset val="128"/>
          </rPr>
          <t xml:space="preserve">
</t>
        </r>
        <r>
          <rPr>
            <sz val="12"/>
            <color indexed="10"/>
            <rFont val="メイリオ"/>
            <family val="3"/>
            <charset val="128"/>
          </rPr>
          <t>申請事業者の担当者連絡先住所が通知書等の送付先となります</t>
        </r>
        <r>
          <rPr>
            <sz val="12"/>
            <color indexed="81"/>
            <rFont val="メイリオ"/>
            <family val="3"/>
            <charset val="128"/>
          </rPr>
          <t xml:space="preserve">
確実に送付物を受取り可能な事業所等住所を記入してください</t>
        </r>
      </text>
    </comment>
    <comment ref="T39" authorId="0" shapeId="0" xr:uid="{14BD36D6-716A-4191-854C-51AC039F0766}">
      <text>
        <r>
          <rPr>
            <b/>
            <sz val="12"/>
            <color indexed="81"/>
            <rFont val="メイリオ"/>
            <family val="3"/>
            <charset val="128"/>
          </rPr>
          <t>【支店・部署等】</t>
        </r>
        <r>
          <rPr>
            <sz val="12"/>
            <color indexed="81"/>
            <rFont val="メイリオ"/>
            <family val="3"/>
            <charset val="128"/>
          </rPr>
          <t xml:space="preserve">
担当連絡先住所が本社住所と異なる場合は支店名等を必ず記入してください
（以下同様）</t>
        </r>
      </text>
    </comment>
    <comment ref="E43" authorId="0" shapeId="0" xr:uid="{00000000-0006-0000-0400-000013000000}">
      <text>
        <r>
          <rPr>
            <b/>
            <sz val="9"/>
            <color indexed="81"/>
            <rFont val="メイリオ"/>
            <family val="3"/>
            <charset val="128"/>
          </rPr>
          <t xml:space="preserve">【E-mail】
</t>
        </r>
        <r>
          <rPr>
            <sz val="9"/>
            <color indexed="81"/>
            <rFont val="メイリオ"/>
            <family val="3"/>
            <charset val="128"/>
          </rPr>
          <t>半角英数字で入力してください（以下同様）</t>
        </r>
      </text>
    </comment>
    <comment ref="X50" authorId="0" shapeId="0" xr:uid="{73E27DDE-9DFE-44A9-8ABA-ACA44BA47DEA}">
      <text>
        <r>
          <rPr>
            <b/>
            <sz val="12"/>
            <color indexed="81"/>
            <rFont val="メイリオ"/>
            <family val="3"/>
            <charset val="128"/>
          </rPr>
          <t>共同申請者【事業者種別】</t>
        </r>
        <r>
          <rPr>
            <sz val="12"/>
            <color indexed="81"/>
            <rFont val="メイリオ"/>
            <family val="3"/>
            <charset val="128"/>
          </rPr>
          <t xml:space="preserve">
「共同申請者の有無」が「有り」の場合は必ず選択してください</t>
        </r>
      </text>
    </comment>
    <comment ref="X71" authorId="0" shapeId="0" xr:uid="{55A4488F-EF74-44FB-82CC-7C308C7D80D3}">
      <text>
        <r>
          <rPr>
            <b/>
            <sz val="14"/>
            <color indexed="81"/>
            <rFont val="メイリオ"/>
            <family val="3"/>
            <charset val="128"/>
          </rPr>
          <t xml:space="preserve">手続代行者【事業者種別】
</t>
        </r>
        <r>
          <rPr>
            <sz val="14"/>
            <color indexed="81"/>
            <rFont val="メイリオ"/>
            <family val="3"/>
            <charset val="128"/>
          </rPr>
          <t>「手続代行者の有無」が「有り」の場合は必ず選択してください</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手塚 直樹</author>
  </authors>
  <commentList>
    <comment ref="AL8" authorId="0" shapeId="0" xr:uid="{6942BFF5-55BF-4883-B081-D6EEE860EAB1}">
      <text>
        <r>
          <rPr>
            <b/>
            <sz val="12"/>
            <color indexed="81"/>
            <rFont val="メイリオ"/>
            <family val="3"/>
            <charset val="128"/>
          </rPr>
          <t>【助成対象事業者の事業者種別】</t>
        </r>
        <r>
          <rPr>
            <sz val="12"/>
            <color indexed="81"/>
            <rFont val="メイリオ"/>
            <family val="3"/>
            <charset val="128"/>
          </rPr>
          <t xml:space="preserve">
事業者種別が</t>
        </r>
        <r>
          <rPr>
            <sz val="12"/>
            <color indexed="10"/>
            <rFont val="メイリオ"/>
            <family val="3"/>
            <charset val="128"/>
          </rPr>
          <t>大企業以外の場合は本シートの記入は不要</t>
        </r>
        <r>
          <rPr>
            <sz val="12"/>
            <color indexed="81"/>
            <rFont val="メイリオ"/>
            <family val="3"/>
            <charset val="128"/>
          </rPr>
          <t>です</t>
        </r>
      </text>
    </comment>
    <comment ref="AF14" authorId="0" shapeId="0" xr:uid="{3AC5326A-5D33-4656-9F28-20347F2A73CE}">
      <text>
        <r>
          <rPr>
            <sz val="12"/>
            <color indexed="81"/>
            <rFont val="メイリオ"/>
            <family val="3"/>
            <charset val="128"/>
          </rPr>
          <t>本事項に同意の上</t>
        </r>
        <r>
          <rPr>
            <sz val="12"/>
            <color indexed="8"/>
            <rFont val="メイリオ"/>
            <family val="3"/>
            <charset val="128"/>
          </rPr>
          <t>、</t>
        </r>
        <r>
          <rPr>
            <sz val="12"/>
            <color indexed="10"/>
            <rFont val="メイリオ"/>
            <family val="3"/>
            <charset val="128"/>
          </rPr>
          <t>☑を選択</t>
        </r>
        <r>
          <rPr>
            <sz val="12"/>
            <color indexed="81"/>
            <rFont val="メイリオ"/>
            <family val="3"/>
            <charset val="128"/>
          </rPr>
          <t>してください</t>
        </r>
      </text>
    </comment>
    <comment ref="AF17" authorId="0" shapeId="0" xr:uid="{5BEC178E-C9F3-4610-A714-37EE35A4FAF1}">
      <text>
        <r>
          <rPr>
            <sz val="12"/>
            <color indexed="81"/>
            <rFont val="メイリオ"/>
            <family val="3"/>
            <charset val="128"/>
          </rPr>
          <t>本事項に同意の上、</t>
        </r>
        <r>
          <rPr>
            <sz val="12"/>
            <color indexed="10"/>
            <rFont val="メイリオ"/>
            <family val="3"/>
            <charset val="128"/>
          </rPr>
          <t>☑を選択</t>
        </r>
        <r>
          <rPr>
            <sz val="12"/>
            <color indexed="81"/>
            <rFont val="メイリオ"/>
            <family val="3"/>
            <charset val="128"/>
          </rPr>
          <t>してください</t>
        </r>
      </text>
    </comment>
    <comment ref="AJ21" authorId="0" shapeId="0" xr:uid="{E910B827-06A0-46C5-8B9F-9931B3E42BC0}">
      <text>
        <r>
          <rPr>
            <b/>
            <sz val="12"/>
            <color indexed="81"/>
            <rFont val="メイリオ"/>
            <family val="3"/>
            <charset val="128"/>
          </rPr>
          <t>【目標公開の有無】</t>
        </r>
        <r>
          <rPr>
            <sz val="12"/>
            <color indexed="10"/>
            <rFont val="メイリオ"/>
            <family val="3"/>
            <charset val="128"/>
          </rPr>
          <t xml:space="preserve">
既に公表されている場合は「有り」を選択</t>
        </r>
        <r>
          <rPr>
            <sz val="12"/>
            <color indexed="81"/>
            <rFont val="メイリオ"/>
            <family val="3"/>
            <charset val="128"/>
          </rPr>
          <t>の上、下記詳細をご記入いただくとともに、公表実態を示す参考資料を別途提出してください（以下同様）</t>
        </r>
      </text>
    </comment>
    <comment ref="AQ21" authorId="0" shapeId="0" xr:uid="{9D47F9AE-6757-4B76-96F2-55272564FFA0}">
      <text>
        <r>
          <rPr>
            <b/>
            <sz val="12"/>
            <color indexed="81"/>
            <rFont val="メイリオ"/>
            <family val="3"/>
            <charset val="128"/>
          </rPr>
          <t>【公表予定時期】</t>
        </r>
        <r>
          <rPr>
            <sz val="12"/>
            <color indexed="81"/>
            <rFont val="メイリオ"/>
            <family val="3"/>
            <charset val="128"/>
          </rPr>
          <t xml:space="preserve">
「目標公表の有無」で「無し」を選択した場合は、現在考えている公表時期を記入してください（以下同様）
</t>
        </r>
        <r>
          <rPr>
            <sz val="12"/>
            <color indexed="10"/>
            <rFont val="メイリオ"/>
            <family val="3"/>
            <charset val="128"/>
          </rPr>
          <t>※実績報告時点で公表されていること</t>
        </r>
      </text>
    </comment>
    <comment ref="H22" authorId="0" shapeId="0" xr:uid="{BDADB152-B59C-4853-AB0E-C36288AD5522}">
      <text>
        <r>
          <rPr>
            <b/>
            <sz val="9"/>
            <color indexed="81"/>
            <rFont val="メイリオ"/>
            <family val="3"/>
            <charset val="128"/>
          </rPr>
          <t xml:space="preserve">[公表方法]
</t>
        </r>
        <r>
          <rPr>
            <sz val="9"/>
            <color indexed="10"/>
            <rFont val="メイリオ"/>
            <family val="3"/>
            <charset val="128"/>
          </rPr>
          <t xml:space="preserve">必ず入力してください
</t>
        </r>
        <r>
          <rPr>
            <sz val="9"/>
            <color indexed="81"/>
            <rFont val="メイリオ"/>
            <family val="3"/>
            <charset val="128"/>
          </rPr>
          <t>（以下同様）</t>
        </r>
      </text>
    </comment>
    <comment ref="H25" authorId="0" shapeId="0" xr:uid="{62DF0477-2B2B-4DF8-BDE1-17E098B4C8F5}">
      <text>
        <r>
          <rPr>
            <b/>
            <sz val="9"/>
            <color indexed="81"/>
            <rFont val="メイリオ"/>
            <family val="3"/>
            <charset val="128"/>
          </rPr>
          <t>[具体的な目標]</t>
        </r>
        <r>
          <rPr>
            <sz val="9"/>
            <color indexed="81"/>
            <rFont val="メイリオ"/>
            <family val="3"/>
            <charset val="128"/>
          </rPr>
          <t xml:space="preserve">
</t>
        </r>
        <r>
          <rPr>
            <sz val="9"/>
            <color indexed="10"/>
            <rFont val="メイリオ"/>
            <family val="3"/>
            <charset val="128"/>
          </rPr>
          <t xml:space="preserve">必ず入力してください
</t>
        </r>
        <r>
          <rPr>
            <sz val="9"/>
            <color indexed="81"/>
            <rFont val="メイリオ"/>
            <family val="3"/>
            <charset val="128"/>
          </rPr>
          <t>（以下同様）</t>
        </r>
      </text>
    </comment>
    <comment ref="AF45" authorId="0" shapeId="0" xr:uid="{723933AD-9EB5-40A5-B508-184B42BBEA12}">
      <text>
        <r>
          <rPr>
            <sz val="12"/>
            <color indexed="81"/>
            <rFont val="メイリオ"/>
            <family val="3"/>
            <charset val="128"/>
          </rPr>
          <t>本事項に同意の上、</t>
        </r>
        <r>
          <rPr>
            <sz val="12"/>
            <color indexed="10"/>
            <rFont val="メイリオ"/>
            <family val="3"/>
            <charset val="128"/>
          </rPr>
          <t>☑を選択</t>
        </r>
        <r>
          <rPr>
            <sz val="12"/>
            <color indexed="81"/>
            <rFont val="メイリオ"/>
            <family val="3"/>
            <charset val="128"/>
          </rPr>
          <t>してください</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手塚 直樹</author>
  </authors>
  <commentList>
    <comment ref="X33" authorId="0" shapeId="0" xr:uid="{F3E2DD8A-6317-4A08-BFD2-2D2C756266C6}">
      <text>
        <r>
          <rPr>
            <b/>
            <sz val="12"/>
            <color indexed="81"/>
            <rFont val="メイリオ"/>
            <family val="3"/>
            <charset val="128"/>
          </rPr>
          <t xml:space="preserve">【誓約書】
</t>
        </r>
        <r>
          <rPr>
            <sz val="12"/>
            <color indexed="10"/>
            <rFont val="メイリオ"/>
            <family val="3"/>
            <charset val="128"/>
          </rPr>
          <t>申請者</t>
        </r>
        <r>
          <rPr>
            <sz val="12"/>
            <color indexed="81"/>
            <rFont val="メイリオ"/>
            <family val="3"/>
            <charset val="128"/>
          </rPr>
          <t>は、誓約事項を確認の上、</t>
        </r>
        <r>
          <rPr>
            <sz val="12"/>
            <color indexed="10"/>
            <rFont val="メイリオ"/>
            <family val="3"/>
            <charset val="128"/>
          </rPr>
          <t>☑を選択してください</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手塚 直樹</author>
  </authors>
  <commentList>
    <comment ref="X32" authorId="0" shapeId="0" xr:uid="{CDEB2078-5D3C-4F79-B323-ADC9A11D69F1}">
      <text>
        <r>
          <rPr>
            <b/>
            <sz val="12"/>
            <color indexed="81"/>
            <rFont val="メイリオ"/>
            <family val="3"/>
            <charset val="128"/>
          </rPr>
          <t xml:space="preserve">【誓約書】
</t>
        </r>
        <r>
          <rPr>
            <sz val="12"/>
            <color indexed="10"/>
            <rFont val="メイリオ"/>
            <family val="3"/>
            <charset val="128"/>
          </rPr>
          <t>共同申請者</t>
        </r>
        <r>
          <rPr>
            <sz val="12"/>
            <color indexed="81"/>
            <rFont val="メイリオ"/>
            <family val="3"/>
            <charset val="128"/>
          </rPr>
          <t>は、誓約事項を確認の上、</t>
        </r>
        <r>
          <rPr>
            <sz val="12"/>
            <color indexed="10"/>
            <rFont val="メイリオ"/>
            <family val="3"/>
            <charset val="128"/>
          </rPr>
          <t>☑を選択してください</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手塚 直樹</author>
  </authors>
  <commentList>
    <comment ref="X32" authorId="0" shapeId="0" xr:uid="{3382D1B7-4ECC-4333-AE20-6BB099EF09E5}">
      <text>
        <r>
          <rPr>
            <b/>
            <sz val="12"/>
            <color indexed="81"/>
            <rFont val="メイリオ"/>
            <family val="3"/>
            <charset val="128"/>
          </rPr>
          <t xml:space="preserve">【誓約書】
</t>
        </r>
        <r>
          <rPr>
            <sz val="12"/>
            <color indexed="10"/>
            <rFont val="メイリオ"/>
            <family val="3"/>
            <charset val="128"/>
          </rPr>
          <t>手続代行者</t>
        </r>
        <r>
          <rPr>
            <sz val="12"/>
            <color indexed="81"/>
            <rFont val="メイリオ"/>
            <family val="3"/>
            <charset val="128"/>
          </rPr>
          <t>は、誓約事項を確認の上、</t>
        </r>
        <r>
          <rPr>
            <sz val="12"/>
            <color indexed="10"/>
            <rFont val="メイリオ"/>
            <family val="3"/>
            <charset val="128"/>
          </rPr>
          <t>☑を選択してください</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手塚 直樹</author>
  </authors>
  <commentList>
    <comment ref="AZ4" authorId="0" shapeId="0" xr:uid="{ED441FE5-55C2-4BC2-A882-92B8F1CBBD46}">
      <text>
        <r>
          <rPr>
            <sz val="12"/>
            <color indexed="81"/>
            <rFont val="メイリオ"/>
            <family val="3"/>
            <charset val="128"/>
          </rPr>
          <t>本シートの情報は全て</t>
        </r>
        <r>
          <rPr>
            <sz val="12"/>
            <color indexed="10"/>
            <rFont val="メイリオ"/>
            <family val="3"/>
            <charset val="128"/>
          </rPr>
          <t>実績報告入力シート</t>
        </r>
        <r>
          <rPr>
            <sz val="12"/>
            <color indexed="81"/>
            <rFont val="メイリオ"/>
            <family val="3"/>
            <charset val="128"/>
          </rPr>
          <t>および</t>
        </r>
        <r>
          <rPr>
            <sz val="12"/>
            <color indexed="10"/>
            <rFont val="メイリオ"/>
            <family val="3"/>
            <charset val="128"/>
          </rPr>
          <t>入力シート①～④</t>
        </r>
        <r>
          <rPr>
            <sz val="12"/>
            <color indexed="81"/>
            <rFont val="メイリオ"/>
            <family val="3"/>
            <charset val="128"/>
          </rPr>
          <t>に入力してください</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手塚 直樹</author>
  </authors>
  <commentList>
    <comment ref="AL8" authorId="0" shapeId="0" xr:uid="{7CFA13D1-8766-49D8-AB9E-CDED9EE9D37F}">
      <text>
        <r>
          <rPr>
            <b/>
            <sz val="12"/>
            <color indexed="81"/>
            <rFont val="メイリオ"/>
            <family val="3"/>
            <charset val="128"/>
          </rPr>
          <t>【助成対象事業者の事業者種別】</t>
        </r>
        <r>
          <rPr>
            <sz val="12"/>
            <color indexed="81"/>
            <rFont val="メイリオ"/>
            <family val="3"/>
            <charset val="128"/>
          </rPr>
          <t xml:space="preserve">
事業者種別が</t>
        </r>
        <r>
          <rPr>
            <sz val="12"/>
            <color indexed="10"/>
            <rFont val="メイリオ"/>
            <family val="3"/>
            <charset val="128"/>
          </rPr>
          <t>大企業以外の場合は本シートの記入は不要</t>
        </r>
        <r>
          <rPr>
            <sz val="12"/>
            <color indexed="81"/>
            <rFont val="メイリオ"/>
            <family val="3"/>
            <charset val="128"/>
          </rPr>
          <t>です</t>
        </r>
      </text>
    </comment>
    <comment ref="AG13" authorId="0" shapeId="0" xr:uid="{6CC430B8-3FA4-491C-BF97-10F094620F61}">
      <text>
        <r>
          <rPr>
            <sz val="12"/>
            <color indexed="81"/>
            <rFont val="メイリオ"/>
            <family val="3"/>
            <charset val="128"/>
          </rPr>
          <t>「第１号様式_交付申請書(6)」シートにて、７.大企業要件（２）で➁の周知方法「</t>
        </r>
        <r>
          <rPr>
            <sz val="12"/>
            <color indexed="10"/>
            <rFont val="メイリオ"/>
            <family val="3"/>
            <charset val="128"/>
          </rPr>
          <t>公社又は東京都のホームページ内に作成するポータルサイトに導入事例として掲載</t>
        </r>
        <r>
          <rPr>
            <sz val="12"/>
            <color indexed="81"/>
            <rFont val="メイリオ"/>
            <family val="3"/>
            <charset val="128"/>
          </rPr>
          <t>」を選択した場合は、本事項に同意の上</t>
        </r>
        <r>
          <rPr>
            <sz val="12"/>
            <color indexed="10"/>
            <rFont val="メイリオ"/>
            <family val="3"/>
            <charset val="128"/>
          </rPr>
          <t>、☑を選択</t>
        </r>
        <r>
          <rPr>
            <sz val="12"/>
            <color indexed="81"/>
            <rFont val="メイリオ"/>
            <family val="3"/>
            <charset val="128"/>
          </rPr>
          <t>してください</t>
        </r>
      </text>
    </comment>
    <comment ref="AX23" authorId="0" shapeId="0" xr:uid="{A9C63D08-EFF4-4CEA-823D-D063AA349D97}">
      <text>
        <r>
          <rPr>
            <sz val="12"/>
            <color indexed="81"/>
            <rFont val="メイリオ"/>
            <family val="3"/>
            <charset val="128"/>
          </rPr>
          <t>（１）（２）について、</t>
        </r>
        <r>
          <rPr>
            <sz val="12"/>
            <color indexed="10"/>
            <rFont val="メイリオ"/>
            <family val="3"/>
            <charset val="128"/>
          </rPr>
          <t>申請時（「第１号様式_交付申請書(6)」シートに記入した内容）から変更がない場合は記入不要</t>
        </r>
        <r>
          <rPr>
            <sz val="12"/>
            <color indexed="81"/>
            <rFont val="メイリオ"/>
            <family val="3"/>
            <charset val="128"/>
          </rPr>
          <t xml:space="preserve">です
</t>
        </r>
        <r>
          <rPr>
            <sz val="12"/>
            <color indexed="10"/>
            <rFont val="メイリオ"/>
            <family val="3"/>
            <charset val="128"/>
          </rPr>
          <t>変更があった場合は変更箇所のみを記入</t>
        </r>
        <r>
          <rPr>
            <sz val="12"/>
            <color indexed="81"/>
            <rFont val="メイリオ"/>
            <family val="3"/>
            <charset val="128"/>
          </rPr>
          <t>してください</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V5" authorId="0" shapeId="0" xr:uid="{0B583E63-059E-4AC3-8EB3-3B88AD6BC90A}">
      <text>
        <r>
          <rPr>
            <b/>
            <sz val="8"/>
            <color rgb="FF000000"/>
            <rFont val="メイリオ"/>
            <family val="3"/>
            <charset val="128"/>
          </rPr>
          <t xml:space="preserve">【日付】
</t>
        </r>
        <r>
          <rPr>
            <sz val="8"/>
            <color rgb="FFFF0000"/>
            <rFont val="メイリオ"/>
            <family val="3"/>
            <charset val="128"/>
          </rPr>
          <t>提出日当日の日付</t>
        </r>
        <r>
          <rPr>
            <sz val="8"/>
            <color rgb="FF000000"/>
            <rFont val="メイリオ"/>
            <family val="3"/>
            <charset val="128"/>
          </rPr>
          <t>を記入してください</t>
        </r>
      </text>
    </comment>
    <comment ref="AX5" authorId="0" shapeId="0" xr:uid="{AA82F8AC-1500-4E70-A153-1BAE977D0F39}">
      <text>
        <r>
          <rPr>
            <b/>
            <sz val="12"/>
            <color rgb="FF000000"/>
            <rFont val="メイリオ"/>
            <family val="3"/>
            <charset val="128"/>
          </rPr>
          <t xml:space="preserve">【日付】
</t>
        </r>
        <r>
          <rPr>
            <sz val="12"/>
            <color rgb="FFFF0000"/>
            <rFont val="メイリオ"/>
            <family val="3"/>
            <charset val="128"/>
          </rPr>
          <t>提出日当日の日付</t>
        </r>
        <r>
          <rPr>
            <sz val="12"/>
            <color rgb="FF000000"/>
            <rFont val="メイリオ"/>
            <family val="3"/>
            <charset val="128"/>
          </rPr>
          <t>を記入してください</t>
        </r>
      </text>
    </comment>
    <comment ref="AX30" authorId="0" shapeId="0" xr:uid="{858996DA-99B9-4F29-9E0B-B5DD42419301}">
      <text>
        <r>
          <rPr>
            <b/>
            <sz val="12"/>
            <color rgb="FF000000"/>
            <rFont val="メイリオ"/>
            <family val="3"/>
            <charset val="128"/>
          </rPr>
          <t xml:space="preserve">【連絡先（事務担当者）】
</t>
        </r>
        <r>
          <rPr>
            <sz val="12"/>
            <color rgb="FF000000"/>
            <rFont val="メイリオ"/>
            <family val="3"/>
            <charset val="128"/>
          </rPr>
          <t>撤回後に連絡が必要となった場合に窓口となる連絡先を入力シートに記入してください</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AX5" authorId="0" shapeId="0" xr:uid="{6CB66B81-206F-4DDE-B3A3-7AA832D9D07C}">
      <text>
        <r>
          <rPr>
            <b/>
            <sz val="12"/>
            <color rgb="FF000000"/>
            <rFont val="メイリオ"/>
            <family val="3"/>
            <charset val="128"/>
          </rPr>
          <t xml:space="preserve">【日付】
</t>
        </r>
        <r>
          <rPr>
            <sz val="12"/>
            <color rgb="FFFF0000"/>
            <rFont val="メイリオ"/>
            <family val="3"/>
            <charset val="128"/>
          </rPr>
          <t>提出日当日の日付</t>
        </r>
        <r>
          <rPr>
            <sz val="12"/>
            <color rgb="FF000000"/>
            <rFont val="メイリオ"/>
            <family val="3"/>
            <charset val="128"/>
          </rPr>
          <t>を記入してください</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V5" authorId="0" shapeId="0" xr:uid="{DA4A1796-8CC0-4400-89DD-7BF47E4446A1}">
      <text>
        <r>
          <rPr>
            <b/>
            <sz val="8"/>
            <color rgb="FF000000"/>
            <rFont val="メイリオ"/>
            <family val="3"/>
            <charset val="128"/>
          </rPr>
          <t xml:space="preserve">【日付】
</t>
        </r>
        <r>
          <rPr>
            <sz val="8"/>
            <color rgb="FFFF0000"/>
            <rFont val="メイリオ"/>
            <family val="3"/>
            <charset val="128"/>
          </rPr>
          <t>提出日当日の日付</t>
        </r>
        <r>
          <rPr>
            <sz val="8"/>
            <color rgb="FF000000"/>
            <rFont val="メイリオ"/>
            <family val="3"/>
            <charset val="128"/>
          </rPr>
          <t>を記入してください</t>
        </r>
      </text>
    </comment>
    <comment ref="AX5" authorId="0" shapeId="0" xr:uid="{CB6D2B45-FE0D-4E9B-8C73-CACAA48894C7}">
      <text>
        <r>
          <rPr>
            <b/>
            <sz val="12"/>
            <color rgb="FF000000"/>
            <rFont val="メイリオ"/>
            <family val="3"/>
            <charset val="128"/>
          </rPr>
          <t xml:space="preserve">【日付】
</t>
        </r>
        <r>
          <rPr>
            <sz val="12"/>
            <color rgb="FFFF0000"/>
            <rFont val="メイリオ"/>
            <family val="3"/>
            <charset val="128"/>
          </rPr>
          <t>提出日当日の日付</t>
        </r>
        <r>
          <rPr>
            <sz val="12"/>
            <color rgb="FF000000"/>
            <rFont val="メイリオ"/>
            <family val="3"/>
            <charset val="128"/>
          </rPr>
          <t>を記入してください</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V5" authorId="0" shapeId="0" xr:uid="{FB648D49-F328-4D04-BDE1-0356F4E98D0A}">
      <text>
        <r>
          <rPr>
            <b/>
            <sz val="8"/>
            <color rgb="FF000000"/>
            <rFont val="メイリオ"/>
            <family val="3"/>
            <charset val="128"/>
          </rPr>
          <t xml:space="preserve">【日付】
</t>
        </r>
        <r>
          <rPr>
            <sz val="8"/>
            <color rgb="FFFF0000"/>
            <rFont val="メイリオ"/>
            <family val="3"/>
            <charset val="128"/>
          </rPr>
          <t>提出日当日の日付</t>
        </r>
        <r>
          <rPr>
            <sz val="8"/>
            <color rgb="FF000000"/>
            <rFont val="メイリオ"/>
            <family val="3"/>
            <charset val="128"/>
          </rPr>
          <t>を記入してください</t>
        </r>
      </text>
    </comment>
    <comment ref="AX5" authorId="0" shapeId="0" xr:uid="{B254765E-7C34-465B-B777-B992445AB8A1}">
      <text>
        <r>
          <rPr>
            <b/>
            <sz val="12"/>
            <color rgb="FF000000"/>
            <rFont val="メイリオ"/>
            <family val="3"/>
            <charset val="128"/>
          </rPr>
          <t xml:space="preserve">【日付】
</t>
        </r>
        <r>
          <rPr>
            <sz val="12"/>
            <color rgb="FFFF0000"/>
            <rFont val="メイリオ"/>
            <family val="3"/>
            <charset val="128"/>
          </rPr>
          <t>提出日当日の日付</t>
        </r>
        <r>
          <rPr>
            <sz val="12"/>
            <color rgb="FF000000"/>
            <rFont val="メイリオ"/>
            <family val="3"/>
            <charset val="128"/>
          </rPr>
          <t>を記入してください</t>
        </r>
      </text>
    </comment>
    <comment ref="AX31" authorId="0" shapeId="0" xr:uid="{3680AF30-D7BD-46C4-BDDC-C6A293A121C3}">
      <text>
        <r>
          <rPr>
            <b/>
            <sz val="12"/>
            <color rgb="FF000000"/>
            <rFont val="メイリオ"/>
            <family val="3"/>
            <charset val="128"/>
          </rPr>
          <t xml:space="preserve">【本報告時の完了予定年月日】
</t>
        </r>
        <r>
          <rPr>
            <sz val="12"/>
            <color rgb="FF000000"/>
            <rFont val="メイリオ"/>
            <family val="3"/>
            <charset val="128"/>
          </rPr>
          <t>遅延等の内容及び原因を記載するとともに、</t>
        </r>
        <r>
          <rPr>
            <sz val="12"/>
            <color rgb="FFFF0000"/>
            <rFont val="メイリオ"/>
            <family val="3"/>
            <charset val="128"/>
          </rPr>
          <t>新たに予定される完了年月日を</t>
        </r>
        <r>
          <rPr>
            <sz val="12"/>
            <color rgb="FF000000"/>
            <rFont val="メイリオ"/>
            <family val="3"/>
            <charset val="128"/>
          </rPr>
          <t>記入してください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author>
    <author>鈴木 壱虎</author>
    <author>手塚 直樹</author>
  </authors>
  <commentList>
    <comment ref="F10" authorId="0" shapeId="0" xr:uid="{00000000-0006-0000-0500-000001000000}">
      <text>
        <r>
          <rPr>
            <b/>
            <sz val="9"/>
            <color rgb="FF000000"/>
            <rFont val="メイリオ"/>
            <family val="3"/>
            <charset val="128"/>
          </rPr>
          <t xml:space="preserve">【機器種別】
</t>
        </r>
        <r>
          <rPr>
            <sz val="9"/>
            <color rgb="FFFF0000"/>
            <rFont val="メイリオ"/>
            <family val="3"/>
            <charset val="128"/>
          </rPr>
          <t>必ず選択してください。</t>
        </r>
        <r>
          <rPr>
            <sz val="9"/>
            <color rgb="FF000000"/>
            <rFont val="メイリオ"/>
            <family val="3"/>
            <charset val="128"/>
          </rPr>
          <t>未選択の場合、入力シート③以降の全シートの内容が正しく表示されません（以下同様）</t>
        </r>
      </text>
    </comment>
    <comment ref="R11" authorId="1" shapeId="0" xr:uid="{B906D776-2569-4F09-AE06-340DE6390ECC}">
      <text>
        <r>
          <rPr>
            <b/>
            <sz val="12"/>
            <color indexed="81"/>
            <rFont val="メイリオ"/>
            <family val="3"/>
            <charset val="128"/>
          </rPr>
          <t xml:space="preserve">【機器メーカー名】
</t>
        </r>
        <r>
          <rPr>
            <sz val="12"/>
            <color indexed="81"/>
            <rFont val="メイリオ"/>
            <family val="3"/>
            <charset val="128"/>
          </rPr>
          <t xml:space="preserve">内蔵型ショーケース以外の機器の場合は室外機（コンデンシングユニット等）のみ記載ください
</t>
        </r>
        <r>
          <rPr>
            <sz val="12"/>
            <color indexed="10"/>
            <rFont val="メイリオ"/>
            <family val="3"/>
            <charset val="128"/>
          </rPr>
          <t>室内機（別置型ショーケース、クーリングユニット等）の記載は不要です</t>
        </r>
        <r>
          <rPr>
            <sz val="12"/>
            <color indexed="81"/>
            <rFont val="メイリオ"/>
            <family val="3"/>
            <charset val="128"/>
          </rPr>
          <t>（以下同様）</t>
        </r>
      </text>
    </comment>
    <comment ref="R12" authorId="2" shapeId="0" xr:uid="{7B8CE7FE-EAE0-4234-BBC3-FF1157B38241}">
      <text>
        <r>
          <rPr>
            <b/>
            <sz val="12"/>
            <color indexed="81"/>
            <rFont val="メイリオ"/>
            <family val="3"/>
            <charset val="128"/>
          </rPr>
          <t>【品番又は型式】</t>
        </r>
        <r>
          <rPr>
            <sz val="12"/>
            <color indexed="81"/>
            <rFont val="メイリオ"/>
            <family val="3"/>
            <charset val="128"/>
          </rPr>
          <t xml:space="preserve">
別置型等の場合はセットで型式番号が設定されている場合はそれを、無い場合は室外機（冷凍機）の型式を記載ください
</t>
        </r>
        <r>
          <rPr>
            <sz val="12"/>
            <color indexed="10"/>
            <rFont val="メイリオ"/>
            <family val="3"/>
            <charset val="128"/>
          </rPr>
          <t>内蔵型の場合は一つの品番・型式につき、同一の設備番号としてください</t>
        </r>
        <r>
          <rPr>
            <sz val="12"/>
            <color indexed="81"/>
            <rFont val="メイリオ"/>
            <family val="3"/>
            <charset val="128"/>
          </rPr>
          <t>（以下同様）</t>
        </r>
      </text>
    </comment>
    <comment ref="T13" authorId="1" shapeId="0" xr:uid="{266E1F56-C8FF-4914-8FF0-B6C18B5B3500}">
      <text>
        <r>
          <rPr>
            <b/>
            <sz val="12"/>
            <color indexed="81"/>
            <rFont val="メイリオ"/>
            <family val="3"/>
            <charset val="128"/>
          </rPr>
          <t xml:space="preserve">【使用冷媒】
</t>
        </r>
        <r>
          <rPr>
            <sz val="12"/>
            <color indexed="81"/>
            <rFont val="メイリオ"/>
            <family val="3"/>
            <charset val="128"/>
          </rPr>
          <t>「その他」を選択した場合は「備考」欄に冷媒番号等、使用冷媒の具体的な情報を記入してください
（以下同様）</t>
        </r>
      </text>
    </comment>
    <comment ref="E14" authorId="0" shapeId="0" xr:uid="{16CBD6B5-D75F-4238-8B09-0A5970877A79}">
      <text>
        <r>
          <rPr>
            <b/>
            <sz val="9"/>
            <color rgb="FF000000"/>
            <rFont val="メイリオ"/>
            <family val="3"/>
            <charset val="128"/>
          </rPr>
          <t xml:space="preserve">【台数】
</t>
        </r>
        <r>
          <rPr>
            <sz val="9"/>
            <color rgb="FF000000"/>
            <rFont val="メイリオ"/>
            <family val="3"/>
            <charset val="128"/>
          </rPr>
          <t>半角英数字で入力してください（以下同様）</t>
        </r>
      </text>
    </comment>
    <comment ref="H14" authorId="0" shapeId="0" xr:uid="{1859F2A1-8C2B-45BE-9E0F-BB9BA7C4ED92}">
      <text>
        <r>
          <rPr>
            <b/>
            <sz val="9"/>
            <color rgb="FF000000"/>
            <rFont val="メイリオ"/>
            <family val="3"/>
            <charset val="128"/>
          </rPr>
          <t xml:space="preserve">【製品質量】
</t>
        </r>
        <r>
          <rPr>
            <sz val="9"/>
            <color rgb="FF000000"/>
            <rFont val="メイリオ"/>
            <family val="3"/>
            <charset val="128"/>
          </rPr>
          <t>半角英数字で入力してください（以下同様）</t>
        </r>
      </text>
    </comment>
    <comment ref="S14" authorId="1" shapeId="0" xr:uid="{98522CB0-DD7E-408E-99BF-15F134B0C2AE}">
      <text>
        <r>
          <rPr>
            <b/>
            <sz val="12"/>
            <color indexed="81"/>
            <rFont val="メイリオ"/>
            <family val="3"/>
            <charset val="128"/>
          </rPr>
          <t xml:space="preserve">【台数】
</t>
        </r>
        <r>
          <rPr>
            <sz val="12"/>
            <color indexed="81"/>
            <rFont val="メイリオ"/>
            <family val="3"/>
            <charset val="128"/>
          </rPr>
          <t>設備番号（同一型番の対象設備）ごとに、機器本体の台数（別置等の場合は室外機（冷凍機）の台数）を入力してください
左表の「設備番号」と「費用の内容」「台数」が、右表の「設備番号」「品番または型式」「台数」と合致するようにご留意ください（以下同様）</t>
        </r>
      </text>
    </comment>
    <comment ref="G15" authorId="0" shapeId="0" xr:uid="{A6432A2F-D38E-4FB8-8DCE-E6DEA0A6D0A9}">
      <text>
        <r>
          <rPr>
            <b/>
            <sz val="9"/>
            <color rgb="FF000000"/>
            <rFont val="メイリオ"/>
            <family val="3"/>
            <charset val="128"/>
          </rPr>
          <t xml:space="preserve">【台数】
</t>
        </r>
        <r>
          <rPr>
            <sz val="9"/>
            <color rgb="FF000000"/>
            <rFont val="メイリオ"/>
            <family val="3"/>
            <charset val="128"/>
          </rPr>
          <t>半角英数字で入力してください（以下同様）</t>
        </r>
      </text>
    </comment>
    <comment ref="T16" authorId="1" shapeId="0" xr:uid="{406B084E-FD17-4732-9436-3AD57E82EDFF}">
      <text>
        <r>
          <rPr>
            <b/>
            <sz val="12"/>
            <color indexed="81"/>
            <rFont val="メイリオ"/>
            <family val="3"/>
            <charset val="128"/>
          </rPr>
          <t xml:space="preserve">【系統番号】
</t>
        </r>
        <r>
          <rPr>
            <sz val="12"/>
            <color indexed="81"/>
            <rFont val="メイリオ"/>
            <family val="3"/>
            <charset val="128"/>
          </rPr>
          <t xml:space="preserve">冷媒系統図上の番号を記入してください
</t>
        </r>
        <r>
          <rPr>
            <sz val="12"/>
            <color indexed="10"/>
            <rFont val="メイリオ"/>
            <family val="3"/>
            <charset val="128"/>
          </rPr>
          <t>内蔵型ショーケースの場合は記入不要です</t>
        </r>
        <r>
          <rPr>
            <sz val="12"/>
            <color indexed="81"/>
            <rFont val="メイリオ"/>
            <family val="3"/>
            <charset val="128"/>
          </rPr>
          <t>（以下同様）</t>
        </r>
      </text>
    </comment>
    <comment ref="H17" authorId="0" shapeId="0" xr:uid="{00000000-0006-0000-0500-000006000000}">
      <text>
        <r>
          <rPr>
            <b/>
            <sz val="9"/>
            <color rgb="FF000000"/>
            <rFont val="メイリオ"/>
            <family val="3"/>
            <charset val="128"/>
          </rPr>
          <t xml:space="preserve">【冷媒量】
</t>
        </r>
        <r>
          <rPr>
            <sz val="9"/>
            <color rgb="FF000000"/>
            <rFont val="メイリオ"/>
            <family val="3"/>
            <charset val="128"/>
          </rPr>
          <t>半角英数字で入力してください（以下同様）</t>
        </r>
      </text>
    </comment>
    <comment ref="V17" authorId="0" shapeId="0" xr:uid="{3F2E3E46-F0CF-4D21-9A66-F04DD3C0E0AF}">
      <text>
        <r>
          <rPr>
            <b/>
            <sz val="12"/>
            <color rgb="FF000000"/>
            <rFont val="メイリオ"/>
            <family val="3"/>
            <charset val="128"/>
          </rPr>
          <t xml:space="preserve">冷媒量【推計値】
</t>
        </r>
        <r>
          <rPr>
            <sz val="12"/>
            <color indexed="10"/>
            <rFont val="メイリオ"/>
            <family val="3"/>
            <charset val="128"/>
          </rPr>
          <t>交付</t>
        </r>
        <r>
          <rPr>
            <sz val="12"/>
            <color rgb="FFFF0000"/>
            <rFont val="メイリオ"/>
            <family val="3"/>
            <charset val="128"/>
          </rPr>
          <t>申請時に</t>
        </r>
        <r>
          <rPr>
            <sz val="12"/>
            <color rgb="FF000000"/>
            <rFont val="メイリオ"/>
            <family val="3"/>
            <charset val="128"/>
          </rPr>
          <t xml:space="preserve">仕様書等に記載の冷媒量を記入してください
</t>
        </r>
        <r>
          <rPr>
            <sz val="12"/>
            <color rgb="FFFF0000"/>
            <rFont val="メイリオ"/>
            <family val="3"/>
            <charset val="128"/>
          </rPr>
          <t>内蔵型ショーケースの場合は記入不要です</t>
        </r>
        <r>
          <rPr>
            <sz val="12"/>
            <color rgb="FF000000"/>
            <rFont val="メイリオ"/>
            <family val="3"/>
            <charset val="128"/>
          </rPr>
          <t>（以下同様）</t>
        </r>
      </text>
    </comment>
    <comment ref="H18" authorId="0" shapeId="0" xr:uid="{00000000-0006-0000-0500-000009000000}">
      <text>
        <r>
          <rPr>
            <b/>
            <sz val="9"/>
            <color rgb="FF000000"/>
            <rFont val="メイリオ"/>
            <family val="3"/>
            <charset val="128"/>
          </rPr>
          <t xml:space="preserve">【撤去費に係る配管の長さ】
</t>
        </r>
        <r>
          <rPr>
            <sz val="9"/>
            <color rgb="FF000000"/>
            <rFont val="メイリオ"/>
            <family val="3"/>
            <charset val="128"/>
          </rPr>
          <t>半角英数字で入力してください（以下同様）</t>
        </r>
      </text>
    </comment>
    <comment ref="V18" authorId="0" shapeId="0" xr:uid="{D158A287-870D-42E0-A502-F56685E35291}">
      <text>
        <r>
          <rPr>
            <b/>
            <sz val="12"/>
            <color rgb="FF000000"/>
            <rFont val="メイリオ"/>
            <family val="3"/>
            <charset val="128"/>
          </rPr>
          <t xml:space="preserve">【撤去する配管の長さ】
</t>
        </r>
        <r>
          <rPr>
            <sz val="12"/>
            <color indexed="10"/>
            <rFont val="メイリオ"/>
            <family val="3"/>
            <charset val="128"/>
          </rPr>
          <t xml:space="preserve">撤去費用を助成対象経費として申請しない場合は記入不要です
</t>
        </r>
        <r>
          <rPr>
            <sz val="12"/>
            <color rgb="FF000000"/>
            <rFont val="メイリオ"/>
            <family val="3"/>
            <charset val="128"/>
          </rPr>
          <t>（以下同様）</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V5" authorId="0" shapeId="0" xr:uid="{BEA99FC3-2A57-4E0E-8FEA-5B905B64E8E8}">
      <text>
        <r>
          <rPr>
            <b/>
            <sz val="8"/>
            <color rgb="FF000000"/>
            <rFont val="メイリオ"/>
            <family val="3"/>
            <charset val="128"/>
          </rPr>
          <t xml:space="preserve">【日付】
</t>
        </r>
        <r>
          <rPr>
            <sz val="8"/>
            <color rgb="FFFF0000"/>
            <rFont val="メイリオ"/>
            <family val="3"/>
            <charset val="128"/>
          </rPr>
          <t>提出日当日の日付</t>
        </r>
        <r>
          <rPr>
            <sz val="8"/>
            <color rgb="FF000000"/>
            <rFont val="メイリオ"/>
            <family val="3"/>
            <charset val="128"/>
          </rPr>
          <t>を記入してください</t>
        </r>
      </text>
    </comment>
    <comment ref="AX5" authorId="0" shapeId="0" xr:uid="{0FA95D14-8E7B-42BB-B31F-EDECF37A0261}">
      <text>
        <r>
          <rPr>
            <b/>
            <sz val="12"/>
            <color rgb="FF000000"/>
            <rFont val="メイリオ"/>
            <family val="3"/>
            <charset val="128"/>
          </rPr>
          <t xml:space="preserve">【日付】
</t>
        </r>
        <r>
          <rPr>
            <sz val="12"/>
            <color rgb="FFFF0000"/>
            <rFont val="メイリオ"/>
            <family val="3"/>
            <charset val="128"/>
          </rPr>
          <t>提出日当日の日付</t>
        </r>
        <r>
          <rPr>
            <sz val="12"/>
            <color rgb="FF000000"/>
            <rFont val="メイリオ"/>
            <family val="3"/>
            <charset val="128"/>
          </rPr>
          <t>を記入してください</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V5" authorId="0" shapeId="0" xr:uid="{F5CEB9F3-0299-4B07-8D23-76CB47E0B56D}">
      <text>
        <r>
          <rPr>
            <b/>
            <sz val="8"/>
            <color rgb="FF000000"/>
            <rFont val="メイリオ"/>
            <family val="3"/>
            <charset val="128"/>
          </rPr>
          <t xml:space="preserve">【日付】
</t>
        </r>
        <r>
          <rPr>
            <sz val="8"/>
            <color rgb="FFFF0000"/>
            <rFont val="メイリオ"/>
            <family val="3"/>
            <charset val="128"/>
          </rPr>
          <t>提出日当日の日付</t>
        </r>
        <r>
          <rPr>
            <sz val="8"/>
            <color rgb="FF000000"/>
            <rFont val="メイリオ"/>
            <family val="3"/>
            <charset val="128"/>
          </rPr>
          <t>を記入してください</t>
        </r>
      </text>
    </comment>
    <comment ref="AX5" authorId="0" shapeId="0" xr:uid="{14C7D257-4273-4058-AA59-18DE9654A17E}">
      <text>
        <r>
          <rPr>
            <b/>
            <sz val="12"/>
            <color rgb="FF000000"/>
            <rFont val="メイリオ"/>
            <family val="3"/>
            <charset val="128"/>
          </rPr>
          <t xml:space="preserve">【日付】
</t>
        </r>
        <r>
          <rPr>
            <sz val="12"/>
            <color rgb="FFFF0000"/>
            <rFont val="メイリオ"/>
            <family val="3"/>
            <charset val="128"/>
          </rPr>
          <t>提出日当日の日付</t>
        </r>
        <r>
          <rPr>
            <sz val="12"/>
            <color rgb="FF000000"/>
            <rFont val="メイリオ"/>
            <family val="3"/>
            <charset val="128"/>
          </rPr>
          <t>を記入してください</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user</author>
    <author>鈴木 壱虎</author>
  </authors>
  <commentList>
    <comment ref="AX6" authorId="0" shapeId="0" xr:uid="{844B2C47-2C82-422F-9D8A-39A2CFF7A4BF}">
      <text>
        <r>
          <rPr>
            <b/>
            <sz val="12"/>
            <color rgb="FF000000"/>
            <rFont val="メイリオ"/>
            <family val="3"/>
            <charset val="128"/>
          </rPr>
          <t xml:space="preserve">【日付】
</t>
        </r>
        <r>
          <rPr>
            <sz val="12"/>
            <color rgb="FFFF0000"/>
            <rFont val="メイリオ"/>
            <family val="3"/>
            <charset val="128"/>
          </rPr>
          <t>提出日当日の日付</t>
        </r>
        <r>
          <rPr>
            <sz val="12"/>
            <color rgb="FF000000"/>
            <rFont val="メイリオ"/>
            <family val="3"/>
            <charset val="128"/>
          </rPr>
          <t>を記入してください</t>
        </r>
      </text>
    </comment>
    <comment ref="AK31" authorId="1" shapeId="0" xr:uid="{FF31947A-0ED4-4303-BE94-E9E6C18C8FA8}">
      <text>
        <r>
          <rPr>
            <b/>
            <sz val="12"/>
            <color rgb="FF000000"/>
            <rFont val="メイリオ"/>
            <family val="3"/>
            <charset val="128"/>
          </rPr>
          <t>【処分の理由】</t>
        </r>
        <r>
          <rPr>
            <sz val="12"/>
            <color rgb="FF000000"/>
            <rFont val="メイリオ"/>
            <family val="3"/>
            <charset val="128"/>
          </rPr>
          <t xml:space="preserve">
・取得財産等処分の情報を記載してください
・</t>
        </r>
        <r>
          <rPr>
            <sz val="12"/>
            <color indexed="10"/>
            <rFont val="メイリオ"/>
            <family val="3"/>
            <charset val="128"/>
          </rPr>
          <t>売却、譲渡、交換、貸与、担保提供の相手方のある場合</t>
        </r>
        <r>
          <rPr>
            <sz val="12"/>
            <color rgb="FF000000"/>
            <rFont val="メイリオ"/>
            <family val="3"/>
            <charset val="128"/>
          </rPr>
          <t>は、それぞれの</t>
        </r>
        <r>
          <rPr>
            <sz val="12"/>
            <color indexed="10"/>
            <rFont val="メイリオ"/>
            <family val="3"/>
            <charset val="128"/>
          </rPr>
          <t>相手方、条件及び金額について記載し、根拠資料（契約書の写しなど）</t>
        </r>
        <r>
          <rPr>
            <sz val="12"/>
            <color indexed="8"/>
            <rFont val="メイリオ"/>
            <family val="3"/>
            <charset val="128"/>
          </rPr>
          <t>を添付してください</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V5" authorId="0" shapeId="0" xr:uid="{9C64D1B8-15F9-4E90-9FF7-6D9A41D81B25}">
      <text>
        <r>
          <rPr>
            <b/>
            <sz val="8"/>
            <color rgb="FF000000"/>
            <rFont val="メイリオ"/>
            <family val="3"/>
            <charset val="128"/>
          </rPr>
          <t xml:space="preserve">【日付】
</t>
        </r>
        <r>
          <rPr>
            <sz val="8"/>
            <color rgb="FFFF0000"/>
            <rFont val="メイリオ"/>
            <family val="3"/>
            <charset val="128"/>
          </rPr>
          <t>提出日当日の日付</t>
        </r>
        <r>
          <rPr>
            <sz val="8"/>
            <color rgb="FF000000"/>
            <rFont val="メイリオ"/>
            <family val="3"/>
            <charset val="128"/>
          </rPr>
          <t>を記入してください</t>
        </r>
      </text>
    </comment>
    <comment ref="AX5" authorId="0" shapeId="0" xr:uid="{0EA9658A-929D-4410-8AD9-066C73766409}">
      <text>
        <r>
          <rPr>
            <b/>
            <sz val="12"/>
            <color rgb="FF000000"/>
            <rFont val="メイリオ"/>
            <family val="3"/>
            <charset val="128"/>
          </rPr>
          <t xml:space="preserve">【日付】
</t>
        </r>
        <r>
          <rPr>
            <sz val="12"/>
            <color rgb="FFFF0000"/>
            <rFont val="メイリオ"/>
            <family val="3"/>
            <charset val="128"/>
          </rPr>
          <t>提出日当日の日付</t>
        </r>
        <r>
          <rPr>
            <sz val="12"/>
            <color rgb="FF000000"/>
            <rFont val="メイリオ"/>
            <family val="3"/>
            <charset val="128"/>
          </rPr>
          <t>を記入してください</t>
        </r>
      </text>
    </comment>
    <comment ref="AX30" authorId="0" shapeId="0" xr:uid="{CA051B0F-8BDA-4BE4-8CDC-12707F234A78}">
      <text>
        <r>
          <rPr>
            <b/>
            <sz val="12"/>
            <color rgb="FF000000"/>
            <rFont val="メイリオ"/>
            <family val="3"/>
            <charset val="128"/>
          </rPr>
          <t xml:space="preserve">【承継を行う者】
</t>
        </r>
        <r>
          <rPr>
            <sz val="12"/>
            <color rgb="FF000000"/>
            <rFont val="メイリオ"/>
            <family val="3"/>
            <charset val="128"/>
          </rPr>
          <t>承継を行う者（申請者／共同申請者）をプルダウンリストから選択してください</t>
        </r>
      </text>
    </comment>
    <comment ref="AJ31" authorId="0" shapeId="0" xr:uid="{C50D953A-CEBB-4799-82DD-1DC75287FC1C}">
      <text>
        <r>
          <rPr>
            <b/>
            <sz val="12"/>
            <color rgb="FF000000"/>
            <rFont val="メイリオ"/>
            <family val="3"/>
            <charset val="128"/>
          </rPr>
          <t xml:space="preserve">【事業を承継する者】
</t>
        </r>
        <r>
          <rPr>
            <sz val="12"/>
            <color rgb="FF000000"/>
            <rFont val="メイリオ"/>
            <family val="3"/>
            <charset val="128"/>
          </rPr>
          <t>事業の承継先の情報を記入してください</t>
        </r>
      </text>
    </comment>
    <comment ref="V37" authorId="0" shapeId="0" xr:uid="{23BF0BE6-A39A-4D88-91CC-A754AF3E2833}">
      <text>
        <r>
          <rPr>
            <b/>
            <sz val="8"/>
            <color rgb="FF000000"/>
            <rFont val="メイリオ"/>
            <family val="3"/>
            <charset val="128"/>
          </rPr>
          <t xml:space="preserve">【電話番号】
</t>
        </r>
        <r>
          <rPr>
            <sz val="8"/>
            <color rgb="FF000000"/>
            <rFont val="メイリオ"/>
            <family val="3"/>
            <charset val="128"/>
          </rPr>
          <t>ハイフン「-」を</t>
        </r>
        <r>
          <rPr>
            <sz val="8"/>
            <color rgb="FFFF0000"/>
            <rFont val="メイリオ"/>
            <family val="3"/>
            <charset val="128"/>
          </rPr>
          <t>含む</t>
        </r>
        <r>
          <rPr>
            <sz val="8"/>
            <color rgb="FF000000"/>
            <rFont val="メイリオ"/>
            <family val="3"/>
            <charset val="128"/>
          </rPr>
          <t>、13桁以下、半角英数字で入力してください（以下同様）
(入力例) 03-1000-1000</t>
        </r>
      </text>
    </comment>
    <comment ref="V38" authorId="0" shapeId="0" xr:uid="{7DECEE11-6C50-4A93-A022-C19FDAE25C34}">
      <text>
        <r>
          <rPr>
            <b/>
            <sz val="8"/>
            <color rgb="FF000000"/>
            <rFont val="メイリオ"/>
            <family val="3"/>
            <charset val="128"/>
          </rPr>
          <t xml:space="preserve">【E-mail】
</t>
        </r>
        <r>
          <rPr>
            <sz val="8"/>
            <color rgb="FF000000"/>
            <rFont val="メイリオ"/>
            <family val="3"/>
            <charset val="128"/>
          </rPr>
          <t>半角英数字で入力してください（以下同様）</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user</author>
    <author>鈴木 壱虎</author>
  </authors>
  <commentList>
    <comment ref="AY6" authorId="0" shapeId="0" xr:uid="{43953B97-1039-4670-83AD-C4137822908E}">
      <text>
        <r>
          <rPr>
            <b/>
            <sz val="12"/>
            <color rgb="FF000000"/>
            <rFont val="メイリオ"/>
            <family val="3"/>
            <charset val="128"/>
          </rPr>
          <t xml:space="preserve">【日付】
</t>
        </r>
        <r>
          <rPr>
            <sz val="12"/>
            <color rgb="FFFF0000"/>
            <rFont val="メイリオ"/>
            <family val="3"/>
            <charset val="128"/>
          </rPr>
          <t>提出日当日の日付</t>
        </r>
        <r>
          <rPr>
            <sz val="12"/>
            <color rgb="FF000000"/>
            <rFont val="メイリオ"/>
            <family val="3"/>
            <charset val="128"/>
          </rPr>
          <t>を記入してください</t>
        </r>
      </text>
    </comment>
    <comment ref="AJ31" authorId="1" shapeId="0" xr:uid="{A298B734-9F5A-435F-9F80-54678CE6713C}">
      <text>
        <r>
          <rPr>
            <b/>
            <sz val="12"/>
            <color indexed="81"/>
            <rFont val="メイリオ"/>
            <family val="3"/>
            <charset val="128"/>
          </rPr>
          <t>【承継を行う事業者】</t>
        </r>
        <r>
          <rPr>
            <sz val="12"/>
            <color indexed="81"/>
            <rFont val="メイリオ"/>
            <family val="3"/>
            <charset val="128"/>
          </rPr>
          <t xml:space="preserve">
・助成事業承継に係る情報を記載してください
・事業の承継先の情報を記載するとともに、</t>
        </r>
        <r>
          <rPr>
            <sz val="12"/>
            <color indexed="10"/>
            <rFont val="メイリオ"/>
            <family val="3"/>
            <charset val="128"/>
          </rPr>
          <t>承継を行う者（助成対象事業者/共同申請者）</t>
        </r>
        <r>
          <rPr>
            <sz val="12"/>
            <color indexed="81"/>
            <rFont val="メイリオ"/>
            <family val="3"/>
            <charset val="128"/>
          </rPr>
          <t>をプルダウンで選択してください</t>
        </r>
      </text>
    </comment>
    <comment ref="AN41" authorId="1" shapeId="0" xr:uid="{1835565E-D6E9-48BF-8CEB-92A575B9DFAE}">
      <text>
        <r>
          <rPr>
            <sz val="12"/>
            <color indexed="81"/>
            <rFont val="メイリオ"/>
            <family val="3"/>
            <charset val="128"/>
          </rPr>
          <t>【助成事業者連絡先（事務担当者）】
・事業承継前の担当者の連絡先を記載してください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手塚 直樹</author>
    <author>user</author>
  </authors>
  <commentList>
    <comment ref="Y8" authorId="0" shapeId="0" xr:uid="{E7A0E392-6DD3-4B39-90CF-EB1DA7E30BF4}">
      <text>
        <r>
          <rPr>
            <b/>
            <sz val="12"/>
            <color rgb="FF000000"/>
            <rFont val="メイリオ"/>
            <family val="3"/>
            <charset val="128"/>
          </rPr>
          <t xml:space="preserve">【導入区分】
</t>
        </r>
        <r>
          <rPr>
            <sz val="12"/>
            <color rgb="FF000000"/>
            <rFont val="メイリオ"/>
            <family val="3"/>
            <charset val="128"/>
          </rPr>
          <t>更新または新設(増設)のいずれかを必ず選択してください</t>
        </r>
      </text>
    </comment>
    <comment ref="K10" authorId="0" shapeId="0" xr:uid="{C4F37D74-2C83-465F-BA9D-BAFD98767AEF}">
      <text>
        <r>
          <rPr>
            <b/>
            <sz val="9"/>
            <color indexed="81"/>
            <rFont val="メイリオ"/>
            <family val="3"/>
            <charset val="128"/>
          </rPr>
          <t>【既存機器の使用冷媒】</t>
        </r>
        <r>
          <rPr>
            <sz val="9"/>
            <color indexed="81"/>
            <rFont val="メイリオ"/>
            <family val="3"/>
            <charset val="128"/>
          </rPr>
          <t xml:space="preserve">
既存機器の主な冷媒を選択してください。</t>
        </r>
      </text>
    </comment>
    <comment ref="AE10" authorId="0" shapeId="0" xr:uid="{585FFB2C-E1B1-4257-BD1A-159568F31556}">
      <text>
        <r>
          <rPr>
            <b/>
            <sz val="12"/>
            <color rgb="FF000000"/>
            <rFont val="メイリオ"/>
            <family val="3"/>
            <charset val="128"/>
          </rPr>
          <t>【既存機器の使用冷媒】</t>
        </r>
        <r>
          <rPr>
            <sz val="12"/>
            <color rgb="FF000000"/>
            <rFont val="メイリオ"/>
            <family val="3"/>
            <charset val="128"/>
          </rPr>
          <t xml:space="preserve">
(1)冷媒の種類→(2)冷媒番号の順に既存機器の主な使用冷媒を選択してください。
</t>
        </r>
        <r>
          <rPr>
            <sz val="12"/>
            <color indexed="10"/>
            <rFont val="メイリオ"/>
            <family val="3"/>
            <charset val="128"/>
          </rPr>
          <t>※内蔵型ショーケースの場合は選択不要です</t>
        </r>
      </text>
    </comment>
    <comment ref="AC12" authorId="0" shapeId="0" xr:uid="{DE990C1D-9D95-4EF9-ACDA-21C2F71E22F3}">
      <text>
        <r>
          <rPr>
            <b/>
            <sz val="12"/>
            <color rgb="FF000000"/>
            <rFont val="メイリオ"/>
            <family val="3"/>
            <charset val="128"/>
          </rPr>
          <t>【冷媒（</t>
        </r>
        <r>
          <rPr>
            <b/>
            <sz val="12"/>
            <color indexed="10"/>
            <rFont val="メイリオ"/>
            <family val="3"/>
            <charset val="128"/>
          </rPr>
          <t>フロン類</t>
        </r>
        <r>
          <rPr>
            <b/>
            <sz val="12"/>
            <color rgb="FF000000"/>
            <rFont val="メイリオ"/>
            <family val="3"/>
            <charset val="128"/>
          </rPr>
          <t xml:space="preserve">）回収台数】
</t>
        </r>
        <r>
          <rPr>
            <sz val="12"/>
            <color rgb="FF000000"/>
            <rFont val="メイリオ"/>
            <family val="3"/>
            <charset val="128"/>
          </rPr>
          <t>・機器の更新(入替)に伴い、既存機器の冷媒</t>
        </r>
        <r>
          <rPr>
            <sz val="12"/>
            <color indexed="81"/>
            <rFont val="メイリオ"/>
            <family val="3"/>
            <charset val="128"/>
          </rPr>
          <t>（フロン類</t>
        </r>
        <r>
          <rPr>
            <sz val="12"/>
            <color rgb="FF000000"/>
            <rFont val="メイリオ"/>
            <family val="3"/>
            <charset val="128"/>
          </rPr>
          <t>）回収が発生する場合はその台数を記入してください
・更新台数と冷媒（フロン類）回収台数に違いがある等の場合は、その内訳を備考欄に入力・補足してください
・冷媒（フロン類）回収が発生しない場合や未定の場合は備考欄に理由や計画等を入力・補足してください</t>
        </r>
      </text>
    </comment>
    <comment ref="AG12" authorId="0" shapeId="0" xr:uid="{972205A1-AD29-4F8E-BD05-DC1172C26695}">
      <text>
        <r>
          <rPr>
            <b/>
            <sz val="12"/>
            <color rgb="FF000000"/>
            <rFont val="メイリオ"/>
            <family val="3"/>
            <charset val="128"/>
          </rPr>
          <t xml:space="preserve">【耐用年数】
</t>
        </r>
        <r>
          <rPr>
            <sz val="12"/>
            <color rgb="FF000000"/>
            <rFont val="メイリオ"/>
            <family val="3"/>
            <charset val="128"/>
          </rPr>
          <t>・対象機器の、法定耐用年数を記入してください
・同一機器種別内で、異なる法定耐用年数の機器がある場合などは、</t>
        </r>
        <r>
          <rPr>
            <sz val="12"/>
            <color indexed="10"/>
            <rFont val="メイリオ"/>
            <family val="3"/>
            <charset val="128"/>
          </rPr>
          <t>備考で補足いただくか、別途説明文書を作成のうえ補足してください</t>
        </r>
      </text>
    </comment>
    <comment ref="N13" authorId="1" shapeId="0" xr:uid="{E8008336-DDB6-4CF2-908F-24EECB563134}">
      <text>
        <r>
          <rPr>
            <b/>
            <sz val="9"/>
            <color rgb="FF000000"/>
            <rFont val="メイリオ"/>
            <family val="3"/>
            <charset val="128"/>
          </rPr>
          <t xml:space="preserve">【台数】【耐用年数】
</t>
        </r>
        <r>
          <rPr>
            <sz val="9"/>
            <color rgb="FF000000"/>
            <rFont val="メイリオ"/>
            <family val="3"/>
            <charset val="128"/>
          </rPr>
          <t>半角英数字で入力してください（以下同様）</t>
        </r>
      </text>
    </comment>
    <comment ref="AH18" authorId="0" shapeId="0" xr:uid="{D13DFB51-C5F3-4DEF-B468-4AD3039E258F}">
      <text>
        <r>
          <rPr>
            <b/>
            <sz val="12"/>
            <color rgb="FF000000"/>
            <rFont val="メイリオ"/>
            <family val="3"/>
            <charset val="128"/>
          </rPr>
          <t xml:space="preserve">【(1)本助成金以外の助成・補助等の利用有無】
</t>
        </r>
        <r>
          <rPr>
            <sz val="12"/>
            <color rgb="FF000000"/>
            <rFont val="メイリオ"/>
            <family val="3"/>
            <charset val="128"/>
          </rPr>
          <t>本申請の助成対象機器について、申請時点で交付決定を受けている他の助成金・補助金がある場合は「1.有り」を、ない場合は「2.無し」を選択してください</t>
        </r>
      </text>
    </comment>
    <comment ref="AC19" authorId="0" shapeId="0" xr:uid="{67EBA76A-8A96-460F-9A91-DB731DFF156C}">
      <text>
        <r>
          <rPr>
            <b/>
            <sz val="12"/>
            <color rgb="FF000000"/>
            <rFont val="メイリオ"/>
            <family val="3"/>
            <charset val="128"/>
          </rPr>
          <t>【(2)本助成金以外の助成・補助金等の名称】</t>
        </r>
        <r>
          <rPr>
            <sz val="12"/>
            <color rgb="FF000000"/>
            <rFont val="メイリオ"/>
            <family val="3"/>
            <charset val="128"/>
          </rPr>
          <t xml:space="preserve">
(1)で「1.有り」を選択した場合はその助成金・補助金の名称を記入してください</t>
        </r>
      </text>
    </comment>
    <comment ref="L20" authorId="1" shapeId="0" xr:uid="{82D37E80-360A-4A44-B8FF-5F42BF13C057}">
      <text>
        <r>
          <rPr>
            <b/>
            <sz val="9"/>
            <color rgb="FF000000"/>
            <rFont val="メイリオ"/>
            <family val="3"/>
            <charset val="128"/>
          </rPr>
          <t xml:space="preserve">【金額】
</t>
        </r>
        <r>
          <rPr>
            <sz val="9"/>
            <color rgb="FF000000"/>
            <rFont val="メイリオ"/>
            <family val="3"/>
            <charset val="128"/>
          </rPr>
          <t>半角英数字で入力してください</t>
        </r>
      </text>
    </comment>
    <comment ref="AF20" authorId="1" shapeId="0" xr:uid="{DC136B06-542B-45DC-AD33-333D79DBFBCF}">
      <text>
        <r>
          <rPr>
            <b/>
            <sz val="12"/>
            <color rgb="FF000000"/>
            <rFont val="メイリオ"/>
            <family val="3"/>
            <charset val="128"/>
          </rPr>
          <t>【(3)本助成金以外の助成・補助金等の名称】</t>
        </r>
        <r>
          <rPr>
            <sz val="12"/>
            <color rgb="FF000000"/>
            <rFont val="メイリオ"/>
            <family val="3"/>
            <charset val="128"/>
          </rPr>
          <t xml:space="preserve">
(1)で「1.有り」を選択した場合はその交付決定金額を記入するとともに、「交付決定通知書」に相当する決定通知文書の写しを提出ください</t>
        </r>
      </text>
    </comment>
    <comment ref="AH35" authorId="0" shapeId="0" xr:uid="{433882BA-B158-4B2E-A0DE-6152706D54B9}">
      <text>
        <r>
          <rPr>
            <b/>
            <sz val="12"/>
            <color rgb="FF000000"/>
            <rFont val="メイリオ"/>
            <family val="3"/>
            <charset val="128"/>
          </rPr>
          <t>【助成事項の要件】</t>
        </r>
        <r>
          <rPr>
            <sz val="12"/>
            <color rgb="FF000000"/>
            <rFont val="メイリオ"/>
            <family val="3"/>
            <charset val="128"/>
          </rPr>
          <t xml:space="preserve">
内容をご確認の上、「1.はい」を選択してください
（以下同様）</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手塚 直樹</author>
  </authors>
  <commentList>
    <comment ref="W8" authorId="0" shapeId="0" xr:uid="{B08EB2A4-DF6C-491B-9040-15AE12204EDF}">
      <text>
        <r>
          <rPr>
            <b/>
            <sz val="9"/>
            <color rgb="FF000000"/>
            <rFont val="メイリオ"/>
            <family val="3"/>
            <charset val="128"/>
          </rPr>
          <t xml:space="preserve">【交付決定通知書の情報】
</t>
        </r>
        <r>
          <rPr>
            <sz val="9"/>
            <color rgb="FF000000"/>
            <rFont val="メイリオ"/>
            <family val="3"/>
            <charset val="128"/>
          </rPr>
          <t>半角英数字で入力してください（以下同様）</t>
        </r>
      </text>
    </comment>
    <comment ref="AZ8" authorId="0" shapeId="0" xr:uid="{33CFA22B-94C9-4509-8EDB-0AE31BB1D96C}">
      <text>
        <r>
          <rPr>
            <b/>
            <sz val="12"/>
            <color rgb="FF000000"/>
            <rFont val="メイリオ"/>
            <family val="3"/>
            <charset val="128"/>
          </rPr>
          <t>【交付決定通知書の情報】
・</t>
        </r>
        <r>
          <rPr>
            <sz val="12"/>
            <color rgb="FF000000"/>
            <rFont val="メイリオ"/>
            <family val="3"/>
            <charset val="128"/>
          </rPr>
          <t>受領した「交付決定通知書（事業計画変更承認通知書）」に基づいて記入ください
※事業計画の変更があった場合は「助成事業計画変更承認通知書」の情報を記入してください
※交付決定通知書（事業計画変更承認通知書）は再発行ができませんので、紛失しないようご留意ください</t>
        </r>
      </text>
    </comment>
    <comment ref="AU28" authorId="0" shapeId="0" xr:uid="{CC8A6879-D76A-4E0C-BCA9-0D548B440A0D}">
      <text>
        <r>
          <rPr>
            <b/>
            <sz val="12"/>
            <color rgb="FF000000"/>
            <rFont val="メイリオ"/>
            <family val="3"/>
            <charset val="128"/>
          </rPr>
          <t>【冷媒（</t>
        </r>
        <r>
          <rPr>
            <b/>
            <sz val="12"/>
            <color indexed="10"/>
            <rFont val="メイリオ"/>
            <family val="3"/>
            <charset val="128"/>
          </rPr>
          <t>フロン類</t>
        </r>
        <r>
          <rPr>
            <b/>
            <sz val="12"/>
            <color rgb="FF000000"/>
            <rFont val="メイリオ"/>
            <family val="3"/>
            <charset val="128"/>
          </rPr>
          <t xml:space="preserve">）回収台数】
</t>
        </r>
        <r>
          <rPr>
            <sz val="12"/>
            <color rgb="FF000000"/>
            <rFont val="メイリオ"/>
            <family val="3"/>
            <charset val="128"/>
          </rPr>
          <t>・機器の更新(入替)に伴い、発生した既存機器の冷媒（フロン類）回収台数を記入してください
・更新台数と冷媒（フロン類）回収台数に違いがある等の場合は、その内訳を備考欄に入力・補足してください</t>
        </r>
      </text>
    </comment>
    <comment ref="AY28" authorId="0" shapeId="0" xr:uid="{0F6C812C-38FD-4DE3-ACB6-C66D79799E0F}">
      <text>
        <r>
          <rPr>
            <b/>
            <sz val="12"/>
            <color rgb="FF000000"/>
            <rFont val="メイリオ"/>
            <family val="3"/>
            <charset val="128"/>
          </rPr>
          <t xml:space="preserve">【耐用年数】
</t>
        </r>
        <r>
          <rPr>
            <sz val="12"/>
            <color rgb="FF000000"/>
            <rFont val="メイリオ"/>
            <family val="3"/>
            <charset val="128"/>
          </rPr>
          <t>・助成機器の法定耐用年数を記入してください
・同一機器種別内で、異なる法定耐用年数の機器がある場合などは、備考で補足いただくか、別途説明文書を作成のうえ補足してください</t>
        </r>
      </text>
    </comment>
    <comment ref="W29" authorId="0" shapeId="0" xr:uid="{FF807318-ADEF-4F14-A5E7-D914342913E1}">
      <text>
        <r>
          <rPr>
            <b/>
            <sz val="9"/>
            <color rgb="FF000000"/>
            <rFont val="メイリオ"/>
            <family val="3"/>
            <charset val="128"/>
          </rPr>
          <t xml:space="preserve">【台数】【耐用年数】
</t>
        </r>
        <r>
          <rPr>
            <sz val="9"/>
            <color rgb="FF000000"/>
            <rFont val="メイリオ"/>
            <family val="3"/>
            <charset val="128"/>
          </rPr>
          <t>半角英数字で入力してください（以下同様）</t>
        </r>
      </text>
    </comment>
    <comment ref="AW34" authorId="0" shapeId="0" xr:uid="{20592B71-F5BE-4486-B8CD-D0EEBF61B72B}">
      <text>
        <r>
          <rPr>
            <b/>
            <sz val="12"/>
            <color rgb="FF000000"/>
            <rFont val="メイリオ"/>
            <family val="3"/>
            <charset val="128"/>
          </rPr>
          <t xml:space="preserve">【(1)本助成金以外の助成・補助等の利用有無】
</t>
        </r>
        <r>
          <rPr>
            <sz val="12"/>
            <color rgb="FF000000"/>
            <rFont val="メイリオ"/>
            <family val="3"/>
            <charset val="128"/>
          </rPr>
          <t>本助成金の助成機器について、交付決定を受けている他の助成金・補助金がある場合は「1.有り」を、ない場合は「2.無し」を選択してください</t>
        </r>
      </text>
    </comment>
    <comment ref="AS35" authorId="0" shapeId="0" xr:uid="{542B655F-3E38-4A78-A392-58A9949D4A4B}">
      <text>
        <r>
          <rPr>
            <b/>
            <sz val="12"/>
            <color rgb="FF000000"/>
            <rFont val="メイリオ"/>
            <family val="3"/>
            <charset val="128"/>
          </rPr>
          <t xml:space="preserve">【(2)本助成金以外の助成・補助金等の名称】
</t>
        </r>
        <r>
          <rPr>
            <sz val="12"/>
            <color rgb="FF000000"/>
            <rFont val="メイリオ"/>
            <family val="3"/>
            <charset val="128"/>
          </rPr>
          <t>(1)で「1.有り」を選択した場合はその助成金・補助金の名称を記入してください</t>
        </r>
      </text>
    </comment>
    <comment ref="T36" authorId="0" shapeId="0" xr:uid="{444DC326-64FD-4F7A-9540-D7725F6A8229}">
      <text>
        <r>
          <rPr>
            <b/>
            <sz val="9"/>
            <color rgb="FF000000"/>
            <rFont val="メイリオ"/>
            <family val="3"/>
            <charset val="128"/>
          </rPr>
          <t xml:space="preserve">【金額】
</t>
        </r>
        <r>
          <rPr>
            <sz val="9"/>
            <color rgb="FF000000"/>
            <rFont val="メイリオ"/>
            <family val="3"/>
            <charset val="128"/>
          </rPr>
          <t>半角英数字で入力してください</t>
        </r>
      </text>
    </comment>
    <comment ref="AW36" authorId="0" shapeId="0" xr:uid="{7E06C33F-E151-4426-ADE6-20EDF12165F6}">
      <text>
        <r>
          <rPr>
            <b/>
            <sz val="12"/>
            <color rgb="FF000000"/>
            <rFont val="メイリオ"/>
            <family val="3"/>
            <charset val="128"/>
          </rPr>
          <t xml:space="preserve">【(3)本助成金以外の助成・補助金等の名称】
</t>
        </r>
        <r>
          <rPr>
            <sz val="12"/>
            <color rgb="FF000000"/>
            <rFont val="メイリオ"/>
            <family val="3"/>
            <charset val="128"/>
          </rPr>
          <t>(1)で「1.有り」を選択した場合はその交付決定金額を記入するとともに、「交付決定通知書」に相当する決定通知文書の写しを提出ください</t>
        </r>
      </text>
    </comment>
    <comment ref="AZ41" authorId="0" shapeId="0" xr:uid="{8D695E77-6C4F-4541-A43D-E5B8874BD780}">
      <text>
        <r>
          <rPr>
            <b/>
            <sz val="12"/>
            <color rgb="FF000000"/>
            <rFont val="メイリオ"/>
            <family val="3"/>
            <charset val="128"/>
          </rPr>
          <t>【助成金振込先】</t>
        </r>
        <r>
          <rPr>
            <sz val="12"/>
            <color rgb="FF000000"/>
            <rFont val="メイリオ"/>
            <family val="3"/>
            <charset val="128"/>
          </rPr>
          <t xml:space="preserve">
振込口座が確認できる資料の記載内容と一致するように記入してください</t>
        </r>
      </text>
    </comment>
    <comment ref="E43" authorId="0" shapeId="0" xr:uid="{4C9980B6-A826-45DE-B80B-3C16343E257E}">
      <text>
        <r>
          <rPr>
            <b/>
            <sz val="9"/>
            <color rgb="FF000000"/>
            <rFont val="メイリオ"/>
            <family val="3"/>
            <charset val="128"/>
          </rPr>
          <t>【口座名義（カタカナ）】</t>
        </r>
        <r>
          <rPr>
            <sz val="9"/>
            <color rgb="FF000000"/>
            <rFont val="メイリオ"/>
            <family val="3"/>
            <charset val="128"/>
          </rPr>
          <t xml:space="preserve">
30文字以下、カタカナで入力してください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手塚 直樹</author>
  </authors>
  <commentList>
    <comment ref="AN5" authorId="0" shapeId="0" xr:uid="{2421E995-0E17-4ED7-BD32-C64917361A1F}">
      <text>
        <r>
          <rPr>
            <sz val="12"/>
            <color indexed="81"/>
            <rFont val="メイリオ"/>
            <family val="3"/>
            <charset val="128"/>
          </rPr>
          <t xml:space="preserve">本シートの情報は全て
</t>
        </r>
        <r>
          <rPr>
            <sz val="12"/>
            <color indexed="10"/>
            <rFont val="メイリオ"/>
            <family val="3"/>
            <charset val="128"/>
          </rPr>
          <t>入力シート①～④</t>
        </r>
        <r>
          <rPr>
            <sz val="12"/>
            <color indexed="81"/>
            <rFont val="メイリオ"/>
            <family val="3"/>
            <charset val="128"/>
          </rPr>
          <t>に入力してください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手塚 直樹</author>
  </authors>
  <commentList>
    <comment ref="AH5" authorId="0" shapeId="0" xr:uid="{6B39C619-DCF7-44E0-94CA-6DFDA59A4A52}">
      <text>
        <r>
          <rPr>
            <sz val="12"/>
            <color indexed="81"/>
            <rFont val="メイリオ"/>
            <family val="3"/>
            <charset val="128"/>
          </rPr>
          <t xml:space="preserve">本シートの情報は全て
</t>
        </r>
        <r>
          <rPr>
            <sz val="12"/>
            <color indexed="10"/>
            <rFont val="メイリオ"/>
            <family val="3"/>
            <charset val="128"/>
          </rPr>
          <t>入力シート①～④</t>
        </r>
        <r>
          <rPr>
            <sz val="12"/>
            <color indexed="81"/>
            <rFont val="メイリオ"/>
            <family val="3"/>
            <charset val="128"/>
          </rPr>
          <t>に入力してください</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手塚 直樹</author>
  </authors>
  <commentList>
    <comment ref="V5" authorId="0" shapeId="0" xr:uid="{01807A7C-4B32-4255-943E-C8F708FD74B1}">
      <text>
        <r>
          <rPr>
            <sz val="12"/>
            <color indexed="81"/>
            <rFont val="メイリオ"/>
            <family val="3"/>
            <charset val="128"/>
          </rPr>
          <t xml:space="preserve">本シートの情報は全て
</t>
        </r>
        <r>
          <rPr>
            <sz val="12"/>
            <color indexed="10"/>
            <rFont val="メイリオ"/>
            <family val="3"/>
            <charset val="128"/>
          </rPr>
          <t>入力シート①～④</t>
        </r>
        <r>
          <rPr>
            <sz val="12"/>
            <color indexed="81"/>
            <rFont val="メイリオ"/>
            <family val="3"/>
            <charset val="128"/>
          </rPr>
          <t>に入力してください</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手塚 直樹</author>
  </authors>
  <commentList>
    <comment ref="AU5" authorId="0" shapeId="0" xr:uid="{0E0A7838-EC4F-4B9C-A993-63BF5D34DE7C}">
      <text>
        <r>
          <rPr>
            <sz val="12"/>
            <color indexed="81"/>
            <rFont val="メイリオ"/>
            <family val="3"/>
            <charset val="128"/>
          </rPr>
          <t xml:space="preserve">本シートの情報は全て
</t>
        </r>
        <r>
          <rPr>
            <sz val="12"/>
            <color indexed="10"/>
            <rFont val="メイリオ"/>
            <family val="3"/>
            <charset val="128"/>
          </rPr>
          <t>入力シート①～④</t>
        </r>
        <r>
          <rPr>
            <sz val="12"/>
            <color indexed="81"/>
            <rFont val="メイリオ"/>
            <family val="3"/>
            <charset val="128"/>
          </rPr>
          <t>に入力してください</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手塚 直樹</author>
  </authors>
  <commentList>
    <comment ref="AF5" authorId="0" shapeId="0" xr:uid="{6BF93F11-1270-4020-BFBB-E29704715E4B}">
      <text>
        <r>
          <rPr>
            <sz val="12"/>
            <color indexed="81"/>
            <rFont val="メイリオ"/>
            <family val="3"/>
            <charset val="128"/>
          </rPr>
          <t xml:space="preserve">本シートの情報は全て
</t>
        </r>
        <r>
          <rPr>
            <sz val="12"/>
            <color indexed="10"/>
            <rFont val="メイリオ"/>
            <family val="3"/>
            <charset val="128"/>
          </rPr>
          <t>入力シート①～④</t>
        </r>
        <r>
          <rPr>
            <sz val="12"/>
            <color indexed="81"/>
            <rFont val="メイリオ"/>
            <family val="3"/>
            <charset val="128"/>
          </rPr>
          <t>に入力してください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<sst xmlns="http://schemas.openxmlformats.org/spreadsheetml/2006/main" count="7786" uniqueCount="1888">
  <si>
    <t>受付簿転記用</t>
  </si>
  <si>
    <t>入力シート①</t>
  </si>
  <si>
    <t>事業名称</t>
  </si>
  <si>
    <t>交付申請日</t>
  </si>
  <si>
    <t>赤枠部分をコピー</t>
  </si>
  <si>
    <t>日程</t>
  </si>
  <si>
    <t>事業開始予定日</t>
  </si>
  <si>
    <t>行/列入換え＆値貼り</t>
  </si>
  <si>
    <t>設置完了予定日</t>
  </si>
  <si>
    <t>支払完了予定日</t>
  </si>
  <si>
    <t>設置場所</t>
  </si>
  <si>
    <t>設置事業所名カナ</t>
  </si>
  <si>
    <t>設置事業所名</t>
  </si>
  <si>
    <t>設置事業所住所</t>
  </si>
  <si>
    <t>設置事業所電話</t>
  </si>
  <si>
    <t>設置事業所権利</t>
  </si>
  <si>
    <t>機器設置承諾</t>
  </si>
  <si>
    <t>共同申請者の有無</t>
  </si>
  <si>
    <t>手続代行者の有無</t>
  </si>
  <si>
    <t>事務担当者</t>
  </si>
  <si>
    <t>申請者</t>
  </si>
  <si>
    <t>申請者会社名カナ</t>
  </si>
  <si>
    <t>申請者会社名</t>
  </si>
  <si>
    <t>申請者〒</t>
  </si>
  <si>
    <t>申請者住所</t>
  </si>
  <si>
    <t>申請者電話番号</t>
  </si>
  <si>
    <t>申請者事業者種別</t>
  </si>
  <si>
    <t>申請者業種大分類</t>
  </si>
  <si>
    <t>申請者業種中分類</t>
  </si>
  <si>
    <t>申請者資本金</t>
  </si>
  <si>
    <t>申請者従業員数</t>
  </si>
  <si>
    <t>申請者代表役職</t>
  </si>
  <si>
    <t>申請者代表氏名カナ</t>
  </si>
  <si>
    <t>申請者代表氏名</t>
  </si>
  <si>
    <t>申請者担当〒</t>
  </si>
  <si>
    <t>申請者担当住所</t>
  </si>
  <si>
    <t>申請者担当支店部署</t>
  </si>
  <si>
    <t>申請者担当氏名カナ</t>
  </si>
  <si>
    <t>申請者担当氏名</t>
  </si>
  <si>
    <t>申請者担当電話番号</t>
  </si>
  <si>
    <t>申請者担当E-mail</t>
  </si>
  <si>
    <t>申請者備考</t>
  </si>
  <si>
    <t>共同申請者</t>
  </si>
  <si>
    <t>共同申請者会社名カナ</t>
  </si>
  <si>
    <t>共同申請者会社名</t>
  </si>
  <si>
    <t>共同申請者〒</t>
  </si>
  <si>
    <t>共同申請者住所</t>
  </si>
  <si>
    <t>共同申請者電話番号</t>
  </si>
  <si>
    <t>共同申請者事業者種別</t>
  </si>
  <si>
    <t>共同申請者業種大分類</t>
  </si>
  <si>
    <t>共同申請者業種中分類</t>
  </si>
  <si>
    <t>共同申請者資本金</t>
  </si>
  <si>
    <t>共同申請者従業員数</t>
  </si>
  <si>
    <t>共同申請者代表役職</t>
  </si>
  <si>
    <t>共同申請者代表氏名カナ</t>
  </si>
  <si>
    <t>共同申請者代表氏名</t>
  </si>
  <si>
    <t>共同申請者担当〒</t>
  </si>
  <si>
    <t>共同申請者担当住所</t>
  </si>
  <si>
    <t>共同申請者担当支店部署</t>
  </si>
  <si>
    <t>共同申請者担当氏名カナ</t>
  </si>
  <si>
    <t>共同申請者担当氏名</t>
  </si>
  <si>
    <t>共同申請者担当電話番号</t>
  </si>
  <si>
    <t>共同申請者担当E-mail</t>
  </si>
  <si>
    <t>共同申請者備考</t>
  </si>
  <si>
    <t>手続代行者</t>
  </si>
  <si>
    <t>手続代行者会社名カナ</t>
  </si>
  <si>
    <t>手続代行者会社名</t>
  </si>
  <si>
    <t>手続代行者〒</t>
  </si>
  <si>
    <t>手続代行者住所</t>
  </si>
  <si>
    <t>手続代行者電話番号</t>
  </si>
  <si>
    <t>手続代行者事業者種別</t>
  </si>
  <si>
    <t>手続代行者代表役職</t>
  </si>
  <si>
    <t>手続代行者代表氏名カナ</t>
  </si>
  <si>
    <t>手続代行者代表氏名</t>
  </si>
  <si>
    <t>手続代行者担当〒</t>
  </si>
  <si>
    <t>手続代行者担当住所</t>
  </si>
  <si>
    <t>手続代行者担当支店部署</t>
  </si>
  <si>
    <t>手続代行者担当氏名カナ</t>
  </si>
  <si>
    <t>手続代行者担当氏名</t>
  </si>
  <si>
    <t>手続代行者担当電話番号</t>
  </si>
  <si>
    <t>手続代行者担当E-mail</t>
  </si>
  <si>
    <t>手続代行者備考</t>
  </si>
  <si>
    <t>入力シート②</t>
  </si>
  <si>
    <t>設備1</t>
  </si>
  <si>
    <t>設備2</t>
  </si>
  <si>
    <t>設備2機器種別</t>
  </si>
  <si>
    <t>設備2機器メーカー名</t>
  </si>
  <si>
    <t>設備2品番又は型式</t>
  </si>
  <si>
    <t>設備2使用冷媒</t>
  </si>
  <si>
    <t>設備2台数</t>
  </si>
  <si>
    <t>設備2系統番号</t>
  </si>
  <si>
    <t>設備2冷媒量推計値</t>
  </si>
  <si>
    <t>設備2配管長</t>
  </si>
  <si>
    <t>設備2備考</t>
  </si>
  <si>
    <t>設備3</t>
  </si>
  <si>
    <t>設備3機器種別</t>
  </si>
  <si>
    <t>設備3機器メーカー名</t>
  </si>
  <si>
    <t>設備3品番又は型式</t>
  </si>
  <si>
    <t>設備3使用冷媒</t>
  </si>
  <si>
    <t>設備3台数</t>
  </si>
  <si>
    <t>設備3系統番号</t>
  </si>
  <si>
    <t>設備3冷媒量推計値</t>
  </si>
  <si>
    <t>設備3配管長</t>
  </si>
  <si>
    <t>設備3備考</t>
  </si>
  <si>
    <t>設備4</t>
  </si>
  <si>
    <t>設備4機器種別</t>
  </si>
  <si>
    <t>設備4機器メーカー名</t>
  </si>
  <si>
    <t>設備4品番又は型式</t>
  </si>
  <si>
    <t>設備4使用冷媒</t>
  </si>
  <si>
    <t>設備4台数</t>
  </si>
  <si>
    <t>設備4系統番号</t>
  </si>
  <si>
    <t>設備4冷媒量推計値</t>
  </si>
  <si>
    <t>設備4配管長</t>
  </si>
  <si>
    <t>設備4備考</t>
  </si>
  <si>
    <t>設備5</t>
  </si>
  <si>
    <t>設備5機器種別</t>
  </si>
  <si>
    <t>設備5機器メーカー名</t>
  </si>
  <si>
    <t>設備5品番又は型式</t>
  </si>
  <si>
    <t>設備5使用冷媒</t>
  </si>
  <si>
    <t>設備5台数</t>
  </si>
  <si>
    <t>設備5系統番号</t>
  </si>
  <si>
    <t>設備5冷媒量推計値</t>
  </si>
  <si>
    <t>設備5配管長</t>
  </si>
  <si>
    <t>設備5備考</t>
  </si>
  <si>
    <t>設備6</t>
  </si>
  <si>
    <t>設備6機器種別</t>
  </si>
  <si>
    <t>設備6機器メーカー名</t>
  </si>
  <si>
    <t>設備6品番又は型式</t>
  </si>
  <si>
    <t>設備6使用冷媒</t>
  </si>
  <si>
    <t>設備6台数</t>
  </si>
  <si>
    <t>設備6系統番号</t>
  </si>
  <si>
    <t>設備6冷媒量推計値</t>
  </si>
  <si>
    <t>設備6配管長</t>
  </si>
  <si>
    <t>設備6備考</t>
  </si>
  <si>
    <t>設備7</t>
  </si>
  <si>
    <t>設備7機器種別</t>
  </si>
  <si>
    <t>設備7機器メーカー名</t>
  </si>
  <si>
    <t>設備7品番又は型式</t>
  </si>
  <si>
    <t>設備7使用冷媒</t>
  </si>
  <si>
    <t>設備7台数</t>
  </si>
  <si>
    <t>設備7系統番号</t>
  </si>
  <si>
    <t>設備7冷媒量推計値</t>
  </si>
  <si>
    <t>設備7配管長</t>
  </si>
  <si>
    <t>設備7備考</t>
  </si>
  <si>
    <t>設備8</t>
  </si>
  <si>
    <t>設備8機器種別</t>
  </si>
  <si>
    <t>設備8機器メーカー名</t>
  </si>
  <si>
    <t>設備8品番又は型式</t>
  </si>
  <si>
    <t>設備8使用冷媒</t>
  </si>
  <si>
    <t>設備8台数</t>
  </si>
  <si>
    <t>設備8系統番号</t>
  </si>
  <si>
    <t>設備8冷媒量推計値</t>
  </si>
  <si>
    <t>設備8配管長</t>
  </si>
  <si>
    <t>設備8備考</t>
  </si>
  <si>
    <t>設備9</t>
  </si>
  <si>
    <t>設備9機器種別</t>
  </si>
  <si>
    <t>設備9機器メーカー名</t>
  </si>
  <si>
    <t>設備9品番又は型式</t>
  </si>
  <si>
    <t>設備9使用冷媒</t>
  </si>
  <si>
    <t>設備9台数</t>
  </si>
  <si>
    <t>設備9系統番号</t>
  </si>
  <si>
    <t>設備9冷媒量推計値</t>
  </si>
  <si>
    <t>設備9配管長</t>
  </si>
  <si>
    <t>設備9備考</t>
  </si>
  <si>
    <t>設備10</t>
  </si>
  <si>
    <t>設備10機器種別</t>
  </si>
  <si>
    <t>設備10機器メーカー名</t>
  </si>
  <si>
    <t>設備10品番又は型式</t>
  </si>
  <si>
    <t>設備10使用冷媒</t>
  </si>
  <si>
    <t>設備10台数</t>
  </si>
  <si>
    <t>設備10系統番号</t>
  </si>
  <si>
    <t>設備10冷媒量推計値</t>
  </si>
  <si>
    <t>設備10配管長</t>
  </si>
  <si>
    <t>設備10備考</t>
  </si>
  <si>
    <t>設備11</t>
  </si>
  <si>
    <t>設備11機器種別</t>
  </si>
  <si>
    <t>設備11機器メーカー名</t>
  </si>
  <si>
    <t>設備11品番又は型式</t>
  </si>
  <si>
    <t>設備11使用冷媒</t>
  </si>
  <si>
    <t>設備11台数</t>
  </si>
  <si>
    <t>設備11系統番号</t>
  </si>
  <si>
    <t>設備11冷媒量推計値</t>
  </si>
  <si>
    <t>設備11配管長</t>
  </si>
  <si>
    <t>設備11備考</t>
  </si>
  <si>
    <t>設備12</t>
  </si>
  <si>
    <t>設備12機器種別</t>
  </si>
  <si>
    <t>設備12機器メーカー名</t>
  </si>
  <si>
    <t>設備12品番又は型式</t>
  </si>
  <si>
    <t>設備12使用冷媒</t>
  </si>
  <si>
    <t>設備12台数</t>
  </si>
  <si>
    <t>設備12系統番号</t>
  </si>
  <si>
    <t>設備12冷媒量推計値</t>
  </si>
  <si>
    <t>設備12配管長</t>
  </si>
  <si>
    <t>設備12備考</t>
  </si>
  <si>
    <t>設備13</t>
  </si>
  <si>
    <t>設備13機器種別</t>
  </si>
  <si>
    <t>設備13機器メーカー名</t>
  </si>
  <si>
    <t>設備13品番又は型式</t>
  </si>
  <si>
    <t>設備13使用冷媒</t>
  </si>
  <si>
    <t>設備13台数</t>
  </si>
  <si>
    <t>設備13系統番号</t>
  </si>
  <si>
    <t>設備13冷媒量推計値</t>
  </si>
  <si>
    <t>設備13配管長</t>
  </si>
  <si>
    <t>設備13備考</t>
  </si>
  <si>
    <t>設備14</t>
  </si>
  <si>
    <t>設備14機器種別</t>
  </si>
  <si>
    <t>設備14機器メーカー名</t>
  </si>
  <si>
    <t>設備14品番又は型式</t>
  </si>
  <si>
    <t>設備14使用冷媒</t>
  </si>
  <si>
    <t>設備14台数</t>
  </si>
  <si>
    <t>設備14系統番号</t>
  </si>
  <si>
    <t>設備14冷媒量推計値</t>
  </si>
  <si>
    <t>設備14配管長</t>
  </si>
  <si>
    <t>設備14備考</t>
  </si>
  <si>
    <t>設備15</t>
  </si>
  <si>
    <t>設備15機器種別</t>
  </si>
  <si>
    <t>設備15機器メーカー名</t>
  </si>
  <si>
    <t>設備15品番又は型式</t>
  </si>
  <si>
    <t>設備15使用冷媒</t>
  </si>
  <si>
    <t>設備15台数</t>
  </si>
  <si>
    <t>設備15系統番号</t>
  </si>
  <si>
    <t>設備15冷媒量推計値</t>
  </si>
  <si>
    <t>設備15配管長</t>
  </si>
  <si>
    <t>設備15備考</t>
  </si>
  <si>
    <t>設備16</t>
  </si>
  <si>
    <t>設備16機器種別</t>
  </si>
  <si>
    <t>設備16機器メーカー名</t>
  </si>
  <si>
    <t>設備16品番又は型式</t>
  </si>
  <si>
    <t>設備16使用冷媒</t>
  </si>
  <si>
    <t>設備16台数</t>
  </si>
  <si>
    <t>設備16系統番号</t>
  </si>
  <si>
    <t>設備16冷媒量推計値</t>
  </si>
  <si>
    <t>設備16配管長</t>
  </si>
  <si>
    <t>設備16備考</t>
  </si>
  <si>
    <t>設備17</t>
  </si>
  <si>
    <t>設備17機器種別</t>
  </si>
  <si>
    <t>設備17機器メーカー名</t>
  </si>
  <si>
    <t>設備17品番又は型式</t>
  </si>
  <si>
    <t>設備17使用冷媒</t>
  </si>
  <si>
    <t>設備17台数</t>
  </si>
  <si>
    <t>設備17系統番号</t>
  </si>
  <si>
    <t>設備17冷媒量推計値</t>
  </si>
  <si>
    <t>設備17配管長</t>
  </si>
  <si>
    <t>設備17備考</t>
  </si>
  <si>
    <t>設備18</t>
  </si>
  <si>
    <t>設備18機器種別</t>
  </si>
  <si>
    <t>設備18機器メーカー名</t>
  </si>
  <si>
    <t>設備18品番又は型式</t>
  </si>
  <si>
    <t>設備18使用冷媒</t>
  </si>
  <si>
    <t>設備18台数</t>
  </si>
  <si>
    <t>設備18系統番号</t>
  </si>
  <si>
    <t>設備18冷媒量推計値</t>
  </si>
  <si>
    <t>設備18配管長</t>
  </si>
  <si>
    <t>設備18備考</t>
  </si>
  <si>
    <t>設備19</t>
  </si>
  <si>
    <t>設備19機器種別</t>
  </si>
  <si>
    <t>設備19機器メーカー名</t>
  </si>
  <si>
    <t>設備19品番又は型式</t>
  </si>
  <si>
    <t>設備19使用冷媒</t>
  </si>
  <si>
    <t>設備19台数</t>
  </si>
  <si>
    <t>設備19系統番号</t>
  </si>
  <si>
    <t>設備19冷媒量推計値</t>
  </si>
  <si>
    <t>設備19配管長</t>
  </si>
  <si>
    <t>設備19備考</t>
  </si>
  <si>
    <t>設備20</t>
  </si>
  <si>
    <t>設備20機器種別</t>
  </si>
  <si>
    <t>設備20機器メーカー名</t>
  </si>
  <si>
    <t>設備20品番又は型式</t>
  </si>
  <si>
    <t>設備20使用冷媒</t>
  </si>
  <si>
    <t>設備20台数</t>
  </si>
  <si>
    <t>設備20系統番号</t>
  </si>
  <si>
    <t>設備20冷媒量推計値</t>
  </si>
  <si>
    <t>設備20配管長</t>
  </si>
  <si>
    <t>設備20備考</t>
  </si>
  <si>
    <t>入力シート③</t>
  </si>
  <si>
    <t>設備費</t>
  </si>
  <si>
    <t>工事費</t>
  </si>
  <si>
    <t>業務費</t>
  </si>
  <si>
    <t>運搬据付費</t>
  </si>
  <si>
    <t>撤去費</t>
  </si>
  <si>
    <t>導入区分</t>
  </si>
  <si>
    <t>既存機器使用冷媒種類</t>
  </si>
  <si>
    <t>既存機器使用冷媒冷媒番号</t>
  </si>
  <si>
    <t>既存機器</t>
  </si>
  <si>
    <t>既存機器台数内蔵型</t>
  </si>
  <si>
    <t>既存機器台数別置型</t>
  </si>
  <si>
    <t>既存機器台数チリングユニット</t>
  </si>
  <si>
    <t>冷媒回収台数内蔵型</t>
  </si>
  <si>
    <t>冷媒回収台数別置型</t>
  </si>
  <si>
    <t>導入機器</t>
  </si>
  <si>
    <t>導入機器台数内蔵型</t>
    <rPh sb="0" eb="2">
      <t>ドウニュウ</t>
    </rPh>
    <phoneticPr fontId="101"/>
  </si>
  <si>
    <t>導入機器台数別置型</t>
    <phoneticPr fontId="101"/>
  </si>
  <si>
    <t>導入機器台数チリングユニット</t>
    <phoneticPr fontId="101"/>
  </si>
  <si>
    <t>耐用年数内蔵型</t>
  </si>
  <si>
    <t>耐用年数別置型</t>
  </si>
  <si>
    <t>耐用年数チリングユニット</t>
  </si>
  <si>
    <t>事業内訳備考</t>
  </si>
  <si>
    <t>国その他補助</t>
  </si>
  <si>
    <t>国その他補助利用有無</t>
  </si>
  <si>
    <t>国その他補助名称</t>
  </si>
  <si>
    <t>国その他補助金額</t>
  </si>
  <si>
    <t>支払方法</t>
  </si>
  <si>
    <t>助成事業要件</t>
  </si>
  <si>
    <t>承諾事項1</t>
  </si>
  <si>
    <t>承諾事項2</t>
  </si>
  <si>
    <t>第1号様式(5)</t>
  </si>
  <si>
    <t>【合計】冷媒量推計値</t>
  </si>
  <si>
    <t>実績報告日</t>
  </si>
  <si>
    <t>交付決定通知書</t>
  </si>
  <si>
    <t>通知文書番号1</t>
  </si>
  <si>
    <t>通知文書番号2</t>
  </si>
  <si>
    <t>交付決定日年</t>
  </si>
  <si>
    <t>交付決定日月</t>
  </si>
  <si>
    <t>交付決定日日</t>
  </si>
  <si>
    <t>交付決定番号</t>
  </si>
  <si>
    <t>交付決定額</t>
  </si>
  <si>
    <t>事業開始日</t>
  </si>
  <si>
    <t>設置完了日</t>
  </si>
  <si>
    <t>支払完了日</t>
  </si>
  <si>
    <t>【実績】既存機器台数内蔵型</t>
  </si>
  <si>
    <t>【実績】既存機器台数別置型</t>
  </si>
  <si>
    <t>【実績】既存機器台数チリングユニット</t>
  </si>
  <si>
    <t>【実績】冷媒回収台数内蔵型</t>
  </si>
  <si>
    <t>【実績】冷媒回収台数別置型</t>
  </si>
  <si>
    <t>【実績】冷媒回収台数チリングユニット</t>
    <phoneticPr fontId="101"/>
  </si>
  <si>
    <t>助成対象機器</t>
  </si>
  <si>
    <t>【実績】助成対象機器台数内蔵型</t>
    <rPh sb="4" eb="10">
      <t>ジョセイタイショウキキ</t>
    </rPh>
    <phoneticPr fontId="101"/>
  </si>
  <si>
    <t>【実績】助成対象機器台数別置型</t>
    <phoneticPr fontId="101"/>
  </si>
  <si>
    <t>【実績】助成対象機器台数チリングユニット</t>
    <phoneticPr fontId="101"/>
  </si>
  <si>
    <t>【実績】耐用年数内蔵型</t>
    <phoneticPr fontId="101"/>
  </si>
  <si>
    <t>【実績】耐用年数別置型</t>
  </si>
  <si>
    <t>【実績】耐用年数チリングユニット</t>
  </si>
  <si>
    <t>【実績】国その他補助利用有無</t>
  </si>
  <si>
    <t>【実績】国その他補助名称</t>
  </si>
  <si>
    <t>【実績】国その他補助金額</t>
  </si>
  <si>
    <t>実績報告備考</t>
  </si>
  <si>
    <t>助成金振込先</t>
  </si>
  <si>
    <t>金融機関コード1</t>
  </si>
  <si>
    <t>金融機関コード2</t>
  </si>
  <si>
    <t>金融機関コード3</t>
  </si>
  <si>
    <t>金融機関コード4</t>
  </si>
  <si>
    <t>支店コード1</t>
  </si>
  <si>
    <t>支店コード2</t>
  </si>
  <si>
    <t>支店コード3</t>
  </si>
  <si>
    <t>預金種類普通</t>
  </si>
  <si>
    <t>預金種類当座</t>
  </si>
  <si>
    <t>口座名義カナ</t>
  </si>
  <si>
    <t>口座番号1</t>
  </si>
  <si>
    <t>口座番号2</t>
  </si>
  <si>
    <t>口座番号3</t>
  </si>
  <si>
    <t>口座番号4</t>
  </si>
  <si>
    <t>口座番号5</t>
  </si>
  <si>
    <t>口座番号6</t>
  </si>
  <si>
    <t>口座番号7</t>
  </si>
  <si>
    <t>様式一式</t>
  </si>
  <si>
    <t>～目次～</t>
  </si>
  <si>
    <t>No</t>
  </si>
  <si>
    <t>シート名・様式名</t>
  </si>
  <si>
    <t>内容</t>
  </si>
  <si>
    <t>提出方法</t>
  </si>
  <si>
    <t>提出期限・方法、問い合わせ先</t>
    <phoneticPr fontId="101"/>
  </si>
  <si>
    <t>記載要領</t>
  </si>
  <si>
    <t>入力の流れ・手順</t>
    <phoneticPr fontId="101"/>
  </si>
  <si>
    <t>入力シート①(全体)</t>
  </si>
  <si>
    <t>【入力シート】日程、設置場所、事業者</t>
  </si>
  <si>
    <t>入力シート➁(機器)</t>
  </si>
  <si>
    <t>【入力シート】導入機器</t>
  </si>
  <si>
    <t>【入力シート】その他</t>
  </si>
  <si>
    <t>【入力シート】実績報告・交付請求</t>
  </si>
  <si>
    <t>第1号様式_交付申請書(1)</t>
  </si>
  <si>
    <t>【交付申請書】１．申請概要</t>
  </si>
  <si>
    <t>第1号様式_交付申請書(2)</t>
  </si>
  <si>
    <t>【交付申請書】２．申請体制</t>
  </si>
  <si>
    <t>第1号様式_交付申請書(3)</t>
  </si>
  <si>
    <t>【交付申請書】３．助成金対象事業者に関する情報</t>
  </si>
  <si>
    <t>第1号様式_交付申請書(4)</t>
  </si>
  <si>
    <t>【交付申請書】４．事業期間・内訳／５．助成対象機器の設置について</t>
  </si>
  <si>
    <t>第1号様式_交付申請書(5)</t>
  </si>
  <si>
    <t>【交付申請書】６．導入機器概要</t>
  </si>
  <si>
    <t>第1号様式_交付申請書(6)</t>
  </si>
  <si>
    <t>【交付申請書】７.大企業要件</t>
  </si>
  <si>
    <t>第2号様式_誓約書(申請者)</t>
  </si>
  <si>
    <t>【交付申請書】誓約書【申請者用】</t>
  </si>
  <si>
    <t>第2号様式_誓約書(共同申請者)</t>
  </si>
  <si>
    <t>【交付申請書】誓約書【共同申請者用】</t>
  </si>
  <si>
    <t>第2号様式_誓約書(手続代行者)</t>
  </si>
  <si>
    <t>【交付申請書】誓約書【手続代行者用】</t>
  </si>
  <si>
    <t>第12号様式_実績報告(1・2)</t>
  </si>
  <si>
    <t>【実績報告書】１．助成事業実績／２．助成金交付請求</t>
  </si>
  <si>
    <t>第12号様式_実績報告(3)</t>
  </si>
  <si>
    <t>【実績報告書】３．大企業要件に係る取り組み実績等</t>
  </si>
  <si>
    <t>申請書類提出方法等提出期限及びお問い合わせ先</t>
  </si>
  <si>
    <t>　（２）提出方法</t>
  </si>
  <si>
    <t>原則、電子メールにより提出してください。</t>
  </si>
  <si>
    <t>申請専用メールアドレス：</t>
    <phoneticPr fontId="101"/>
  </si>
  <si>
    <t>kaizen-nonfuron@tokyokankyo.jp</t>
  </si>
  <si>
    <r>
      <rPr>
        <b/>
        <sz val="12"/>
        <rFont val="游ゴシック"/>
        <family val="3"/>
        <charset val="128"/>
        <scheme val="minor"/>
      </rPr>
      <t>（３）お問い合わせ先</t>
    </r>
    <r>
      <rPr>
        <sz val="12"/>
        <rFont val="游ゴシック"/>
        <family val="3"/>
        <charset val="128"/>
        <scheme val="minor"/>
      </rPr>
      <t xml:space="preserve">
公益財団法人 東京都環境公社
技術支援部 技術課 環境改善係
　　　省エネ型ノンフロン機器普及促進事業 ヘルプデスク　
</t>
    </r>
    <r>
      <rPr>
        <sz val="12"/>
        <color rgb="FFFF0000"/>
        <rFont val="游ゴシック"/>
        <family val="3"/>
        <charset val="128"/>
        <scheme val="minor"/>
      </rPr>
      <t xml:space="preserve"> </t>
    </r>
    <r>
      <rPr>
        <b/>
        <sz val="12"/>
        <color rgb="FFFF0000"/>
        <rFont val="游ゴシック"/>
        <family val="3"/>
        <charset val="128"/>
        <scheme val="minor"/>
      </rPr>
      <t>ＴＥＬ：０３－３６３３－２２８２</t>
    </r>
    <r>
      <rPr>
        <sz val="12"/>
        <rFont val="游ゴシック"/>
        <family val="3"/>
        <charset val="128"/>
        <scheme val="minor"/>
      </rPr>
      <t xml:space="preserve">
受付時間：月曜日～金曜日（祝祭日及び年末年始を除く）
９時 00 分～12 時 00 分、13 時 00 分～17 時 00 分</t>
    </r>
  </si>
  <si>
    <t>１．入力の流れ</t>
  </si>
  <si>
    <t>申請様式内のシートの並んでいる順番に入力していく</t>
  </si>
  <si>
    <t>交付申請時</t>
  </si>
  <si>
    <r>
      <rPr>
        <sz val="10"/>
        <color theme="1"/>
        <rFont val="游ゴシック"/>
        <family val="3"/>
        <charset val="128"/>
        <scheme val="minor"/>
      </rPr>
      <t>（１）</t>
    </r>
    <r>
      <rPr>
        <b/>
        <sz val="10"/>
        <color theme="1"/>
        <rFont val="游ゴシック"/>
        <family val="3"/>
        <charset val="128"/>
        <scheme val="minor"/>
      </rPr>
      <t>入力シート①～④</t>
    </r>
    <r>
      <rPr>
        <sz val="10"/>
        <color theme="1"/>
        <rFont val="游ゴシック"/>
        <family val="3"/>
        <charset val="128"/>
        <scheme val="minor"/>
      </rPr>
      <t>に必要事項を入力してください。
（２）個別様式（</t>
    </r>
    <r>
      <rPr>
        <b/>
        <sz val="10"/>
        <color theme="1"/>
        <rFont val="游ゴシック"/>
        <family val="3"/>
        <charset val="128"/>
        <scheme val="minor"/>
      </rPr>
      <t>第1号様式、第2号様式）</t>
    </r>
    <r>
      <rPr>
        <sz val="10"/>
        <color theme="1"/>
        <rFont val="游ゴシック"/>
        <family val="3"/>
        <charset val="128"/>
        <scheme val="minor"/>
      </rPr>
      <t>に入力してください。
※必要に応じて</t>
    </r>
    <r>
      <rPr>
        <b/>
        <sz val="10"/>
        <color theme="1"/>
        <rFont val="游ゴシック"/>
        <family val="3"/>
        <charset val="128"/>
        <scheme val="minor"/>
      </rPr>
      <t>公社書式</t>
    </r>
    <r>
      <rPr>
        <sz val="10"/>
        <color theme="1"/>
        <rFont val="游ゴシック"/>
        <family val="3"/>
        <charset val="128"/>
        <scheme val="minor"/>
      </rPr>
      <t>を別途ダウンロードの上、入力してください。</t>
    </r>
  </si>
  <si>
    <t>交付決定後</t>
  </si>
  <si>
    <t>２．入力の手順</t>
  </si>
  <si>
    <t>凡例に従って入力してください。</t>
  </si>
  <si>
    <t>黄色のセルは直接入力してください</t>
    <phoneticPr fontId="101"/>
  </si>
  <si>
    <t>薄灰色のセルは自動計算のため入力不要です</t>
    <rPh sb="7" eb="11">
      <t>ジドウケイサン</t>
    </rPh>
    <rPh sb="14" eb="16">
      <t>ニュウリョク</t>
    </rPh>
    <rPh sb="16" eb="18">
      <t>フヨウ</t>
    </rPh>
    <phoneticPr fontId="101"/>
  </si>
  <si>
    <r>
      <t>水色のセルは</t>
    </r>
    <r>
      <rPr>
        <b/>
        <sz val="11"/>
        <color rgb="FFFF0000"/>
        <rFont val="游ゴシック"/>
        <family val="3"/>
        <charset val="128"/>
        <scheme val="minor"/>
      </rPr>
      <t>入力シート①～④</t>
    </r>
    <r>
      <rPr>
        <b/>
        <sz val="11"/>
        <rFont val="游ゴシック"/>
        <family val="3"/>
        <charset val="128"/>
        <scheme val="minor"/>
      </rPr>
      <t>に入力し</t>
    </r>
    <r>
      <rPr>
        <b/>
        <sz val="11"/>
        <color rgb="FF000000"/>
        <rFont val="游ゴシック"/>
        <family val="3"/>
        <charset val="128"/>
        <scheme val="minor"/>
      </rPr>
      <t>てください</t>
    </r>
    <phoneticPr fontId="101"/>
  </si>
  <si>
    <t>濃灰色のセルは入力不要です</t>
    <phoneticPr fontId="101"/>
  </si>
  <si>
    <t>ピンク色のセルは選択肢から選択してください</t>
    <phoneticPr fontId="101"/>
  </si>
  <si>
    <t>白色のセルは入力不要です</t>
    <phoneticPr fontId="101"/>
  </si>
  <si>
    <t>入力シート①【全体情報】</t>
  </si>
  <si>
    <t>助成対象事業の名称</t>
  </si>
  <si>
    <t>株式会社●●● 東京支店 ノンフロン事業</t>
  </si>
  <si>
    <t>※チェックリスト(別紙)に記載の必要書類と共に申請すること</t>
  </si>
  <si>
    <t>事業の開始（契約・発注）予定日</t>
  </si>
  <si>
    <t>助成対象機器の設置完了予定日</t>
  </si>
  <si>
    <t>※「設置完了予定日」または「支払完了予定日」のいずれか遅い日を「事業の完了予定日」とする</t>
    <phoneticPr fontId="101"/>
  </si>
  <si>
    <t>助成対象経費の支払完了予定日</t>
  </si>
  <si>
    <t>フリガナ</t>
  </si>
  <si>
    <t>カブシキガイシャマルマルマル</t>
  </si>
  <si>
    <t>名称</t>
  </si>
  <si>
    <r>
      <rPr>
        <sz val="11"/>
        <rFont val="游ゴシック"/>
        <family val="3"/>
        <charset val="128"/>
        <scheme val="minor"/>
      </rPr>
      <t>設置事業所所在地</t>
    </r>
    <r>
      <rPr>
        <sz val="9"/>
        <rFont val="游ゴシック"/>
        <family val="3"/>
        <charset val="128"/>
        <scheme val="minor"/>
      </rPr>
      <t>　※都内設置に限る</t>
    </r>
  </si>
  <si>
    <t>東京都新宿区西新宿ｘｘｘ-ｘｘｘ</t>
  </si>
  <si>
    <t>設置事業所電話番号</t>
  </si>
  <si>
    <t>※固定電話がある場合は固定電話番号を記入すること</t>
  </si>
  <si>
    <t>03-1000-1000</t>
  </si>
  <si>
    <t>設置事業所建物の権利</t>
  </si>
  <si>
    <t>助成対象機器を設置する建物等の全部又は一部を助成対象事業者以外の第三者が所有している。</t>
  </si>
  <si>
    <t>1.はい</t>
  </si>
  <si>
    <r>
      <rPr>
        <sz val="9"/>
        <color rgb="FFFF0000"/>
        <rFont val="游ゴシック"/>
        <family val="3"/>
        <charset val="128"/>
        <scheme val="minor"/>
      </rPr>
      <t>（※設置する建物等の全部又は一部を第三者が所有している場合に回答すること）</t>
    </r>
    <r>
      <rPr>
        <sz val="11"/>
        <rFont val="游ゴシック"/>
        <family val="3"/>
        <charset val="128"/>
        <scheme val="minor"/>
      </rPr>
      <t xml:space="preserve">
機器設置に係る承諾</t>
    </r>
  </si>
  <si>
    <t>第２号様式誓約書で誓約するとおり、助成対象機器の設置について、助成対象機器を設置する建物等に係る全ての権利者（所有者を含む）に承諾を得ている。</t>
  </si>
  <si>
    <t>※必ず選択すること</t>
  </si>
  <si>
    <t>有り</t>
  </si>
  <si>
    <t>事務担当者【本申請に係る連絡先担当者】</t>
  </si>
  <si>
    <t>申請事業者</t>
  </si>
  <si>
    <t>会社名
(個人事業主は個人氏名)</t>
  </si>
  <si>
    <t>株式会社●●●</t>
  </si>
  <si>
    <t>登記された本社住所
(個人事業主は住民票住所)</t>
  </si>
  <si>
    <t>〒</t>
  </si>
  <si>
    <t>住所</t>
  </si>
  <si>
    <t>事業者電話番号</t>
  </si>
  <si>
    <t>事業者種別</t>
  </si>
  <si>
    <t>大企業</t>
  </si>
  <si>
    <t>日本標準産業分類
による業種</t>
  </si>
  <si>
    <t>大分類</t>
  </si>
  <si>
    <t>※大分類→中分類の順に選択</t>
  </si>
  <si>
    <t>Ｉ卸売業・小売業</t>
  </si>
  <si>
    <t>中分類</t>
  </si>
  <si>
    <t>【参考】日本標準産業分類表</t>
  </si>
  <si>
    <t>52飲食料品卸売業</t>
  </si>
  <si>
    <t>資本金（出資総額）</t>
  </si>
  <si>
    <t>万円</t>
  </si>
  <si>
    <t>※個人事業主は記入不要</t>
  </si>
  <si>
    <t>従業員数</t>
  </si>
  <si>
    <t>人</t>
  </si>
  <si>
    <t>※大企業・個人事業主は記入不要</t>
  </si>
  <si>
    <r>
      <rPr>
        <sz val="11"/>
        <rFont val="游ゴシック"/>
        <family val="3"/>
        <charset val="128"/>
        <scheme val="minor"/>
      </rPr>
      <t xml:space="preserve">法人代表者
</t>
    </r>
    <r>
      <rPr>
        <sz val="9"/>
        <color rgb="FFFF0000"/>
        <rFont val="游ゴシック"/>
        <family val="3"/>
        <charset val="128"/>
        <scheme val="minor"/>
      </rPr>
      <t>※個人事業主は記入不要</t>
    </r>
  </si>
  <si>
    <t>役職名</t>
  </si>
  <si>
    <t>代表取締役社長</t>
  </si>
  <si>
    <t>シゼンレイバイタロウ</t>
  </si>
  <si>
    <t>氏名</t>
  </si>
  <si>
    <t>自然冷媒　太郎</t>
  </si>
  <si>
    <r>
      <rPr>
        <sz val="11"/>
        <rFont val="游ゴシック"/>
        <family val="3"/>
        <charset val="128"/>
        <scheme val="minor"/>
      </rPr>
      <t xml:space="preserve">担当者連絡先
</t>
    </r>
    <r>
      <rPr>
        <sz val="9"/>
        <rFont val="游ゴシック"/>
        <family val="3"/>
        <charset val="128"/>
        <scheme val="minor"/>
      </rPr>
      <t>※助成対象事業者に属し
当事業について連絡可能
である担当者を記載</t>
    </r>
  </si>
  <si>
    <t>支店・部署等</t>
  </si>
  <si>
    <t>総務部</t>
  </si>
  <si>
    <t>シンセイタロウ</t>
  </si>
  <si>
    <t>申請　太郎</t>
  </si>
  <si>
    <t>電話番号</t>
  </si>
  <si>
    <t>※日中連絡が可能な電話番号を記入すること</t>
  </si>
  <si>
    <t>090-1000-1000</t>
  </si>
  <si>
    <t>E-mail</t>
  </si>
  <si>
    <r>
      <rPr>
        <sz val="11"/>
        <rFont val="游ゴシック"/>
        <family val="3"/>
        <charset val="128"/>
        <scheme val="minor"/>
      </rPr>
      <t>備考　</t>
    </r>
    <r>
      <rPr>
        <sz val="9"/>
        <rFont val="游ゴシック"/>
        <family val="3"/>
        <charset val="128"/>
        <scheme val="minor"/>
      </rPr>
      <t>※特記事項がある場合に記入</t>
    </r>
  </si>
  <si>
    <t>サンカクカブシキガイシャ</t>
  </si>
  <si>
    <t>▲株式会社</t>
  </si>
  <si>
    <t>東京都墨田区錦糸ｘｘｘ-ｘｘｘ</t>
  </si>
  <si>
    <t>03-2000-2000</t>
  </si>
  <si>
    <r>
      <t xml:space="preserve">法人代表者
</t>
    </r>
    <r>
      <rPr>
        <sz val="9"/>
        <color rgb="FFFF0000"/>
        <rFont val="游ゴシック"/>
        <family val="3"/>
        <charset val="128"/>
        <scheme val="minor"/>
      </rPr>
      <t>※個人事業主は記入不要</t>
    </r>
    <phoneticPr fontId="101"/>
  </si>
  <si>
    <t>シゼンレイバイジロウ</t>
  </si>
  <si>
    <t>自然冷媒　次郎</t>
  </si>
  <si>
    <t>キョウドウシンセイジロウ</t>
  </si>
  <si>
    <t>共同申請　次郎</t>
  </si>
  <si>
    <t>080-2000-2000</t>
  </si>
  <si>
    <t>kyodoshinsei-jiro@ja-nre.jp</t>
  </si>
  <si>
    <t>カブシキカイシャシカクシカク</t>
  </si>
  <si>
    <t>株式会社□□</t>
  </si>
  <si>
    <t>東京都千代田区千代田ｘｘｘ-ｘｘｘ</t>
  </si>
  <si>
    <t>03-3000-3000</t>
  </si>
  <si>
    <t>中小企業者</t>
  </si>
  <si>
    <t>シゼンレイバイサブロウ　←ダイコウシンセイサブロウ</t>
  </si>
  <si>
    <t>代行申請　三郎</t>
  </si>
  <si>
    <t>手続代行担当者連絡先</t>
  </si>
  <si>
    <t>CS部</t>
  </si>
  <si>
    <t>ダイコウシンセイサブロウ</t>
  </si>
  <si>
    <t>070-3000-3000</t>
  </si>
  <si>
    <t>shinsei-jiro@ja-nre.jp</t>
  </si>
  <si>
    <r>
      <t>※</t>
    </r>
    <r>
      <rPr>
        <sz val="11"/>
        <color rgb="FFFF0000"/>
        <rFont val="游ゴシック"/>
        <family val="3"/>
        <charset val="128"/>
      </rPr>
      <t>別置型</t>
    </r>
    <r>
      <rPr>
        <sz val="11"/>
        <rFont val="游ゴシック"/>
        <family val="3"/>
        <charset val="128"/>
      </rPr>
      <t>ショーケース等における機器の台数は、</t>
    </r>
    <r>
      <rPr>
        <u/>
        <sz val="11"/>
        <color rgb="FFFF0000"/>
        <rFont val="游ゴシック"/>
        <family val="3"/>
        <charset val="128"/>
      </rPr>
      <t>室内機の台数にかかわらず、同一冷媒系統について１台</t>
    </r>
    <r>
      <rPr>
        <sz val="11"/>
        <rFont val="游ゴシック"/>
        <family val="3"/>
        <charset val="128"/>
      </rPr>
      <t>とする。
※</t>
    </r>
    <r>
      <rPr>
        <sz val="11"/>
        <color rgb="FFFF0000"/>
        <rFont val="游ゴシック"/>
        <family val="3"/>
        <charset val="128"/>
      </rPr>
      <t>内蔵型</t>
    </r>
    <r>
      <rPr>
        <sz val="11"/>
        <rFont val="游ゴシック"/>
        <family val="3"/>
        <charset val="128"/>
      </rPr>
      <t>ショーケースにおいて、</t>
    </r>
    <r>
      <rPr>
        <u/>
        <sz val="11"/>
        <color rgb="FFFF0000"/>
        <rFont val="游ゴシック"/>
        <family val="3"/>
        <charset val="128"/>
      </rPr>
      <t>同一品番・型式の機器は、同一設備番号</t>
    </r>
    <r>
      <rPr>
        <sz val="11"/>
        <rFont val="游ゴシック"/>
        <family val="3"/>
        <charset val="128"/>
      </rPr>
      <t>とする。</t>
    </r>
  </si>
  <si>
    <t>設備１</t>
  </si>
  <si>
    <t>機器種別</t>
  </si>
  <si>
    <t>別置型ショーケース／冷凍冷蔵ユニット</t>
  </si>
  <si>
    <t>機器メーカー名</t>
  </si>
  <si>
    <t>株式会社××工業</t>
  </si>
  <si>
    <t>品番又は型式</t>
  </si>
  <si>
    <t>RFJー12345</t>
  </si>
  <si>
    <t>使用冷媒</t>
  </si>
  <si>
    <t>二酸化炭素（R744）</t>
  </si>
  <si>
    <t>台数</t>
  </si>
  <si>
    <t>台</t>
  </si>
  <si>
    <r>
      <rPr>
        <sz val="11"/>
        <rFont val="游ゴシック"/>
        <family val="3"/>
        <charset val="128"/>
      </rPr>
      <t>系統番号</t>
    </r>
    <r>
      <rPr>
        <sz val="9"/>
        <rFont val="游ゴシック"/>
        <family val="3"/>
        <charset val="128"/>
      </rPr>
      <t>（※冷媒系統図等の番号を記載すること）</t>
    </r>
  </si>
  <si>
    <t>A-1</t>
  </si>
  <si>
    <t>冷媒量</t>
  </si>
  <si>
    <t>交付申請時の推計値</t>
  </si>
  <si>
    <t>kg</t>
  </si>
  <si>
    <t>撤去する配管の長さ</t>
    <rPh sb="0" eb="2">
      <t>テッキョ</t>
    </rPh>
    <rPh sb="4" eb="6">
      <t>ハイカン</t>
    </rPh>
    <rPh sb="7" eb="8">
      <t>ナガ</t>
    </rPh>
    <phoneticPr fontId="101"/>
  </si>
  <si>
    <t>m</t>
  </si>
  <si>
    <t>備考</t>
  </si>
  <si>
    <t>設備２</t>
  </si>
  <si>
    <t>設備３</t>
  </si>
  <si>
    <t>設備４</t>
  </si>
  <si>
    <t>設備５</t>
  </si>
  <si>
    <t>設備６</t>
  </si>
  <si>
    <t>設備７</t>
  </si>
  <si>
    <t>設備８</t>
  </si>
  <si>
    <t>設備９</t>
  </si>
  <si>
    <t>単位</t>
  </si>
  <si>
    <t>機器種別</t>
    <rPh sb="0" eb="2">
      <t>キキ</t>
    </rPh>
    <phoneticPr fontId="101"/>
  </si>
  <si>
    <t>▲助成対象外経費</t>
  </si>
  <si>
    <t>※　内蔵型で同一品番・型式の場合は、同一の設備番号で可とします。別置型等は、ショーケース等の室内機が接続する冷凍機（室外機）毎に設備番号を振ってください。</t>
  </si>
  <si>
    <t>人工</t>
  </si>
  <si>
    <t>式</t>
  </si>
  <si>
    <t/>
  </si>
  <si>
    <t>事業内訳</t>
  </si>
  <si>
    <t>2.【更新】省エネ型ノンフロン機器の導入に伴い、既存機器を撤去する</t>
  </si>
  <si>
    <t>（※導入区分が【更新】の場合に回答すること）</t>
  </si>
  <si>
    <t>（１）冷媒の種類を選択</t>
  </si>
  <si>
    <t>（2）冷媒番号を選択</t>
  </si>
  <si>
    <r>
      <t>既存機器の使用冷媒</t>
    </r>
    <r>
      <rPr>
        <sz val="9"/>
        <color theme="1"/>
        <rFont val="游ゴシック"/>
        <family val="3"/>
        <charset val="128"/>
        <scheme val="minor"/>
      </rPr>
      <t>（</t>
    </r>
    <r>
      <rPr>
        <sz val="9"/>
        <color rgb="FFFF0000"/>
        <rFont val="游ゴシック"/>
        <family val="3"/>
        <charset val="128"/>
        <scheme val="minor"/>
      </rPr>
      <t>※内蔵型ショーケース以外</t>
    </r>
    <r>
      <rPr>
        <sz val="9"/>
        <color theme="1"/>
        <rFont val="游ゴシック"/>
        <family val="3"/>
        <charset val="128"/>
        <scheme val="minor"/>
      </rPr>
      <t>）</t>
    </r>
    <phoneticPr fontId="101"/>
  </si>
  <si>
    <r>
      <t>既存機器の使用冷媒</t>
    </r>
    <r>
      <rPr>
        <sz val="9"/>
        <color theme="1"/>
        <rFont val="游ゴシック"/>
        <family val="3"/>
        <charset val="128"/>
        <scheme val="minor"/>
      </rPr>
      <t>（※内蔵型ショーケース以外）</t>
    </r>
    <rPh sb="11" eb="14">
      <t>ナイゾウガタ</t>
    </rPh>
    <rPh sb="20" eb="22">
      <t>イガイ</t>
    </rPh>
    <phoneticPr fontId="101"/>
  </si>
  <si>
    <t>R1234yf</t>
  </si>
  <si>
    <r>
      <rPr>
        <sz val="11"/>
        <color theme="1"/>
        <rFont val="游ゴシック"/>
        <family val="3"/>
        <charset val="128"/>
        <scheme val="minor"/>
      </rPr>
      <t xml:space="preserve">更新予定の既存機器
</t>
    </r>
    <r>
      <rPr>
        <sz val="9"/>
        <color rgb="FFFF0000"/>
        <rFont val="游ゴシック"/>
        <family val="3"/>
        <charset val="128"/>
        <scheme val="minor"/>
      </rPr>
      <t>※新設（増設）は記入不要</t>
    </r>
    <rPh sb="7" eb="9">
      <t>キキ</t>
    </rPh>
    <phoneticPr fontId="101"/>
  </si>
  <si>
    <t>導入予定の機器</t>
    <rPh sb="5" eb="7">
      <t>キキ</t>
    </rPh>
    <phoneticPr fontId="101"/>
  </si>
  <si>
    <r>
      <t xml:space="preserve">更新予定の既存機器
</t>
    </r>
    <r>
      <rPr>
        <sz val="9"/>
        <rFont val="游ゴシック"/>
        <family val="3"/>
        <charset val="128"/>
        <scheme val="minor"/>
      </rPr>
      <t>※新設（増設）は記入不要</t>
    </r>
    <rPh sb="7" eb="9">
      <t>キキ</t>
    </rPh>
    <phoneticPr fontId="101"/>
  </si>
  <si>
    <t>冷媒回収台数</t>
  </si>
  <si>
    <t>耐用年数</t>
  </si>
  <si>
    <t>内蔵型ショーケース</t>
  </si>
  <si>
    <t>年</t>
  </si>
  <si>
    <t>冷凍冷蔵用・空調用チリングユニット</t>
  </si>
  <si>
    <t>助成対象機器について
国その他の団体からの助成や補助等の利用</t>
  </si>
  <si>
    <t>(1)</t>
  </si>
  <si>
    <t>本助成金以外の助成・
補助等の利用有無（予定含む）</t>
    <phoneticPr fontId="101"/>
  </si>
  <si>
    <t>助成対象機器について
国その他の団体からの助成や補助等の利用</t>
    <phoneticPr fontId="101"/>
  </si>
  <si>
    <t>1.有り</t>
  </si>
  <si>
    <t>(2)</t>
  </si>
  <si>
    <r>
      <rPr>
        <sz val="9"/>
        <color rgb="FFFF0000"/>
        <rFont val="游ゴシック"/>
        <family val="3"/>
        <charset val="128"/>
        <scheme val="minor"/>
      </rPr>
      <t>（※(1)で「有」を選択した場合に回答）</t>
    </r>
    <r>
      <rPr>
        <sz val="11"/>
        <color theme="1"/>
        <rFont val="游ゴシック"/>
        <family val="3"/>
        <charset val="128"/>
        <scheme val="minor"/>
      </rPr>
      <t xml:space="preserve">
本助成金以外の助成・
補助金等の名称</t>
    </r>
  </si>
  <si>
    <r>
      <t>（※(1)で「有」を選択した場合に回答）</t>
    </r>
    <r>
      <rPr>
        <sz val="11"/>
        <rFont val="游ゴシック"/>
        <family val="3"/>
        <charset val="128"/>
        <scheme val="minor"/>
      </rPr>
      <t xml:space="preserve">
本助成金以外の助成・
補助金等の名称</t>
    </r>
  </si>
  <si>
    <t>◆◆補助金</t>
    <rPh sb="2" eb="5">
      <t>ホジョキン</t>
    </rPh>
    <phoneticPr fontId="101"/>
  </si>
  <si>
    <t>(3)</t>
  </si>
  <si>
    <r>
      <t xml:space="preserve">（※(1)で「有」を選択した場合に回答）
</t>
    </r>
    <r>
      <rPr>
        <sz val="11"/>
        <rFont val="游ゴシック"/>
        <family val="3"/>
        <charset val="128"/>
        <scheme val="minor"/>
      </rPr>
      <t>本助成金以外の助成・
補助金等の交付決定金額（税別）</t>
    </r>
    <phoneticPr fontId="101"/>
  </si>
  <si>
    <t>円</t>
  </si>
  <si>
    <t>（※(1)で「有」を選択した場合に回答）
本助成金以外の助成・
補助金等の交付決定金額（税別）</t>
  </si>
  <si>
    <t>助成対象経費の支払方法</t>
  </si>
  <si>
    <t>1.銀行振込</t>
  </si>
  <si>
    <t>助成事業の要件</t>
  </si>
  <si>
    <t>大企業、中小企業等
共通事項</t>
  </si>
  <si>
    <t>●本助成金申請にあたって以下の２点をあらかじめ承諾します。</t>
  </si>
  <si>
    <t>助成事業の要件</t>
    <phoneticPr fontId="101"/>
  </si>
  <si>
    <t>大企業、中小企業等
共通事項</t>
    <phoneticPr fontId="101"/>
  </si>
  <si>
    <t>・</t>
  </si>
  <si>
    <t>公社又は東京都が、省エネ型ノンフロン機器導入啓発のため、指定する媒体（ホームページ等）で導入事例（事業者名や導入店舗等）として掲載すること。</t>
  </si>
  <si>
    <t>公社又は東京都から依頼があった場合には、現場調査、本事業の効果分析等のためのデータ提供、アンケート調査その他必要な事項に協力すること。</t>
  </si>
  <si>
    <t>●本助成金申請にあたって以下の点を表明します。</t>
  </si>
  <si>
    <t>国その他団体からの助成や補助等の利用は上記表のとおりであること。記載がない場合は本助成金の助成対象機器について国その他団体からの助成や補助等は利用しないこと。</t>
  </si>
  <si>
    <t>実績報告兼交付請求日</t>
  </si>
  <si>
    <t>※チェックリスト(別紙)に記載の必要書類と共に報告すること</t>
  </si>
  <si>
    <r>
      <t xml:space="preserve">交付決定通知書の情報
</t>
    </r>
    <r>
      <rPr>
        <sz val="9"/>
        <rFont val="游ゴシック"/>
        <family val="3"/>
        <charset val="128"/>
      </rPr>
      <t>※事業計画の変更があった場合は「事業計画変更承認通知書」の情報を記入すること</t>
    </r>
    <rPh sb="8" eb="10">
      <t>ジョウホウ</t>
    </rPh>
    <rPh sb="12" eb="14">
      <t>ジギョウ</t>
    </rPh>
    <rPh sb="14" eb="16">
      <t>ケイカク</t>
    </rPh>
    <rPh sb="17" eb="19">
      <t>ヘンコウ</t>
    </rPh>
    <rPh sb="23" eb="25">
      <t>バアイ</t>
    </rPh>
    <rPh sb="27" eb="29">
      <t>ジギョウ</t>
    </rPh>
    <rPh sb="40" eb="42">
      <t>ジョウホウ</t>
    </rPh>
    <rPh sb="43" eb="45">
      <t>キニュウ</t>
    </rPh>
    <phoneticPr fontId="101"/>
  </si>
  <si>
    <t>通知文書番号</t>
  </si>
  <si>
    <t>都環公技技第</t>
  </si>
  <si>
    <t>号</t>
  </si>
  <si>
    <r>
      <t xml:space="preserve">交付決定通知書の情報
</t>
    </r>
    <r>
      <rPr>
        <sz val="9"/>
        <rFont val="游ゴシック"/>
        <family val="3"/>
        <charset val="128"/>
      </rPr>
      <t>※事業計画の変更があった場合は「事業計画変更承認通知書」の情報を記入すること</t>
    </r>
    <phoneticPr fontId="101"/>
  </si>
  <si>
    <t>交付決定日</t>
  </si>
  <si>
    <t>令和</t>
  </si>
  <si>
    <t>月</t>
  </si>
  <si>
    <t>日</t>
  </si>
  <si>
    <r>
      <t xml:space="preserve">日程
</t>
    </r>
    <r>
      <rPr>
        <sz val="9"/>
        <rFont val="游ゴシック"/>
        <family val="3"/>
        <charset val="128"/>
      </rPr>
      <t>※設置完了日または支払完了日のいずれか遅い日を「事業の完了日」とする</t>
    </r>
    <phoneticPr fontId="101"/>
  </si>
  <si>
    <t>事業の開始(契約・発注)日</t>
  </si>
  <si>
    <t>経費支払完了日</t>
  </si>
  <si>
    <t>機器の台数・耐用年数</t>
  </si>
  <si>
    <t>冷媒回収
の台数</t>
  </si>
  <si>
    <t>本助成金以外の助成・
補助等の利用有無（予定含む）</t>
  </si>
  <si>
    <r>
      <rPr>
        <sz val="9"/>
        <color rgb="FFFF0000"/>
        <rFont val="游ゴシック"/>
        <family val="3"/>
        <charset val="128"/>
      </rPr>
      <t>（※(1)で「有」を選択した場合に回答）</t>
    </r>
    <r>
      <rPr>
        <sz val="11"/>
        <color theme="1"/>
        <rFont val="游ゴシック"/>
        <family val="3"/>
        <charset val="128"/>
      </rPr>
      <t xml:space="preserve">
本助成金以外の助成・
補助金等の名称</t>
    </r>
  </si>
  <si>
    <t>◆◆補助金</t>
    <phoneticPr fontId="101"/>
  </si>
  <si>
    <r>
      <rPr>
        <sz val="9"/>
        <color rgb="FFFF0000"/>
        <rFont val="游ゴシック"/>
        <family val="3"/>
        <charset val="128"/>
      </rPr>
      <t>（※(1)で「有」を選択した場合に回答）</t>
    </r>
    <r>
      <rPr>
        <sz val="11"/>
        <color theme="1"/>
        <rFont val="游ゴシック"/>
        <family val="3"/>
        <charset val="128"/>
      </rPr>
      <t xml:space="preserve">
本助成金以外の助成・
補助金等の交付決定金額（税別）</t>
    </r>
  </si>
  <si>
    <t>２．助成金交付請求</t>
  </si>
  <si>
    <t>（助成金振込先）</t>
  </si>
  <si>
    <t>金融機関
コード</t>
  </si>
  <si>
    <t>支店コード</t>
  </si>
  <si>
    <r>
      <t>預金種類
（該当項目に</t>
    </r>
    <r>
      <rPr>
        <sz val="9"/>
        <rFont val="Segoe UI Symbol"/>
        <family val="3"/>
      </rPr>
      <t>✔</t>
    </r>
    <r>
      <rPr>
        <sz val="9"/>
        <rFont val="游ゴシック"/>
        <family val="3"/>
        <charset val="128"/>
      </rPr>
      <t>）</t>
    </r>
    <phoneticPr fontId="101"/>
  </si>
  <si>
    <t>普通</t>
  </si>
  <si>
    <t>当座</t>
  </si>
  <si>
    <t>✓</t>
  </si>
  <si>
    <t>口座名義
(カタカナ)</t>
  </si>
  <si>
    <t>※法人格を含め、通帳等に記載されてた「カタカナ」表記と一致するように記入してください（30文字以下）</t>
  </si>
  <si>
    <t>カ）マルマルマル</t>
    <phoneticPr fontId="101"/>
  </si>
  <si>
    <t>口座番号
(右詰)</t>
  </si>
  <si>
    <t>　</t>
  </si>
  <si>
    <t>第１号様式（第８条関係)</t>
  </si>
  <si>
    <t>公益財団法人東京都環境公社</t>
  </si>
  <si>
    <t>　理事長　殿</t>
  </si>
  <si>
    <t>（申請者）</t>
  </si>
  <si>
    <t>住　　所</t>
  </si>
  <si>
    <t>東京都新宿区西新宿ｘｘｘ-ｘｘｘ</t>
    <phoneticPr fontId="101"/>
  </si>
  <si>
    <t>事業者名</t>
  </si>
  <si>
    <t>株式会社●●●</t>
    <phoneticPr fontId="101"/>
  </si>
  <si>
    <t>役職・代表者名</t>
  </si>
  <si>
    <t>（共同申請者）</t>
  </si>
  <si>
    <t>（手続代行者）</t>
  </si>
  <si>
    <t>省エネ型ノンフロン機器普及促進事業
助成金交付申請書</t>
  </si>
  <si>
    <t xml:space="preserve">  省エネ型ノンフロン機器普及促進事業助成金交付要綱（令和４年12月14日付４都環公地温第2308号）第８条第１項の規定に基づき、助成金の交付について関係書類を添えて、次のとおり申請します。</t>
  </si>
  <si>
    <t>記</t>
  </si>
  <si>
    <t>１．申請概要</t>
  </si>
  <si>
    <t>設置事業所の住所</t>
  </si>
  <si>
    <t>　助成対象経費合計
（税別）</t>
  </si>
  <si>
    <t>　助成対象経費内訳
（税別）</t>
  </si>
  <si>
    <t>助成対象機器について
国その他の団体からの
助成や補助等の利用</t>
  </si>
  <si>
    <t>本助成金以外の助成・
補助等の利用有無
（予定含む）</t>
  </si>
  <si>
    <t>有</t>
  </si>
  <si>
    <t>他の助成金等の名称</t>
  </si>
  <si>
    <t>◆◆補助金</t>
  </si>
  <si>
    <t>他の助成金等の
交付決定金額（税別）</t>
  </si>
  <si>
    <t>　助成金交付申請額</t>
  </si>
  <si>
    <t>【助成事業の要件（大企業、中小企業等共通事項）】</t>
  </si>
  <si>
    <t>※　□にチェック</t>
  </si>
  <si>
    <t>☑</t>
  </si>
  <si>
    <t>２．申請体制</t>
  </si>
  <si>
    <t>以下に事業者及び担当者の情報を記入すること。</t>
  </si>
  <si>
    <t>※共同申請者、手続代行者は、必要な場合に記載すること。</t>
  </si>
  <si>
    <t>担当者</t>
    <phoneticPr fontId="101"/>
  </si>
  <si>
    <t>郵便番号</t>
  </si>
  <si>
    <t>担当者</t>
    <rPh sb="0" eb="3">
      <t>タントウシャ</t>
    </rPh>
    <phoneticPr fontId="101"/>
  </si>
  <si>
    <t>shinsei-taro@nre.jp</t>
  </si>
  <si>
    <t>CS部</t>
    <rPh sb="2" eb="3">
      <t>ブ</t>
    </rPh>
    <phoneticPr fontId="101"/>
  </si>
  <si>
    <t>以下に、本助成事業の事務担当者の連絡先を記入してください。</t>
  </si>
  <si>
    <t>連絡先
（事務担当者）</t>
  </si>
  <si>
    <t>３．助成金対象事業者に関する情報</t>
  </si>
  <si>
    <t>助成対象事業者に関する情報(リース等の場合はリース等使用者の情報を記載すること）</t>
  </si>
  <si>
    <t>日本標準産業分類
による業種（※）</t>
  </si>
  <si>
    <t>※ 業種は、売上高が最も大きな業種を記載すること。</t>
  </si>
  <si>
    <t>特記事項：助成対象事業者は、申請後、東京都及び公益財団法人東京都環境公社の本助成金に係る適法な全ての指示に従います。</t>
  </si>
  <si>
    <t>４．事業期間・内訳</t>
  </si>
  <si>
    <t>事業実施予定</t>
  </si>
  <si>
    <r>
      <rPr>
        <sz val="11"/>
        <rFont val="ＭＳ Ｐ明朝"/>
        <family val="1"/>
        <charset val="128"/>
      </rPr>
      <t>事業の開始予定日</t>
    </r>
    <r>
      <rPr>
        <sz val="9"/>
        <rFont val="ＭＳ Ｐ明朝"/>
        <family val="1"/>
        <charset val="128"/>
      </rPr>
      <t xml:space="preserve"> （契約・発注予定日）※1</t>
    </r>
  </si>
  <si>
    <t>事業完了に係る事項</t>
  </si>
  <si>
    <t>経費支払完了予定日</t>
  </si>
  <si>
    <r>
      <rPr>
        <sz val="11"/>
        <rFont val="ＭＳ Ｐ明朝"/>
        <family val="1"/>
        <charset val="128"/>
      </rPr>
      <t xml:space="preserve">事業の完了予定日
</t>
    </r>
    <r>
      <rPr>
        <sz val="9"/>
        <rFont val="ＭＳ Ｐ明朝"/>
        <family val="1"/>
        <charset val="128"/>
      </rPr>
      <t>（(1)・(2)のいずれか遅い日）</t>
    </r>
  </si>
  <si>
    <t>※いずれかの□にチェック</t>
  </si>
  <si>
    <t>新設（増設）</t>
  </si>
  <si>
    <t>更新</t>
  </si>
  <si>
    <t>□</t>
  </si>
  <si>
    <r>
      <rPr>
        <sz val="11"/>
        <rFont val="ＭＳ Ｐ明朝"/>
        <family val="1"/>
        <charset val="128"/>
      </rPr>
      <t xml:space="preserve">更新予定の既存機器
</t>
    </r>
    <r>
      <rPr>
        <sz val="9"/>
        <color rgb="FFFF0000"/>
        <rFont val="ＭＳ Ｐ明朝"/>
        <family val="1"/>
        <charset val="128"/>
      </rPr>
      <t>※新設（増設）は記入不要</t>
    </r>
  </si>
  <si>
    <t>導入予定の機器</t>
  </si>
  <si>
    <r>
      <t xml:space="preserve">更新予定の既存機器
</t>
    </r>
    <r>
      <rPr>
        <sz val="9"/>
        <rFont val="ＭＳ Ｐ明朝"/>
        <family val="1"/>
        <charset val="128"/>
      </rPr>
      <t>※新設（増設）は記入不要</t>
    </r>
  </si>
  <si>
    <r>
      <rPr>
        <sz val="11"/>
        <rFont val="ＭＳ Ｐ明朝"/>
        <family val="1"/>
        <charset val="128"/>
      </rPr>
      <t>冷媒回収
の台数</t>
    </r>
    <r>
      <rPr>
        <sz val="9"/>
        <rFont val="ＭＳ Ｐ明朝"/>
        <family val="1"/>
        <charset val="128"/>
      </rPr>
      <t>※2</t>
    </r>
  </si>
  <si>
    <r>
      <rPr>
        <sz val="11"/>
        <rFont val="ＭＳ Ｐ明朝"/>
        <family val="1"/>
        <charset val="128"/>
      </rPr>
      <t>耐用年数</t>
    </r>
    <r>
      <rPr>
        <sz val="9"/>
        <rFont val="ＭＳ Ｐ明朝"/>
        <family val="1"/>
        <charset val="128"/>
      </rPr>
      <t xml:space="preserve">
※3</t>
    </r>
  </si>
  <si>
    <t>※１ 交付決定日を想定して契約・発注予定日を計画すること。
※２ 本助成事業における機器の新規・更新設置に伴い、冷媒の回収が発生する台数を記載し、適宜その内訳を備考にて補足すること。
※３ 減価償却資産の耐用年数等に関する省令（昭和50年大蔵省令第15号）に定める法定耐用年数を記入すること。</t>
  </si>
  <si>
    <t>５．助成対象機器の設置について</t>
  </si>
  <si>
    <t>※ 該当する場合は、□にチェック</t>
  </si>
  <si>
    <t>（設置する建物等の全部又は一部を第三者が所有している場合）
第２号様式誓約書で誓約するとおり、助成対象機器の設置について、助成対象機器を設置する建物等に係る全ての権利者（所有者を含む）に承諾を得ている。</t>
  </si>
  <si>
    <t>６．導入機器概要</t>
  </si>
  <si>
    <t>※様式が不足する場合は適宜追加すること。</t>
  </si>
  <si>
    <t>内蔵型ショーケース以外の
冷媒量(推計値)合計</t>
  </si>
  <si>
    <t>※すべての導入機器のカタログを添付すること。</t>
  </si>
  <si>
    <t>内蔵型
ショーケース
以外は記載</t>
  </si>
  <si>
    <t>系統番号</t>
  </si>
  <si>
    <t>７．大企業の要件</t>
  </si>
  <si>
    <t>助成対象事業者の事業者種別</t>
  </si>
  <si>
    <t>助成対象事業者の事業者種別</t>
    <phoneticPr fontId="101"/>
  </si>
  <si>
    <r>
      <t>・以降の項目は、事業者種別が</t>
    </r>
    <r>
      <rPr>
        <b/>
        <u/>
        <sz val="12"/>
        <color rgb="FFFF0000"/>
        <rFont val="ＭＳ 明朝"/>
        <family val="1"/>
        <charset val="128"/>
      </rPr>
      <t>大企業の場合のみ</t>
    </r>
    <r>
      <rPr>
        <b/>
        <sz val="12"/>
        <color rgb="FFFF0000"/>
        <rFont val="ＭＳ 明朝"/>
        <family val="1"/>
        <charset val="128"/>
      </rPr>
      <t>記載すること。</t>
    </r>
    <phoneticPr fontId="101"/>
  </si>
  <si>
    <t>・交付申請時に公表済であれば、公表されていることが分かる資料を添付すること</t>
  </si>
  <si>
    <t>本助成金の申請に当たって以下の2点を実施し、実績報告時に実施結果を報告します。</t>
  </si>
  <si>
    <t>（１）フロン類算出漏えい量削減に向けた目標、取組（予定を含む）（次の３項目を必ず記載すること）</t>
  </si>
  <si>
    <t>2030年までの目標等※を設定した上で、ホームページやCSR報告書、情報誌への掲載等の媒体により外部に公表すること。
※東京都は、東京都環境基本計画で次の2030年目標を掲げています。
　・都内の温室効果ガス排出量（2000年比）50％削減（カーボンハーフ）
　・フロン（HFCs）排出量（2014年度比）65％削減</t>
  </si>
  <si>
    <t>①フロン類排出削減の数値目標、公表方法</t>
  </si>
  <si>
    <t>目標公表の有無</t>
  </si>
  <si>
    <t>公表予定時期</t>
  </si>
  <si>
    <t>令和　　年　　月　　日</t>
    <phoneticPr fontId="101"/>
  </si>
  <si>
    <t>無し</t>
  </si>
  <si>
    <t>令和　　年　　月　　日</t>
  </si>
  <si>
    <t>公表方法</t>
  </si>
  <si>
    <t>自社ホームページに掲載</t>
    <rPh sb="0" eb="2">
      <t>ジシャ</t>
    </rPh>
    <rPh sb="9" eb="11">
      <t>ケイサイ</t>
    </rPh>
    <phoneticPr fontId="102"/>
  </si>
  <si>
    <r>
      <rPr>
        <sz val="11"/>
        <rFont val="ＭＳ 明朝"/>
        <family val="1"/>
        <charset val="128"/>
      </rPr>
      <t>公表場所①</t>
    </r>
    <r>
      <rPr>
        <sz val="9"/>
        <rFont val="ＭＳ 明朝"/>
        <family val="1"/>
        <charset val="128"/>
      </rPr>
      <t xml:space="preserve">
（参照URL等）</t>
    </r>
  </si>
  <si>
    <t>https://www.tokyokankyo.jp/xxx/</t>
  </si>
  <si>
    <r>
      <rPr>
        <sz val="11"/>
        <rFont val="ＭＳ 明朝"/>
        <family val="1"/>
        <charset val="128"/>
      </rPr>
      <t>公表場所②</t>
    </r>
    <r>
      <rPr>
        <sz val="9"/>
        <rFont val="ＭＳ 明朝"/>
        <family val="1"/>
        <charset val="128"/>
      </rPr>
      <t xml:space="preserve">
（参照URL等）</t>
    </r>
  </si>
  <si>
    <t>具体的な目標</t>
  </si>
  <si>
    <t>例１）
△年度のフロン類算定漏えい量は△t-CO2であった。2030年までに△t-CO2を目標にフロン類の排出削減に取組む。
例２）
当社では、2030年温暖化効果ガスの排出量を50％削減することを目標としている。温暖化効果ガスの削減の具体的な取組として、店舗で使用する冷凍・冷蔵システムを自然冷媒へ更新していくことが施策の一つとなっている。</t>
    <rPh sb="0" eb="1">
      <t>レイ</t>
    </rPh>
    <rPh sb="63" eb="64">
      <t>レイ</t>
    </rPh>
    <rPh sb="67" eb="69">
      <t>トウシャ</t>
    </rPh>
    <rPh sb="76" eb="77">
      <t>ネン</t>
    </rPh>
    <rPh sb="77" eb="82">
      <t>オンダンカコウカ</t>
    </rPh>
    <rPh sb="85" eb="88">
      <t>ハイシュツリョウ</t>
    </rPh>
    <rPh sb="92" eb="94">
      <t>サクゲン</t>
    </rPh>
    <rPh sb="107" eb="112">
      <t>オンダンカコウカ</t>
    </rPh>
    <rPh sb="115" eb="117">
      <t>サクゲン</t>
    </rPh>
    <rPh sb="118" eb="121">
      <t>グタイテキ</t>
    </rPh>
    <rPh sb="122" eb="124">
      <t>トリクミ</t>
    </rPh>
    <rPh sb="128" eb="130">
      <t>テンポ</t>
    </rPh>
    <rPh sb="131" eb="133">
      <t>シヨウ</t>
    </rPh>
    <rPh sb="150" eb="152">
      <t>コウシン</t>
    </rPh>
    <rPh sb="159" eb="161">
      <t>シサク</t>
    </rPh>
    <rPh sb="162" eb="163">
      <t>ヒト</t>
    </rPh>
    <phoneticPr fontId="101"/>
  </si>
  <si>
    <t>②省エネ型ノンフロン機器の導入の数値目標</t>
  </si>
  <si>
    <t>店内ポスター掲示</t>
    <rPh sb="0" eb="2">
      <t>テンナイ</t>
    </rPh>
    <rPh sb="6" eb="8">
      <t>ケイジ</t>
    </rPh>
    <phoneticPr fontId="102"/>
  </si>
  <si>
    <t>本社の応接ルーム、●●店のお客様コーナーにて掲示</t>
    <rPh sb="0" eb="2">
      <t>ホンシャ</t>
    </rPh>
    <rPh sb="3" eb="5">
      <t>オウセツ</t>
    </rPh>
    <rPh sb="11" eb="12">
      <t>テン</t>
    </rPh>
    <rPh sb="14" eb="16">
      <t>キャクサマ</t>
    </rPh>
    <rPh sb="22" eb="24">
      <t>ケイジ</t>
    </rPh>
    <phoneticPr fontId="101"/>
  </si>
  <si>
    <t>例１）
新店舗の店舗数の△％以上に省エネ型ノンフロン機器を導入する。
例２）
２０２１年度から今後の新店舗については、原則１００％のノンフロン機器を導入することを目標とし、統合報告書,にて公表している。</t>
    <rPh sb="0" eb="1">
      <t>レイ</t>
    </rPh>
    <rPh sb="35" eb="36">
      <t>レイ</t>
    </rPh>
    <rPh sb="43" eb="44">
      <t>ネン</t>
    </rPh>
    <rPh sb="44" eb="45">
      <t>ド</t>
    </rPh>
    <rPh sb="47" eb="49">
      <t>コンゴ</t>
    </rPh>
    <rPh sb="50" eb="53">
      <t>シンテンポ</t>
    </rPh>
    <rPh sb="59" eb="61">
      <t>ゲンソク</t>
    </rPh>
    <rPh sb="71" eb="73">
      <t>キキ</t>
    </rPh>
    <rPh sb="74" eb="76">
      <t>ドウニュウ</t>
    </rPh>
    <rPh sb="81" eb="83">
      <t>モクヒョウ</t>
    </rPh>
    <rPh sb="94" eb="96">
      <t>コウヒョウ</t>
    </rPh>
    <phoneticPr fontId="101"/>
  </si>
  <si>
    <t>③ ②の省エネ型ノンフロン機器の導入以外に、フロン類算定漏えい量削減の目標達成に向けた取組</t>
    <rPh sb="32" eb="34">
      <t>サクゲン</t>
    </rPh>
    <phoneticPr fontId="101"/>
  </si>
  <si>
    <t>自社広報誌に掲載</t>
    <rPh sb="0" eb="2">
      <t>ジシャ</t>
    </rPh>
    <rPh sb="2" eb="5">
      <t>コウホウシ</t>
    </rPh>
    <rPh sb="6" eb="8">
      <t>ケイサイ</t>
    </rPh>
    <phoneticPr fontId="102"/>
  </si>
  <si>
    <t>●●店に常置の他、店舗近隣住宅への配布</t>
    <rPh sb="2" eb="3">
      <t>テン</t>
    </rPh>
    <rPh sb="4" eb="6">
      <t>ジョウチ</t>
    </rPh>
    <rPh sb="7" eb="8">
      <t>ホカ</t>
    </rPh>
    <rPh sb="9" eb="11">
      <t>テンポ</t>
    </rPh>
    <rPh sb="11" eb="13">
      <t>キンリン</t>
    </rPh>
    <rPh sb="13" eb="15">
      <t>ジュウタク</t>
    </rPh>
    <rPh sb="17" eb="19">
      <t>ハイフ</t>
    </rPh>
    <phoneticPr fontId="101"/>
  </si>
  <si>
    <t>フロン類の漏洩検知システムを導入し、漏洩防止に努める。</t>
  </si>
  <si>
    <t>東京都の「省エネ型ノンフロン機器普及促進事業」による助成金を活用して省エネ型ノンフロン機器を導入したことを、対外的に広く発信すること。</t>
  </si>
  <si>
    <t>（以下のいずれかの周知方法を選択すること）</t>
  </si>
  <si>
    <t>①ホームページやCSR報告書、情報誌への掲載等の媒体により発信（本補助金事業のHP「https://www.tokyokankyo.jp/apply/nonfuron/」のリンクやQRコード等を記載すること）</t>
  </si>
  <si>
    <t>②公社（https://www.tokyokankyo.jp/）又は東京都のホームページ内に作成するポータルサイトに導入事例として掲載</t>
  </si>
  <si>
    <t>②公社（https://www.tokyokankyo.jp/）又は東京都のホームページ内に作成するポータルサイトに導入事例として掲載</t>
    <phoneticPr fontId="101"/>
  </si>
  <si>
    <t>③その他</t>
  </si>
  <si>
    <t>（具体的な内容を記載してください）</t>
  </si>
  <si>
    <t>以降の項目は、（２）で②の周知方法を選んだ場合のみ記載すること</t>
  </si>
  <si>
    <t>本事業を活用して省エネ型ノンフロン機器を導入したことを広く発信するため、以下の誓約事項を了承の上、公益財団法人東京都環境公社（以下「公社」）のホームページ（https://www.tokyokankyo.jp/）内に作成するポータルサイトに導入事例として掲載することを承諾します。</t>
  </si>
  <si>
    <t>１</t>
  </si>
  <si>
    <t>誓約事項</t>
  </si>
  <si>
    <t>公社のサイトポリシー（https://www.tokyokankyo.jp/sitepolicy/）を確認し、内容承諾のうえ申し込みます。</t>
  </si>
  <si>
    <t>省エネ型ノンフロン機器普及促進事業実施要綱（令和４年11月21日付４環改保第811号制定、令和６年３月19日付５環改保第1424号、令和６年４月19日付６環改保第120号改正）及び交付要綱、申請の手引を遵守します。</t>
  </si>
  <si>
    <t>公社ポータルサイト掲載にあたり、当社が提供する情報や画像等のコンテンツについては、当社において権利関係の適切な整理、許諾の取得等を行ったうえで提供します。</t>
  </si>
  <si>
    <t>ロゴ等について、別途用途や使用方法等がガイドラインに定められる場合には、公社へ必要な情報提供等を行い、適切な監修等を行います。</t>
  </si>
  <si>
    <t>導入事例の掲載にあたって情報提供の対応を行うとともに、現地対応及びそれに紐づくスケジュールの調整等が生じた場合にも積極的に協力します。</t>
  </si>
  <si>
    <t>２</t>
  </si>
  <si>
    <t>ポータルサイトの掲載に当たって取材に対応する窓口</t>
  </si>
  <si>
    <t>・取材等担当者（取材を実施する担当者）</t>
  </si>
  <si>
    <t>株式会社●●●</t>
    <rPh sb="0" eb="4">
      <t>カブシキガイシャ</t>
    </rPh>
    <phoneticPr fontId="102"/>
  </si>
  <si>
    <t>所属・部署</t>
  </si>
  <si>
    <t>広報部</t>
    <rPh sb="0" eb="3">
      <t>コウホウブ</t>
    </rPh>
    <phoneticPr fontId="102"/>
  </si>
  <si>
    <t>東京都新宿区西新宿ｘｘｘ-ｘｘｘ</t>
    <rPh sb="0" eb="3">
      <t>トウキョウト</t>
    </rPh>
    <rPh sb="3" eb="6">
      <t>シンジュクク</t>
    </rPh>
    <rPh sb="6" eb="9">
      <t>ニシシンジュク</t>
    </rPh>
    <phoneticPr fontId="102"/>
  </si>
  <si>
    <t>取材　花子</t>
    <rPh sb="0" eb="2">
      <t>シュザイ</t>
    </rPh>
    <rPh sb="3" eb="5">
      <t>ハナコ</t>
    </rPh>
    <phoneticPr fontId="102"/>
  </si>
  <si>
    <t>090-5000-5000</t>
  </si>
  <si>
    <t>shuzai-hanako@nre.jp</t>
  </si>
  <si>
    <t>第２号様式（第８条関係)</t>
  </si>
  <si>
    <t>省エネ型ノンフロン機器普及促進事業
誓　約　書</t>
  </si>
  <si>
    <t>【申請者用】</t>
  </si>
  <si>
    <t>公益財団法人　東京都環境公社</t>
  </si>
  <si>
    <t>１　省エネ型ノンフロン機器普及促進事業助成金交付要綱（令和４年12月14日付４都環公地温第2308号。以下「交付要綱」という。）第８条の規定に基づく助成金の交付の申請を行うに当たり、当該申請により助成金等の交付を受けようとする者（法人その他の団体にあっては、代表者、役員又は使用人その他の従業員若しくは構成員を含む。）は交付要綱第３条に規定する助成対象事業者に該当し、将来にわたっても該当するよう法令等を遵守いたします。
　 また、東京都暴力団排除条例第２条第２号に規定する暴力団（以下「暴力団」という。）、同条第３号に規定する暴力団員又は同条第４号に規定する暴力団関係者（以下「暴力団員等」という。）に該当せず、かつ、将来にわたっても該当しないことをここに誓約いたします。</t>
  </si>
  <si>
    <t>２　申請者が提出する助成金に関する交付申請書、その添付書類、その後の実績報告書兼交付請求書を含めた本申請に係る全ての書類について、いかなる理由があってもその内容に虚偽、不正の記述を行わず、内容に虚偽、不正の記述をした場合には、民事上及び刑事上の法的責任が生ずる可能性があることを認識し、誠実かつ正確な手続きを行うことを誓約いたします。</t>
  </si>
  <si>
    <t>３　この誓約に違反又は相違があり、交付要綱第23条の規定により助成金交付決定の全部又は一部の取消しを受けた場合において、交付要綱第24条に規定する助成金の返還を請求されたときは、これに異議なく応じることを誓約いたします。</t>
  </si>
  <si>
    <t>４　公社又は東京都が必要と認めた場合には、暴力団関係者であるか否かの確認のため、警視庁へ照会がなされることに同意いたします。</t>
  </si>
  <si>
    <t>※　この誓約書における「暴力団関係者」とは、次に掲げる者をいう。</t>
  </si>
  <si>
    <t>・暴力団又は暴力団員が実質的に経営を支配する法人等に所属する者</t>
  </si>
  <si>
    <t>・暴力団又員を雇用している者</t>
  </si>
  <si>
    <t>・暴力団又は暴力団員を不当に利用していると認められる者</t>
  </si>
  <si>
    <t>・暴力団の維持、運営に協力し、又は関与していると認められる者</t>
  </si>
  <si>
    <t>・暴力団又は暴力団員と社会的に非難されるべき関係を有していると認められる者</t>
  </si>
  <si>
    <t>５　助成対象機器を設置する建物等の全部又は一部を他の者が所有する場合にあっては、助成対象機器を設置することについて、当該建物等に係る全ての権利者に承諾を得ていることを誓約いたします。</t>
  </si>
  <si>
    <t>６　省エネ型ノンフロン機器普及促進事業助成金事業の実施要綱、交付要綱の規定、公社が別に定める手引等の記載事項、その他法令の規程を遵守することを誓約いたします。</t>
  </si>
  <si>
    <t>７　本申請書は、事実に基づき、申請者の不利益にならない範囲において訂正される可能性があることについて同意いたします。</t>
  </si>
  <si>
    <t>８　本事業に係る通知等を、原則、公社が指定する電子情報処理組織を使用する方法にて受信することに同意いたします。</t>
  </si>
  <si>
    <t>以上の事項全てを満たすことを誓約いたします。</t>
  </si>
  <si>
    <t>役職</t>
  </si>
  <si>
    <t>代表者名</t>
  </si>
  <si>
    <t>※　法人その他の団体にあっては、主たる事務所の所在地、名称及び代表者名を記入すること。</t>
  </si>
  <si>
    <t>【共同申請者用】</t>
  </si>
  <si>
    <t>【手続代行者用】</t>
  </si>
  <si>
    <t>１　省エネ型ノンフロン機器普及促進事業助成金交付要綱（令和４年12月14日付４都環公地温第2308号。以下「交付要綱」という。）第８条の規定に基づき、助成対象事業者から依頼を受け、当該申請に係る手続の代行を行うもの（以下、「手続代行者」という。）が、以下の項目について理解し、遵守することをここに誓約いたします。</t>
  </si>
  <si>
    <t>２　東京都暴力団排除条例第２条第２号に規定する暴力団（以下「暴力団」という。）、同条第３号に規定する暴力団員又は同条第４号に規定する暴力団関係者（以下「暴力団員等」という。）に該当せず、かつ、将来にわたっても該当しないことをここに誓約いたします。</t>
  </si>
  <si>
    <t>５　省エネ型ノンフロン機器普及促進事業助成金事業の実施要綱、交付要綱の規定、公社が別に定める手引等の記載事項、その他法令の規程を遵守することを誓約いたします。</t>
  </si>
  <si>
    <t>６　本申請書は、事実に基づき、申請者の不利益にならない範囲において訂正される可能性があることについて同意いたします。</t>
  </si>
  <si>
    <t>７　手続代行者が行う手続に関し、公社が必要に応じて調査を実施することについて同意いたします。</t>
  </si>
  <si>
    <t>８　手続代行者が手続を虚偽その他不正の手段により行った疑いがあることが判明した場合は、調査を実施し、交付要綱の規定に従って手続を遂行していないと認められたときは、当該手続代行者に対し、本事業の代行の停止を求めたときは、これに異議なく応じることに同意いたします。</t>
  </si>
  <si>
    <t>第12号様式（第20条関係）</t>
  </si>
  <si>
    <t>公益財団法人 東京都環境公社</t>
  </si>
  <si>
    <t>助成事業者（申請者）</t>
  </si>
  <si>
    <t>代表取締役社長</t>
    <phoneticPr fontId="101"/>
  </si>
  <si>
    <t>助成事業者（共同申請者）</t>
  </si>
  <si>
    <t>東京都墨田区錦糸ｘｘｘ-ｘｘｘ</t>
    <phoneticPr fontId="101"/>
  </si>
  <si>
    <t>省エネ型ノンフロン機器普及促進事業
助成事業実績報告書兼助成金交付請求書</t>
  </si>
  <si>
    <t>日付</t>
  </si>
  <si>
    <t>号で交付決定を受けた事業について</t>
  </si>
  <si>
    <t>事業が完了したので、省エネ型ノンフロン機器普及促進事業助成金交付要綱（令和４年12月14日付４都環公地温2308号）第20条第１項の規定に基づき、下記のとおり報告します。</t>
  </si>
  <si>
    <t>１．助成事業実績</t>
  </si>
  <si>
    <t>助成事業の名称</t>
  </si>
  <si>
    <t>助成事業の完了日</t>
  </si>
  <si>
    <r>
      <t>省エネ型ノンフロン機器の台数
及び耐用年数</t>
    </r>
    <r>
      <rPr>
        <sz val="9"/>
        <rFont val="ＭＳ Ｐ明朝"/>
        <family val="1"/>
        <charset val="128"/>
      </rPr>
      <t>（※）</t>
    </r>
    <r>
      <rPr>
        <sz val="11"/>
        <rFont val="ＭＳ Ｐ明朝"/>
        <family val="1"/>
        <charset val="128"/>
      </rPr>
      <t xml:space="preserve">
</t>
    </r>
    <r>
      <rPr>
        <sz val="9"/>
        <rFont val="ＭＳ Ｐ明朝"/>
        <family val="1"/>
        <charset val="128"/>
      </rPr>
      <t>※減価償却資産の耐用年数等に関する省令
（昭和50年大蔵省令第15号）に定める
法定耐用年数を記入すること。</t>
    </r>
    <phoneticPr fontId="101"/>
  </si>
  <si>
    <r>
      <rPr>
        <sz val="11"/>
        <rFont val="ＭＳ Ｐ明朝"/>
        <family val="1"/>
        <charset val="128"/>
      </rPr>
      <t>冷媒量</t>
    </r>
    <r>
      <rPr>
        <sz val="9"/>
        <rFont val="ＭＳ Ｐ明朝"/>
        <family val="1"/>
        <charset val="128"/>
      </rPr>
      <t>（※内蔵型ショーケース以外は記載）</t>
    </r>
  </si>
  <si>
    <t>別置型等の冷媒量（実測値）合計</t>
  </si>
  <si>
    <t>助成対象経費合計（税別）</t>
  </si>
  <si>
    <t>助成対象経費内訳（税別）</t>
  </si>
  <si>
    <t>本助成金以外の助成・補助等の利用有無
（予定含む）</t>
  </si>
  <si>
    <t>有り</t>
    <phoneticPr fontId="101"/>
  </si>
  <si>
    <t>他の助成金等の交付決定金額</t>
  </si>
  <si>
    <t>助成金実績報告額</t>
  </si>
  <si>
    <t>助成金交付請求額</t>
  </si>
  <si>
    <t>金</t>
  </si>
  <si>
    <t>金融機関コード</t>
  </si>
  <si>
    <t>預金種類
（該当項目に✔）</t>
  </si>
  <si>
    <t>口座名義（※）
（カタカナ）</t>
  </si>
  <si>
    <t>※必ずカタカナで記入してください。</t>
  </si>
  <si>
    <t>カ）マルマルマル</t>
  </si>
  <si>
    <t>口座番号
（右詰）</t>
  </si>
  <si>
    <t>（注）振込口座が確認できる資料（通帳等の写し）を添付すること。</t>
  </si>
  <si>
    <t>■記載方法に関する注意事項
・口座名義人は、申請者と同一名義であること
・口座名義は、カタカナで記入
・口座名義は、通帳等に記載のとおりに記入
・口座名義が枠内（30文字）を超える場合は、名義名称の冒頭から30文字までを記入
■振込口座が確認できる資料に関する注意事項
・銀行名、支店名、預金種別、口座番号、口座名義人が読み取れる内容であること
・当座預金で通帳がない場合は、小切手帳や取引明細書、当座勘定照合等の写しを添付
・ネット銀行で通帳がない場合は、インターネット画面を印刷したものを添付</t>
  </si>
  <si>
    <t>３．大企業要件に係る取り組み実績等</t>
  </si>
  <si>
    <t>・実績報告時点で公表されていることが分かる資料を添付すること。</t>
  </si>
  <si>
    <t>・実績報告時点で公表されていることが分かる資料を添付すること。</t>
    <phoneticPr fontId="101"/>
  </si>
  <si>
    <t>・（２）で②の周知方法を選んだ場合は、以下も確認、チェックをすること。</t>
  </si>
  <si>
    <r>
      <t>・交付申請時と変更になった場合は、</t>
    </r>
    <r>
      <rPr>
        <b/>
        <u/>
        <sz val="12"/>
        <color rgb="FFFF0000"/>
        <rFont val="ＭＳ 明朝"/>
        <family val="1"/>
        <charset val="128"/>
      </rPr>
      <t>変更箇所のみ</t>
    </r>
    <r>
      <rPr>
        <b/>
        <sz val="12"/>
        <color rgb="FFFF0000"/>
        <rFont val="ＭＳ 明朝"/>
        <family val="1"/>
        <charset val="128"/>
      </rPr>
      <t>記載すること。</t>
    </r>
    <phoneticPr fontId="101"/>
  </si>
  <si>
    <t>（１）2030年までのフロン類算出漏えい量削減に向けた目標、公表の実績（次の３項目を必ず記載すること）</t>
  </si>
  <si>
    <t>公表場所①
（参照URL等）</t>
  </si>
  <si>
    <t>公表場所②
（参照URL等）</t>
  </si>
  <si>
    <t>③②の省エネ型ノンフロン機器の導入以外に、フロン類算定漏えい量削減の目標達成に向けた取組</t>
    <rPh sb="31" eb="33">
      <t>サクゲン</t>
    </rPh>
    <phoneticPr fontId="101"/>
  </si>
  <si>
    <t>（（２）で②の周知方法を選んだ場合のみ）ポータルサイトの掲載に当たって、取材に対応する窓口</t>
  </si>
  <si>
    <t>【参考】日本標準産業中分類表</t>
  </si>
  <si>
    <t>Ａ 農業、林業</t>
  </si>
  <si>
    <t>1 農業</t>
  </si>
  <si>
    <t>2 林業</t>
  </si>
  <si>
    <t>Ｂ 漁業</t>
  </si>
  <si>
    <t>3 漁業 （水産養殖業を除く）</t>
  </si>
  <si>
    <t>4 水産養殖業</t>
  </si>
  <si>
    <t>Ｃ 鉱業、採石業、砂利採取業</t>
  </si>
  <si>
    <t>5 鉱業、採石業、砂利採取業</t>
  </si>
  <si>
    <t>Ｄ 建設業</t>
  </si>
  <si>
    <t>6 総合工事業</t>
  </si>
  <si>
    <t>7 職別工事業（設備工事業を除く）</t>
  </si>
  <si>
    <t>8 設備工事業</t>
  </si>
  <si>
    <t>Ｅ 製造業</t>
  </si>
  <si>
    <t>9 食料品製造業</t>
  </si>
  <si>
    <t>10 飲料・たばこ・飼料製造業</t>
  </si>
  <si>
    <t>11 繊維工業</t>
  </si>
  <si>
    <t>12 木材・木製品製造業（家具を除く）</t>
  </si>
  <si>
    <t>13 家具・装備品製造業</t>
  </si>
  <si>
    <t>14 パルプ・紙・紙加工品製造業</t>
  </si>
  <si>
    <t>15 印刷・同関連業</t>
  </si>
  <si>
    <t>16 化学工業</t>
  </si>
  <si>
    <t>17 石油製品・石炭製品製造業</t>
  </si>
  <si>
    <t>18 プラスチック製品製造業（別掲を除く）</t>
  </si>
  <si>
    <t>19ゴム製品製造業</t>
  </si>
  <si>
    <t>20なめし革・同製品・毛皮製造業</t>
  </si>
  <si>
    <t>21 窯業・土石製品製造業</t>
  </si>
  <si>
    <t>22 鉄鋼業</t>
  </si>
  <si>
    <t>23 非鉄金属製造業</t>
  </si>
  <si>
    <t>24 金属製品製造業</t>
  </si>
  <si>
    <t>25 はん用機械器具製造業</t>
  </si>
  <si>
    <t>26 生産用機械器具製造業</t>
  </si>
  <si>
    <t>27 業務用機械器具製造業</t>
  </si>
  <si>
    <t>28 電子部品・デバイス・電子回路製造業</t>
  </si>
  <si>
    <t>29 電気機械器具製造業</t>
  </si>
  <si>
    <t>30 情報通信機械器具製造業</t>
  </si>
  <si>
    <t>31 輸送用機械器具製造業</t>
  </si>
  <si>
    <t>32 その他の製造業</t>
  </si>
  <si>
    <t>Ｆ 電気・ガス・熱供給・水道業</t>
  </si>
  <si>
    <t>33 電気業</t>
  </si>
  <si>
    <t>34 ガス業</t>
  </si>
  <si>
    <t>35 熱供給業</t>
  </si>
  <si>
    <t>36 水道業</t>
  </si>
  <si>
    <t>Ｇ 情報通信業</t>
  </si>
  <si>
    <t>37 通信業</t>
  </si>
  <si>
    <t>38 放送業</t>
  </si>
  <si>
    <t>39 情報サービス業</t>
  </si>
  <si>
    <t>40 インターネット附随サービス業</t>
  </si>
  <si>
    <t>41 映像・音声・文字情報制作業</t>
  </si>
  <si>
    <t>Ｈ 運輸業、郵便業</t>
  </si>
  <si>
    <t>42 鉄道業</t>
  </si>
  <si>
    <t>43 道路旅客運送業</t>
  </si>
  <si>
    <t>44 道路貨物運送業</t>
  </si>
  <si>
    <t>45 水運業</t>
  </si>
  <si>
    <t>46 航空運輸業</t>
  </si>
  <si>
    <t>47 倉庫業</t>
  </si>
  <si>
    <t>48 運輸に附帯するサービス業</t>
  </si>
  <si>
    <t>49 郵便業（信書便事業を含む）</t>
  </si>
  <si>
    <t>Ｉ 卸売業・小売業</t>
  </si>
  <si>
    <t>50 各種商品卸売業</t>
  </si>
  <si>
    <t>51 繊維・衣服等卸売業</t>
  </si>
  <si>
    <t>52 飲食料品卸売業</t>
  </si>
  <si>
    <t>53 建築材料、鉱物・金属材料等卸売業</t>
  </si>
  <si>
    <t>54 機械器具卸売業</t>
  </si>
  <si>
    <t>55 その他の卸売業</t>
  </si>
  <si>
    <t>56 各種商品小売業</t>
  </si>
  <si>
    <t>57 織物・衣服・身の回り品小売業</t>
  </si>
  <si>
    <t>58 飲食料品小売業</t>
  </si>
  <si>
    <t>59 機械器具小売業</t>
  </si>
  <si>
    <t>60 その他の小売業</t>
  </si>
  <si>
    <t>61 無店舗小売業</t>
  </si>
  <si>
    <t>Ｊ 金融業・保険業</t>
  </si>
  <si>
    <t>62 銀行業</t>
  </si>
  <si>
    <t>63 協同組織金融業</t>
  </si>
  <si>
    <t>64 貸金業、クレジットカード業等非預金信用機関</t>
  </si>
  <si>
    <t>65 金融商品取引業、商品先物取引業</t>
  </si>
  <si>
    <t>66 補助的金融業等</t>
  </si>
  <si>
    <t>67 保険業（保険媒介代理業、保険サービス業を含む）</t>
  </si>
  <si>
    <t>Ｋ 不動産業、物品賃貸業</t>
  </si>
  <si>
    <t>68 不動産取引業</t>
  </si>
  <si>
    <t>69 不動産賃貸業・管理業</t>
  </si>
  <si>
    <t>70 物品賃貸業</t>
  </si>
  <si>
    <t>Ｌ 学術研究、専門・技術サービス業</t>
  </si>
  <si>
    <t>71 学術・開発研究機関</t>
  </si>
  <si>
    <t>72 専門サービス業（他に分類されないもの）</t>
  </si>
  <si>
    <t>73 広告業</t>
  </si>
  <si>
    <t>74 技術サービス業（他に分類されないもの）</t>
  </si>
  <si>
    <t>Ｍ 宿泊業、飲食サービス業</t>
  </si>
  <si>
    <t>75 宿泊業</t>
  </si>
  <si>
    <t>76 飲食店</t>
  </si>
  <si>
    <t>77 持ち帰り・配達飲食サービス業</t>
  </si>
  <si>
    <t>Ｎ 生活関連サービス業、娯楽業</t>
  </si>
  <si>
    <t>78 洗濯・理容・美容・浴場業</t>
  </si>
  <si>
    <t>79 その他の生活関連サービス業</t>
  </si>
  <si>
    <t>80 娯楽業</t>
  </si>
  <si>
    <t>Ｏ 教育、学習支援業</t>
  </si>
  <si>
    <t>81 学校教育</t>
  </si>
  <si>
    <t>82 その他の教育、学習支援業</t>
  </si>
  <si>
    <t>Ｐ 医療、福祉</t>
  </si>
  <si>
    <t>83 医療業</t>
  </si>
  <si>
    <t>84 保健衛生</t>
  </si>
  <si>
    <t>85 社会保険・社会福祉・介護事業</t>
  </si>
  <si>
    <t>Ｑ 複合サービス事業</t>
  </si>
  <si>
    <t>86 郵便局</t>
  </si>
  <si>
    <t>87 協同組合（他に分類されないもの）</t>
  </si>
  <si>
    <t>Ｒ サービス業（他に分類されないもの）</t>
  </si>
  <si>
    <t>88 廃棄物処理業</t>
  </si>
  <si>
    <t>89 自動車整備業</t>
  </si>
  <si>
    <t>90 機械等修理業（別掲を除く）</t>
  </si>
  <si>
    <t>91 職業紹介・労働者派遣業</t>
  </si>
  <si>
    <t>92 その他の事業サービス業</t>
  </si>
  <si>
    <t>93 政治・経済・文化団体</t>
  </si>
  <si>
    <t>94 宗教</t>
  </si>
  <si>
    <t>95 その他のサービス業</t>
  </si>
  <si>
    <t>96 外国公務</t>
  </si>
  <si>
    <t>Ｓ 公務（他に分類されるものを 除く）</t>
  </si>
  <si>
    <t>97 国家公務</t>
  </si>
  <si>
    <t>98 地方公務</t>
  </si>
  <si>
    <t>Ｔ 分類不能の産業</t>
  </si>
  <si>
    <t>99 分類不能の産業</t>
  </si>
  <si>
    <t>Ａ農業・林業</t>
  </si>
  <si>
    <t>01農業</t>
  </si>
  <si>
    <t>02林業</t>
  </si>
  <si>
    <t>Ｂ漁業</t>
  </si>
  <si>
    <t>03漁業（水産養殖業を除く）</t>
  </si>
  <si>
    <t>04水産養殖業</t>
  </si>
  <si>
    <t>Ｃ鉱業・採石業・砂利採取業</t>
  </si>
  <si>
    <t>05鉱業，採石業，砂利採取業</t>
  </si>
  <si>
    <t>Ｄ建設業</t>
  </si>
  <si>
    <t>06総合工事業</t>
  </si>
  <si>
    <t>07職別工事業(設備工事業を除く)</t>
  </si>
  <si>
    <t>08設備工事業</t>
  </si>
  <si>
    <t>Ｅ製造業</t>
  </si>
  <si>
    <t>09食料品製造業</t>
  </si>
  <si>
    <t>10飲料・たばこ・飼料製造業</t>
  </si>
  <si>
    <t>11繊維工業</t>
  </si>
  <si>
    <t>12木材・木製品製造業（家具を除く）</t>
  </si>
  <si>
    <t>13家具・装備品製造業</t>
  </si>
  <si>
    <t>14パルプ・紙・紙加工品製造業</t>
  </si>
  <si>
    <t>15印刷・同関連業</t>
  </si>
  <si>
    <t>16化学工業</t>
  </si>
  <si>
    <t>17石油製品・石炭製品製造業</t>
  </si>
  <si>
    <t>18プラスチック製品製造業（別掲を除く）</t>
  </si>
  <si>
    <t>21窯業・土石製品製造業</t>
  </si>
  <si>
    <t>22鉄鋼業</t>
  </si>
  <si>
    <t>23非鉄金属製造業</t>
  </si>
  <si>
    <t>24金属製品製造業</t>
  </si>
  <si>
    <t>25はん用機械器具製造業</t>
  </si>
  <si>
    <t>26生産用機械器具製造業</t>
  </si>
  <si>
    <t>27業務用機械器具製造業</t>
  </si>
  <si>
    <t>28電子部品・デバイス・電子回路製造業</t>
  </si>
  <si>
    <t>29電気機械器具製造業</t>
  </si>
  <si>
    <t>30情報通信機械器具製造業</t>
  </si>
  <si>
    <t>31輸送用機械器具製造業</t>
  </si>
  <si>
    <t>32その他の製造業</t>
  </si>
  <si>
    <t>Ｆ電気・ガス・熱供給・水道業</t>
  </si>
  <si>
    <t>33電気業</t>
  </si>
  <si>
    <t>34ガス業</t>
  </si>
  <si>
    <t>35熱供給業</t>
  </si>
  <si>
    <t>36水道業</t>
  </si>
  <si>
    <t>Ｇ情報通信業</t>
  </si>
  <si>
    <t>37通信業</t>
  </si>
  <si>
    <t>38放送業</t>
  </si>
  <si>
    <t>39情報サービス業</t>
  </si>
  <si>
    <t>40インターネット附随サービス業</t>
  </si>
  <si>
    <t>41映像・音声・文字情報制作業</t>
  </si>
  <si>
    <t>Ｈ運輸業・郵便業</t>
  </si>
  <si>
    <t>42鉄道業</t>
  </si>
  <si>
    <t>43道路旅客運送業</t>
  </si>
  <si>
    <t>44道路貨物運送業</t>
  </si>
  <si>
    <t>45水運業</t>
  </si>
  <si>
    <t>46航空運輸業</t>
  </si>
  <si>
    <t>47倉庫業</t>
  </si>
  <si>
    <t>48運輸に附帯するサービス業</t>
  </si>
  <si>
    <t>49郵便業（信書便事業を含む）</t>
  </si>
  <si>
    <t>50各種商品卸売業</t>
  </si>
  <si>
    <t>51繊維・衣服等卸売業</t>
  </si>
  <si>
    <t>53建築材料，鉱物・金属材料等卸売業</t>
  </si>
  <si>
    <t>54機械器具卸売業</t>
  </si>
  <si>
    <t>55その他の卸売業</t>
  </si>
  <si>
    <t>56各種商品小売業</t>
  </si>
  <si>
    <t>57織物・衣服・身の回り品小売業</t>
  </si>
  <si>
    <t>58飲食料品小売業</t>
  </si>
  <si>
    <t>59機械器具小売業</t>
  </si>
  <si>
    <t>60その他の小売業</t>
  </si>
  <si>
    <t>61無店舗小売業</t>
  </si>
  <si>
    <t>Ｊ金融業・保険業</t>
  </si>
  <si>
    <t>62銀行業</t>
  </si>
  <si>
    <t>63協同組織金融業</t>
  </si>
  <si>
    <t>64貸金業，クレジットカード業等非預金信用機関</t>
  </si>
  <si>
    <t>65金融商品取引業，商品先物取引業</t>
  </si>
  <si>
    <t>66補助的金融業等</t>
  </si>
  <si>
    <t>67保険業（保険媒介代理業，保険サービス業を含む）</t>
  </si>
  <si>
    <t>Ｋ不動産業・物品賃貸業</t>
  </si>
  <si>
    <t>68不動産取引業</t>
  </si>
  <si>
    <t>69不動産賃貸業・管理業</t>
  </si>
  <si>
    <t>70物品賃貸業</t>
  </si>
  <si>
    <t>Ｌ学術研究・専門・技術サービス業</t>
  </si>
  <si>
    <t>71学術・開発研究機関</t>
  </si>
  <si>
    <t>72専門サービス業（他に分類されないもの）</t>
  </si>
  <si>
    <t>73広告業</t>
  </si>
  <si>
    <t>74技術サービス業（他に分類されないもの）</t>
  </si>
  <si>
    <t>Ｍ宿泊業・飲食サービス業</t>
  </si>
  <si>
    <t>75宿泊業</t>
  </si>
  <si>
    <t>76飲食店</t>
  </si>
  <si>
    <t>77持ち帰り・配達飲食サービス業</t>
  </si>
  <si>
    <t>Ｎ生活関連サービス業・娯楽業</t>
  </si>
  <si>
    <t>78洗濯・理容・美容・浴場業</t>
  </si>
  <si>
    <t>79その他の生活関連サービス業</t>
  </si>
  <si>
    <t>80娯楽業</t>
  </si>
  <si>
    <t>Ｏ教育・学習支援業</t>
  </si>
  <si>
    <t>81学校教育</t>
  </si>
  <si>
    <t>82その他の教育，学習支援業</t>
  </si>
  <si>
    <t>Ｐ医療・福祉</t>
  </si>
  <si>
    <t>83医療業</t>
  </si>
  <si>
    <t>84保健衛生</t>
  </si>
  <si>
    <t>85社会保険・社会福祉・介護事業</t>
  </si>
  <si>
    <t>Ｑ複合サービス事業</t>
  </si>
  <si>
    <t>86郵便局</t>
  </si>
  <si>
    <t>87協同組合（他に分類されないもの）</t>
  </si>
  <si>
    <t>Ｒサービス業【他に分類されないもの】</t>
  </si>
  <si>
    <t>88廃棄物処理業</t>
  </si>
  <si>
    <t>89自動車整備業</t>
  </si>
  <si>
    <t>90機械等修理業（別掲を除く）</t>
  </si>
  <si>
    <t>91職業紹介・労働者派遣業</t>
  </si>
  <si>
    <t>92その他の事業サービス業</t>
  </si>
  <si>
    <t>93政治・経済・文化団体</t>
  </si>
  <si>
    <t>94宗教</t>
  </si>
  <si>
    <t>95その他のサービス業</t>
  </si>
  <si>
    <t>96外国公務</t>
  </si>
  <si>
    <t>Ｓ公務【他に分類されるものを除く】</t>
  </si>
  <si>
    <t>97国家公務</t>
  </si>
  <si>
    <t>98地方公務</t>
  </si>
  <si>
    <t>Ｔ分類不能の産業</t>
  </si>
  <si>
    <t>99　分類不能の産業</t>
  </si>
  <si>
    <t>助成対象事業者</t>
  </si>
  <si>
    <t>様式</t>
  </si>
  <si>
    <t>Ver情報</t>
  </si>
  <si>
    <t>機器</t>
  </si>
  <si>
    <t>費用種別</t>
  </si>
  <si>
    <t>連絡先種別</t>
  </si>
  <si>
    <t>申請種別</t>
  </si>
  <si>
    <t>冷媒（自然冷媒）</t>
  </si>
  <si>
    <t>GWP（不使用）</t>
  </si>
  <si>
    <t>導入形式</t>
  </si>
  <si>
    <t>第１号</t>
  </si>
  <si>
    <t>Ver.5</t>
  </si>
  <si>
    <t>交付申請</t>
  </si>
  <si>
    <t>プロパン（R290）</t>
  </si>
  <si>
    <t>1.【新規（増設）】省エネ型ノンフロン機器の導入に伴い、既存機器を撤去しない</t>
  </si>
  <si>
    <t>第１号別紙</t>
  </si>
  <si>
    <t>Ver.3</t>
  </si>
  <si>
    <t>機（器）</t>
  </si>
  <si>
    <t>事業計画変更申請</t>
  </si>
  <si>
    <t>イソブタン（R600a）</t>
  </si>
  <si>
    <t>個人事業主</t>
  </si>
  <si>
    <t>第２号</t>
  </si>
  <si>
    <t>Ver.4</t>
  </si>
  <si>
    <t>個</t>
  </si>
  <si>
    <t>実績報告兼交付請求</t>
  </si>
  <si>
    <t>独立行政法人</t>
  </si>
  <si>
    <t>本</t>
  </si>
  <si>
    <t>プロピレン（R1270）</t>
  </si>
  <si>
    <t>地方独立行政法人</t>
  </si>
  <si>
    <t>枚</t>
  </si>
  <si>
    <t>アンモニア（R717）</t>
  </si>
  <si>
    <t>国立大学法人</t>
  </si>
  <si>
    <t>アンモニア／二酸化炭素</t>
  </si>
  <si>
    <t>公立大学法人</t>
  </si>
  <si>
    <t>箇所</t>
  </si>
  <si>
    <t>空気</t>
  </si>
  <si>
    <t>2.現金払い</t>
  </si>
  <si>
    <t>学校法人</t>
  </si>
  <si>
    <t>水</t>
  </si>
  <si>
    <t>一般社団法人</t>
  </si>
  <si>
    <t>時間</t>
  </si>
  <si>
    <t>その他</t>
  </si>
  <si>
    <t>一般財団法人</t>
  </si>
  <si>
    <t>回答1</t>
  </si>
  <si>
    <t>公益社団法人</t>
  </si>
  <si>
    <t>ｍ</t>
  </si>
  <si>
    <t>公益財団法人</t>
  </si>
  <si>
    <t>2.いいえ</t>
  </si>
  <si>
    <t>医療法人</t>
  </si>
  <si>
    <t>m2</t>
  </si>
  <si>
    <t>社会福祉法人</t>
  </si>
  <si>
    <t>m3</t>
  </si>
  <si>
    <t>協同組合</t>
  </si>
  <si>
    <t>増設</t>
  </si>
  <si>
    <t>回答2</t>
  </si>
  <si>
    <t>特殊法人</t>
  </si>
  <si>
    <t>新設</t>
  </si>
  <si>
    <t>その他公社が認める法人</t>
  </si>
  <si>
    <t>更新・増設</t>
  </si>
  <si>
    <t>2.無し</t>
  </si>
  <si>
    <t>更新・新設</t>
  </si>
  <si>
    <t>更新・増設・新設</t>
  </si>
  <si>
    <t>換気設備</t>
  </si>
  <si>
    <t>継続</t>
  </si>
  <si>
    <t>ア　高効率換気設備</t>
  </si>
  <si>
    <t>イ　熱交換型換気設備</t>
  </si>
  <si>
    <t>ウ　換気・空調一体型設備</t>
  </si>
  <si>
    <t>高効率空調設備</t>
  </si>
  <si>
    <t>=$B$11:$I$42,$B$51:$I$82,$B$91:$I$122,$B$131:$I$162,$B$171:$I$202,$B$211:$I$242,$B$251:$I$282,$B$291:$I$322,$B$331:$I$362,$B$371:$I$402</t>
  </si>
  <si>
    <t>ア　電気式パッケージ形空調機</t>
  </si>
  <si>
    <t>イ　ガスヒートポンプ式空調機</t>
  </si>
  <si>
    <t>CFC</t>
    <phoneticPr fontId="101"/>
  </si>
  <si>
    <t>HCFC</t>
    <phoneticPr fontId="101"/>
  </si>
  <si>
    <t>HFC</t>
    <phoneticPr fontId="101"/>
  </si>
  <si>
    <t>HFO</t>
    <phoneticPr fontId="101"/>
  </si>
  <si>
    <t>その他冷媒</t>
    <rPh sb="2" eb="3">
      <t>タ</t>
    </rPh>
    <rPh sb="3" eb="5">
      <t>レイバイ</t>
    </rPh>
    <phoneticPr fontId="101"/>
  </si>
  <si>
    <t>ウ　中央熱源式空調機</t>
  </si>
  <si>
    <t>R11</t>
    <phoneticPr fontId="101"/>
  </si>
  <si>
    <t>R123</t>
    <phoneticPr fontId="101"/>
  </si>
  <si>
    <t>R23</t>
    <phoneticPr fontId="101"/>
  </si>
  <si>
    <t>R1123</t>
    <phoneticPr fontId="101"/>
  </si>
  <si>
    <t>R508A</t>
    <phoneticPr fontId="101"/>
  </si>
  <si>
    <t>エ　ルームエアコン</t>
  </si>
  <si>
    <t>R12</t>
    <phoneticPr fontId="101"/>
  </si>
  <si>
    <t>R124</t>
    <phoneticPr fontId="101"/>
  </si>
  <si>
    <t>R32</t>
    <phoneticPr fontId="101"/>
  </si>
  <si>
    <t>R1224yd</t>
    <phoneticPr fontId="101"/>
  </si>
  <si>
    <t>R227ea</t>
    <phoneticPr fontId="101"/>
  </si>
  <si>
    <t>R113</t>
    <phoneticPr fontId="101"/>
  </si>
  <si>
    <t>R141b</t>
    <phoneticPr fontId="101"/>
  </si>
  <si>
    <t>R125</t>
    <phoneticPr fontId="101"/>
  </si>
  <si>
    <t>R1234yf</t>
    <phoneticPr fontId="101"/>
  </si>
  <si>
    <t>R236fa</t>
    <phoneticPr fontId="101"/>
  </si>
  <si>
    <t>2022/3/1</t>
  </si>
  <si>
    <t>R114</t>
    <phoneticPr fontId="101"/>
  </si>
  <si>
    <t>R22</t>
    <phoneticPr fontId="101"/>
  </si>
  <si>
    <t>R134a</t>
    <phoneticPr fontId="101"/>
  </si>
  <si>
    <t>R1234ze</t>
    <phoneticPr fontId="101"/>
  </si>
  <si>
    <t>R290</t>
    <phoneticPr fontId="101"/>
  </si>
  <si>
    <t>2022/4/1</t>
  </si>
  <si>
    <t>R115</t>
    <phoneticPr fontId="101"/>
  </si>
  <si>
    <t>R401A</t>
    <phoneticPr fontId="101"/>
  </si>
  <si>
    <t>R143a</t>
    <phoneticPr fontId="101"/>
  </si>
  <si>
    <t>R1233zd</t>
    <phoneticPr fontId="101"/>
  </si>
  <si>
    <t>R1270</t>
    <phoneticPr fontId="101"/>
  </si>
  <si>
    <t>2022/10/30</t>
  </si>
  <si>
    <t>R13</t>
    <phoneticPr fontId="101"/>
  </si>
  <si>
    <t>R402A</t>
    <phoneticPr fontId="101"/>
  </si>
  <si>
    <t>R152a</t>
    <phoneticPr fontId="101"/>
  </si>
  <si>
    <t>R1336mzz</t>
    <phoneticPr fontId="101"/>
  </si>
  <si>
    <t>R600</t>
    <phoneticPr fontId="101"/>
  </si>
  <si>
    <t>2023/10/30</t>
  </si>
  <si>
    <t>R500</t>
    <phoneticPr fontId="101"/>
  </si>
  <si>
    <t>R403A</t>
    <phoneticPr fontId="101"/>
  </si>
  <si>
    <t>R245fa</t>
    <phoneticPr fontId="101"/>
  </si>
  <si>
    <t>R600a</t>
    <phoneticPr fontId="101"/>
  </si>
  <si>
    <t>2023/11/30</t>
  </si>
  <si>
    <t>R501</t>
    <phoneticPr fontId="101"/>
  </si>
  <si>
    <t>R405A</t>
    <phoneticPr fontId="101"/>
  </si>
  <si>
    <t>R404A</t>
    <phoneticPr fontId="101"/>
  </si>
  <si>
    <t>R744</t>
    <phoneticPr fontId="101"/>
  </si>
  <si>
    <t>R502</t>
    <phoneticPr fontId="101"/>
  </si>
  <si>
    <t>R406A</t>
    <phoneticPr fontId="101"/>
  </si>
  <si>
    <t>R407C</t>
    <phoneticPr fontId="101"/>
  </si>
  <si>
    <t>R503</t>
    <phoneticPr fontId="101"/>
  </si>
  <si>
    <t>R408A</t>
    <phoneticPr fontId="101"/>
  </si>
  <si>
    <t>R407E</t>
    <phoneticPr fontId="101"/>
  </si>
  <si>
    <t>R505</t>
    <phoneticPr fontId="101"/>
  </si>
  <si>
    <t>R409A</t>
    <phoneticPr fontId="101"/>
  </si>
  <si>
    <t>R407H</t>
    <phoneticPr fontId="101"/>
  </si>
  <si>
    <t>R506</t>
    <phoneticPr fontId="101"/>
  </si>
  <si>
    <t>R411A</t>
    <phoneticPr fontId="101"/>
  </si>
  <si>
    <t>R407I</t>
    <phoneticPr fontId="101"/>
  </si>
  <si>
    <t>R412A</t>
    <phoneticPr fontId="101"/>
  </si>
  <si>
    <t>R417A</t>
    <phoneticPr fontId="101"/>
  </si>
  <si>
    <t>R509A</t>
    <phoneticPr fontId="101"/>
  </si>
  <si>
    <t>R448A</t>
    <phoneticPr fontId="101"/>
  </si>
  <si>
    <t>R449A</t>
    <phoneticPr fontId="101"/>
  </si>
  <si>
    <t>R452A</t>
    <phoneticPr fontId="101"/>
  </si>
  <si>
    <t>R454A</t>
    <phoneticPr fontId="101"/>
  </si>
  <si>
    <t>R454B</t>
    <phoneticPr fontId="101"/>
  </si>
  <si>
    <t>R454C</t>
    <phoneticPr fontId="101"/>
  </si>
  <si>
    <t>R458A</t>
    <phoneticPr fontId="101"/>
  </si>
  <si>
    <t>R463A</t>
    <phoneticPr fontId="101"/>
  </si>
  <si>
    <t>R466A</t>
    <phoneticPr fontId="101"/>
  </si>
  <si>
    <t>R513A</t>
    <phoneticPr fontId="101"/>
  </si>
  <si>
    <t>R514A</t>
    <phoneticPr fontId="101"/>
  </si>
  <si>
    <t>R410A</t>
    <phoneticPr fontId="101"/>
  </si>
  <si>
    <t>R507A</t>
    <phoneticPr fontId="101"/>
  </si>
  <si>
    <t>ver.1.1</t>
    <phoneticPr fontId="101"/>
  </si>
  <si>
    <t>【公社書式】</t>
    <rPh sb="1" eb="3">
      <t>コウシャ</t>
    </rPh>
    <rPh sb="3" eb="5">
      <t>ショシキ</t>
    </rPh>
    <phoneticPr fontId="101"/>
  </si>
  <si>
    <t>令和</t>
    <rPh sb="0" eb="2">
      <t>レイワ</t>
    </rPh>
    <phoneticPr fontId="101"/>
  </si>
  <si>
    <t>年</t>
    <rPh sb="0" eb="1">
      <t>ネン</t>
    </rPh>
    <phoneticPr fontId="101"/>
  </si>
  <si>
    <t>月</t>
    <rPh sb="0" eb="1">
      <t>ガツ</t>
    </rPh>
    <phoneticPr fontId="101"/>
  </si>
  <si>
    <t>日</t>
    <rPh sb="0" eb="1">
      <t>ニチ</t>
    </rPh>
    <phoneticPr fontId="101"/>
  </si>
  <si>
    <t>令和　　　　年　　　　月　　　　日</t>
    <rPh sb="0" eb="2">
      <t>レイワ</t>
    </rPh>
    <rPh sb="6" eb="7">
      <t>ネン</t>
    </rPh>
    <rPh sb="11" eb="12">
      <t>ガツ</t>
    </rPh>
    <rPh sb="16" eb="17">
      <t>ニチ</t>
    </rPh>
    <phoneticPr fontId="101"/>
  </si>
  <si>
    <t>役職・代表者名</t>
    <rPh sb="3" eb="7">
      <t>ダイヒョウシャメイ</t>
    </rPh>
    <phoneticPr fontId="101"/>
  </si>
  <si>
    <t>代表取締役</t>
    <phoneticPr fontId="101"/>
  </si>
  <si>
    <t>自然冷媒　太郎</t>
    <phoneticPr fontId="101"/>
  </si>
  <si>
    <t>▲株式会社</t>
    <phoneticPr fontId="101"/>
  </si>
  <si>
    <t>代表取締役</t>
    <rPh sb="0" eb="5">
      <t>ダイヒョウトリシマリヤク</t>
    </rPh>
    <phoneticPr fontId="101"/>
  </si>
  <si>
    <t>環境　花子</t>
    <rPh sb="0" eb="2">
      <t>カンキョウ</t>
    </rPh>
    <rPh sb="3" eb="5">
      <t>ハナコ</t>
    </rPh>
    <phoneticPr fontId="101"/>
  </si>
  <si>
    <t>省エネ型ノンフロン機器普及促進事業
助成金の交付申請に当たっての確認書</t>
    <rPh sb="18" eb="21">
      <t>ジョセイキン</t>
    </rPh>
    <rPh sb="22" eb="26">
      <t>コウフシンセイ</t>
    </rPh>
    <rPh sb="27" eb="28">
      <t>ア</t>
    </rPh>
    <rPh sb="32" eb="35">
      <t>カクニンショ</t>
    </rPh>
    <phoneticPr fontId="101"/>
  </si>
  <si>
    <t xml:space="preserve">  省エネ型ノンフロン機器普及促進事業の交付申請を行うに当たり、次のとおり回答、承諾します。</t>
    <rPh sb="20" eb="24">
      <t>コウフシンセイ</t>
    </rPh>
    <rPh sb="25" eb="26">
      <t>オコナ</t>
    </rPh>
    <rPh sb="28" eb="29">
      <t>ア</t>
    </rPh>
    <rPh sb="32" eb="33">
      <t>ツギ</t>
    </rPh>
    <rPh sb="37" eb="39">
      <t>カイトウ</t>
    </rPh>
    <rPh sb="40" eb="42">
      <t>ショウダク</t>
    </rPh>
    <phoneticPr fontId="101"/>
  </si>
  <si>
    <t>１．助成対象事業</t>
    <rPh sb="2" eb="6">
      <t>ジョセイタイショウ</t>
    </rPh>
    <rPh sb="6" eb="8">
      <t>ジギョウ</t>
    </rPh>
    <phoneticPr fontId="101"/>
  </si>
  <si>
    <t>助成対象事業の名称</t>
    <rPh sb="2" eb="4">
      <t>タイショウ</t>
    </rPh>
    <phoneticPr fontId="101"/>
  </si>
  <si>
    <t>株式会社●●● 東京支店 ノンフロン事業</t>
    <phoneticPr fontId="101"/>
  </si>
  <si>
    <t>２．本助成金を知ったきっかけについて</t>
    <rPh sb="2" eb="6">
      <t>ホンジョセイキン</t>
    </rPh>
    <rPh sb="7" eb="8">
      <t>シ</t>
    </rPh>
    <phoneticPr fontId="101"/>
  </si>
  <si>
    <t>No</t>
    <phoneticPr fontId="101"/>
  </si>
  <si>
    <t>質問内容</t>
  </si>
  <si>
    <t>回答</t>
    <phoneticPr fontId="101"/>
  </si>
  <si>
    <t>（１）</t>
  </si>
  <si>
    <t>①</t>
  </si>
  <si>
    <t>「③その他」の場合は補足</t>
  </si>
  <si>
    <t>（２）</t>
  </si>
  <si>
    <t>（ア）</t>
  </si>
  <si>
    <t>「（エ）その他」の場合は具体的なツール</t>
  </si>
  <si>
    <t>（３）</t>
  </si>
  <si>
    <t>回答</t>
  </si>
  <si>
    <t>東京都　ノンフロン　補助</t>
    <rPh sb="0" eb="3">
      <t>トウキョウト</t>
    </rPh>
    <rPh sb="10" eb="12">
      <t>ホジョ</t>
    </rPh>
    <phoneticPr fontId="101"/>
  </si>
  <si>
    <t>（４）</t>
    <phoneticPr fontId="101"/>
  </si>
  <si>
    <t>（イ）</t>
    <phoneticPr fontId="101"/>
  </si>
  <si>
    <t>具体的な情報入手先</t>
  </si>
  <si>
    <t>冷凍機器メーカーの××株式会社より内蔵型ショーケースで東京都の助成金が使えることを案内されて知りました。</t>
    <phoneticPr fontId="101"/>
  </si>
  <si>
    <t>３．取得資産が助成金の対象機器であることを明示すること（交付要綱第11条５項関係）の確認</t>
    <rPh sb="2" eb="6">
      <t>シュトクシサン</t>
    </rPh>
    <rPh sb="7" eb="10">
      <t>ジョセイキン</t>
    </rPh>
    <rPh sb="11" eb="13">
      <t>タイショウ</t>
    </rPh>
    <rPh sb="13" eb="15">
      <t>キキ</t>
    </rPh>
    <rPh sb="21" eb="23">
      <t>メイジ</t>
    </rPh>
    <rPh sb="28" eb="30">
      <t>コウフ</t>
    </rPh>
    <rPh sb="30" eb="32">
      <t>ヨウコウ</t>
    </rPh>
    <rPh sb="32" eb="33">
      <t>ダイ</t>
    </rPh>
    <rPh sb="35" eb="36">
      <t>ジョウ</t>
    </rPh>
    <rPh sb="37" eb="38">
      <t>コウ</t>
    </rPh>
    <rPh sb="38" eb="40">
      <t>カンケイ</t>
    </rPh>
    <rPh sb="42" eb="44">
      <t>カクニン</t>
    </rPh>
    <phoneticPr fontId="101"/>
  </si>
  <si>
    <t>本事業が交付決定された際には、本事業の助成対象機器に東京都が指定する標識を貼付することを予め承諾します。</t>
    <rPh sb="0" eb="1">
      <t>ホン</t>
    </rPh>
    <rPh sb="1" eb="3">
      <t>ジギョウ</t>
    </rPh>
    <rPh sb="4" eb="8">
      <t>コウフケッテイ</t>
    </rPh>
    <rPh sb="11" eb="12">
      <t>サイ</t>
    </rPh>
    <rPh sb="15" eb="18">
      <t>ホンジギョウ</t>
    </rPh>
    <rPh sb="19" eb="25">
      <t>ジョセイタイショウキキ</t>
    </rPh>
    <rPh sb="26" eb="28">
      <t>トウキョウ</t>
    </rPh>
    <rPh sb="28" eb="29">
      <t>ト</t>
    </rPh>
    <rPh sb="37" eb="39">
      <t>チョウフ</t>
    </rPh>
    <phoneticPr fontId="101"/>
  </si>
  <si>
    <t>※　承諾する場合は、□にチェック</t>
    <rPh sb="2" eb="4">
      <t>ショウダク</t>
    </rPh>
    <rPh sb="6" eb="8">
      <t>バアイ</t>
    </rPh>
    <phoneticPr fontId="101"/>
  </si>
  <si>
    <t>第５号様式（第13条関係）</t>
  </si>
  <si>
    <t>　住所</t>
  </si>
  <si>
    <t>理事長 殿</t>
  </si>
  <si>
    <t>　事業者名</t>
  </si>
  <si>
    <t>　役職・代表者名</t>
  </si>
  <si>
    <t>省エネ型ノンフロン機器普及促進事業
助成金交付申請撤回届出書</t>
  </si>
  <si>
    <t>号で交付決定の通知を受けた</t>
  </si>
  <si>
    <t>事業について、助成金の交付申請を下記のとおり撤回したいので、省エネ型ノンフロン機器普及促進事業助成金交付要綱（令和４年12月14日付４都環公地温第2308号）第13条第１項の規定に基づき、下記のとおり届け出ます。</t>
  </si>
  <si>
    <t>撤回の理由</t>
  </si>
  <si>
    <t>連絡先（事務担当者）</t>
  </si>
  <si>
    <t>　郵便番号</t>
  </si>
  <si>
    <t>　所属部署</t>
  </si>
  <si>
    <t>　氏名</t>
  </si>
  <si>
    <t>　（電話番号</t>
  </si>
  <si>
    <t>）</t>
  </si>
  <si>
    <t>　（Ｅ-mail</t>
  </si>
  <si>
    <t>第６号様式（第15条関係）</t>
  </si>
  <si>
    <t>事業について、事業計画を変更したいので、省エネ型ノンフロン機器普及促進事業助成金交付要綱（令和４年12月14日付４都環公地温第2308号）第15条第１項の規定に基づき、下記のとおり申請します。</t>
  </si>
  <si>
    <t>第８号様式（第16条関係）</t>
  </si>
  <si>
    <t>省エネ型ノンフロン機器普及促進事業
事業者情報の変更届出書</t>
  </si>
  <si>
    <t>事業について、事業者情報等に変更が生じたため、省エネ型ノンフロン機器普及促進事業助成金交付要綱（令和４年12月14日付４都環公地温第2308号）第16条の規定に基づき、下記のとおり届け出ます。</t>
  </si>
  <si>
    <t>変更の生じた事業者</t>
  </si>
  <si>
    <t>変更事項</t>
  </si>
  <si>
    <t>変更前</t>
  </si>
  <si>
    <t>変更後</t>
  </si>
  <si>
    <t>（該当するものにチェック）</t>
  </si>
  <si>
    <t>（変更事項のみ記載）</t>
  </si>
  <si>
    <t>法人名称の変更</t>
  </si>
  <si>
    <r>
      <rPr>
        <sz val="10"/>
        <rFont val="ＭＳ Ｐ明朝"/>
        <family val="1"/>
        <charset val="128"/>
      </rPr>
      <t xml:space="preserve">代表者の変更
</t>
    </r>
    <r>
      <rPr>
        <sz val="8"/>
        <rFont val="ＭＳ Ｐ明朝"/>
        <family val="1"/>
        <charset val="128"/>
      </rPr>
      <t>（役職名・名前）</t>
    </r>
  </si>
  <si>
    <r>
      <rPr>
        <sz val="10"/>
        <rFont val="ＭＳ Ｐ明朝"/>
        <family val="1"/>
        <charset val="128"/>
      </rPr>
      <t xml:space="preserve">法人登記住所の変更
</t>
    </r>
    <r>
      <rPr>
        <sz val="8"/>
        <rFont val="ＭＳ Ｐ明朝"/>
        <family val="1"/>
        <charset val="128"/>
      </rPr>
      <t>（郵便番号もご記入ください）</t>
    </r>
  </si>
  <si>
    <r>
      <rPr>
        <sz val="11"/>
        <color theme="1"/>
        <rFont val="ＭＳ Ｐ明朝"/>
        <family val="1"/>
        <charset val="128"/>
      </rPr>
      <t xml:space="preserve">担当者連絡先の変更
</t>
    </r>
    <r>
      <rPr>
        <sz val="8"/>
        <color theme="1"/>
        <rFont val="ＭＳ Ｐ明朝"/>
        <family val="1"/>
        <charset val="128"/>
      </rPr>
      <t>（名前・電話番号・メールアドレス・郵便番号・住所　含）</t>
    </r>
  </si>
  <si>
    <t>（注）本様式の他に、変更内容が確認できる書類を必ず添付すること。（登記簿謄本、住民票の写し等）</t>
  </si>
  <si>
    <t>第９号様式（第18条関係）</t>
  </si>
  <si>
    <t>省エネ型ノンフロン機器普及促進事業
助成事業遅延等報告書</t>
  </si>
  <si>
    <t>事業について、省エネ型ノンフロン機器普及促進事業助成金交付要綱（令和４年12月14日付４都環公地温第2308号）第18条第２項の規定に基づき、下記のとおり事業の遅延等を報告します。</t>
  </si>
  <si>
    <t>遅延等の内容及び原因</t>
  </si>
  <si>
    <t>事業開始時の完了予定年月日</t>
  </si>
  <si>
    <t>本報告時の完了予定年月日</t>
  </si>
  <si>
    <t>第10号様式（第19条関係）</t>
  </si>
  <si>
    <t>省エネ型ノンフロン機器普及促進事業
助成事業廃止申請書</t>
  </si>
  <si>
    <t>事業について、下記のとおり事業を廃止したいので、省エネ型ノンフロン機器普及促進事業助成金交付要綱（令和４年12月14日付４都環公地温第2308号）第19条第１項の規定に基づき、申請します。</t>
  </si>
  <si>
    <t>廃止の理由</t>
  </si>
  <si>
    <t>廃止による影響</t>
  </si>
  <si>
    <t>省エネ型ノンフロン機器普及促進事業
取得財産等処分承認申請書</t>
  </si>
  <si>
    <t>号で交付額確定の通知を受</t>
  </si>
  <si>
    <t>処分しようとする取得財産等</t>
  </si>
  <si>
    <t>処分の理由</t>
  </si>
  <si>
    <t>処分の
相手方※</t>
  </si>
  <si>
    <t>使用場所</t>
  </si>
  <si>
    <t>目的</t>
  </si>
  <si>
    <t>処分予定日</t>
  </si>
  <si>
    <t>　理事長 殿</t>
  </si>
  <si>
    <t>承継の理由</t>
  </si>
  <si>
    <t>承継を行う事業者</t>
  </si>
  <si>
    <t>事業を承継する者</t>
  </si>
  <si>
    <t>住所又は所在地</t>
  </si>
  <si>
    <t>氏名又は名称</t>
  </si>
  <si>
    <t>代表者氏名</t>
  </si>
  <si>
    <t>承継後の
連絡先</t>
  </si>
  <si>
    <t>会社名</t>
  </si>
  <si>
    <t>部課名</t>
  </si>
  <si>
    <t>担当者氏名</t>
  </si>
  <si>
    <t>(電話番号</t>
  </si>
  <si>
    <t>(Ｅ-mail</t>
  </si>
  <si>
    <t>助成事業者
連絡先（事務担当者）</t>
  </si>
  <si>
    <t>　住　　所</t>
  </si>
  <si>
    <t>　氏　　名</t>
  </si>
  <si>
    <t>　電話番号</t>
  </si>
  <si>
    <t>　Ｅ-mail</t>
  </si>
  <si>
    <t>※　助成事業の承継が確認できる書類を添付すること。</t>
  </si>
  <si>
    <t>①設備費</t>
    <rPh sb="1" eb="4">
      <t>セツビヒ</t>
    </rPh>
    <phoneticPr fontId="16"/>
  </si>
  <si>
    <t>①設備費</t>
    <rPh sb="1" eb="4">
      <t>セツビヒ</t>
    </rPh>
    <phoneticPr fontId="101"/>
  </si>
  <si>
    <t>▲助成対象外経費</t>
    <phoneticPr fontId="16"/>
  </si>
  <si>
    <t>設備ごとの合計費用</t>
    <rPh sb="0" eb="2">
      <t>セツビ</t>
    </rPh>
    <rPh sb="5" eb="7">
      <t>ゴウケイ</t>
    </rPh>
    <rPh sb="7" eb="9">
      <t>ヒヨウ</t>
    </rPh>
    <phoneticPr fontId="101"/>
  </si>
  <si>
    <t>円（税抜）</t>
    <rPh sb="0" eb="1">
      <t>エン</t>
    </rPh>
    <rPh sb="2" eb="4">
      <t>ゼイヌキ</t>
    </rPh>
    <phoneticPr fontId="117"/>
  </si>
  <si>
    <t>助成対象経費合計</t>
    <rPh sb="0" eb="4">
      <t>ジョセイタイショウ</t>
    </rPh>
    <rPh sb="4" eb="6">
      <t>ケイヒ</t>
    </rPh>
    <rPh sb="6" eb="8">
      <t>ゴウケイ</t>
    </rPh>
    <phoneticPr fontId="101"/>
  </si>
  <si>
    <t>設備ごとの助成対象経費</t>
    <rPh sb="0" eb="2">
      <t>セツビ</t>
    </rPh>
    <rPh sb="5" eb="7">
      <t>ジョセイ</t>
    </rPh>
    <rPh sb="7" eb="9">
      <t>タイショウ</t>
    </rPh>
    <rPh sb="9" eb="11">
      <t>ケイヒ</t>
    </rPh>
    <phoneticPr fontId="101"/>
  </si>
  <si>
    <t>助成対象経費</t>
    <rPh sb="0" eb="2">
      <t>ジョセイ</t>
    </rPh>
    <rPh sb="2" eb="4">
      <t>タイショウ</t>
    </rPh>
    <rPh sb="4" eb="6">
      <t>ケイヒ</t>
    </rPh>
    <phoneticPr fontId="101"/>
  </si>
  <si>
    <t>円</t>
    <rPh sb="0" eb="1">
      <t>エン</t>
    </rPh>
    <phoneticPr fontId="101"/>
  </si>
  <si>
    <t>※自動入力</t>
    <rPh sb="1" eb="3">
      <t>ジドウ</t>
    </rPh>
    <rPh sb="3" eb="5">
      <t>ニュウリョク</t>
    </rPh>
    <phoneticPr fontId="101"/>
  </si>
  <si>
    <t>この事業に係る合計費用
（見積書に記載の税抜合計金額）</t>
    <rPh sb="2" eb="4">
      <t>ジギョウ</t>
    </rPh>
    <rPh sb="5" eb="6">
      <t>カカ</t>
    </rPh>
    <rPh sb="7" eb="11">
      <t>ゴウケイヒヨウ</t>
    </rPh>
    <rPh sb="13" eb="16">
      <t>ミツモリショ</t>
    </rPh>
    <rPh sb="17" eb="19">
      <t>キサイ</t>
    </rPh>
    <rPh sb="20" eb="22">
      <t>ゼイヌキ</t>
    </rPh>
    <rPh sb="22" eb="26">
      <t>ゴウケイキンガク</t>
    </rPh>
    <phoneticPr fontId="101"/>
  </si>
  <si>
    <t>設備ごとの助成金計算上の算定値</t>
    <rPh sb="0" eb="2">
      <t>セツビ</t>
    </rPh>
    <rPh sb="5" eb="8">
      <t>ジョセイキン</t>
    </rPh>
    <rPh sb="8" eb="11">
      <t>ケイサンジョウ</t>
    </rPh>
    <rPh sb="12" eb="14">
      <t>サンテイ</t>
    </rPh>
    <rPh sb="14" eb="15">
      <t>アタイ</t>
    </rPh>
    <phoneticPr fontId="101"/>
  </si>
  <si>
    <t>②運搬据付費</t>
    <rPh sb="1" eb="3">
      <t>ウンパン</t>
    </rPh>
    <rPh sb="3" eb="6">
      <t>スエツケヒ</t>
    </rPh>
    <phoneticPr fontId="16"/>
  </si>
  <si>
    <t>③工事費</t>
    <rPh sb="1" eb="4">
      <t>コウジヒ</t>
    </rPh>
    <phoneticPr fontId="16"/>
  </si>
  <si>
    <t>④業務費</t>
    <rPh sb="1" eb="4">
      <t>ギョウムヒ</t>
    </rPh>
    <phoneticPr fontId="101"/>
  </si>
  <si>
    <t>⑤撤去費</t>
    <rPh sb="1" eb="4">
      <t>テッキョヒ</t>
    </rPh>
    <phoneticPr fontId="101"/>
  </si>
  <si>
    <t>※内蔵型以外</t>
    <rPh sb="1" eb="4">
      <t>ナイゾウガタ</t>
    </rPh>
    <rPh sb="4" eb="6">
      <t>イガイ</t>
    </rPh>
    <phoneticPr fontId="101"/>
  </si>
  <si>
    <t>②運搬据付費</t>
    <phoneticPr fontId="101"/>
  </si>
  <si>
    <t>③工事費</t>
    <rPh sb="1" eb="4">
      <t>コウジヒ</t>
    </rPh>
    <phoneticPr fontId="101"/>
  </si>
  <si>
    <t>変更理由</t>
    <rPh sb="0" eb="2">
      <t>ヘンコウ</t>
    </rPh>
    <rPh sb="2" eb="4">
      <t>リユウ</t>
    </rPh>
    <phoneticPr fontId="101"/>
  </si>
  <si>
    <t>設備15</t>
    <rPh sb="0" eb="2">
      <t>セツビ</t>
    </rPh>
    <phoneticPr fontId="101"/>
  </si>
  <si>
    <t>交付決定後入力シート</t>
    <rPh sb="0" eb="4">
      <t>コウフケッテイ</t>
    </rPh>
    <rPh sb="4" eb="5">
      <t>アト</t>
    </rPh>
    <phoneticPr fontId="101"/>
  </si>
  <si>
    <t>2．助成事業実績報告時入力シート</t>
    <rPh sb="10" eb="11">
      <t>ジ</t>
    </rPh>
    <rPh sb="11" eb="13">
      <t>ニュウリョク</t>
    </rPh>
    <phoneticPr fontId="101"/>
  </si>
  <si>
    <t>・第8号様式に変更内容を入力</t>
    <phoneticPr fontId="101"/>
  </si>
  <si>
    <t>事業者情報に関する変更</t>
    <rPh sb="0" eb="5">
      <t>ジギョウシャジョウホウ</t>
    </rPh>
    <rPh sb="6" eb="7">
      <t>カン</t>
    </rPh>
    <rPh sb="9" eb="11">
      <t>ヘンコウ</t>
    </rPh>
    <phoneticPr fontId="101"/>
  </si>
  <si>
    <t>・第9号様式に変更内容を入力</t>
    <phoneticPr fontId="101"/>
  </si>
  <si>
    <t>機器、見積書先、設置場所に関する変更</t>
    <rPh sb="0" eb="2">
      <t>キキ</t>
    </rPh>
    <rPh sb="3" eb="6">
      <t>ミツモリショ</t>
    </rPh>
    <rPh sb="6" eb="7">
      <t>サキ</t>
    </rPh>
    <rPh sb="8" eb="10">
      <t>セッチ</t>
    </rPh>
    <rPh sb="10" eb="12">
      <t>バショ</t>
    </rPh>
    <rPh sb="13" eb="14">
      <t>カン</t>
    </rPh>
    <rPh sb="16" eb="18">
      <t>ヘンコウ</t>
    </rPh>
    <phoneticPr fontId="101"/>
  </si>
  <si>
    <t>※ 該当する□にチェック</t>
    <rPh sb="2" eb="4">
      <t>ガイトウ</t>
    </rPh>
    <phoneticPr fontId="101"/>
  </si>
  <si>
    <t>機器の台数・耐用年数</t>
    <phoneticPr fontId="101"/>
  </si>
  <si>
    <t>別置型等の冷媒量（実測値）合計</t>
    <rPh sb="3" eb="4">
      <t>ナド</t>
    </rPh>
    <rPh sb="5" eb="8">
      <t>レイバイリョウ</t>
    </rPh>
    <rPh sb="9" eb="12">
      <t>ジッソクチ</t>
    </rPh>
    <rPh sb="13" eb="15">
      <t>ゴウケイ</t>
    </rPh>
    <phoneticPr fontId="101"/>
  </si>
  <si>
    <t>kg</t>
    <phoneticPr fontId="101"/>
  </si>
  <si>
    <t>冷媒量</t>
    <rPh sb="0" eb="2">
      <t>レイバイ</t>
    </rPh>
    <rPh sb="2" eb="3">
      <t>リョウ</t>
    </rPh>
    <phoneticPr fontId="101"/>
  </si>
  <si>
    <t>台数</t>
    <rPh sb="0" eb="2">
      <t>ダイスウ</t>
    </rPh>
    <phoneticPr fontId="101"/>
  </si>
  <si>
    <t>設備2</t>
    <phoneticPr fontId="101"/>
  </si>
  <si>
    <t>設備3</t>
    <phoneticPr fontId="101"/>
  </si>
  <si>
    <t>・入力シート①（全体）もしくは、②（機器）の変更</t>
    <rPh sb="1" eb="3">
      <t>ニュウリョク</t>
    </rPh>
    <rPh sb="8" eb="10">
      <t>ゼンタイ</t>
    </rPh>
    <rPh sb="18" eb="20">
      <t>キキ</t>
    </rPh>
    <rPh sb="22" eb="24">
      <t>ヘンコウ</t>
    </rPh>
    <phoneticPr fontId="101"/>
  </si>
  <si>
    <t>・入力シート①（全体）の変更</t>
    <rPh sb="1" eb="3">
      <t>ニュウリョク</t>
    </rPh>
    <rPh sb="8" eb="10">
      <t>ゼンタイ</t>
    </rPh>
    <rPh sb="12" eb="14">
      <t>ヘンコウ</t>
    </rPh>
    <phoneticPr fontId="101"/>
  </si>
  <si>
    <t>・第6号様式に変更内容を入力</t>
  </si>
  <si>
    <r>
      <t>導入機器が</t>
    </r>
    <r>
      <rPr>
        <u/>
        <sz val="11"/>
        <rFont val="游ゴシック"/>
        <family val="3"/>
        <charset val="128"/>
      </rPr>
      <t>内蔵型ショーケース以外</t>
    </r>
    <r>
      <rPr>
        <sz val="11"/>
        <rFont val="游ゴシック"/>
        <family val="3"/>
        <charset val="128"/>
      </rPr>
      <t>の場合のみ記入</t>
    </r>
    <phoneticPr fontId="101"/>
  </si>
  <si>
    <t>室内機（ショーケース）の台数</t>
    <rPh sb="0" eb="3">
      <t>シツナイキ</t>
    </rPh>
    <rPh sb="12" eb="14">
      <t>ダイスウ</t>
    </rPh>
    <phoneticPr fontId="101"/>
  </si>
  <si>
    <r>
      <t>※大企業以外で、更新する既存機器</t>
    </r>
    <r>
      <rPr>
        <u/>
        <sz val="9"/>
        <rFont val="游ゴシック"/>
        <family val="3"/>
        <charset val="128"/>
      </rPr>
      <t>（内蔵型ショーケース以外）</t>
    </r>
    <r>
      <rPr>
        <sz val="9"/>
        <rFont val="游ゴシック"/>
        <family val="3"/>
        <charset val="128"/>
      </rPr>
      <t>の配管等を撤去費とする場合に記入すること</t>
    </r>
    <rPh sb="1" eb="4">
      <t>ダイキギョウ</t>
    </rPh>
    <rPh sb="4" eb="6">
      <t>イガイ</t>
    </rPh>
    <rPh sb="8" eb="10">
      <t>コウシン</t>
    </rPh>
    <rPh sb="12" eb="14">
      <t>キゾン</t>
    </rPh>
    <rPh sb="14" eb="16">
      <t>キキ</t>
    </rPh>
    <rPh sb="17" eb="20">
      <t>ナイゾウガタ</t>
    </rPh>
    <rPh sb="26" eb="28">
      <t>イガイ</t>
    </rPh>
    <rPh sb="30" eb="33">
      <t>ハイカンナド</t>
    </rPh>
    <rPh sb="34" eb="36">
      <t>テッキョ</t>
    </rPh>
    <rPh sb="36" eb="37">
      <t>ヒ</t>
    </rPh>
    <rPh sb="40" eb="42">
      <t>バアイ</t>
    </rPh>
    <rPh sb="43" eb="45">
      <t>キニュウ</t>
    </rPh>
    <phoneticPr fontId="101"/>
  </si>
  <si>
    <t>金</t>
    <rPh sb="0" eb="1">
      <t>キン</t>
    </rPh>
    <phoneticPr fontId="117"/>
  </si>
  <si>
    <t>円</t>
    <rPh sb="0" eb="1">
      <t>エン</t>
    </rPh>
    <phoneticPr fontId="117"/>
  </si>
  <si>
    <t>年</t>
    <rPh sb="0" eb="1">
      <t>ネン</t>
    </rPh>
    <phoneticPr fontId="117"/>
  </si>
  <si>
    <t>月</t>
    <rPh sb="0" eb="1">
      <t>ガツ</t>
    </rPh>
    <phoneticPr fontId="117"/>
  </si>
  <si>
    <t>日</t>
    <rPh sb="0" eb="1">
      <t>ニチ</t>
    </rPh>
    <phoneticPr fontId="117"/>
  </si>
  <si>
    <t>（１）返還金</t>
    <rPh sb="3" eb="6">
      <t>ヘンカンキン</t>
    </rPh>
    <phoneticPr fontId="124"/>
  </si>
  <si>
    <t>（２）加算金</t>
    <rPh sb="3" eb="6">
      <t>カサンキン</t>
    </rPh>
    <phoneticPr fontId="124"/>
  </si>
  <si>
    <t>（３）延滞金</t>
    <rPh sb="3" eb="6">
      <t>エンタイキン</t>
    </rPh>
    <phoneticPr fontId="124"/>
  </si>
  <si>
    <t>・加算金及び延滞金の算出根拠資料</t>
    <phoneticPr fontId="117"/>
  </si>
  <si>
    <t>入力シート③【その他】</t>
    <phoneticPr fontId="101"/>
  </si>
  <si>
    <t>設備4</t>
    <phoneticPr fontId="101"/>
  </si>
  <si>
    <t>設備5</t>
    <phoneticPr fontId="101"/>
  </si>
  <si>
    <t>設備6</t>
    <phoneticPr fontId="101"/>
  </si>
  <si>
    <t>設備7</t>
    <phoneticPr fontId="101"/>
  </si>
  <si>
    <t>設備8</t>
    <phoneticPr fontId="101"/>
  </si>
  <si>
    <t>設備9</t>
    <phoneticPr fontId="101"/>
  </si>
  <si>
    <t>設備10</t>
    <phoneticPr fontId="101"/>
  </si>
  <si>
    <t>②運搬据付費</t>
  </si>
  <si>
    <t>設備１</t>
    <rPh sb="0" eb="2">
      <t>セツビ</t>
    </rPh>
    <phoneticPr fontId="101"/>
  </si>
  <si>
    <t>設備２</t>
    <rPh sb="0" eb="2">
      <t>セツビ</t>
    </rPh>
    <phoneticPr fontId="101"/>
  </si>
  <si>
    <t>設備３</t>
    <rPh sb="0" eb="2">
      <t>セツビ</t>
    </rPh>
    <phoneticPr fontId="101"/>
  </si>
  <si>
    <t>設備４</t>
    <rPh sb="0" eb="2">
      <t>セツビ</t>
    </rPh>
    <phoneticPr fontId="101"/>
  </si>
  <si>
    <t>設備５</t>
    <rPh sb="0" eb="2">
      <t>セツビ</t>
    </rPh>
    <phoneticPr fontId="101"/>
  </si>
  <si>
    <t>設備６</t>
    <rPh sb="0" eb="2">
      <t>セツビ</t>
    </rPh>
    <phoneticPr fontId="101"/>
  </si>
  <si>
    <t>設備７</t>
    <rPh sb="0" eb="2">
      <t>セツビ</t>
    </rPh>
    <phoneticPr fontId="101"/>
  </si>
  <si>
    <t>設備８</t>
    <rPh sb="0" eb="2">
      <t>セツビ</t>
    </rPh>
    <phoneticPr fontId="101"/>
  </si>
  <si>
    <t>設備９</t>
    <rPh sb="0" eb="2">
      <t>セツビ</t>
    </rPh>
    <phoneticPr fontId="101"/>
  </si>
  <si>
    <t>設備１０</t>
    <rPh sb="0" eb="2">
      <t>セツビ</t>
    </rPh>
    <phoneticPr fontId="101"/>
  </si>
  <si>
    <t>運搬据付費</t>
    <rPh sb="0" eb="5">
      <t>ウンパンスエツケヒ</t>
    </rPh>
    <phoneticPr fontId="101"/>
  </si>
  <si>
    <t>設備11</t>
    <phoneticPr fontId="101"/>
  </si>
  <si>
    <t>設備12</t>
    <phoneticPr fontId="101"/>
  </si>
  <si>
    <t>設備13</t>
    <phoneticPr fontId="101"/>
  </si>
  <si>
    <t>設備16</t>
    <phoneticPr fontId="101"/>
  </si>
  <si>
    <t>設備17</t>
    <phoneticPr fontId="101"/>
  </si>
  <si>
    <t>設備18</t>
    <phoneticPr fontId="101"/>
  </si>
  <si>
    <t>設備14</t>
    <phoneticPr fontId="101"/>
  </si>
  <si>
    <t>設備19</t>
    <phoneticPr fontId="101"/>
  </si>
  <si>
    <t>設備20</t>
    <phoneticPr fontId="101"/>
  </si>
  <si>
    <t>別置型ショーケース</t>
    <phoneticPr fontId="101"/>
  </si>
  <si>
    <t>冷凍冷蔵ユニット</t>
    <phoneticPr fontId="101"/>
  </si>
  <si>
    <t>別置型ショーケース</t>
    <phoneticPr fontId="101"/>
  </si>
  <si>
    <t>台</t>
    <rPh sb="0" eb="1">
      <t>ダイ</t>
    </rPh>
    <phoneticPr fontId="101"/>
  </si>
  <si>
    <t>台</t>
    <phoneticPr fontId="101"/>
  </si>
  <si>
    <t>冷凍冷蔵用・空調用チリングユニット</t>
    <phoneticPr fontId="101"/>
  </si>
  <si>
    <t>合計</t>
    <rPh sb="0" eb="2">
      <t>ゴウケイ</t>
    </rPh>
    <phoneticPr fontId="101"/>
  </si>
  <si>
    <t>助成対象経費</t>
    <phoneticPr fontId="101"/>
  </si>
  <si>
    <t>入力シート③【その他】助成対象経費</t>
    <rPh sb="11" eb="13">
      <t>ジョセイ</t>
    </rPh>
    <rPh sb="13" eb="15">
      <t>タイショウ</t>
    </rPh>
    <rPh sb="15" eb="17">
      <t>ケイヒ</t>
    </rPh>
    <phoneticPr fontId="101"/>
  </si>
  <si>
    <t>冷凍冷蔵用・空調用チリングユニット</t>
    <phoneticPr fontId="101"/>
  </si>
  <si>
    <t>別置型ショーケース</t>
    <phoneticPr fontId="101"/>
  </si>
  <si>
    <t>冷凍冷蔵ユニット</t>
    <phoneticPr fontId="101"/>
  </si>
  <si>
    <t>変更申請回数</t>
    <rPh sb="0" eb="2">
      <t>ヘンコウ</t>
    </rPh>
    <rPh sb="2" eb="4">
      <t>シンセイ</t>
    </rPh>
    <rPh sb="4" eb="6">
      <t>カイスウ</t>
    </rPh>
    <phoneticPr fontId="101"/>
  </si>
  <si>
    <t>１回目</t>
    <rPh sb="1" eb="3">
      <t>カイメ</t>
    </rPh>
    <phoneticPr fontId="101"/>
  </si>
  <si>
    <t>２回目</t>
    <rPh sb="1" eb="3">
      <t>カイメ</t>
    </rPh>
    <phoneticPr fontId="101"/>
  </si>
  <si>
    <t>３回目</t>
    <rPh sb="1" eb="3">
      <t>カイメ</t>
    </rPh>
    <phoneticPr fontId="101"/>
  </si>
  <si>
    <t>４回目</t>
    <rPh sb="1" eb="3">
      <t>カイメ</t>
    </rPh>
    <phoneticPr fontId="101"/>
  </si>
  <si>
    <t>５回目</t>
    <rPh sb="1" eb="3">
      <t>カイメ</t>
    </rPh>
    <phoneticPr fontId="101"/>
  </si>
  <si>
    <t>他助成金交付決定金額</t>
  </si>
  <si>
    <t>助成金交付申請額</t>
  </si>
  <si>
    <t>設備１１</t>
    <rPh sb="0" eb="2">
      <t>セツビ</t>
    </rPh>
    <phoneticPr fontId="101"/>
  </si>
  <si>
    <t>設備１２</t>
    <rPh sb="0" eb="2">
      <t>セツビ</t>
    </rPh>
    <phoneticPr fontId="101"/>
  </si>
  <si>
    <t>設備１３</t>
    <rPh sb="0" eb="2">
      <t>セツビ</t>
    </rPh>
    <phoneticPr fontId="101"/>
  </si>
  <si>
    <t>設備１４</t>
    <rPh sb="0" eb="2">
      <t>セツビ</t>
    </rPh>
    <phoneticPr fontId="101"/>
  </si>
  <si>
    <t>設備１５</t>
    <rPh sb="0" eb="2">
      <t>セツビ</t>
    </rPh>
    <phoneticPr fontId="101"/>
  </si>
  <si>
    <t>設備１６</t>
    <rPh sb="0" eb="2">
      <t>セツビ</t>
    </rPh>
    <phoneticPr fontId="101"/>
  </si>
  <si>
    <t>設備１７</t>
    <rPh sb="0" eb="2">
      <t>セツビ</t>
    </rPh>
    <phoneticPr fontId="101"/>
  </si>
  <si>
    <t>設備１８</t>
    <rPh sb="0" eb="2">
      <t>セツビ</t>
    </rPh>
    <phoneticPr fontId="101"/>
  </si>
  <si>
    <t>設備１９</t>
    <rPh sb="0" eb="2">
      <t>セツビ</t>
    </rPh>
    <phoneticPr fontId="101"/>
  </si>
  <si>
    <t>設備２０</t>
    <rPh sb="0" eb="2">
      <t>セツビ</t>
    </rPh>
    <phoneticPr fontId="101"/>
  </si>
  <si>
    <t>設備名</t>
    <rPh sb="0" eb="3">
      <t>セツビメイ</t>
    </rPh>
    <phoneticPr fontId="101"/>
  </si>
  <si>
    <t>申請運搬据付費</t>
    <rPh sb="0" eb="2">
      <t>シンセイ</t>
    </rPh>
    <rPh sb="2" eb="4">
      <t>ウンパン</t>
    </rPh>
    <rPh sb="4" eb="7">
      <t>スエツケヒ</t>
    </rPh>
    <phoneticPr fontId="101"/>
  </si>
  <si>
    <t>30%チェック</t>
    <phoneticPr fontId="101"/>
  </si>
  <si>
    <t>令和8年度　省エネ型ノンフロン機器普及促進事業</t>
    <phoneticPr fontId="101"/>
  </si>
  <si>
    <t>令和8年度　省エネ型ノンフロン機器普及促進事業
申請関係様式の記入要領</t>
    <phoneticPr fontId="101"/>
  </si>
  <si>
    <t>入力シート➁【機器】</t>
    <phoneticPr fontId="101"/>
  </si>
  <si>
    <t>設備1製品質量</t>
    <rPh sb="0" eb="2">
      <t>セツビ</t>
    </rPh>
    <rPh sb="3" eb="5">
      <t>セイヒン</t>
    </rPh>
    <rPh sb="5" eb="7">
      <t>シツリョウ</t>
    </rPh>
    <phoneticPr fontId="101"/>
  </si>
  <si>
    <t>設備2製品質量</t>
    <rPh sb="0" eb="2">
      <t>セツビ</t>
    </rPh>
    <rPh sb="3" eb="5">
      <t>セイヒン</t>
    </rPh>
    <rPh sb="5" eb="7">
      <t>シツリョウ</t>
    </rPh>
    <phoneticPr fontId="101"/>
  </si>
  <si>
    <t>設備2室内機(ショーケース）の台数</t>
    <rPh sb="0" eb="2">
      <t>セツビ</t>
    </rPh>
    <rPh sb="3" eb="6">
      <t>シツナイキ</t>
    </rPh>
    <rPh sb="15" eb="17">
      <t>ダイスウ</t>
    </rPh>
    <phoneticPr fontId="101"/>
  </si>
  <si>
    <t>設備1①設備費</t>
    <rPh sb="0" eb="2">
      <t>セツビ</t>
    </rPh>
    <rPh sb="4" eb="7">
      <t>セツビヒ</t>
    </rPh>
    <phoneticPr fontId="101"/>
  </si>
  <si>
    <t>設備1②運搬据付費</t>
    <rPh sb="0" eb="2">
      <t>セツビ</t>
    </rPh>
    <rPh sb="4" eb="9">
      <t>ウンパンスエツケヒ</t>
    </rPh>
    <phoneticPr fontId="101"/>
  </si>
  <si>
    <t>設備1③工事費</t>
    <rPh sb="0" eb="2">
      <t>セツビ</t>
    </rPh>
    <rPh sb="4" eb="7">
      <t>コウジヒ</t>
    </rPh>
    <phoneticPr fontId="101"/>
  </si>
  <si>
    <t>設備1④業務費</t>
    <rPh sb="0" eb="2">
      <t>セツビ</t>
    </rPh>
    <rPh sb="4" eb="6">
      <t>ギョウム</t>
    </rPh>
    <rPh sb="6" eb="7">
      <t>ヒ</t>
    </rPh>
    <phoneticPr fontId="101"/>
  </si>
  <si>
    <t>設備1⑤撤去費</t>
    <rPh sb="0" eb="2">
      <t>セツビ</t>
    </rPh>
    <rPh sb="4" eb="7">
      <t>テッキョヒ</t>
    </rPh>
    <phoneticPr fontId="101"/>
  </si>
  <si>
    <t>設備1▲助成対象外経費</t>
    <rPh sb="0" eb="2">
      <t>セツビ</t>
    </rPh>
    <phoneticPr fontId="101"/>
  </si>
  <si>
    <t>設備1設備ごとの合計費用</t>
    <rPh sb="0" eb="2">
      <t>セツビ</t>
    </rPh>
    <rPh sb="3" eb="5">
      <t>セツビ</t>
    </rPh>
    <rPh sb="8" eb="10">
      <t>ゴウケイ</t>
    </rPh>
    <rPh sb="10" eb="12">
      <t>ヒヨウ</t>
    </rPh>
    <phoneticPr fontId="101"/>
  </si>
  <si>
    <t>設備1設備ごとの助成金計算上の算定値</t>
    <rPh sb="0" eb="2">
      <t>セツビ</t>
    </rPh>
    <rPh sb="3" eb="5">
      <t>セツビ</t>
    </rPh>
    <rPh sb="8" eb="11">
      <t>ジョセイキン</t>
    </rPh>
    <rPh sb="11" eb="14">
      <t>ケイサンジョウ</t>
    </rPh>
    <rPh sb="15" eb="17">
      <t>サンテイ</t>
    </rPh>
    <rPh sb="17" eb="18">
      <t>アタイ</t>
    </rPh>
    <phoneticPr fontId="101"/>
  </si>
  <si>
    <t>設備2①設備費</t>
    <rPh sb="0" eb="2">
      <t>セツビ</t>
    </rPh>
    <rPh sb="4" eb="7">
      <t>セツビヒ</t>
    </rPh>
    <phoneticPr fontId="101"/>
  </si>
  <si>
    <t>設備2②運搬据付費</t>
    <rPh sb="0" eb="2">
      <t>セツビ</t>
    </rPh>
    <rPh sb="4" eb="9">
      <t>ウンパンスエツケヒ</t>
    </rPh>
    <phoneticPr fontId="101"/>
  </si>
  <si>
    <t>設備3③工事費</t>
    <rPh sb="0" eb="2">
      <t>セツビ</t>
    </rPh>
    <rPh sb="4" eb="7">
      <t>コウジヒ</t>
    </rPh>
    <phoneticPr fontId="101"/>
  </si>
  <si>
    <t>設備2③工事費</t>
    <rPh sb="0" eb="2">
      <t>セツビ</t>
    </rPh>
    <rPh sb="4" eb="7">
      <t>コウジヒ</t>
    </rPh>
    <phoneticPr fontId="101"/>
  </si>
  <si>
    <t>設備2④業務費</t>
    <rPh sb="0" eb="2">
      <t>セツビ</t>
    </rPh>
    <rPh sb="4" eb="6">
      <t>ギョウム</t>
    </rPh>
    <rPh sb="6" eb="7">
      <t>ヒ</t>
    </rPh>
    <phoneticPr fontId="101"/>
  </si>
  <si>
    <t>設備2⑤撤去費</t>
    <rPh sb="0" eb="2">
      <t>セツビ</t>
    </rPh>
    <rPh sb="4" eb="7">
      <t>テッキョヒ</t>
    </rPh>
    <phoneticPr fontId="101"/>
  </si>
  <si>
    <t>設備1機器種別</t>
    <phoneticPr fontId="101"/>
  </si>
  <si>
    <t>設備1機器メーカー名</t>
    <phoneticPr fontId="101"/>
  </si>
  <si>
    <t>設備1品番又は型式</t>
    <phoneticPr fontId="101"/>
  </si>
  <si>
    <t>設備1使用冷媒</t>
    <phoneticPr fontId="101"/>
  </si>
  <si>
    <t>設備1台数</t>
    <phoneticPr fontId="101"/>
  </si>
  <si>
    <t>設備1室内機(ショーケース）の台数</t>
    <rPh sb="0" eb="2">
      <t>セツビ</t>
    </rPh>
    <rPh sb="3" eb="6">
      <t>シツナイキ</t>
    </rPh>
    <rPh sb="15" eb="17">
      <t>ダイスウ</t>
    </rPh>
    <phoneticPr fontId="101"/>
  </si>
  <si>
    <t>設備1系統番号</t>
    <phoneticPr fontId="101"/>
  </si>
  <si>
    <t>設備1冷媒量推計値</t>
    <phoneticPr fontId="101"/>
  </si>
  <si>
    <t>設備1配管長</t>
    <phoneticPr fontId="101"/>
  </si>
  <si>
    <t>設備1設備ごとの助成対象経費</t>
    <rPh sb="0" eb="2">
      <t>セツビ</t>
    </rPh>
    <rPh sb="3" eb="5">
      <t>セツビ</t>
    </rPh>
    <rPh sb="8" eb="10">
      <t>ジョセイ</t>
    </rPh>
    <rPh sb="10" eb="12">
      <t>タイショウ</t>
    </rPh>
    <rPh sb="12" eb="14">
      <t>ケイヒ</t>
    </rPh>
    <phoneticPr fontId="101"/>
  </si>
  <si>
    <t>設備1備考</t>
    <phoneticPr fontId="101"/>
  </si>
  <si>
    <t>設備3製品質量</t>
    <rPh sb="0" eb="2">
      <t>セツビ</t>
    </rPh>
    <rPh sb="3" eb="5">
      <t>セイヒン</t>
    </rPh>
    <rPh sb="5" eb="7">
      <t>シツリョウ</t>
    </rPh>
    <phoneticPr fontId="101"/>
  </si>
  <si>
    <t>設備3室内機(ショーケース）の台数</t>
    <rPh sb="0" eb="2">
      <t>セツビ</t>
    </rPh>
    <rPh sb="3" eb="6">
      <t>シツナイキ</t>
    </rPh>
    <rPh sb="15" eb="17">
      <t>ダイスウ</t>
    </rPh>
    <phoneticPr fontId="101"/>
  </si>
  <si>
    <t>設備3①設備費</t>
    <rPh sb="0" eb="2">
      <t>セツビ</t>
    </rPh>
    <rPh sb="4" eb="7">
      <t>セツビヒ</t>
    </rPh>
    <phoneticPr fontId="101"/>
  </si>
  <si>
    <t>設備3②運搬据付費</t>
    <rPh sb="0" eb="2">
      <t>セツビ</t>
    </rPh>
    <rPh sb="4" eb="9">
      <t>ウンパンスエツケヒ</t>
    </rPh>
    <phoneticPr fontId="101"/>
  </si>
  <si>
    <t>設備3④業務費</t>
    <rPh sb="0" eb="2">
      <t>セツビ</t>
    </rPh>
    <rPh sb="4" eb="6">
      <t>ギョウム</t>
    </rPh>
    <rPh sb="6" eb="7">
      <t>ヒ</t>
    </rPh>
    <phoneticPr fontId="101"/>
  </si>
  <si>
    <t>設備3⑤撤去費</t>
    <rPh sb="0" eb="2">
      <t>セツビ</t>
    </rPh>
    <rPh sb="4" eb="7">
      <t>テッキョヒ</t>
    </rPh>
    <phoneticPr fontId="101"/>
  </si>
  <si>
    <t>設備2▲助成対象外経費</t>
    <rPh sb="0" eb="2">
      <t>セツビ</t>
    </rPh>
    <phoneticPr fontId="101"/>
  </si>
  <si>
    <t>設備2設備ごとの合計費用</t>
    <rPh sb="0" eb="2">
      <t>セツビ</t>
    </rPh>
    <rPh sb="3" eb="5">
      <t>セツビ</t>
    </rPh>
    <rPh sb="8" eb="10">
      <t>ゴウケイ</t>
    </rPh>
    <rPh sb="10" eb="12">
      <t>ヒヨウ</t>
    </rPh>
    <phoneticPr fontId="101"/>
  </si>
  <si>
    <t>設備2設備ごとの助成対象経費</t>
    <rPh sb="0" eb="2">
      <t>セツビ</t>
    </rPh>
    <rPh sb="3" eb="5">
      <t>セツビ</t>
    </rPh>
    <rPh sb="8" eb="10">
      <t>ジョセイ</t>
    </rPh>
    <rPh sb="10" eb="12">
      <t>タイショウ</t>
    </rPh>
    <rPh sb="12" eb="14">
      <t>ケイヒ</t>
    </rPh>
    <phoneticPr fontId="101"/>
  </si>
  <si>
    <t>設備2設備ごとの助成金計算上の算定値</t>
    <rPh sb="0" eb="2">
      <t>セツビ</t>
    </rPh>
    <rPh sb="3" eb="5">
      <t>セツビ</t>
    </rPh>
    <rPh sb="8" eb="11">
      <t>ジョセイキン</t>
    </rPh>
    <rPh sb="11" eb="14">
      <t>ケイサンジョウ</t>
    </rPh>
    <rPh sb="15" eb="17">
      <t>サンテイ</t>
    </rPh>
    <rPh sb="17" eb="18">
      <t>アタイ</t>
    </rPh>
    <phoneticPr fontId="101"/>
  </si>
  <si>
    <t>設備3▲助成対象外経費</t>
    <rPh sb="0" eb="2">
      <t>セツビ</t>
    </rPh>
    <phoneticPr fontId="101"/>
  </si>
  <si>
    <t>設備3設備ごとの合計費用</t>
    <rPh sb="0" eb="2">
      <t>セツビ</t>
    </rPh>
    <rPh sb="3" eb="5">
      <t>セツビ</t>
    </rPh>
    <rPh sb="8" eb="10">
      <t>ゴウケイ</t>
    </rPh>
    <rPh sb="10" eb="12">
      <t>ヒヨウ</t>
    </rPh>
    <phoneticPr fontId="101"/>
  </si>
  <si>
    <t>設備3設備ごとの助成対象経費</t>
    <rPh sb="0" eb="2">
      <t>セツビ</t>
    </rPh>
    <rPh sb="3" eb="5">
      <t>セツビ</t>
    </rPh>
    <rPh sb="8" eb="10">
      <t>ジョセイ</t>
    </rPh>
    <rPh sb="10" eb="12">
      <t>タイショウ</t>
    </rPh>
    <rPh sb="12" eb="14">
      <t>ケイヒ</t>
    </rPh>
    <phoneticPr fontId="101"/>
  </si>
  <si>
    <t>設備3設備ごとの助成金計算上の算定値</t>
    <rPh sb="0" eb="2">
      <t>セツビ</t>
    </rPh>
    <rPh sb="3" eb="5">
      <t>セツビ</t>
    </rPh>
    <rPh sb="8" eb="11">
      <t>ジョセイキン</t>
    </rPh>
    <rPh sb="11" eb="14">
      <t>ケイサンジョウ</t>
    </rPh>
    <rPh sb="15" eb="17">
      <t>サンテイ</t>
    </rPh>
    <rPh sb="17" eb="18">
      <t>アタイ</t>
    </rPh>
    <phoneticPr fontId="101"/>
  </si>
  <si>
    <t>設備4製品質量</t>
    <rPh sb="0" eb="2">
      <t>セツビ</t>
    </rPh>
    <rPh sb="3" eb="5">
      <t>セイヒン</t>
    </rPh>
    <rPh sb="5" eb="7">
      <t>シツリョウ</t>
    </rPh>
    <phoneticPr fontId="101"/>
  </si>
  <si>
    <t>設備4室内機(ショーケース）の台数</t>
    <rPh sb="0" eb="2">
      <t>セツビ</t>
    </rPh>
    <rPh sb="3" eb="6">
      <t>シツナイキ</t>
    </rPh>
    <rPh sb="15" eb="17">
      <t>ダイスウ</t>
    </rPh>
    <phoneticPr fontId="101"/>
  </si>
  <si>
    <t>設備4①設備費</t>
    <rPh sb="0" eb="2">
      <t>セツビ</t>
    </rPh>
    <rPh sb="4" eb="7">
      <t>セツビヒ</t>
    </rPh>
    <phoneticPr fontId="101"/>
  </si>
  <si>
    <t>設備4②運搬据付費</t>
    <rPh sb="0" eb="2">
      <t>セツビ</t>
    </rPh>
    <rPh sb="4" eb="9">
      <t>ウンパンスエツケヒ</t>
    </rPh>
    <phoneticPr fontId="101"/>
  </si>
  <si>
    <t>設備4③工事費</t>
    <rPh sb="0" eb="2">
      <t>セツビ</t>
    </rPh>
    <rPh sb="4" eb="7">
      <t>コウジヒ</t>
    </rPh>
    <phoneticPr fontId="101"/>
  </si>
  <si>
    <t>設備4④業務費</t>
    <rPh sb="0" eb="2">
      <t>セツビ</t>
    </rPh>
    <rPh sb="4" eb="6">
      <t>ギョウム</t>
    </rPh>
    <rPh sb="6" eb="7">
      <t>ヒ</t>
    </rPh>
    <phoneticPr fontId="101"/>
  </si>
  <si>
    <t>設備4⑤撤去費</t>
    <rPh sb="0" eb="2">
      <t>セツビ</t>
    </rPh>
    <rPh sb="4" eb="7">
      <t>テッキョヒ</t>
    </rPh>
    <phoneticPr fontId="101"/>
  </si>
  <si>
    <t>設備4▲助成対象外経費</t>
    <rPh sb="0" eb="2">
      <t>セツビ</t>
    </rPh>
    <phoneticPr fontId="101"/>
  </si>
  <si>
    <t>設備4設備ごとの合計費用</t>
    <rPh sb="0" eb="2">
      <t>セツビ</t>
    </rPh>
    <rPh sb="3" eb="5">
      <t>セツビ</t>
    </rPh>
    <rPh sb="8" eb="10">
      <t>ゴウケイ</t>
    </rPh>
    <rPh sb="10" eb="12">
      <t>ヒヨウ</t>
    </rPh>
    <phoneticPr fontId="101"/>
  </si>
  <si>
    <t>設備4設備ごとの助成金計算上の算定値</t>
    <rPh sb="0" eb="2">
      <t>セツビ</t>
    </rPh>
    <rPh sb="3" eb="5">
      <t>セツビ</t>
    </rPh>
    <rPh sb="8" eb="11">
      <t>ジョセイキン</t>
    </rPh>
    <rPh sb="11" eb="14">
      <t>ケイサンジョウ</t>
    </rPh>
    <rPh sb="15" eb="17">
      <t>サンテイ</t>
    </rPh>
    <rPh sb="17" eb="18">
      <t>アタイ</t>
    </rPh>
    <phoneticPr fontId="101"/>
  </si>
  <si>
    <t>設備4設備ごとの助成対象経費</t>
    <rPh sb="0" eb="2">
      <t>セツビ</t>
    </rPh>
    <rPh sb="3" eb="5">
      <t>セツビ</t>
    </rPh>
    <rPh sb="8" eb="10">
      <t>ジョセイ</t>
    </rPh>
    <rPh sb="10" eb="12">
      <t>タイショウ</t>
    </rPh>
    <rPh sb="12" eb="14">
      <t>ケイヒ</t>
    </rPh>
    <phoneticPr fontId="101"/>
  </si>
  <si>
    <t>設備5製品質量</t>
    <rPh sb="0" eb="2">
      <t>セツビ</t>
    </rPh>
    <rPh sb="3" eb="5">
      <t>セイヒン</t>
    </rPh>
    <rPh sb="5" eb="7">
      <t>シツリョウ</t>
    </rPh>
    <phoneticPr fontId="101"/>
  </si>
  <si>
    <t>設備5室内機(ショーケース）の台数</t>
    <rPh sb="0" eb="2">
      <t>セツビ</t>
    </rPh>
    <rPh sb="3" eb="6">
      <t>シツナイキ</t>
    </rPh>
    <rPh sb="15" eb="17">
      <t>ダイスウ</t>
    </rPh>
    <phoneticPr fontId="101"/>
  </si>
  <si>
    <t>設備5①設備費</t>
    <rPh sb="0" eb="2">
      <t>セツビ</t>
    </rPh>
    <rPh sb="4" eb="7">
      <t>セツビヒ</t>
    </rPh>
    <phoneticPr fontId="101"/>
  </si>
  <si>
    <t>設備5②運搬据付費</t>
    <rPh sb="0" eb="2">
      <t>セツビ</t>
    </rPh>
    <rPh sb="4" eb="9">
      <t>ウンパンスエツケヒ</t>
    </rPh>
    <phoneticPr fontId="101"/>
  </si>
  <si>
    <t>設備5③工事費</t>
    <rPh sb="0" eb="2">
      <t>セツビ</t>
    </rPh>
    <rPh sb="4" eb="7">
      <t>コウジヒ</t>
    </rPh>
    <phoneticPr fontId="101"/>
  </si>
  <si>
    <t>設備5④業務費</t>
    <rPh sb="0" eb="2">
      <t>セツビ</t>
    </rPh>
    <rPh sb="4" eb="6">
      <t>ギョウム</t>
    </rPh>
    <rPh sb="6" eb="7">
      <t>ヒ</t>
    </rPh>
    <phoneticPr fontId="101"/>
  </si>
  <si>
    <t>設備5⑤撤去費</t>
    <rPh sb="0" eb="2">
      <t>セツビ</t>
    </rPh>
    <rPh sb="4" eb="7">
      <t>テッキョヒ</t>
    </rPh>
    <phoneticPr fontId="101"/>
  </si>
  <si>
    <t>設備5▲助成対象外経費</t>
    <rPh sb="0" eb="2">
      <t>セツビ</t>
    </rPh>
    <phoneticPr fontId="101"/>
  </si>
  <si>
    <t>設備5設備ごとの合計費用</t>
    <rPh sb="0" eb="2">
      <t>セツビ</t>
    </rPh>
    <rPh sb="3" eb="5">
      <t>セツビ</t>
    </rPh>
    <rPh sb="8" eb="10">
      <t>ゴウケイ</t>
    </rPh>
    <rPh sb="10" eb="12">
      <t>ヒヨウ</t>
    </rPh>
    <phoneticPr fontId="101"/>
  </si>
  <si>
    <t>設備5設備ごとの助成対象経費</t>
    <rPh sb="0" eb="2">
      <t>セツビ</t>
    </rPh>
    <rPh sb="3" eb="5">
      <t>セツビ</t>
    </rPh>
    <rPh sb="8" eb="10">
      <t>ジョセイ</t>
    </rPh>
    <rPh sb="10" eb="12">
      <t>タイショウ</t>
    </rPh>
    <rPh sb="12" eb="14">
      <t>ケイヒ</t>
    </rPh>
    <phoneticPr fontId="101"/>
  </si>
  <si>
    <t>設備5設備ごとの助成金計算上の算定値</t>
    <rPh sb="0" eb="2">
      <t>セツビ</t>
    </rPh>
    <rPh sb="3" eb="5">
      <t>セツビ</t>
    </rPh>
    <rPh sb="8" eb="11">
      <t>ジョセイキン</t>
    </rPh>
    <rPh sb="11" eb="14">
      <t>ケイサンジョウ</t>
    </rPh>
    <rPh sb="15" eb="17">
      <t>サンテイ</t>
    </rPh>
    <rPh sb="17" eb="18">
      <t>アタイ</t>
    </rPh>
    <phoneticPr fontId="101"/>
  </si>
  <si>
    <t>設備6製品質量</t>
    <rPh sb="0" eb="2">
      <t>セツビ</t>
    </rPh>
    <rPh sb="3" eb="5">
      <t>セイヒン</t>
    </rPh>
    <rPh sb="5" eb="7">
      <t>シツリョウ</t>
    </rPh>
    <phoneticPr fontId="101"/>
  </si>
  <si>
    <t>設備6室内機(ショーケース）の台数</t>
    <rPh sb="0" eb="2">
      <t>セツビ</t>
    </rPh>
    <rPh sb="3" eb="6">
      <t>シツナイキ</t>
    </rPh>
    <rPh sb="15" eb="17">
      <t>ダイスウ</t>
    </rPh>
    <phoneticPr fontId="101"/>
  </si>
  <si>
    <t>設備6①設備費</t>
    <phoneticPr fontId="101"/>
  </si>
  <si>
    <t>設備6②運搬据付費</t>
    <phoneticPr fontId="101"/>
  </si>
  <si>
    <t>設備6③工事費</t>
    <phoneticPr fontId="101"/>
  </si>
  <si>
    <t>設備6④業務費</t>
    <phoneticPr fontId="101"/>
  </si>
  <si>
    <t>設備6⑤撤去費</t>
    <phoneticPr fontId="101"/>
  </si>
  <si>
    <t>設備6▲助成対象外経費</t>
    <phoneticPr fontId="101"/>
  </si>
  <si>
    <t>設備6設備ごとの合計費用</t>
    <phoneticPr fontId="101"/>
  </si>
  <si>
    <t>設備6設備ごとの助成対象経費</t>
    <phoneticPr fontId="101"/>
  </si>
  <si>
    <t>設備6設備ごとの助成金計算上の算定値</t>
    <phoneticPr fontId="101"/>
  </si>
  <si>
    <t>設備7製品質量</t>
    <rPh sb="0" eb="2">
      <t>セツビ</t>
    </rPh>
    <rPh sb="3" eb="5">
      <t>セイヒン</t>
    </rPh>
    <rPh sb="5" eb="7">
      <t>シツリョウ</t>
    </rPh>
    <phoneticPr fontId="101"/>
  </si>
  <si>
    <t>設備7室内機(ショーケース）の台数</t>
    <rPh sb="0" eb="2">
      <t>セツビ</t>
    </rPh>
    <rPh sb="3" eb="6">
      <t>シツナイキ</t>
    </rPh>
    <rPh sb="15" eb="17">
      <t>ダイスウ</t>
    </rPh>
    <phoneticPr fontId="101"/>
  </si>
  <si>
    <t>設備7①設備費</t>
    <phoneticPr fontId="101"/>
  </si>
  <si>
    <t>設備7②運搬据付費</t>
    <phoneticPr fontId="101"/>
  </si>
  <si>
    <t>設備7③工事費</t>
    <phoneticPr fontId="101"/>
  </si>
  <si>
    <t>設備7④業務費</t>
    <phoneticPr fontId="101"/>
  </si>
  <si>
    <t>設備7⑤撤去費</t>
    <phoneticPr fontId="101"/>
  </si>
  <si>
    <t>設備7▲助成対象外経費</t>
    <phoneticPr fontId="101"/>
  </si>
  <si>
    <t>設備7設備ごとの合計費用</t>
    <phoneticPr fontId="101"/>
  </si>
  <si>
    <t>設備7設備ごとの助成対象経費</t>
    <phoneticPr fontId="101"/>
  </si>
  <si>
    <t>設備7設備ごとの助成金計算上の算定値</t>
    <phoneticPr fontId="101"/>
  </si>
  <si>
    <t>設備8製品質量</t>
    <rPh sb="0" eb="2">
      <t>セツビ</t>
    </rPh>
    <rPh sb="3" eb="5">
      <t>セイヒン</t>
    </rPh>
    <rPh sb="5" eb="7">
      <t>シツリョウ</t>
    </rPh>
    <phoneticPr fontId="101"/>
  </si>
  <si>
    <t>設備8室内機(ショーケース）の台数</t>
    <rPh sb="0" eb="2">
      <t>セツビ</t>
    </rPh>
    <rPh sb="3" eb="6">
      <t>シツナイキ</t>
    </rPh>
    <rPh sb="15" eb="17">
      <t>ダイスウ</t>
    </rPh>
    <phoneticPr fontId="101"/>
  </si>
  <si>
    <t>設備8①設備費</t>
    <phoneticPr fontId="101"/>
  </si>
  <si>
    <t>設備8②運搬据付費</t>
    <phoneticPr fontId="101"/>
  </si>
  <si>
    <t>設備8③工事費</t>
    <phoneticPr fontId="101"/>
  </si>
  <si>
    <t>設備8④業務費</t>
    <phoneticPr fontId="101"/>
  </si>
  <si>
    <t>設備8⑤撤去費</t>
    <phoneticPr fontId="101"/>
  </si>
  <si>
    <t>設備8▲助成対象外経費</t>
    <phoneticPr fontId="101"/>
  </si>
  <si>
    <t>設備8設備ごとの合計費用</t>
    <phoneticPr fontId="101"/>
  </si>
  <si>
    <t>設備8設備ごとの助成対象経費</t>
    <phoneticPr fontId="101"/>
  </si>
  <si>
    <t>設備8設備ごとの助成金計算上の算定値</t>
    <phoneticPr fontId="101"/>
  </si>
  <si>
    <t>設備9製品質量</t>
    <rPh sb="0" eb="2">
      <t>セツビ</t>
    </rPh>
    <rPh sb="3" eb="5">
      <t>セイヒン</t>
    </rPh>
    <rPh sb="5" eb="7">
      <t>シツリョウ</t>
    </rPh>
    <phoneticPr fontId="101"/>
  </si>
  <si>
    <t>設備9室内機(ショーケース）の台数</t>
    <rPh sb="0" eb="2">
      <t>セツビ</t>
    </rPh>
    <rPh sb="3" eb="6">
      <t>シツナイキ</t>
    </rPh>
    <rPh sb="15" eb="17">
      <t>ダイスウ</t>
    </rPh>
    <phoneticPr fontId="101"/>
  </si>
  <si>
    <t>設備9①設備費</t>
    <phoneticPr fontId="101"/>
  </si>
  <si>
    <t>設備9②運搬据付費</t>
    <phoneticPr fontId="101"/>
  </si>
  <si>
    <t>設備9③工事費</t>
    <phoneticPr fontId="101"/>
  </si>
  <si>
    <t>設備9④業務費</t>
    <phoneticPr fontId="101"/>
  </si>
  <si>
    <t>設備9⑤撤去費</t>
    <phoneticPr fontId="101"/>
  </si>
  <si>
    <t>設備9▲助成対象外経費</t>
    <phoneticPr fontId="101"/>
  </si>
  <si>
    <t>設備9設備ごとの合計費用</t>
    <phoneticPr fontId="101"/>
  </si>
  <si>
    <t>設備9設備ごとの助成対象経費</t>
    <phoneticPr fontId="101"/>
  </si>
  <si>
    <t>設備9設備ごとの助成金計算上の算定値</t>
    <phoneticPr fontId="101"/>
  </si>
  <si>
    <t>設備10製品質量</t>
    <rPh sb="0" eb="2">
      <t>セツビ</t>
    </rPh>
    <rPh sb="4" eb="6">
      <t>セイヒン</t>
    </rPh>
    <rPh sb="6" eb="8">
      <t>シツリョウ</t>
    </rPh>
    <phoneticPr fontId="101"/>
  </si>
  <si>
    <t>設備10室内機(ショーケース）の台数</t>
    <rPh sb="0" eb="2">
      <t>セツビ</t>
    </rPh>
    <rPh sb="4" eb="7">
      <t>シツナイキ</t>
    </rPh>
    <rPh sb="16" eb="18">
      <t>ダイスウ</t>
    </rPh>
    <phoneticPr fontId="101"/>
  </si>
  <si>
    <t>設備10①設備費</t>
    <phoneticPr fontId="101"/>
  </si>
  <si>
    <t>設備10②運搬据付費</t>
    <phoneticPr fontId="101"/>
  </si>
  <si>
    <t>設備10③工事費</t>
    <phoneticPr fontId="101"/>
  </si>
  <si>
    <t>設備10④業務費</t>
    <phoneticPr fontId="101"/>
  </si>
  <si>
    <t>設備10⑤撤去費</t>
    <phoneticPr fontId="101"/>
  </si>
  <si>
    <t>設備10▲助成対象外経費</t>
    <phoneticPr fontId="101"/>
  </si>
  <si>
    <t>設備10設備ごとの合計費用</t>
    <phoneticPr fontId="101"/>
  </si>
  <si>
    <t>設備10設備ごとの助成対象経費</t>
    <phoneticPr fontId="101"/>
  </si>
  <si>
    <t>設備10設備ごとの助成金計算上の算定値</t>
    <phoneticPr fontId="101"/>
  </si>
  <si>
    <t>入力シート③</t>
    <phoneticPr fontId="101"/>
  </si>
  <si>
    <t>※　行が不足する場合は、非表示行（105行～389行）を再表示してください。</t>
    <rPh sb="20" eb="21">
      <t>ギョウ</t>
    </rPh>
    <phoneticPr fontId="101"/>
  </si>
  <si>
    <t>設備11製品質量</t>
    <rPh sb="0" eb="2">
      <t>セツビ</t>
    </rPh>
    <rPh sb="4" eb="6">
      <t>セイヒン</t>
    </rPh>
    <rPh sb="6" eb="8">
      <t>シツリョウ</t>
    </rPh>
    <phoneticPr fontId="101"/>
  </si>
  <si>
    <t>設備11室内機(ショーケース）の台数</t>
    <rPh sb="0" eb="2">
      <t>セツビ</t>
    </rPh>
    <rPh sb="4" eb="7">
      <t>シツナイキ</t>
    </rPh>
    <rPh sb="16" eb="18">
      <t>ダイスウ</t>
    </rPh>
    <phoneticPr fontId="101"/>
  </si>
  <si>
    <t>設備11①設備費</t>
    <phoneticPr fontId="101"/>
  </si>
  <si>
    <t>設備11②運搬据付費</t>
    <phoneticPr fontId="101"/>
  </si>
  <si>
    <t>設備11③工事費</t>
    <phoneticPr fontId="101"/>
  </si>
  <si>
    <t>設備11④業務費</t>
    <phoneticPr fontId="101"/>
  </si>
  <si>
    <t>設備11⑤撤去費</t>
    <phoneticPr fontId="101"/>
  </si>
  <si>
    <t>設備11▲助成対象外経費</t>
    <phoneticPr fontId="101"/>
  </si>
  <si>
    <t>設備11設備ごとの合計費用</t>
    <phoneticPr fontId="101"/>
  </si>
  <si>
    <t>設備11設備ごとの助成対象経費</t>
    <phoneticPr fontId="101"/>
  </si>
  <si>
    <t>設備11設備ごとの助成金計算上の算定値</t>
    <phoneticPr fontId="101"/>
  </si>
  <si>
    <t>設備12製品質量</t>
    <rPh sb="0" eb="2">
      <t>セツビ</t>
    </rPh>
    <rPh sb="4" eb="6">
      <t>セイヒン</t>
    </rPh>
    <rPh sb="6" eb="8">
      <t>シツリョウ</t>
    </rPh>
    <phoneticPr fontId="101"/>
  </si>
  <si>
    <t>設備12室内機(ショーケース）の台数</t>
    <rPh sb="0" eb="2">
      <t>セツビ</t>
    </rPh>
    <rPh sb="4" eb="7">
      <t>シツナイキ</t>
    </rPh>
    <rPh sb="16" eb="18">
      <t>ダイスウ</t>
    </rPh>
    <phoneticPr fontId="101"/>
  </si>
  <si>
    <t>設備12①設備費</t>
    <phoneticPr fontId="101"/>
  </si>
  <si>
    <t>設備12③工事費</t>
  </si>
  <si>
    <t>設備12④業務費</t>
  </si>
  <si>
    <t>設備12⑤撤去費</t>
  </si>
  <si>
    <t>設備12▲助成対象外経費</t>
  </si>
  <si>
    <t>設備12設備ごとの合計費用</t>
  </si>
  <si>
    <t>設備12設備ごとの助成対象経費</t>
  </si>
  <si>
    <t>設備12設備ごとの助成金計算上の算定値</t>
  </si>
  <si>
    <t>設備12②運搬据付費</t>
    <phoneticPr fontId="101"/>
  </si>
  <si>
    <t>設備13製品質量</t>
    <rPh sb="0" eb="2">
      <t>セツビ</t>
    </rPh>
    <rPh sb="4" eb="6">
      <t>セイヒン</t>
    </rPh>
    <rPh sb="6" eb="8">
      <t>シツリョウ</t>
    </rPh>
    <phoneticPr fontId="101"/>
  </si>
  <si>
    <t>設備13室内機(ショーケース）の台数</t>
    <rPh sb="0" eb="2">
      <t>セツビ</t>
    </rPh>
    <rPh sb="4" eb="7">
      <t>シツナイキ</t>
    </rPh>
    <rPh sb="16" eb="18">
      <t>ダイスウ</t>
    </rPh>
    <phoneticPr fontId="101"/>
  </si>
  <si>
    <t>設備13①設備費</t>
  </si>
  <si>
    <t>設備13②運搬据付費</t>
  </si>
  <si>
    <t>設備13③工事費</t>
  </si>
  <si>
    <t>設備13④業務費</t>
  </si>
  <si>
    <t>設備13⑤撤去費</t>
  </si>
  <si>
    <t>設備13▲助成対象外経費</t>
  </si>
  <si>
    <t>設備13設備ごとの合計費用</t>
  </si>
  <si>
    <t>設備13設備ごとの助成対象経費</t>
  </si>
  <si>
    <t>設備13設備ごとの助成金計算上の算定値</t>
  </si>
  <si>
    <t>設備14製品質量</t>
    <rPh sb="0" eb="2">
      <t>セツビ</t>
    </rPh>
    <rPh sb="4" eb="6">
      <t>セイヒン</t>
    </rPh>
    <rPh sb="6" eb="8">
      <t>シツリョウ</t>
    </rPh>
    <phoneticPr fontId="101"/>
  </si>
  <si>
    <t>設備14室内機(ショーケース）の台数</t>
    <rPh sb="0" eb="2">
      <t>セツビ</t>
    </rPh>
    <rPh sb="4" eb="7">
      <t>シツナイキ</t>
    </rPh>
    <rPh sb="16" eb="18">
      <t>ダイスウ</t>
    </rPh>
    <phoneticPr fontId="101"/>
  </si>
  <si>
    <t>設備14①設備費</t>
  </si>
  <si>
    <t>設備14②運搬据付費</t>
  </si>
  <si>
    <t>設備14③工事費</t>
  </si>
  <si>
    <t>設備14④業務費</t>
  </si>
  <si>
    <t>設備14⑤撤去費</t>
  </si>
  <si>
    <t>設備14▲助成対象外経費</t>
  </si>
  <si>
    <t>設備14設備ごとの合計費用</t>
  </si>
  <si>
    <t>設備14設備ごとの助成対象経費</t>
  </si>
  <si>
    <t>設備14設備ごとの助成金計算上の算定値</t>
  </si>
  <si>
    <t>設備15製品質量</t>
    <rPh sb="0" eb="2">
      <t>セツビ</t>
    </rPh>
    <rPh sb="4" eb="6">
      <t>セイヒン</t>
    </rPh>
    <rPh sb="6" eb="8">
      <t>シツリョウ</t>
    </rPh>
    <phoneticPr fontId="101"/>
  </si>
  <si>
    <t>設備15室内機(ショーケース）の台数</t>
    <rPh sb="0" eb="2">
      <t>セツビ</t>
    </rPh>
    <rPh sb="4" eb="7">
      <t>シツナイキ</t>
    </rPh>
    <rPh sb="16" eb="18">
      <t>ダイスウ</t>
    </rPh>
    <phoneticPr fontId="101"/>
  </si>
  <si>
    <t>設備15①設備費</t>
  </si>
  <si>
    <t>設備15②運搬据付費</t>
  </si>
  <si>
    <t>設備15③工事費</t>
  </si>
  <si>
    <t>設備15④業務費</t>
  </si>
  <si>
    <t>設備15⑤撤去費</t>
  </si>
  <si>
    <t>設備15▲助成対象外経費</t>
  </si>
  <si>
    <t>設備15設備ごとの合計費用</t>
  </si>
  <si>
    <t>設備15設備ごとの助成対象経費</t>
  </si>
  <si>
    <t>設備15設備ごとの助成金計算上の算定値</t>
  </si>
  <si>
    <t>設備16製品質量</t>
    <rPh sb="0" eb="2">
      <t>セツビ</t>
    </rPh>
    <rPh sb="4" eb="6">
      <t>セイヒン</t>
    </rPh>
    <rPh sb="6" eb="8">
      <t>シツリョウ</t>
    </rPh>
    <phoneticPr fontId="101"/>
  </si>
  <si>
    <t>設備16室内機(ショーケース）の台数</t>
    <rPh sb="0" eb="2">
      <t>セツビ</t>
    </rPh>
    <rPh sb="4" eb="7">
      <t>シツナイキ</t>
    </rPh>
    <rPh sb="16" eb="18">
      <t>ダイスウ</t>
    </rPh>
    <phoneticPr fontId="101"/>
  </si>
  <si>
    <t>設備16①設備費</t>
  </si>
  <si>
    <t>設備16②運搬据付費</t>
  </si>
  <si>
    <t>設備16③工事費</t>
  </si>
  <si>
    <t>設備16④業務費</t>
  </si>
  <si>
    <t>設備16⑤撤去費</t>
  </si>
  <si>
    <t>設備16▲助成対象外経費</t>
  </si>
  <si>
    <t>設備16設備ごとの合計費用</t>
  </si>
  <si>
    <t>設備16設備ごとの助成対象経費</t>
  </si>
  <si>
    <t>設備16設備ごとの助成金計算上の算定値</t>
  </si>
  <si>
    <t>設備17製品質量</t>
    <rPh sb="0" eb="2">
      <t>セツビ</t>
    </rPh>
    <rPh sb="4" eb="6">
      <t>セイヒン</t>
    </rPh>
    <rPh sb="6" eb="8">
      <t>シツリョウ</t>
    </rPh>
    <phoneticPr fontId="101"/>
  </si>
  <si>
    <t>設備17室内機(ショーケース）の台数</t>
    <rPh sb="0" eb="2">
      <t>セツビ</t>
    </rPh>
    <rPh sb="4" eb="7">
      <t>シツナイキ</t>
    </rPh>
    <rPh sb="16" eb="18">
      <t>ダイスウ</t>
    </rPh>
    <phoneticPr fontId="101"/>
  </si>
  <si>
    <t>設備17①設備費</t>
  </si>
  <si>
    <t>設備17②運搬据付費</t>
  </si>
  <si>
    <t>設備17③工事費</t>
  </si>
  <si>
    <t>設備17④業務費</t>
  </si>
  <si>
    <t>設備17⑤撤去費</t>
  </si>
  <si>
    <t>設備17▲助成対象外経費</t>
  </si>
  <si>
    <t>設備17設備ごとの合計費用</t>
  </si>
  <si>
    <t>設備17設備ごとの助成対象経費</t>
  </si>
  <si>
    <t>設備17設備ごとの助成金計算上の算定値</t>
  </si>
  <si>
    <t>設備18製品質量</t>
    <rPh sb="0" eb="2">
      <t>セツビ</t>
    </rPh>
    <rPh sb="4" eb="6">
      <t>セイヒン</t>
    </rPh>
    <rPh sb="6" eb="8">
      <t>シツリョウ</t>
    </rPh>
    <phoneticPr fontId="101"/>
  </si>
  <si>
    <t>設備18室内機(ショーケース）の台数</t>
    <rPh sb="0" eb="2">
      <t>セツビ</t>
    </rPh>
    <rPh sb="4" eb="7">
      <t>シツナイキ</t>
    </rPh>
    <rPh sb="16" eb="18">
      <t>ダイスウ</t>
    </rPh>
    <phoneticPr fontId="101"/>
  </si>
  <si>
    <t>設備18①設備費</t>
  </si>
  <si>
    <t>設備18②運搬据付費</t>
  </si>
  <si>
    <t>設備18③工事費</t>
  </si>
  <si>
    <t>設備18④業務費</t>
  </si>
  <si>
    <t>設備18⑤撤去費</t>
  </si>
  <si>
    <t>設備18▲助成対象外経費</t>
  </si>
  <si>
    <t>設備18設備ごとの合計費用</t>
  </si>
  <si>
    <t>設備18設備ごとの助成対象経費</t>
  </si>
  <si>
    <t>設備18設備ごとの助成金計算上の算定値</t>
  </si>
  <si>
    <t>設備19製品質量</t>
    <rPh sb="0" eb="2">
      <t>セツビ</t>
    </rPh>
    <rPh sb="4" eb="6">
      <t>セイヒン</t>
    </rPh>
    <rPh sb="6" eb="8">
      <t>シツリョウ</t>
    </rPh>
    <phoneticPr fontId="101"/>
  </si>
  <si>
    <t>設備19室内機(ショーケース）の台数</t>
    <rPh sb="0" eb="2">
      <t>セツビ</t>
    </rPh>
    <rPh sb="4" eb="7">
      <t>シツナイキ</t>
    </rPh>
    <rPh sb="16" eb="18">
      <t>ダイスウ</t>
    </rPh>
    <phoneticPr fontId="101"/>
  </si>
  <si>
    <t>設備19①設備費</t>
  </si>
  <si>
    <t>設備19②運搬据付費</t>
  </si>
  <si>
    <t>設備19③工事費</t>
  </si>
  <si>
    <t>設備19④業務費</t>
  </si>
  <si>
    <t>設備19⑤撤去費</t>
  </si>
  <si>
    <t>設備19▲助成対象外経費</t>
  </si>
  <si>
    <t>設備19設備ごとの合計費用</t>
  </si>
  <si>
    <t>設備19設備ごとの助成対象経費</t>
  </si>
  <si>
    <t>設備19設備ごとの助成金計算上の算定値</t>
  </si>
  <si>
    <t>設備20製品質量</t>
    <rPh sb="0" eb="2">
      <t>セツビ</t>
    </rPh>
    <rPh sb="4" eb="6">
      <t>セイヒン</t>
    </rPh>
    <rPh sb="6" eb="8">
      <t>シツリョウ</t>
    </rPh>
    <phoneticPr fontId="101"/>
  </si>
  <si>
    <t>設備20室内機(ショーケース）の台数</t>
    <rPh sb="0" eb="2">
      <t>セツビ</t>
    </rPh>
    <rPh sb="4" eb="7">
      <t>シツナイキ</t>
    </rPh>
    <rPh sb="16" eb="18">
      <t>ダイスウ</t>
    </rPh>
    <phoneticPr fontId="101"/>
  </si>
  <si>
    <t>設備20①設備費</t>
  </si>
  <si>
    <t>設備20②運搬据付費</t>
  </si>
  <si>
    <t>設備20③工事費</t>
  </si>
  <si>
    <t>設備20④業務費</t>
  </si>
  <si>
    <t>設備20⑤撤去費</t>
  </si>
  <si>
    <t>設備20▲助成対象外経費</t>
  </si>
  <si>
    <t>設備20設備ごとの合計費用</t>
  </si>
  <si>
    <t>設備20設備ごとの助成対象経費</t>
  </si>
  <si>
    <t>設備20設備ごとの助成金計算上の算定値</t>
  </si>
  <si>
    <t>冷媒回収台数チリングユニット</t>
    <phoneticPr fontId="101"/>
  </si>
  <si>
    <t>冷媒回収台数冷凍冷蔵ユニット</t>
    <phoneticPr fontId="101"/>
  </si>
  <si>
    <t>導入機器台数冷凍冷蔵ユニット</t>
    <phoneticPr fontId="101"/>
  </si>
  <si>
    <t>既存機器台数冷凍冷蔵ユニット</t>
    <phoneticPr fontId="101"/>
  </si>
  <si>
    <t>耐用年数冷凍冷蔵ユニット</t>
    <phoneticPr fontId="101"/>
  </si>
  <si>
    <t>▲助成対象外経費</t>
    <rPh sb="1" eb="5">
      <t>ジョセイタイショウ</t>
    </rPh>
    <rPh sb="5" eb="6">
      <t>ガイ</t>
    </rPh>
    <rPh sb="6" eb="8">
      <t>ケイヒ</t>
    </rPh>
    <phoneticPr fontId="101"/>
  </si>
  <si>
    <t>この事業に係る合計費用</t>
    <rPh sb="2" eb="4">
      <t>ジギョウ</t>
    </rPh>
    <rPh sb="5" eb="6">
      <t>カカワ</t>
    </rPh>
    <rPh sb="7" eb="9">
      <t>ゴウケイ</t>
    </rPh>
    <rPh sb="9" eb="11">
      <t>ヒヨウ</t>
    </rPh>
    <phoneticPr fontId="101"/>
  </si>
  <si>
    <t>助成対象経費合計</t>
    <rPh sb="0" eb="2">
      <t>ジョセイ</t>
    </rPh>
    <rPh sb="2" eb="4">
      <t>タイショウ</t>
    </rPh>
    <rPh sb="4" eb="6">
      <t>ケイヒ</t>
    </rPh>
    <rPh sb="6" eb="8">
      <t>ゴウケイ</t>
    </rPh>
    <phoneticPr fontId="101"/>
  </si>
  <si>
    <t>他助成金交付決定金額</t>
    <rPh sb="0" eb="1">
      <t>タ</t>
    </rPh>
    <rPh sb="1" eb="4">
      <t>ジョセイキン</t>
    </rPh>
    <rPh sb="4" eb="6">
      <t>コウフ</t>
    </rPh>
    <rPh sb="6" eb="10">
      <t>ケッテイキンガク</t>
    </rPh>
    <phoneticPr fontId="101"/>
  </si>
  <si>
    <t>【実績】既存機器台数冷凍冷蔵ユニット</t>
    <phoneticPr fontId="101"/>
  </si>
  <si>
    <t>【実績】冷媒回収台数冷凍冷蔵ユニット</t>
    <phoneticPr fontId="101"/>
  </si>
  <si>
    <t>【実績】耐用年数冷凍冷蔵ユニット</t>
    <phoneticPr fontId="101"/>
  </si>
  <si>
    <t>【実績】助成対象機器台数冷凍冷蔵ユニット</t>
    <phoneticPr fontId="101"/>
  </si>
  <si>
    <t>冷媒量</t>
    <rPh sb="0" eb="3">
      <t>レイバイリョウ</t>
    </rPh>
    <phoneticPr fontId="101"/>
  </si>
  <si>
    <t>別置型等の冷媒量(実測値）</t>
    <rPh sb="0" eb="3">
      <t>ベッチガタ</t>
    </rPh>
    <rPh sb="3" eb="4">
      <t>トウ</t>
    </rPh>
    <rPh sb="5" eb="8">
      <t>レイバイリョウ</t>
    </rPh>
    <rPh sb="9" eb="12">
      <t>ジッソクチ</t>
    </rPh>
    <phoneticPr fontId="101"/>
  </si>
  <si>
    <t>入力シート③(その他)</t>
  </si>
  <si>
    <t>【交付申請時】入力シート④(確認書)</t>
    <phoneticPr fontId="101"/>
  </si>
  <si>
    <t>【交付決定後】入力シート</t>
    <phoneticPr fontId="101"/>
  </si>
  <si>
    <t>【入力シート】確認書</t>
    <rPh sb="7" eb="10">
      <t>カクニンショ</t>
    </rPh>
    <phoneticPr fontId="101"/>
  </si>
  <si>
    <t>第5号様式(撤回届出書)</t>
  </si>
  <si>
    <t xml:space="preserve">第6号様式(計画変更申請) </t>
  </si>
  <si>
    <t xml:space="preserve">第8号様式(事業者変更届) </t>
  </si>
  <si>
    <t>第9号様式 (遅延等報告)</t>
  </si>
  <si>
    <t>第10号様式(廃止申請)</t>
  </si>
  <si>
    <t>【撤回届出書】</t>
    <rPh sb="1" eb="3">
      <t>テッカイ</t>
    </rPh>
    <rPh sb="3" eb="6">
      <t>トドケデショ</t>
    </rPh>
    <phoneticPr fontId="101"/>
  </si>
  <si>
    <t>【計画変更申請書】</t>
    <rPh sb="7" eb="8">
      <t>ショ</t>
    </rPh>
    <phoneticPr fontId="101"/>
  </si>
  <si>
    <t>【遅延等報告書】</t>
    <rPh sb="6" eb="7">
      <t>ショ</t>
    </rPh>
    <phoneticPr fontId="101"/>
  </si>
  <si>
    <t>【事業者の変更届出書】</t>
    <rPh sb="7" eb="10">
      <t>トドケデショ</t>
    </rPh>
    <phoneticPr fontId="101"/>
  </si>
  <si>
    <t>【事業廃止申請書】</t>
    <rPh sb="1" eb="3">
      <t>ジギョウ</t>
    </rPh>
    <rPh sb="7" eb="8">
      <t>ショ</t>
    </rPh>
    <phoneticPr fontId="101"/>
  </si>
  <si>
    <t>運搬据付費上限額</t>
    <rPh sb="0" eb="5">
      <t>ウンパンスエツケヒ</t>
    </rPh>
    <rPh sb="5" eb="8">
      <t>ジョウゲンガク</t>
    </rPh>
    <phoneticPr fontId="101"/>
  </si>
  <si>
    <t>円/Kg</t>
    <rPh sb="0" eb="1">
      <t>エン</t>
    </rPh>
    <phoneticPr fontId="101"/>
  </si>
  <si>
    <t>【交付決定後】入力シート</t>
  </si>
  <si>
    <t>【交付申請時】入力シート④(確認書)</t>
  </si>
  <si>
    <t>「③その他」の場合は補足</t>
    <phoneticPr fontId="101"/>
  </si>
  <si>
    <t>「（エ）その他」の場合は具体的なツール</t>
    <phoneticPr fontId="101"/>
  </si>
  <si>
    <t>具体的な情報入手先</t>
    <phoneticPr fontId="101"/>
  </si>
  <si>
    <t>2-(1)</t>
    <phoneticPr fontId="101"/>
  </si>
  <si>
    <t>2-(2)</t>
    <phoneticPr fontId="101"/>
  </si>
  <si>
    <t>2-(3)</t>
    <phoneticPr fontId="101"/>
  </si>
  <si>
    <t>2-(4)</t>
    <phoneticPr fontId="101"/>
  </si>
  <si>
    <t>その他の場合補足</t>
    <rPh sb="2" eb="3">
      <t>タ</t>
    </rPh>
    <rPh sb="4" eb="6">
      <t>バアイ</t>
    </rPh>
    <rPh sb="6" eb="8">
      <t>ホソク</t>
    </rPh>
    <phoneticPr fontId="5"/>
  </si>
  <si>
    <t>その他の場合の具体的なツール</t>
    <rPh sb="2" eb="3">
      <t>タ</t>
    </rPh>
    <rPh sb="4" eb="6">
      <t>バアイ</t>
    </rPh>
    <rPh sb="7" eb="10">
      <t>グタイテキ</t>
    </rPh>
    <phoneticPr fontId="5"/>
  </si>
  <si>
    <t>検索キーワードで検索</t>
    <phoneticPr fontId="101"/>
  </si>
  <si>
    <t>助成金をどのような情報ツールから知ったか</t>
    <rPh sb="16" eb="17">
      <t>シ</t>
    </rPh>
    <phoneticPr fontId="101"/>
  </si>
  <si>
    <t>調べたツール</t>
    <phoneticPr fontId="101"/>
  </si>
  <si>
    <t>助成金をどのようにして知ったか</t>
    <phoneticPr fontId="101"/>
  </si>
  <si>
    <t>第16号様式（第25条関係）</t>
    <phoneticPr fontId="101"/>
  </si>
  <si>
    <t>省エネ型ノンフロン機器普及促進事業
助成金返還報告書</t>
    <rPh sb="18" eb="21">
      <t>ジョセイキンホジョヘンカンホウコクショ</t>
    </rPh>
    <phoneticPr fontId="122"/>
  </si>
  <si>
    <t>事業について、下記のとおり助成金を返還しましたので、省エネ型ノンフロン機器普及促進事業助成金交付要綱（令和４年12月14日付４都環公地温第2308号）第29条第１項の規定に基づき、報告します。</t>
    <phoneticPr fontId="101"/>
  </si>
  <si>
    <t>既に交付を受けている
助成金額</t>
    <phoneticPr fontId="101"/>
  </si>
  <si>
    <t>返還を請求された
年月日及び金額</t>
    <phoneticPr fontId="101"/>
  </si>
  <si>
    <t>（内訳）</t>
    <rPh sb="1" eb="3">
      <t>ウチワケ</t>
    </rPh>
    <phoneticPr fontId="101"/>
  </si>
  <si>
    <t>添付資料</t>
    <rPh sb="0" eb="2">
      <t>テンプ</t>
    </rPh>
    <rPh sb="2" eb="4">
      <t>シリョウ</t>
    </rPh>
    <phoneticPr fontId="101"/>
  </si>
  <si>
    <t>未納返還金額</t>
    <phoneticPr fontId="101"/>
  </si>
  <si>
    <t>助成事業者（申請者）</t>
    <rPh sb="0" eb="5">
      <t>ジョセイジギョウシャ</t>
    </rPh>
    <rPh sb="6" eb="8">
      <t>シンセイ</t>
    </rPh>
    <phoneticPr fontId="101"/>
  </si>
  <si>
    <t>　住所</t>
    <phoneticPr fontId="101"/>
  </si>
  <si>
    <t>　事業者名</t>
    <phoneticPr fontId="101"/>
  </si>
  <si>
    <t>　役職・代表者名</t>
    <rPh sb="4" eb="7">
      <t>ダイヒョウシャ</t>
    </rPh>
    <phoneticPr fontId="101"/>
  </si>
  <si>
    <t>助成事業者（共同申請者）</t>
    <rPh sb="0" eb="5">
      <t>ジョセイジギョウシャ</t>
    </rPh>
    <phoneticPr fontId="101"/>
  </si>
  <si>
    <t>（手続代行者）</t>
    <phoneticPr fontId="101"/>
  </si>
  <si>
    <t>助成事業の名称</t>
    <phoneticPr fontId="101"/>
  </si>
  <si>
    <t>処分の条件及び金額※</t>
  </si>
  <si>
    <t>※売却、譲渡、交換、貸与、担保提供の相手方のある場合は、それぞれの相手方、条件及び金額について記載し、
　根拠資料を添付すること。</t>
    <phoneticPr fontId="101"/>
  </si>
  <si>
    <t>第20号様式（第30条関係）</t>
    <phoneticPr fontId="101"/>
  </si>
  <si>
    <t>省エネ型ノンフロン機器普及促進事業
一般承継による助成事業者の地位承継届出書</t>
    <rPh sb="18" eb="20">
      <t>イッパン</t>
    </rPh>
    <phoneticPr fontId="101"/>
  </si>
  <si>
    <t>事業について、補助事業者の地位を承継し、当該補助事業を継続して実施したいので、省エネ型ノンフロン機器普及促進事業助成金交付要綱（令和４年12月14日付４都環公地温第2308号）第30条第１項の規定に基づき、下記のとおり届け出ます。</t>
    <phoneticPr fontId="101"/>
  </si>
  <si>
    <t>号で交付決定の通知を受けた</t>
    <phoneticPr fontId="101"/>
  </si>
  <si>
    <t>（電話番号</t>
  </si>
  <si>
    <t>（E-mail</t>
  </si>
  <si>
    <t>助成事業者
　連絡先（事務担当者）</t>
    <phoneticPr fontId="101"/>
  </si>
  <si>
    <t>郵便番号：</t>
  </si>
  <si>
    <t>住　　所：</t>
  </si>
  <si>
    <t>所属部署：</t>
  </si>
  <si>
    <t>氏　　名：</t>
  </si>
  <si>
    <t>電話番号：</t>
  </si>
  <si>
    <t>E-mail：</t>
  </si>
  <si>
    <t>備考</t>
    <rPh sb="0" eb="2">
      <t>ビコウ</t>
    </rPh>
    <phoneticPr fontId="101"/>
  </si>
  <si>
    <t>省エネ型ノンフロン機器普及促進事業
助成事業計画変更申請書</t>
    <phoneticPr fontId="101"/>
  </si>
  <si>
    <t>変更回数</t>
    <rPh sb="0" eb="2">
      <t>ヘンコウ</t>
    </rPh>
    <rPh sb="2" eb="4">
      <t>カイスウ</t>
    </rPh>
    <phoneticPr fontId="101"/>
  </si>
  <si>
    <t>変更事項</t>
    <phoneticPr fontId="101"/>
  </si>
  <si>
    <t>変更前</t>
    <rPh sb="0" eb="3">
      <t>ヘンコウマエ</t>
    </rPh>
    <phoneticPr fontId="101"/>
  </si>
  <si>
    <t>変更後</t>
    <rPh sb="0" eb="3">
      <t>ヘンコウゴ</t>
    </rPh>
    <phoneticPr fontId="101"/>
  </si>
  <si>
    <t>助成対象経費の変更</t>
    <rPh sb="0" eb="6">
      <t>ジョセイタイショウケイヒ</t>
    </rPh>
    <rPh sb="7" eb="9">
      <t>ヘンコウ</t>
    </rPh>
    <phoneticPr fontId="101"/>
  </si>
  <si>
    <t>型式の変更</t>
    <rPh sb="0" eb="2">
      <t>カタシキ</t>
    </rPh>
    <rPh sb="3" eb="5">
      <t>ヘンコウ</t>
    </rPh>
    <phoneticPr fontId="101"/>
  </si>
  <si>
    <t>設置場所住所の変更</t>
    <rPh sb="0" eb="4">
      <t>セッチバショ</t>
    </rPh>
    <rPh sb="4" eb="6">
      <t>ジュウショ</t>
    </rPh>
    <rPh sb="7" eb="9">
      <t>ヘンコウ</t>
    </rPh>
    <phoneticPr fontId="101"/>
  </si>
  <si>
    <t>その他</t>
    <rPh sb="2" eb="3">
      <t>タ</t>
    </rPh>
    <phoneticPr fontId="101"/>
  </si>
  <si>
    <t>※　必要に応じて、変更の内容について、詳細を説明する資料を添付すること。</t>
  </si>
  <si>
    <t>３．大企業要件に係る取り組み実績等</t>
    <phoneticPr fontId="101"/>
  </si>
  <si>
    <t>交付決定助成金額(運搬据付費計算）</t>
    <rPh sb="0" eb="2">
      <t>コウフ</t>
    </rPh>
    <rPh sb="2" eb="4">
      <t>ケッテイ</t>
    </rPh>
    <rPh sb="4" eb="6">
      <t>ジョセイ</t>
    </rPh>
    <rPh sb="6" eb="8">
      <t>キンガク</t>
    </rPh>
    <rPh sb="9" eb="11">
      <t>ウンパン</t>
    </rPh>
    <rPh sb="11" eb="14">
      <t>スエツケヒ</t>
    </rPh>
    <rPh sb="14" eb="16">
      <t>ケイサン</t>
    </rPh>
    <phoneticPr fontId="101"/>
  </si>
  <si>
    <t>交付決定助成金額</t>
    <rPh sb="0" eb="2">
      <t>コウフ</t>
    </rPh>
    <rPh sb="2" eb="4">
      <t>ケッテイ</t>
    </rPh>
    <rPh sb="4" eb="6">
      <t>ジョセイ</t>
    </rPh>
    <rPh sb="6" eb="8">
      <t>キンガク</t>
    </rPh>
    <phoneticPr fontId="101"/>
  </si>
  <si>
    <t>交付申請助成金額</t>
    <rPh sb="0" eb="2">
      <t>コウフ</t>
    </rPh>
    <rPh sb="2" eb="4">
      <t>シンセイ</t>
    </rPh>
    <rPh sb="4" eb="6">
      <t>ジョセイ</t>
    </rPh>
    <rPh sb="6" eb="8">
      <t>キンガク</t>
    </rPh>
    <phoneticPr fontId="101"/>
  </si>
  <si>
    <t>けた事業について、下記のとおり取得財産を処分したいので、省エネ型ノンフロン機器普及促進事業助成金交付要綱（令和４年12月14日付４都環公地温第2308号）第29条第１項第二号の規定に基づき、申請します。</t>
    <phoneticPr fontId="101"/>
  </si>
  <si>
    <t>第17号様式（第29条関係）</t>
    <phoneticPr fontId="101"/>
  </si>
  <si>
    <t>事業について助成事業者の地位を承継し、当該助成事業を継続して実施したいので、省エネ型ノンフロン機器普及促進事業助成金交付要綱（令和４年12月14日付４都環公地温第2308号）第30条第２項の規定に基づき、申請します。</t>
    <rPh sb="6" eb="8">
      <t>ジョセイ</t>
    </rPh>
    <rPh sb="21" eb="23">
      <t>ジョセイ</t>
    </rPh>
    <phoneticPr fontId="101"/>
  </si>
  <si>
    <t>第21号様式（第30条関係）</t>
    <phoneticPr fontId="101"/>
  </si>
  <si>
    <t>３　この誓約に違反又は相違があり、交付要綱第23条の規定により助成金交付決定の全部又は一部の取消しを受けた場合において、交付要綱第25条に規定する助成金の返還を請求されたときは、これに異議なく応じることを誓約いたします。</t>
    <phoneticPr fontId="101"/>
  </si>
  <si>
    <t>９　行政書士でない者が、他人の依頼を受けいかなる名目によるかを問わず報酬を得て、官公署に提出する書類、その他権利義務又は事実証明に関する書類の作成を業としておこなうことは法律で禁止されている（法律に別段の定めがある場合を除く。）ことを理解し、遵守することをここに誓約いたします。</t>
    <rPh sb="2" eb="4">
      <t>ギョウセイ</t>
    </rPh>
    <rPh sb="4" eb="6">
      <t>ショシ</t>
    </rPh>
    <rPh sb="9" eb="10">
      <t>モノ</t>
    </rPh>
    <rPh sb="12" eb="14">
      <t>タニン</t>
    </rPh>
    <rPh sb="15" eb="17">
      <t>イライ</t>
    </rPh>
    <rPh sb="18" eb="19">
      <t>ウ</t>
    </rPh>
    <rPh sb="24" eb="26">
      <t>メイモク</t>
    </rPh>
    <rPh sb="31" eb="32">
      <t>ト</t>
    </rPh>
    <rPh sb="34" eb="36">
      <t>ホウシュウ</t>
    </rPh>
    <rPh sb="37" eb="38">
      <t>エ</t>
    </rPh>
    <rPh sb="40" eb="43">
      <t>カンコウショ</t>
    </rPh>
    <rPh sb="44" eb="46">
      <t>テイシュツ</t>
    </rPh>
    <rPh sb="48" eb="50">
      <t>ショルイ</t>
    </rPh>
    <rPh sb="53" eb="54">
      <t>タ</t>
    </rPh>
    <rPh sb="54" eb="58">
      <t>ケンリギム</t>
    </rPh>
    <rPh sb="58" eb="59">
      <t>マタ</t>
    </rPh>
    <rPh sb="60" eb="62">
      <t>ジジツ</t>
    </rPh>
    <rPh sb="62" eb="64">
      <t>ショウメイ</t>
    </rPh>
    <rPh sb="65" eb="66">
      <t>カン</t>
    </rPh>
    <rPh sb="68" eb="70">
      <t>ショルイ</t>
    </rPh>
    <rPh sb="71" eb="73">
      <t>サクセイ</t>
    </rPh>
    <rPh sb="117" eb="119">
      <t>リカイ</t>
    </rPh>
    <rPh sb="121" eb="123">
      <t>ジュンシュ</t>
    </rPh>
    <rPh sb="131" eb="133">
      <t>セイヤク</t>
    </rPh>
    <phoneticPr fontId="101"/>
  </si>
  <si>
    <t>10　次の事項を理解し、法令上必要な許可等を受けていることを誓約いたします。
　</t>
    <rPh sb="3" eb="4">
      <t>ツギ</t>
    </rPh>
    <rPh sb="5" eb="7">
      <t>ジコウ</t>
    </rPh>
    <rPh sb="8" eb="10">
      <t>リカイ</t>
    </rPh>
    <rPh sb="12" eb="15">
      <t>ホウレイジョウ</t>
    </rPh>
    <rPh sb="15" eb="17">
      <t>ヒツヨウ</t>
    </rPh>
    <rPh sb="18" eb="20">
      <t>キョカ</t>
    </rPh>
    <rPh sb="20" eb="21">
      <t>トウ</t>
    </rPh>
    <rPh sb="22" eb="23">
      <t>ウ</t>
    </rPh>
    <rPh sb="30" eb="32">
      <t>セイヤク</t>
    </rPh>
    <phoneticPr fontId="101"/>
  </si>
  <si>
    <t>・建築業法では、税込500万円以上（建築一式工事にあっては、税込1,500万円以上）の建築工事を請け負う場合は、
　建設業の許可を得なければならないと定められており、建設行の許可を受けずに税込500万円以上の工事を請け負った
　場合は、建築業法違反となること。
　（建築一式工事のうち述べ面積が百五十平方メートルに満たない木造住宅を建設する工事の場合、請負代金の額に
　かかわらず、許可は不要）
　なお、一つの工事を２以上の契約に分割して請け負う場合でも、各契約の請負代金の額の合計が税込500万円以上となる
　場合は、建設業の許可が必要。（工事現場や工期が明らかに別である等、正当な理由に基づく場合を除く。）
・電気工事業法により、契約額にかかわらず、自社で施工する場合は自社、別の事業者等に施工させる場合は当該事業者に
　おいて、電気工事業登録をしている必要があること。</t>
    <phoneticPr fontId="101"/>
  </si>
  <si>
    <t>11　私の個人情報を含む申請情報は、本助成金事業の審査、交付決定、交付、適正な執行、事業報告、統計分析並びに東京都及び公社が実施する各種事業の広報活動等のため、必要な範囲内で東京都に提供するほか、交付要綱第34条に従い利用されます。公社は、これを「個人情報の保護に関する規程」及び「プライバシーポリシー（個人情報保護方針）」に基づき適切に管理し、法令を遵守します。</t>
    <phoneticPr fontId="101"/>
  </si>
  <si>
    <t>以上の事項全てを満たすことを誓約いたします。
この誓約が虚偽、又はこの誓約に反したことにより、当方が不利益を被ることとなっても、一切異議は申し立てません。</t>
    <phoneticPr fontId="101"/>
  </si>
  <si>
    <t>9　行政書士でない者が、他人の依頼を受けいかなる名目によるかを問わず報酬を得て、官公署に提出する書類、その他権利義務又は事実証明に関する書類の作成を業としておこなうことは法律で禁止されている（法律に別段の定めがある場合を除く。）ことを理解し、遵守することをここに誓約いたします。</t>
    <phoneticPr fontId="101"/>
  </si>
  <si>
    <t>10 次の事項を理解し、法令上必要な許可等を受けていることを誓約いたします。
　</t>
    <rPh sb="3" eb="4">
      <t>ツギ</t>
    </rPh>
    <rPh sb="5" eb="7">
      <t>ジコウ</t>
    </rPh>
    <rPh sb="8" eb="10">
      <t>リカイ</t>
    </rPh>
    <rPh sb="12" eb="15">
      <t>ホウレイジョウ</t>
    </rPh>
    <rPh sb="15" eb="17">
      <t>ヒツヨウ</t>
    </rPh>
    <rPh sb="18" eb="20">
      <t>キョカ</t>
    </rPh>
    <rPh sb="20" eb="21">
      <t>トウ</t>
    </rPh>
    <rPh sb="22" eb="23">
      <t>ウ</t>
    </rPh>
    <rPh sb="30" eb="32">
      <t>セイヤク</t>
    </rPh>
    <phoneticPr fontId="101"/>
  </si>
  <si>
    <t>【一般承継による助成事業者の地位承継届出書】</t>
    <rPh sb="1" eb="3">
      <t>イッパン</t>
    </rPh>
    <rPh sb="3" eb="5">
      <t>ショウケイ</t>
    </rPh>
    <rPh sb="8" eb="10">
      <t>ジョセイ</t>
    </rPh>
    <rPh sb="10" eb="12">
      <t>ジギョウ</t>
    </rPh>
    <rPh sb="12" eb="13">
      <t>シャ</t>
    </rPh>
    <rPh sb="14" eb="16">
      <t>チイ</t>
    </rPh>
    <rPh sb="16" eb="18">
      <t>ショウケイ</t>
    </rPh>
    <rPh sb="18" eb="21">
      <t>トドケデショ</t>
    </rPh>
    <phoneticPr fontId="101"/>
  </si>
  <si>
    <t>省エネ型ノンフロン機器普及促進事業
助成事業承継承認申請書</t>
    <phoneticPr fontId="101"/>
  </si>
  <si>
    <t>【助成事業承継承認申請書】</t>
    <rPh sb="1" eb="3">
      <t>ジョセイ</t>
    </rPh>
    <rPh sb="3" eb="5">
      <t>ジギョウ</t>
    </rPh>
    <rPh sb="5" eb="7">
      <t>ショウケイ</t>
    </rPh>
    <rPh sb="7" eb="9">
      <t>ショウニン</t>
    </rPh>
    <rPh sb="9" eb="12">
      <t>シンセイショ</t>
    </rPh>
    <phoneticPr fontId="101"/>
  </si>
  <si>
    <t>内蔵型ショーケース</t>
    <rPh sb="0" eb="2">
      <t>ナイゾウ</t>
    </rPh>
    <rPh sb="2" eb="3">
      <t>ガタ</t>
    </rPh>
    <phoneticPr fontId="117"/>
  </si>
  <si>
    <t>別置型ショーケース</t>
    <rPh sb="0" eb="3">
      <t>ベッチガタ</t>
    </rPh>
    <phoneticPr fontId="117"/>
  </si>
  <si>
    <t>冷凍冷蔵ユニット</t>
  </si>
  <si>
    <t>上限</t>
    <rPh sb="0" eb="2">
      <t>ジョウゲン</t>
    </rPh>
    <phoneticPr fontId="101"/>
  </si>
  <si>
    <t>※内蔵型以外
※大企業以外</t>
    <rPh sb="1" eb="4">
      <t>ナイゾウガタ</t>
    </rPh>
    <rPh sb="4" eb="6">
      <t>イガイ</t>
    </rPh>
    <rPh sb="8" eb="11">
      <t>ダイキギョウ</t>
    </rPh>
    <rPh sb="11" eb="13">
      <t>イガイ</t>
    </rPh>
    <phoneticPr fontId="101"/>
  </si>
  <si>
    <t>※大企業以外
※既存機器が内蔵型以外</t>
    <rPh sb="1" eb="4">
      <t>ダイキギョウ</t>
    </rPh>
    <rPh sb="4" eb="6">
      <t>イガイ</t>
    </rPh>
    <rPh sb="8" eb="10">
      <t>キゾン</t>
    </rPh>
    <rPh sb="10" eb="12">
      <t>キキ</t>
    </rPh>
    <rPh sb="13" eb="16">
      <t>ナイゾウガタ</t>
    </rPh>
    <rPh sb="16" eb="18">
      <t>イガイ</t>
    </rPh>
    <phoneticPr fontId="101"/>
  </si>
  <si>
    <t>（税抜）</t>
    <rPh sb="1" eb="3">
      <t>ゼイヌ</t>
    </rPh>
    <phoneticPr fontId="101"/>
  </si>
  <si>
    <r>
      <t>本助成金をどのようにして知りましたか。下記からご回答ください。
　</t>
    </r>
    <r>
      <rPr>
        <sz val="11"/>
        <color theme="1"/>
        <rFont val="ＭＳ Ｐ明朝"/>
        <family val="1"/>
        <charset val="128"/>
      </rPr>
      <t>①自分で調べた　②外部から聞いた　③その他</t>
    </r>
    <phoneticPr fontId="101"/>
  </si>
  <si>
    <r>
      <t xml:space="preserve">（１）で「①自分で調べた」と回答した事業者様に質問します。
</t>
    </r>
    <r>
      <rPr>
        <sz val="11"/>
        <color theme="1"/>
        <rFont val="ＭＳ Ｐ明朝"/>
        <family val="1"/>
        <charset val="128"/>
      </rPr>
      <t>　</t>
    </r>
    <r>
      <rPr>
        <b/>
        <sz val="11"/>
        <color theme="1"/>
        <rFont val="ＭＳ Ｐ明朝"/>
        <family val="1"/>
        <charset val="128"/>
      </rPr>
      <t>（ア）～（エ）の内、調べたツールを教えてください。</t>
    </r>
    <r>
      <rPr>
        <sz val="11"/>
        <color theme="1"/>
        <rFont val="ＭＳ Ｐ明朝"/>
        <family val="1"/>
        <charset val="128"/>
      </rPr>
      <t xml:space="preserve">
　　（ア）Ｗｅｂサイト（通販サイト）　（イ）東京都のホームページや公社のホームページ
　　（ウ）広報東京都　　　　　　　　　（エ）その他</t>
    </r>
    <rPh sb="18" eb="22">
      <t>ジギョウシャサマ</t>
    </rPh>
    <phoneticPr fontId="101"/>
  </si>
  <si>
    <r>
      <t xml:space="preserve">（２）で「（ア）（イ）と記載した事業者様に質問します。
</t>
    </r>
    <r>
      <rPr>
        <sz val="11"/>
        <color theme="1"/>
        <rFont val="ＭＳ Ｐ明朝"/>
        <family val="1"/>
        <charset val="128"/>
      </rPr>
      <t>　　</t>
    </r>
    <r>
      <rPr>
        <b/>
        <sz val="11"/>
        <color theme="1"/>
        <rFont val="ＭＳ Ｐ明朝"/>
        <family val="1"/>
        <charset val="128"/>
      </rPr>
      <t>WEB検索の際にどのようなキーワードで検索されましたか。</t>
    </r>
    <r>
      <rPr>
        <sz val="11"/>
        <color theme="1"/>
        <rFont val="ＭＳ Ｐ明朝"/>
        <family val="1"/>
        <charset val="128"/>
      </rPr>
      <t xml:space="preserve">
　　　【記載例】　「ノンフロン　補助金」「自然冷媒　お得」等</t>
    </r>
    <rPh sb="16" eb="19">
      <t>ジギョウシャ</t>
    </rPh>
    <rPh sb="19" eb="20">
      <t>サマ</t>
    </rPh>
    <rPh sb="80" eb="84">
      <t>シゼンレイバイ</t>
    </rPh>
    <rPh sb="86" eb="87">
      <t>トク</t>
    </rPh>
    <rPh sb="88" eb="89">
      <t>ナド</t>
    </rPh>
    <phoneticPr fontId="101"/>
  </si>
  <si>
    <r>
      <t xml:space="preserve">（１）で「②外部から聞いた　③その他」と回答した事業者様に質問します。
　本助成金をどのような情報ツールから知りましたか。
</t>
    </r>
    <r>
      <rPr>
        <sz val="11"/>
        <color theme="1"/>
        <rFont val="ＭＳ Ｐ明朝"/>
        <family val="1"/>
        <charset val="128"/>
      </rPr>
      <t>（複数回答可、(イ)(ウ)(エ)と回答した事業者様は、具体的な情報入手先をご記載ください）。
　（ア）知人、同業者　　　　　　　　　　　　 （イ）メーカー、販売店　
　（ウ）関連団体（商工会議所、協会、団体等） （エ）　その他</t>
    </r>
    <rPh sb="24" eb="27">
      <t>ジギョウシャ</t>
    </rPh>
    <rPh sb="27" eb="28">
      <t>サマ</t>
    </rPh>
    <rPh sb="79" eb="81">
      <t>カイトウ</t>
    </rPh>
    <rPh sb="83" eb="87">
      <t>ジギョウシャサマ</t>
    </rPh>
    <phoneticPr fontId="101"/>
  </si>
  <si>
    <r>
      <t xml:space="preserve">（１）で「②外部から聞いた　③その他」と回答した事業者様に質問します。
本助成金をどのような情報ツールから知りましたか。
</t>
    </r>
    <r>
      <rPr>
        <sz val="11"/>
        <color theme="1"/>
        <rFont val="ＭＳ Ｐ明朝"/>
        <family val="1"/>
        <charset val="128"/>
      </rPr>
      <t>（複数回答可、(イ)(ウ)(エ)と回答した事業者様は、具体的な情報入手先をご記載ください）。
　（ア）知人、同業者　　　　　　　　　　　　 （イ）メーカー、販売店　
　（ウ）関連団体（商工会議所、協会、団体等） （エ）　その他</t>
    </r>
    <rPh sb="24" eb="27">
      <t>ジギョウシャ</t>
    </rPh>
    <rPh sb="27" eb="28">
      <t>サマ</t>
    </rPh>
    <rPh sb="78" eb="80">
      <t>カイトウ</t>
    </rPh>
    <rPh sb="82" eb="86">
      <t>ジギョウシャサマ</t>
    </rPh>
    <phoneticPr fontId="101"/>
  </si>
  <si>
    <t>交付申請助成金額</t>
    <rPh sb="0" eb="2">
      <t>コウフ</t>
    </rPh>
    <rPh sb="2" eb="4">
      <t>シンセイ</t>
    </rPh>
    <rPh sb="4" eb="8">
      <t>ジョセイキンガク</t>
    </rPh>
    <phoneticPr fontId="101"/>
  </si>
  <si>
    <t>助成対象経費
（運搬据付費）</t>
    <rPh sb="0" eb="2">
      <t>ジョセイ</t>
    </rPh>
    <rPh sb="2" eb="4">
      <t>タイショウ</t>
    </rPh>
    <rPh sb="4" eb="6">
      <t>ケイヒ</t>
    </rPh>
    <rPh sb="8" eb="10">
      <t>ウンパン</t>
    </rPh>
    <rPh sb="10" eb="13">
      <t>スエツケヒ</t>
    </rPh>
    <phoneticPr fontId="101"/>
  </si>
  <si>
    <t>交付申請助成対象経費</t>
    <rPh sb="0" eb="2">
      <t>コウフ</t>
    </rPh>
    <rPh sb="2" eb="4">
      <t>シンセイ</t>
    </rPh>
    <rPh sb="4" eb="6">
      <t>ジョセイ</t>
    </rPh>
    <rPh sb="6" eb="8">
      <t>タイショウ</t>
    </rPh>
    <rPh sb="8" eb="10">
      <t>ケイヒ</t>
    </rPh>
    <phoneticPr fontId="101"/>
  </si>
  <si>
    <t>交付申請助成金額(運搬据付費計算）</t>
    <rPh sb="0" eb="2">
      <t>コウフ</t>
    </rPh>
    <rPh sb="2" eb="4">
      <t>シンセイ</t>
    </rPh>
    <rPh sb="4" eb="6">
      <t>ジョセイ</t>
    </rPh>
    <rPh sb="6" eb="8">
      <t>キンガク</t>
    </rPh>
    <rPh sb="9" eb="11">
      <t>ウンパン</t>
    </rPh>
    <rPh sb="11" eb="14">
      <t>スエツケヒ</t>
    </rPh>
    <rPh sb="14" eb="16">
      <t>ケイサン</t>
    </rPh>
    <phoneticPr fontId="101"/>
  </si>
  <si>
    <t>※内蔵型ショーケースの場合は記入不要</t>
    <phoneticPr fontId="101"/>
  </si>
  <si>
    <t>1台あたりの製品質量</t>
    <rPh sb="1" eb="2">
      <t>ダイ</t>
    </rPh>
    <rPh sb="6" eb="8">
      <t>セイヒン</t>
    </rPh>
    <rPh sb="8" eb="10">
      <t>シツリョウ</t>
    </rPh>
    <phoneticPr fontId="101"/>
  </si>
  <si>
    <r>
      <t>1．交付申請時の入力内容から変更がある場合</t>
    </r>
    <r>
      <rPr>
        <b/>
        <sz val="11"/>
        <color rgb="FFFF0000"/>
        <rFont val="游ゴシック"/>
        <family val="3"/>
        <charset val="128"/>
        <scheme val="minor"/>
      </rPr>
      <t>（※実績報告前に要連絡）</t>
    </r>
    <rPh sb="2" eb="4">
      <t>コウフ</t>
    </rPh>
    <rPh sb="4" eb="7">
      <t>シンセイジ</t>
    </rPh>
    <rPh sb="8" eb="10">
      <t>ニュウリョク</t>
    </rPh>
    <rPh sb="10" eb="12">
      <t>ナイヨウ</t>
    </rPh>
    <rPh sb="14" eb="16">
      <t>ヘンコウ</t>
    </rPh>
    <rPh sb="19" eb="21">
      <t>バアイ</t>
    </rPh>
    <rPh sb="23" eb="25">
      <t>ジッセキ</t>
    </rPh>
    <rPh sb="25" eb="27">
      <t>ホウコク</t>
    </rPh>
    <rPh sb="27" eb="28">
      <t>マエ</t>
    </rPh>
    <rPh sb="29" eb="30">
      <t>ヨウ</t>
    </rPh>
    <rPh sb="30" eb="32">
      <t>レンラク</t>
    </rPh>
    <phoneticPr fontId="101"/>
  </si>
  <si>
    <t>機器種別</t>
    <rPh sb="0" eb="4">
      <t>キキシュベツ</t>
    </rPh>
    <phoneticPr fontId="101"/>
  </si>
  <si>
    <t>第16号様式(返還報告)</t>
  </si>
  <si>
    <t>第17号様式(財産処分)</t>
  </si>
  <si>
    <t>第20号様式(一般承継）</t>
  </si>
  <si>
    <t>第21号様式(事業承継)</t>
  </si>
  <si>
    <t>【返還報告書】</t>
    <rPh sb="1" eb="3">
      <t>ヘンカン</t>
    </rPh>
    <rPh sb="3" eb="6">
      <t>ホウコクショ</t>
    </rPh>
    <phoneticPr fontId="101"/>
  </si>
  <si>
    <t>【取得財産等処分承認申請書】</t>
    <rPh sb="1" eb="3">
      <t>シュトク</t>
    </rPh>
    <rPh sb="3" eb="5">
      <t>ザイサン</t>
    </rPh>
    <rPh sb="5" eb="6">
      <t>トウ</t>
    </rPh>
    <rPh sb="6" eb="8">
      <t>ショブン</t>
    </rPh>
    <rPh sb="8" eb="10">
      <t>ショウニン</t>
    </rPh>
    <rPh sb="10" eb="13">
      <t>シンセイショ</t>
    </rPh>
    <phoneticPr fontId="101"/>
  </si>
  <si>
    <t>室内機（ショーケース・チリングユニット等）の台数</t>
    <rPh sb="0" eb="3">
      <t>シツナイキ</t>
    </rPh>
    <rPh sb="19" eb="20">
      <t>ナド</t>
    </rPh>
    <rPh sb="22" eb="24">
      <t>ダイスウ</t>
    </rPh>
    <phoneticPr fontId="101"/>
  </si>
  <si>
    <t>ver1.0</t>
    <phoneticPr fontId="101"/>
  </si>
  <si>
    <t>「備考」以外はすべて記載すること</t>
    <phoneticPr fontId="101"/>
  </si>
  <si>
    <r>
      <t xml:space="preserve">※固定電話がある場合は固定電話番号を記入すること
</t>
    </r>
    <r>
      <rPr>
        <sz val="9"/>
        <color rgb="FFFB4BFF"/>
        <rFont val="游ゴシック"/>
        <family val="3"/>
        <charset val="128"/>
        <scheme val="minor"/>
      </rPr>
      <t>　</t>
    </r>
    <r>
      <rPr>
        <sz val="9"/>
        <color theme="1"/>
        <rFont val="游ゴシック"/>
        <family val="3"/>
        <charset val="128"/>
        <scheme val="minor"/>
      </rPr>
      <t>固定電話がない場合は事業者電話番号を記入すること</t>
    </r>
    <rPh sb="26" eb="30">
      <t>コテイデンワ</t>
    </rPh>
    <rPh sb="33" eb="35">
      <t>バアイ</t>
    </rPh>
    <rPh sb="36" eb="39">
      <t>ジギョウシャ</t>
    </rPh>
    <rPh sb="39" eb="43">
      <t>デンワバンゴウ</t>
    </rPh>
    <rPh sb="44" eb="46">
      <t>キニュウ</t>
    </rPh>
    <phoneticPr fontId="101"/>
  </si>
  <si>
    <t>（２）本助成金を活用してノンフロン機器を導入したことの周知</t>
    <rPh sb="4" eb="6">
      <t>ジョセイ</t>
    </rPh>
    <phoneticPr fontId="101"/>
  </si>
  <si>
    <r>
      <t xml:space="preserve">公表場所
</t>
    </r>
    <r>
      <rPr>
        <sz val="9"/>
        <rFont val="ＭＳ 明朝"/>
        <family val="1"/>
        <charset val="128"/>
      </rPr>
      <t>（参照URL等）</t>
    </r>
    <phoneticPr fontId="101"/>
  </si>
  <si>
    <r>
      <t>①ホームページやCSR報告書、情報誌への掲載等の媒体により発信</t>
    </r>
    <r>
      <rPr>
        <b/>
        <u/>
        <sz val="11"/>
        <rFont val="ＭＳ 明朝"/>
        <family val="1"/>
        <charset val="128"/>
      </rPr>
      <t>（本助成金事業のHP「https://www.tokyokankyo.jp/apply/nonfuron/」のリンクやQRコード等を記載すること）</t>
    </r>
    <rPh sb="33" eb="35">
      <t>ジョセイ</t>
    </rPh>
    <phoneticPr fontId="101"/>
  </si>
  <si>
    <t xml:space="preserve">（２）本助成金を活用してノンフロン機器を導入したことの周知 </t>
    <rPh sb="4" eb="6">
      <t>ジョセイ</t>
    </rPh>
    <phoneticPr fontId="101"/>
  </si>
  <si>
    <r>
      <t>①ホームページやCSR報告書、情報誌への掲載等の媒体により発信</t>
    </r>
    <r>
      <rPr>
        <b/>
        <u/>
        <sz val="11"/>
        <color theme="1"/>
        <rFont val="ＭＳ 明朝"/>
        <family val="1"/>
        <charset val="128"/>
      </rPr>
      <t>（本助成金事業のHP「https://www.tokyokankyo.jp/apply/nonfuron/」のリンクやQRコード等を記載すること）</t>
    </r>
    <rPh sb="33" eb="35">
      <t>ジョセイ</t>
    </rPh>
    <phoneticPr fontId="101"/>
  </si>
  <si>
    <r>
      <t xml:space="preserve">公表場所
</t>
    </r>
    <r>
      <rPr>
        <sz val="8"/>
        <rFont val="ＭＳ 明朝"/>
        <family val="1"/>
        <charset val="128"/>
      </rPr>
      <t>（参照URL等）</t>
    </r>
    <phoneticPr fontId="101"/>
  </si>
  <si>
    <t xml:space="preserve">（２）本助成金を活用してノンフロン機器を導入したことの周知 </t>
    <rPh sb="4" eb="6">
      <t>ジョセイ</t>
    </rPh>
    <rPh sb="6" eb="7">
      <t>キン</t>
    </rPh>
    <phoneticPr fontId="101"/>
  </si>
  <si>
    <t>別置型ショーケース</t>
  </si>
  <si>
    <t>1台あたりの製品質量</t>
    <rPh sb="1" eb="2">
      <t>ダイ</t>
    </rPh>
    <rPh sb="6" eb="8">
      <t>セイヒン</t>
    </rPh>
    <rPh sb="8" eb="10">
      <t>シツリョウ</t>
    </rPh>
    <phoneticPr fontId="103"/>
  </si>
  <si>
    <t>○○製鋼株式会社</t>
    <rPh sb="2" eb="4">
      <t>セイコウ</t>
    </rPh>
    <rPh sb="4" eb="8">
      <t>カブシキガイシャ</t>
    </rPh>
    <phoneticPr fontId="103"/>
  </si>
  <si>
    <t>NF-in-01234</t>
    <phoneticPr fontId="101"/>
  </si>
  <si>
    <t>イソブタン（R600a）</t>
    <phoneticPr fontId="101"/>
  </si>
  <si>
    <t>株式会社××工業</t>
    <phoneticPr fontId="101"/>
  </si>
  <si>
    <t>R8NFJ-290-98765</t>
    <phoneticPr fontId="101"/>
  </si>
  <si>
    <t>プロパン（R290）</t>
    <phoneticPr fontId="101"/>
  </si>
  <si>
    <t>A-2</t>
    <phoneticPr fontId="101"/>
  </si>
  <si>
    <t>▲400000</t>
    <phoneticPr fontId="101"/>
  </si>
  <si>
    <t>株式会社★★産機</t>
    <rPh sb="6" eb="8">
      <t>サンキ</t>
    </rPh>
    <phoneticPr fontId="103"/>
  </si>
  <si>
    <t>R8J-717-00000</t>
    <phoneticPr fontId="101"/>
  </si>
  <si>
    <t>アンモニア（R717）</t>
    <phoneticPr fontId="101"/>
  </si>
  <si>
    <t>A-3</t>
  </si>
  <si>
    <t>▲0</t>
    <phoneticPr fontId="101"/>
  </si>
  <si>
    <t>NF8K001</t>
    <phoneticPr fontId="101"/>
  </si>
  <si>
    <t>1．交付申請時の入力内容から変更がある場合（※実績報告前に要連絡）</t>
    <rPh sb="2" eb="4">
      <t>コウフ</t>
    </rPh>
    <rPh sb="4" eb="7">
      <t>シンセイジ</t>
    </rPh>
    <rPh sb="8" eb="10">
      <t>ニュウリョク</t>
    </rPh>
    <rPh sb="10" eb="12">
      <t>ナイヨウ</t>
    </rPh>
    <rPh sb="14" eb="16">
      <t>ヘンコウ</t>
    </rPh>
    <rPh sb="19" eb="21">
      <t>バアイ</t>
    </rPh>
    <rPh sb="23" eb="25">
      <t>ジッセキ</t>
    </rPh>
    <rPh sb="25" eb="27">
      <t>ホウコク</t>
    </rPh>
    <rPh sb="27" eb="28">
      <t>マエ</t>
    </rPh>
    <rPh sb="29" eb="30">
      <t>ヨウ</t>
    </rPh>
    <rPh sb="30" eb="32">
      <t>レンラク</t>
    </rPh>
    <phoneticPr fontId="101"/>
  </si>
  <si>
    <t>・第8号様式に変更内容を入力</t>
  </si>
  <si>
    <t>当初の完了予定日から180日以内の遅延報告</t>
    <rPh sb="0" eb="2">
      <t>トウショ</t>
    </rPh>
    <rPh sb="3" eb="5">
      <t>カンリョウ</t>
    </rPh>
    <rPh sb="5" eb="8">
      <t>ヨテイビ</t>
    </rPh>
    <rPh sb="13" eb="14">
      <t>ニチ</t>
    </rPh>
    <rPh sb="14" eb="16">
      <t>イナイ</t>
    </rPh>
    <rPh sb="17" eb="19">
      <t>チエン</t>
    </rPh>
    <rPh sb="19" eb="21">
      <t>ホウコク</t>
    </rPh>
    <phoneticPr fontId="101"/>
  </si>
  <si>
    <t>・第9号様式に変更内容を入力</t>
  </si>
  <si>
    <t>○○製鋼株式会社</t>
    <phoneticPr fontId="101"/>
  </si>
  <si>
    <t>A-２</t>
    <phoneticPr fontId="101"/>
  </si>
  <si>
    <t>A-3</t>
    <phoneticPr fontId="101"/>
  </si>
  <si>
    <t>株式会社★★産機</t>
    <phoneticPr fontId="101"/>
  </si>
  <si>
    <t>ＮＦ8Ｋ００1</t>
    <phoneticPr fontId="101"/>
  </si>
  <si>
    <t>東京都千代田区千代田ｘｘｘ-ｘｘｘ</t>
    <phoneticPr fontId="101"/>
  </si>
  <si>
    <t>株式会社□□</t>
    <phoneticPr fontId="101"/>
  </si>
  <si>
    <t>代行申請　三郎</t>
    <phoneticPr fontId="101"/>
  </si>
  <si>
    <t>ＮＦ8Ｋ００8</t>
    <phoneticPr fontId="101"/>
  </si>
  <si>
    <t>自然冷媒　次郎</t>
    <phoneticPr fontId="101"/>
  </si>
  <si>
    <t>111-2222</t>
    <phoneticPr fontId="101"/>
  </si>
  <si>
    <t>総務部</t>
    <phoneticPr fontId="101"/>
  </si>
  <si>
    <t>申請　太郎</t>
    <phoneticPr fontId="101"/>
  </si>
  <si>
    <t>03-1000-1000</t>
    <phoneticPr fontId="101"/>
  </si>
  <si>
    <t>shinsei-taro@nre.jp</t>
    <phoneticPr fontId="101"/>
  </si>
  <si>
    <t>ＮＦ8Ｋ００1</t>
    <phoneticPr fontId="101"/>
  </si>
  <si>
    <t>株式会社●●● 東京支店 ノンフロン事業</t>
    <phoneticPr fontId="101"/>
  </si>
  <si>
    <t>東京都○○区××157-88</t>
    <rPh sb="0" eb="3">
      <t>トウキョウト</t>
    </rPh>
    <rPh sb="5" eb="6">
      <t>ク</t>
    </rPh>
    <phoneticPr fontId="101"/>
  </si>
  <si>
    <t>東京都▲▼区★〇199-00</t>
    <phoneticPr fontId="101"/>
  </si>
  <si>
    <t>見積先：A社</t>
    <rPh sb="0" eb="2">
      <t>ミツモリ</t>
    </rPh>
    <rPh sb="2" eb="3">
      <t>サキ</t>
    </rPh>
    <rPh sb="5" eb="6">
      <t>シャ</t>
    </rPh>
    <phoneticPr fontId="101"/>
  </si>
  <si>
    <t>見積先：B社</t>
    <rPh sb="0" eb="2">
      <t>ミツモリ</t>
    </rPh>
    <rPh sb="2" eb="3">
      <t>サキ</t>
    </rPh>
    <rPh sb="5" eb="6">
      <t>シャ</t>
    </rPh>
    <phoneticPr fontId="101"/>
  </si>
  <si>
    <t>自然冷媒　次郎</t>
    <phoneticPr fontId="101"/>
  </si>
  <si>
    <t>令和　8　年　10　月　30　日</t>
    <phoneticPr fontId="101"/>
  </si>
  <si>
    <t>令和　８　年　９　月　20　日</t>
    <phoneticPr fontId="101"/>
  </si>
  <si>
    <r>
      <t>（１）提出期限</t>
    </r>
    <r>
      <rPr>
        <sz val="12"/>
        <rFont val="游ゴシック"/>
        <family val="3"/>
        <charset val="128"/>
        <scheme val="minor"/>
      </rPr>
      <t xml:space="preserve">
</t>
    </r>
    <r>
      <rPr>
        <b/>
        <sz val="12"/>
        <color rgb="FFFF0000"/>
        <rFont val="游ゴシック"/>
        <family val="3"/>
        <charset val="128"/>
        <scheme val="minor"/>
      </rPr>
      <t>令和9年3月31日（水）17：00 必着</t>
    </r>
    <r>
      <rPr>
        <sz val="12"/>
        <rFont val="游ゴシック"/>
        <family val="3"/>
        <charset val="128"/>
        <scheme val="minor"/>
      </rPr>
      <t xml:space="preserve">
期限を過ぎた場合は取り扱うことができません。
必要書類が不足する場合は取り扱うことができません。</t>
    </r>
    <rPh sb="18" eb="19">
      <t>スイ</t>
    </rPh>
    <phoneticPr fontId="101"/>
  </si>
  <si>
    <r>
      <t>（１）</t>
    </r>
    <r>
      <rPr>
        <b/>
        <sz val="10"/>
        <color theme="1"/>
        <rFont val="游ゴシック"/>
        <family val="3"/>
        <charset val="128"/>
        <scheme val="minor"/>
      </rPr>
      <t>入力シート</t>
    </r>
    <r>
      <rPr>
        <sz val="10"/>
        <color theme="1"/>
        <rFont val="游ゴシック"/>
        <family val="3"/>
        <charset val="128"/>
        <scheme val="minor"/>
      </rPr>
      <t>に必要事項を入力してください。
（２）任意の個別様式（</t>
    </r>
    <r>
      <rPr>
        <b/>
        <sz val="10"/>
        <color theme="1"/>
        <rFont val="游ゴシック"/>
        <family val="3"/>
        <charset val="128"/>
        <scheme val="minor"/>
      </rPr>
      <t>第5～21号様式）</t>
    </r>
    <r>
      <rPr>
        <sz val="10"/>
        <color theme="1"/>
        <rFont val="游ゴシック"/>
        <family val="3"/>
        <charset val="128"/>
        <scheme val="minor"/>
      </rPr>
      <t>に入力してください。</t>
    </r>
    <phoneticPr fontId="101"/>
  </si>
  <si>
    <t>※審査期間(概ね３カ月)を考慮した上で開始予定日を設定すること</t>
  </si>
  <si>
    <t>本事業を活用して省エネ型ノンフロン機器を導入したことを広く発信するため、以下の誓約事項を了承の上、公益財団法人東京都環境公社（以下「公社」）のホームページ（https://www.tokyokankyo.jp/）内に作成するポータルサイトに導入事例として掲載することを承諾し、申し込みます。</t>
    <phoneticPr fontId="101"/>
  </si>
  <si>
    <t>※審査期間(概ね2カ月)を考慮した上で開始予定日を設定すること</t>
    <phoneticPr fontId="101"/>
  </si>
  <si>
    <t>設置レイアウトの変更のため
＊別紙参照</t>
    <rPh sb="0" eb="2">
      <t>セッチ</t>
    </rPh>
    <rPh sb="8" eb="10">
      <t>ヘンコウ</t>
    </rPh>
    <rPh sb="15" eb="17">
      <t>ベッシ</t>
    </rPh>
    <rPh sb="17" eb="19">
      <t>サンショウ</t>
    </rPh>
    <phoneticPr fontId="101"/>
  </si>
  <si>
    <t>●●●●のため</t>
    <phoneticPr fontId="101"/>
  </si>
  <si>
    <t>設備1
No.○○○：987-654
＊別紙添付資料参照</t>
    <rPh sb="0" eb="2">
      <t>セツビ</t>
    </rPh>
    <rPh sb="25" eb="27">
      <t>シリョウ</t>
    </rPh>
    <rPh sb="27" eb="29">
      <t>サンショウ</t>
    </rPh>
    <phoneticPr fontId="101"/>
  </si>
  <si>
    <t xml:space="preserve">設備1
No.○○○：123-456
＊別紙添付資料参照
</t>
    <rPh sb="0" eb="2">
      <t>セツビ</t>
    </rPh>
    <phoneticPr fontId="101"/>
  </si>
  <si>
    <t xml:space="preserve">設備1：1,234,567円
助成対象経費計：2,000,000円
</t>
    <rPh sb="0" eb="2">
      <t>セツビ</t>
    </rPh>
    <rPh sb="13" eb="14">
      <t>エン</t>
    </rPh>
    <rPh sb="15" eb="19">
      <t>ジョセイタイショウ</t>
    </rPh>
    <rPh sb="19" eb="21">
      <t>ケイヒ</t>
    </rPh>
    <rPh sb="20" eb="22">
      <t>ヒケイ</t>
    </rPh>
    <rPh sb="32" eb="33">
      <t>エン</t>
    </rPh>
    <phoneticPr fontId="101"/>
  </si>
  <si>
    <t>設備1:1,123,900円
助成対象経費計：1,899,333円</t>
    <rPh sb="0" eb="2">
      <t>セツビ</t>
    </rPh>
    <rPh sb="13" eb="14">
      <t>エン</t>
    </rPh>
    <rPh sb="15" eb="17">
      <t>ジョセイ</t>
    </rPh>
    <rPh sb="17" eb="19">
      <t>タイショウ</t>
    </rPh>
    <rPh sb="19" eb="21">
      <t>ケイヒ</t>
    </rPh>
    <rPh sb="21" eb="22">
      <t>ケイ</t>
    </rPh>
    <rPh sb="32" eb="33">
      <t>エン</t>
    </rPh>
    <phoneticPr fontId="101"/>
  </si>
  <si>
    <t>必要に応じて</t>
    <phoneticPr fontId="101"/>
  </si>
  <si>
    <r>
      <t>（１）【</t>
    </r>
    <r>
      <rPr>
        <b/>
        <sz val="10"/>
        <color theme="1"/>
        <rFont val="游ゴシック"/>
        <family val="3"/>
        <charset val="128"/>
        <scheme val="minor"/>
      </rPr>
      <t>交付決定後】入力シート</t>
    </r>
    <r>
      <rPr>
        <sz val="10"/>
        <color theme="1"/>
        <rFont val="游ゴシック"/>
        <family val="3"/>
        <charset val="128"/>
        <scheme val="minor"/>
      </rPr>
      <t>に必要事項を入力してください。
（２）必要に応じて個別様式（</t>
    </r>
    <r>
      <rPr>
        <b/>
        <sz val="10"/>
        <color theme="1"/>
        <rFont val="游ゴシック"/>
        <family val="3"/>
        <charset val="128"/>
        <scheme val="minor"/>
      </rPr>
      <t>第12号様式</t>
    </r>
    <r>
      <rPr>
        <sz val="10"/>
        <color theme="1"/>
        <rFont val="游ゴシック"/>
        <family val="3"/>
        <charset val="128"/>
        <scheme val="minor"/>
      </rPr>
      <t>）に入力してください。
※必要に応じて</t>
    </r>
    <r>
      <rPr>
        <b/>
        <sz val="10"/>
        <color theme="1"/>
        <rFont val="游ゴシック"/>
        <family val="3"/>
        <charset val="128"/>
        <scheme val="minor"/>
      </rPr>
      <t>公社書式</t>
    </r>
    <r>
      <rPr>
        <sz val="10"/>
        <color theme="1"/>
        <rFont val="游ゴシック"/>
        <family val="3"/>
        <charset val="128"/>
        <scheme val="minor"/>
      </rPr>
      <t>を別途ダウンロードの上、入力してください。</t>
    </r>
    <rPh sb="4" eb="9">
      <t>コウフケッテイゴ</t>
    </rPh>
    <rPh sb="34" eb="36">
      <t>ヒツヨウ</t>
    </rPh>
    <rPh sb="37" eb="38">
      <t>オウ</t>
    </rPh>
    <phoneticPr fontId="101"/>
  </si>
  <si>
    <t>実績報告・交付請求時</t>
    <phoneticPr fontId="101"/>
  </si>
  <si>
    <t>株式会社●●● 東京支店</t>
    <phoneticPr fontId="101"/>
  </si>
  <si>
    <t>補正有無</t>
    <rPh sb="0" eb="2">
      <t>ホセイ</t>
    </rPh>
    <rPh sb="2" eb="4">
      <t>ウム</t>
    </rPh>
    <phoneticPr fontId="101"/>
  </si>
  <si>
    <t>大企業の要件</t>
    <rPh sb="0" eb="3">
      <t>ダイキギョウ</t>
    </rPh>
    <rPh sb="4" eb="6">
      <t>ヨウケン</t>
    </rPh>
    <phoneticPr fontId="101"/>
  </si>
  <si>
    <t>①フロン類排出削減の数値目標、公表方法</t>
    <rPh sb="4" eb="5">
      <t>ルイ</t>
    </rPh>
    <rPh sb="5" eb="9">
      <t>ハイシュツサクゲン</t>
    </rPh>
    <rPh sb="10" eb="12">
      <t>スウチ</t>
    </rPh>
    <rPh sb="12" eb="14">
      <t>モクヒョウ</t>
    </rPh>
    <rPh sb="15" eb="17">
      <t>コウヒョウ</t>
    </rPh>
    <rPh sb="17" eb="19">
      <t>ホウホウ</t>
    </rPh>
    <phoneticPr fontId="101"/>
  </si>
  <si>
    <t>目標公表の有無</t>
    <rPh sb="0" eb="2">
      <t>モクヒョウ</t>
    </rPh>
    <rPh sb="2" eb="4">
      <t>コウヒョウ</t>
    </rPh>
    <rPh sb="5" eb="7">
      <t>ウム</t>
    </rPh>
    <phoneticPr fontId="101"/>
  </si>
  <si>
    <t>公表予定時期</t>
    <rPh sb="0" eb="2">
      <t>コウヒョウ</t>
    </rPh>
    <rPh sb="2" eb="4">
      <t>ヨテイ</t>
    </rPh>
    <rPh sb="4" eb="6">
      <t>ジキ</t>
    </rPh>
    <phoneticPr fontId="101"/>
  </si>
  <si>
    <t>公表方法</t>
    <rPh sb="0" eb="2">
      <t>コウヒョウ</t>
    </rPh>
    <rPh sb="2" eb="4">
      <t>ホウホウ</t>
    </rPh>
    <phoneticPr fontId="101"/>
  </si>
  <si>
    <t>公表場所①</t>
    <rPh sb="0" eb="2">
      <t>コウヒョウ</t>
    </rPh>
    <rPh sb="2" eb="4">
      <t>バショ</t>
    </rPh>
    <phoneticPr fontId="101"/>
  </si>
  <si>
    <t>公表場所②</t>
    <rPh sb="0" eb="2">
      <t>コウヒョウ</t>
    </rPh>
    <rPh sb="2" eb="4">
      <t>バショ</t>
    </rPh>
    <phoneticPr fontId="101"/>
  </si>
  <si>
    <t>具体的な目標</t>
    <rPh sb="4" eb="6">
      <t>モクヒョウ</t>
    </rPh>
    <phoneticPr fontId="101"/>
  </si>
  <si>
    <t>②省エネ型ノンフロン機器の導入の数値目標</t>
    <rPh sb="1" eb="2">
      <t>ショウ</t>
    </rPh>
    <rPh sb="4" eb="5">
      <t>カタ</t>
    </rPh>
    <rPh sb="10" eb="12">
      <t>キキ</t>
    </rPh>
    <rPh sb="13" eb="15">
      <t>ドウニュウ</t>
    </rPh>
    <rPh sb="16" eb="18">
      <t>スウチ</t>
    </rPh>
    <rPh sb="18" eb="20">
      <t>モクヒョウ</t>
    </rPh>
    <phoneticPr fontId="101"/>
  </si>
  <si>
    <t>具体的な目標</t>
    <rPh sb="0" eb="3">
      <t>グタイテキ</t>
    </rPh>
    <rPh sb="4" eb="6">
      <t>モクヒョウ</t>
    </rPh>
    <phoneticPr fontId="101"/>
  </si>
  <si>
    <t>③ ②の省エネ型ノンフロン機器の導入以外に、フロン類算定漏えい量削減の目標達成に向けた取組</t>
  </si>
  <si>
    <t>（２）本助成金を活用してノンフロン機器を導入したことの周知</t>
  </si>
  <si>
    <t>（２）で②の周知方法を選んだ場合のみ記載すること</t>
  </si>
  <si>
    <t>2.ポータルサイトの掲載に当たって取材に対応する窓口</t>
    <phoneticPr fontId="101"/>
  </si>
  <si>
    <t>事業所名</t>
    <rPh sb="0" eb="4">
      <t>ジギョウショメイ</t>
    </rPh>
    <phoneticPr fontId="101"/>
  </si>
  <si>
    <t>所属・部署</t>
    <rPh sb="0" eb="2">
      <t>ショゾク</t>
    </rPh>
    <rPh sb="3" eb="5">
      <t>ブショ</t>
    </rPh>
    <phoneticPr fontId="101"/>
  </si>
  <si>
    <t>住所</t>
    <rPh sb="0" eb="2">
      <t>ジュウショ</t>
    </rPh>
    <phoneticPr fontId="101"/>
  </si>
  <si>
    <t>氏名</t>
    <rPh sb="0" eb="2">
      <t>シメイ</t>
    </rPh>
    <phoneticPr fontId="101"/>
  </si>
  <si>
    <t>電話番号</t>
    <rPh sb="0" eb="2">
      <t>デンワ</t>
    </rPh>
    <rPh sb="2" eb="4">
      <t>バンゴウ</t>
    </rPh>
    <phoneticPr fontId="101"/>
  </si>
  <si>
    <t>E-mail</t>
    <phoneticPr fontId="101"/>
  </si>
  <si>
    <t>大企業要件に係る取り組み実績等</t>
    <phoneticPr fontId="101"/>
  </si>
  <si>
    <t>（２）で②の周知方法を選んだ場合は、以下も確認、チェックをすること。</t>
    <phoneticPr fontId="101"/>
  </si>
  <si>
    <t>（１）①フロン類排出削減の数値目標、公表方法</t>
    <phoneticPr fontId="101"/>
  </si>
  <si>
    <t>（１）②省エネ型ノンフロン機器の導入の数値目標</t>
    <phoneticPr fontId="101"/>
  </si>
  <si>
    <t>大企業の要件比較シートに貼り付け</t>
    <rPh sb="0" eb="3">
      <t>ダイキギョウ</t>
    </rPh>
    <rPh sb="4" eb="6">
      <t>ヨウケン</t>
    </rPh>
    <rPh sb="6" eb="8">
      <t>ヒカク</t>
    </rPh>
    <rPh sb="12" eb="13">
      <t>ハ</t>
    </rPh>
    <rPh sb="14" eb="15">
      <t>ツ</t>
    </rPh>
    <phoneticPr fontId="101"/>
  </si>
  <si>
    <t>B14チェックボックス</t>
    <phoneticPr fontId="101"/>
  </si>
  <si>
    <t>B17チェックボックス</t>
    <phoneticPr fontId="101"/>
  </si>
  <si>
    <t>B45チェックボックス</t>
    <phoneticPr fontId="101"/>
  </si>
  <si>
    <t>C56チェックボックス</t>
    <phoneticPr fontId="101"/>
  </si>
  <si>
    <t>C13チェックボックス</t>
    <phoneticPr fontId="101"/>
  </si>
  <si>
    <t>③その他具体的な内容</t>
    <rPh sb="3" eb="4">
      <t>タ</t>
    </rPh>
    <rPh sb="4" eb="7">
      <t>グタイテキ</t>
    </rPh>
    <rPh sb="8" eb="10">
      <t>ナイヨウ</t>
    </rPh>
    <phoneticPr fontId="101"/>
  </si>
  <si>
    <t>①チェックボックス</t>
    <phoneticPr fontId="101"/>
  </si>
  <si>
    <t>②チェックボックス</t>
    <phoneticPr fontId="101"/>
  </si>
  <si>
    <t>③チェックボックス</t>
    <phoneticPr fontId="101"/>
  </si>
  <si>
    <t>①公表場所</t>
    <rPh sb="1" eb="3">
      <t>コウヒョウ</t>
    </rPh>
    <rPh sb="3" eb="5">
      <t>バショ</t>
    </rPh>
    <phoneticPr fontId="101"/>
  </si>
  <si>
    <t>（１）③②の省エネ型ノンフロン機器の導入以外に、フロン類算定漏えい量削減の目標達成に向けた取組</t>
    <phoneticPr fontId="101"/>
  </si>
  <si>
    <t>当初の完了予定日から180日以内の遅延報告</t>
    <rPh sb="0" eb="2">
      <t>トウショ</t>
    </rPh>
    <rPh sb="3" eb="5">
      <t>カンリョウ</t>
    </rPh>
    <rPh sb="5" eb="7">
      <t>ヨテイ</t>
    </rPh>
    <rPh sb="7" eb="8">
      <t>ビ</t>
    </rPh>
    <rPh sb="13" eb="14">
      <t>ニチ</t>
    </rPh>
    <rPh sb="14" eb="16">
      <t>イナイ</t>
    </rPh>
    <rPh sb="17" eb="19">
      <t>チエン</t>
    </rPh>
    <rPh sb="19" eb="21">
      <t>ホウコク</t>
    </rPh>
    <phoneticPr fontId="101"/>
  </si>
  <si>
    <t>承諾</t>
    <rPh sb="0" eb="2">
      <t>ショウダク</t>
    </rPh>
    <phoneticPr fontId="101"/>
  </si>
  <si>
    <t>入力シート③</t>
    <rPh sb="0" eb="2">
      <t>ニュウリョク</t>
    </rPh>
    <phoneticPr fontId="101"/>
  </si>
  <si>
    <t>助成金の支払い方法</t>
    <rPh sb="0" eb="3">
      <t>ジョセイキン</t>
    </rPh>
    <rPh sb="4" eb="6">
      <t>シハラ</t>
    </rPh>
    <rPh sb="7" eb="9">
      <t>ホウホウ</t>
    </rPh>
    <phoneticPr fontId="101"/>
  </si>
  <si>
    <t>☑</t>
    <phoneticPr fontId="101"/>
  </si>
  <si>
    <t>□</t>
    <phoneticPr fontId="101"/>
  </si>
  <si>
    <r>
      <t>助成対象経費の支払は、</t>
    </r>
    <r>
      <rPr>
        <b/>
        <sz val="12"/>
        <color rgb="FFFF0000"/>
        <rFont val="游ゴシック"/>
        <family val="3"/>
        <charset val="128"/>
        <scheme val="minor"/>
      </rPr>
      <t>銀行振込</t>
    </r>
    <r>
      <rPr>
        <b/>
        <sz val="12"/>
        <rFont val="游ゴシック"/>
        <family val="3"/>
        <charset val="128"/>
        <scheme val="minor"/>
      </rPr>
      <t>で行うことを承諾します。
※現金、クレジット、手形、相殺等による支払は不可</t>
    </r>
    <phoneticPr fontId="101"/>
  </si>
  <si>
    <t>※承諾する場合は、□にチェック</t>
  </si>
  <si>
    <t>HFO</t>
    <phoneticPr fontId="101"/>
  </si>
  <si>
    <t>入力シート③【その他】</t>
    <phoneticPr fontId="101"/>
  </si>
  <si>
    <t>⑤配管等の撤去費</t>
    <rPh sb="1" eb="4">
      <t>ハイカントウ</t>
    </rPh>
    <rPh sb="5" eb="8">
      <t>テッキョヒ</t>
    </rPh>
    <phoneticPr fontId="101"/>
  </si>
  <si>
    <t>ver1.3</t>
    <phoneticPr fontId="10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</si>
</sst>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6" formatCode="&quot;¥&quot;#,##0;[Red]&quot;¥&quot;\-#,##0"/>
    <numFmt numFmtId="176" formatCode="[$]ggge&quot;年&quot;m&quot;月&quot;d&quot;日&quot;;@"/>
    <numFmt numFmtId="177" formatCode="#,##0_);[Red]\(#,##0\)"/>
    <numFmt numFmtId="178" formatCode="[$-411]ggge&quot;年&quot;m&quot;月&quot;d&quot;日&quot;;@"/>
    <numFmt numFmtId="179" formatCode="[&lt;=999]000;[&lt;=9999]000\-00;000\-0000"/>
    <numFmt numFmtId="180" formatCode="&quot;［@］&quot;"/>
    <numFmt numFmtId="181" formatCode="yyyy&quot;年&quot;m&quot;月&quot;d&quot;日&quot;;@"/>
    <numFmt numFmtId="182" formatCode="0_ "/>
    <numFmt numFmtId="183" formatCode="#,##0_ ;[Red]\-#,##0\ "/>
    <numFmt numFmtId="184" formatCode="#,##0_ "/>
    <numFmt numFmtId="185" formatCode="#,##0.00_ "/>
    <numFmt numFmtId="186" formatCode="#,##0&quot;［千円］&quot;"/>
    <numFmt numFmtId="187" formatCode="#,##0.00_ ;[Red]\-#,##0.00\ "/>
    <numFmt numFmtId="188" formatCode="[$]ggge&quot;年&quot;m&quot;月&quot;d&quot;日&quot;;@" x16r2:formatCode16="[$-ja-JP-x-gannen]ggge&quot;年&quot;m&quot;月&quot;d&quot;日&quot;;@"/>
    <numFmt numFmtId="189" formatCode="[$-411]ge\.m\.d;@"/>
    <numFmt numFmtId="190" formatCode="#,##0.00_);[Red]\(#,##0.00\)"/>
    <numFmt numFmtId="191" formatCode="\▲#,##0"/>
    <numFmt numFmtId="192" formatCode="0_);[Red]\(0\)"/>
    <numFmt numFmtId="193" formatCode="[&lt;=99999999]####\-####;\(00\)\ ####\-####"/>
  </numFmts>
  <fonts count="171">
    <font>
      <sz val="11"/>
      <color theme="1"/>
      <name val="游ゴシック"/>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indexed="8"/>
      <name val="ＭＳ Ｐゴシック"/>
      <family val="3"/>
      <charset val="128"/>
    </font>
    <font>
      <sz val="11"/>
      <color theme="1"/>
      <name val="游ゴシック"/>
      <family val="3"/>
      <charset val="128"/>
      <scheme val="minor"/>
    </font>
    <font>
      <sz val="10"/>
      <color theme="1"/>
      <name val="游ゴシック"/>
      <family val="3"/>
      <charset val="128"/>
      <scheme val="minor"/>
    </font>
    <font>
      <sz val="11"/>
      <color theme="1"/>
      <name val="ＭＳ Ｐゴシック"/>
      <family val="3"/>
      <charset val="128"/>
    </font>
    <font>
      <b/>
      <sz val="12"/>
      <name val="游ゴシック"/>
      <family val="3"/>
      <charset val="128"/>
      <scheme val="minor"/>
    </font>
    <font>
      <sz val="12"/>
      <name val="游ゴシック"/>
      <family val="3"/>
      <charset val="128"/>
      <scheme val="minor"/>
    </font>
    <font>
      <sz val="11"/>
      <color indexed="0"/>
      <name val="游ゴシック"/>
      <family val="3"/>
      <charset val="128"/>
      <scheme val="minor"/>
    </font>
    <font>
      <sz val="11"/>
      <name val="Century"/>
      <family val="1"/>
    </font>
    <font>
      <sz val="11"/>
      <name val="ＭＳ 明朝"/>
      <family val="1"/>
      <charset val="128"/>
    </font>
    <font>
      <sz val="11"/>
      <name val="游ゴシック"/>
      <family val="3"/>
      <charset val="128"/>
      <scheme val="minor"/>
    </font>
    <font>
      <sz val="12"/>
      <name val="ＭＳ 明朝"/>
      <family val="1"/>
      <charset val="128"/>
    </font>
    <font>
      <sz val="10.5"/>
      <name val="ＭＳ 明朝"/>
      <family val="1"/>
      <charset val="128"/>
    </font>
    <font>
      <b/>
      <sz val="12"/>
      <color rgb="FFFF0000"/>
      <name val="ＭＳ 明朝"/>
      <family val="1"/>
      <charset val="128"/>
    </font>
    <font>
      <b/>
      <sz val="12"/>
      <name val="ＭＳ 明朝"/>
      <family val="1"/>
      <charset val="128"/>
    </font>
    <font>
      <b/>
      <sz val="11"/>
      <name val="ＭＳ 明朝"/>
      <family val="1"/>
      <charset val="128"/>
    </font>
    <font>
      <sz val="10"/>
      <name val="ＭＳ 明朝"/>
      <family val="1"/>
      <charset val="128"/>
    </font>
    <font>
      <sz val="9"/>
      <name val="ＭＳ 明朝"/>
      <family val="1"/>
      <charset val="128"/>
    </font>
    <font>
      <sz val="11"/>
      <name val="ＭＳ Ｐ明朝"/>
      <family val="1"/>
      <charset val="128"/>
    </font>
    <font>
      <sz val="10.5"/>
      <name val="ＭＳ Ｐ明朝"/>
      <family val="1"/>
      <charset val="128"/>
    </font>
    <font>
      <sz val="10"/>
      <name val="ＭＳ Ｐ明朝"/>
      <family val="1"/>
      <charset val="128"/>
    </font>
    <font>
      <sz val="16"/>
      <name val="ＭＳ 明朝"/>
      <family val="1"/>
      <charset val="128"/>
    </font>
    <font>
      <b/>
      <sz val="20"/>
      <name val="ＭＳ Ｐ明朝"/>
      <family val="1"/>
      <charset val="128"/>
    </font>
    <font>
      <sz val="12"/>
      <name val="ＭＳ Ｐ明朝"/>
      <family val="1"/>
      <charset val="128"/>
    </font>
    <font>
      <b/>
      <sz val="10.5"/>
      <name val="ＭＳ Ｐ明朝"/>
      <family val="1"/>
      <charset val="128"/>
    </font>
    <font>
      <sz val="16"/>
      <name val="ＭＳ Ｐ明朝"/>
      <family val="1"/>
      <charset val="128"/>
    </font>
    <font>
      <b/>
      <sz val="9"/>
      <name val="ＭＳ Ｐ明朝"/>
      <family val="1"/>
      <charset val="128"/>
    </font>
    <font>
      <b/>
      <sz val="11"/>
      <name val="ＭＳ Ｐ明朝"/>
      <family val="1"/>
      <charset val="128"/>
    </font>
    <font>
      <b/>
      <sz val="14"/>
      <name val="BIZ UDゴシック"/>
      <family val="3"/>
      <charset val="128"/>
    </font>
    <font>
      <u/>
      <sz val="11"/>
      <color theme="10"/>
      <name val="游ゴシック"/>
      <family val="3"/>
      <charset val="128"/>
      <scheme val="minor"/>
    </font>
    <font>
      <sz val="11"/>
      <name val="BIZ UDゴシック"/>
      <family val="3"/>
      <charset val="128"/>
    </font>
    <font>
      <sz val="9"/>
      <name val="ＭＳ Ｐ明朝"/>
      <family val="1"/>
      <charset val="128"/>
    </font>
    <font>
      <b/>
      <u/>
      <sz val="12"/>
      <name val="游ゴシック"/>
      <family val="3"/>
      <charset val="128"/>
      <scheme val="minor"/>
    </font>
    <font>
      <sz val="12"/>
      <name val="Century"/>
      <family val="1"/>
    </font>
    <font>
      <sz val="8"/>
      <name val="ＭＳ 明朝"/>
      <family val="1"/>
      <charset val="128"/>
    </font>
    <font>
      <sz val="14"/>
      <name val="ＭＳ 明朝"/>
      <family val="1"/>
      <charset val="128"/>
    </font>
    <font>
      <sz val="11"/>
      <name val="游ゴシック"/>
      <family val="3"/>
      <charset val="128"/>
    </font>
    <font>
      <sz val="10.5"/>
      <name val="游ゴシック"/>
      <family val="3"/>
      <charset val="128"/>
    </font>
    <font>
      <b/>
      <sz val="14"/>
      <name val="游ゴシック"/>
      <family val="3"/>
      <charset val="128"/>
    </font>
    <font>
      <sz val="14"/>
      <name val="游ゴシック"/>
      <family val="3"/>
      <charset val="128"/>
    </font>
    <font>
      <b/>
      <sz val="11"/>
      <name val="游ゴシック"/>
      <family val="3"/>
      <charset val="128"/>
    </font>
    <font>
      <sz val="12"/>
      <name val="游ゴシック"/>
      <family val="3"/>
      <charset val="128"/>
    </font>
    <font>
      <b/>
      <sz val="11"/>
      <color theme="1"/>
      <name val="游ゴシック"/>
      <family val="3"/>
      <charset val="128"/>
      <scheme val="minor"/>
    </font>
    <font>
      <sz val="11"/>
      <color theme="1"/>
      <name val="游ゴシック"/>
      <family val="3"/>
      <charset val="128"/>
    </font>
    <font>
      <sz val="16"/>
      <name val="游ゴシック"/>
      <family val="3"/>
      <charset val="128"/>
    </font>
    <font>
      <b/>
      <sz val="12"/>
      <name val="游ゴシック"/>
      <family val="3"/>
      <charset val="128"/>
    </font>
    <font>
      <b/>
      <sz val="9"/>
      <name val="游ゴシック"/>
      <family val="3"/>
      <charset val="128"/>
    </font>
    <font>
      <sz val="9"/>
      <name val="游ゴシック"/>
      <family val="3"/>
      <charset val="128"/>
      <scheme val="minor"/>
    </font>
    <font>
      <sz val="10"/>
      <name val="游ゴシック"/>
      <family val="3"/>
      <charset val="128"/>
    </font>
    <font>
      <sz val="9"/>
      <color rgb="FFFF0000"/>
      <name val="游ゴシック"/>
      <family val="3"/>
      <charset val="128"/>
    </font>
    <font>
      <sz val="9"/>
      <color theme="1"/>
      <name val="游ゴシック"/>
      <family val="3"/>
      <charset val="128"/>
      <scheme val="minor"/>
    </font>
    <font>
      <b/>
      <sz val="14"/>
      <color theme="1"/>
      <name val="游ゴシック"/>
      <family val="3"/>
      <charset val="128"/>
      <scheme val="minor"/>
    </font>
    <font>
      <sz val="9"/>
      <color rgb="FFFF0000"/>
      <name val="游ゴシック"/>
      <family val="3"/>
      <charset val="128"/>
      <scheme val="minor"/>
    </font>
    <font>
      <sz val="11"/>
      <color rgb="FFFF0000"/>
      <name val="ＭＳ 明朝"/>
      <family val="1"/>
      <charset val="128"/>
    </font>
    <font>
      <sz val="11"/>
      <color rgb="FFFF0000"/>
      <name val="游ゴシック"/>
      <family val="3"/>
      <charset val="128"/>
      <scheme val="minor"/>
    </font>
    <font>
      <sz val="10"/>
      <name val="游ゴシック"/>
      <family val="3"/>
      <charset val="128"/>
      <scheme val="minor"/>
    </font>
    <font>
      <b/>
      <sz val="11"/>
      <color rgb="FFFF0000"/>
      <name val="游ゴシック"/>
      <family val="3"/>
      <charset val="128"/>
      <scheme val="minor"/>
    </font>
    <font>
      <sz val="10"/>
      <name val="ＭＳ Ｐゴシック"/>
      <family val="3"/>
      <charset val="128"/>
    </font>
    <font>
      <sz val="11"/>
      <name val="ＭＳ Ｐゴシック"/>
      <family val="3"/>
      <charset val="128"/>
    </font>
    <font>
      <b/>
      <sz val="14"/>
      <name val="游ゴシック"/>
      <family val="3"/>
      <charset val="128"/>
      <scheme val="minor"/>
    </font>
    <font>
      <sz val="9"/>
      <color rgb="FFFF0000"/>
      <name val="ＭＳ Ｐゴシック"/>
      <family val="3"/>
      <charset val="128"/>
    </font>
    <font>
      <sz val="10"/>
      <color rgb="FFFF0000"/>
      <name val="ＭＳ Ｐゴシック"/>
      <family val="3"/>
      <charset val="128"/>
    </font>
    <font>
      <u/>
      <sz val="9"/>
      <name val="游ゴシック"/>
      <family val="3"/>
      <charset val="128"/>
      <scheme val="minor"/>
    </font>
    <font>
      <sz val="9"/>
      <name val="游ゴシック"/>
      <family val="3"/>
      <charset val="128"/>
    </font>
    <font>
      <sz val="11"/>
      <color rgb="FFFF0000"/>
      <name val="游ゴシック"/>
      <family val="3"/>
      <charset val="128"/>
    </font>
    <font>
      <b/>
      <sz val="11"/>
      <name val="游ゴシック"/>
      <family val="3"/>
      <charset val="128"/>
      <scheme val="minor"/>
    </font>
    <font>
      <u/>
      <sz val="9"/>
      <color rgb="FF800080"/>
      <name val="游ゴシック"/>
      <family val="3"/>
      <charset val="128"/>
      <scheme val="minor"/>
    </font>
    <font>
      <u/>
      <sz val="11"/>
      <color rgb="FFFF0000"/>
      <name val="游ゴシック"/>
      <family val="3"/>
      <charset val="128"/>
      <scheme val="minor"/>
    </font>
    <font>
      <b/>
      <sz val="14"/>
      <color indexed="8"/>
      <name val="游ゴシック"/>
      <family val="3"/>
      <charset val="128"/>
      <scheme val="minor"/>
    </font>
    <font>
      <sz val="14"/>
      <color theme="1"/>
      <name val="游ゴシック"/>
      <family val="3"/>
      <charset val="128"/>
      <scheme val="minor"/>
    </font>
    <font>
      <b/>
      <sz val="12"/>
      <color theme="1"/>
      <name val="游ゴシック"/>
      <family val="3"/>
      <charset val="128"/>
      <scheme val="minor"/>
    </font>
    <font>
      <sz val="12"/>
      <color theme="1"/>
      <name val="游ゴシック"/>
      <family val="3"/>
      <charset val="128"/>
      <scheme val="minor"/>
    </font>
    <font>
      <b/>
      <sz val="9"/>
      <color theme="1"/>
      <name val="游ゴシック"/>
      <family val="3"/>
      <charset val="128"/>
      <scheme val="minor"/>
    </font>
    <font>
      <b/>
      <sz val="12"/>
      <color indexed="8"/>
      <name val="游ゴシック"/>
      <family val="3"/>
      <charset val="128"/>
      <scheme val="minor"/>
    </font>
    <font>
      <sz val="11"/>
      <color indexed="8"/>
      <name val="游ゴシック"/>
      <family val="3"/>
      <charset val="128"/>
      <scheme val="minor"/>
    </font>
    <font>
      <b/>
      <sz val="11"/>
      <color indexed="8"/>
      <name val="游ゴシック"/>
      <family val="3"/>
      <charset val="128"/>
      <scheme val="minor"/>
    </font>
    <font>
      <b/>
      <sz val="11"/>
      <color rgb="FF000000"/>
      <name val="游ゴシック"/>
      <family val="3"/>
      <charset val="128"/>
      <scheme val="minor"/>
    </font>
    <font>
      <sz val="11"/>
      <color rgb="FF000000"/>
      <name val="游ゴシック"/>
      <family val="3"/>
      <charset val="128"/>
      <scheme val="minor"/>
    </font>
    <font>
      <sz val="10"/>
      <color rgb="FF000000"/>
      <name val="游ゴシック"/>
      <family val="3"/>
      <charset val="128"/>
      <scheme val="minor"/>
    </font>
    <font>
      <b/>
      <u/>
      <sz val="16"/>
      <name val="游ゴシック"/>
      <family val="3"/>
      <charset val="128"/>
      <scheme val="minor"/>
    </font>
    <font>
      <u/>
      <sz val="16"/>
      <color rgb="FF000000"/>
      <name val="游ゴシック"/>
      <family val="3"/>
      <charset val="128"/>
      <scheme val="minor"/>
    </font>
    <font>
      <sz val="12"/>
      <color rgb="FF000000"/>
      <name val="游ゴシック"/>
      <family val="3"/>
      <charset val="128"/>
      <scheme val="minor"/>
    </font>
    <font>
      <b/>
      <u/>
      <sz val="12.65"/>
      <color theme="10"/>
      <name val="ＭＳ Ｐゴシック"/>
      <family val="3"/>
      <charset val="128"/>
    </font>
    <font>
      <b/>
      <sz val="16"/>
      <name val="游ゴシック"/>
      <family val="3"/>
      <charset val="128"/>
      <scheme val="minor"/>
    </font>
    <font>
      <b/>
      <sz val="10"/>
      <color theme="1"/>
      <name val="游ゴシック"/>
      <family val="3"/>
      <charset val="128"/>
      <scheme val="minor"/>
    </font>
    <font>
      <b/>
      <sz val="10"/>
      <name val="游ゴシック"/>
      <family val="3"/>
      <charset val="128"/>
      <scheme val="minor"/>
    </font>
    <font>
      <b/>
      <u/>
      <sz val="11"/>
      <color rgb="FF800080"/>
      <name val="游ゴシック"/>
      <family val="3"/>
      <charset val="128"/>
      <scheme val="minor"/>
    </font>
    <font>
      <sz val="9"/>
      <color theme="1"/>
      <name val="ＭＳ Ｐゴシック"/>
      <family val="3"/>
      <charset val="128"/>
    </font>
    <font>
      <sz val="12"/>
      <name val="Arial Unicode MS"/>
      <family val="2"/>
    </font>
    <font>
      <sz val="16"/>
      <color theme="1"/>
      <name val="ＭＳ ゴシック"/>
      <family val="3"/>
      <charset val="128"/>
    </font>
    <font>
      <sz val="9"/>
      <color rgb="FFFF0000"/>
      <name val="ＭＳ Ｐ明朝"/>
      <family val="1"/>
      <charset val="128"/>
    </font>
    <font>
      <sz val="9"/>
      <name val="ＭＳ Ｐゴシック"/>
      <family val="3"/>
      <charset val="128"/>
    </font>
    <font>
      <u/>
      <sz val="11"/>
      <color rgb="FFFF0000"/>
      <name val="游ゴシック"/>
      <family val="3"/>
      <charset val="128"/>
    </font>
    <font>
      <u/>
      <sz val="11"/>
      <name val="游ゴシック"/>
      <family val="3"/>
      <charset val="128"/>
    </font>
    <font>
      <b/>
      <sz val="12"/>
      <color rgb="FFFF0000"/>
      <name val="游ゴシック"/>
      <family val="3"/>
      <charset val="128"/>
      <scheme val="minor"/>
    </font>
    <font>
      <sz val="12"/>
      <color rgb="FFFF0000"/>
      <name val="游ゴシック"/>
      <family val="3"/>
      <charset val="128"/>
      <scheme val="minor"/>
    </font>
    <font>
      <sz val="6"/>
      <name val="游ゴシック"/>
      <family val="3"/>
      <charset val="128"/>
      <scheme val="minor"/>
    </font>
    <font>
      <b/>
      <sz val="9"/>
      <color indexed="81"/>
      <name val="ＭＳ Ｐゴシック"/>
      <family val="3"/>
      <charset val="128"/>
    </font>
    <font>
      <sz val="9"/>
      <color indexed="81"/>
      <name val="ＭＳ Ｐゴシック"/>
      <family val="3"/>
      <charset val="128"/>
    </font>
    <font>
      <sz val="9"/>
      <name val="Segoe UI Symbol"/>
      <family val="3"/>
    </font>
    <font>
      <b/>
      <sz val="11"/>
      <color rgb="FFFF0000"/>
      <name val="游ゴシック"/>
      <family val="3"/>
      <charset val="128"/>
    </font>
    <font>
      <b/>
      <u/>
      <sz val="12"/>
      <color rgb="FFFF0000"/>
      <name val="ＭＳ 明朝"/>
      <family val="1"/>
      <charset val="128"/>
    </font>
    <font>
      <sz val="12"/>
      <color rgb="FFFF0000"/>
      <name val="ＭＳ 明朝"/>
      <family val="1"/>
      <charset val="128"/>
    </font>
    <font>
      <sz val="11"/>
      <color rgb="FFFF0000"/>
      <name val="ＭＳ Ｐ明朝"/>
      <family val="1"/>
      <charset val="128"/>
    </font>
    <font>
      <sz val="9"/>
      <color rgb="FFFB4BFF"/>
      <name val="游ゴシック"/>
      <family val="3"/>
      <charset val="128"/>
      <scheme val="minor"/>
    </font>
    <font>
      <sz val="10"/>
      <color theme="1"/>
      <name val="ＭＳ Ｐ明朝"/>
      <family val="1"/>
      <charset val="128"/>
    </font>
    <font>
      <b/>
      <sz val="10"/>
      <color rgb="FFFF0000"/>
      <name val="游ゴシック"/>
      <family val="3"/>
      <charset val="128"/>
      <scheme val="minor"/>
    </font>
    <font>
      <sz val="10"/>
      <color rgb="FFFF0000"/>
      <name val="游ゴシック"/>
      <family val="3"/>
      <charset val="128"/>
      <scheme val="minor"/>
    </font>
    <font>
      <sz val="8"/>
      <name val="ＭＳ Ｐ明朝"/>
      <family val="1"/>
      <charset val="128"/>
    </font>
    <font>
      <sz val="8"/>
      <color theme="1"/>
      <name val="ＭＳ Ｐ明朝"/>
      <family val="1"/>
      <charset val="128"/>
    </font>
    <font>
      <sz val="11"/>
      <color theme="1"/>
      <name val="ＭＳ Ｐ明朝"/>
      <family val="1"/>
      <charset val="128"/>
    </font>
    <font>
      <sz val="9"/>
      <color theme="1"/>
      <name val="ＭＳ Ｐ明朝"/>
      <family val="1"/>
      <charset val="128"/>
    </font>
    <font>
      <sz val="6"/>
      <name val="游ゴシック"/>
      <family val="2"/>
      <charset val="128"/>
      <scheme val="minor"/>
    </font>
    <font>
      <sz val="10.5"/>
      <color theme="1"/>
      <name val="ＭＳ Ｐ明朝"/>
      <family val="1"/>
      <charset val="128"/>
    </font>
    <font>
      <sz val="11"/>
      <color theme="10"/>
      <name val="游ゴシック"/>
      <family val="3"/>
      <charset val="128"/>
      <scheme val="minor"/>
    </font>
    <font>
      <u/>
      <sz val="9"/>
      <name val="游ゴシック"/>
      <family val="3"/>
      <charset val="128"/>
    </font>
    <font>
      <sz val="11"/>
      <color theme="1"/>
      <name val="ＭＳ 明朝"/>
      <family val="1"/>
      <charset val="128"/>
    </font>
    <font>
      <sz val="6"/>
      <name val="ＭＳ Ｐゴシック"/>
      <family val="3"/>
      <charset val="128"/>
    </font>
    <font>
      <sz val="12"/>
      <color theme="1"/>
      <name val="ＭＳ 明朝"/>
      <family val="1"/>
      <charset val="128"/>
    </font>
    <font>
      <sz val="11"/>
      <name val="HGS創英角ﾎﾟｯﾌﾟ体"/>
      <family val="3"/>
      <charset val="128"/>
    </font>
    <font>
      <sz val="12"/>
      <color theme="1"/>
      <name val="ＭＳ Ｐ明朝"/>
      <family val="1"/>
      <charset val="128"/>
    </font>
    <font>
      <u/>
      <sz val="10"/>
      <color theme="1"/>
      <name val="ＭＳ 明朝"/>
      <family val="1"/>
      <charset val="128"/>
    </font>
    <font>
      <sz val="8"/>
      <color theme="1"/>
      <name val="ＭＳ 明朝"/>
      <family val="1"/>
      <charset val="128"/>
    </font>
    <font>
      <sz val="10"/>
      <color theme="1"/>
      <name val="ＭＳ 明朝"/>
      <family val="1"/>
      <charset val="128"/>
    </font>
    <font>
      <sz val="10.5"/>
      <color rgb="FFFF0000"/>
      <name val="ＭＳ Ｐ明朝"/>
      <family val="1"/>
      <charset val="128"/>
    </font>
    <font>
      <b/>
      <sz val="12"/>
      <color theme="1"/>
      <name val="ＭＳ Ｐ明朝"/>
      <family val="1"/>
      <charset val="128"/>
    </font>
    <font>
      <b/>
      <sz val="14"/>
      <color theme="1"/>
      <name val="ＭＳ Ｐ明朝"/>
      <family val="1"/>
      <charset val="128"/>
    </font>
    <font>
      <sz val="16"/>
      <color theme="1"/>
      <name val="ＭＳ Ｐ明朝"/>
      <family val="1"/>
      <charset val="128"/>
    </font>
    <font>
      <b/>
      <sz val="11"/>
      <color theme="1"/>
      <name val="ＭＳ Ｐ明朝"/>
      <family val="1"/>
      <charset val="128"/>
    </font>
    <font>
      <b/>
      <sz val="8"/>
      <name val="游ゴシック"/>
      <family val="3"/>
      <charset val="128"/>
    </font>
    <font>
      <b/>
      <sz val="10"/>
      <name val="游ゴシック"/>
      <family val="3"/>
      <charset val="128"/>
    </font>
    <font>
      <b/>
      <u/>
      <sz val="11"/>
      <name val="ＭＳ 明朝"/>
      <family val="1"/>
      <charset val="128"/>
    </font>
    <font>
      <b/>
      <u/>
      <sz val="11"/>
      <color theme="1"/>
      <name val="ＭＳ 明朝"/>
      <family val="1"/>
      <charset val="128"/>
    </font>
    <font>
      <sz val="11"/>
      <color theme="1"/>
      <name val="游ゴシック"/>
      <family val="3"/>
      <charset val="128"/>
      <scheme val="minor"/>
    </font>
    <font>
      <b/>
      <sz val="12"/>
      <color indexed="81"/>
      <name val="メイリオ"/>
      <family val="3"/>
      <charset val="128"/>
    </font>
    <font>
      <sz val="12"/>
      <name val="メイリオ"/>
      <family val="3"/>
      <charset val="128"/>
    </font>
    <font>
      <sz val="12"/>
      <color indexed="10"/>
      <name val="メイリオ"/>
      <family val="3"/>
      <charset val="128"/>
    </font>
    <font>
      <sz val="12"/>
      <color indexed="81"/>
      <name val="メイリオ"/>
      <family val="3"/>
      <charset val="128"/>
    </font>
    <font>
      <b/>
      <sz val="12"/>
      <name val="メイリオ"/>
      <family val="3"/>
      <charset val="128"/>
    </font>
    <font>
      <b/>
      <sz val="14"/>
      <color indexed="81"/>
      <name val="メイリオ"/>
      <family val="3"/>
      <charset val="128"/>
    </font>
    <font>
      <sz val="14"/>
      <color indexed="81"/>
      <name val="メイリオ"/>
      <family val="3"/>
      <charset val="128"/>
    </font>
    <font>
      <b/>
      <sz val="9"/>
      <color indexed="81"/>
      <name val="メイリオ"/>
      <family val="3"/>
      <charset val="128"/>
    </font>
    <font>
      <sz val="9"/>
      <color indexed="81"/>
      <name val="メイリオ"/>
      <family val="3"/>
      <charset val="128"/>
    </font>
    <font>
      <b/>
      <sz val="9"/>
      <name val="メイリオ"/>
      <family val="3"/>
      <charset val="128"/>
    </font>
    <font>
      <sz val="9"/>
      <name val="メイリオ"/>
      <family val="3"/>
      <charset val="128"/>
    </font>
    <font>
      <sz val="9"/>
      <color indexed="10"/>
      <name val="メイリオ"/>
      <family val="3"/>
      <charset val="128"/>
    </font>
    <font>
      <sz val="11"/>
      <color theme="1" tint="0.34998626667073579"/>
      <name val="游ゴシック"/>
      <family val="3"/>
      <charset val="128"/>
    </font>
    <font>
      <b/>
      <sz val="12"/>
      <color rgb="FF000000"/>
      <name val="メイリオ"/>
      <family val="3"/>
      <charset val="128"/>
    </font>
    <font>
      <sz val="12"/>
      <color rgb="FFFF0000"/>
      <name val="メイリオ"/>
      <family val="3"/>
      <charset val="128"/>
    </font>
    <font>
      <sz val="12"/>
      <color rgb="FF000000"/>
      <name val="メイリオ"/>
      <family val="3"/>
      <charset val="128"/>
    </font>
    <font>
      <b/>
      <sz val="9"/>
      <color rgb="FF000000"/>
      <name val="メイリオ"/>
      <family val="3"/>
      <charset val="128"/>
    </font>
    <font>
      <sz val="9"/>
      <color rgb="FFFF0000"/>
      <name val="メイリオ"/>
      <family val="3"/>
      <charset val="128"/>
    </font>
    <font>
      <sz val="9"/>
      <color rgb="FF000000"/>
      <name val="メイリオ"/>
      <family val="3"/>
      <charset val="128"/>
    </font>
    <font>
      <b/>
      <sz val="12"/>
      <color indexed="10"/>
      <name val="メイリオ"/>
      <family val="3"/>
      <charset val="128"/>
    </font>
    <font>
      <sz val="10"/>
      <color rgb="FFFF0000"/>
      <name val="ＭＳ 明朝"/>
      <family val="1"/>
      <charset val="128"/>
    </font>
    <font>
      <sz val="16"/>
      <color rgb="FFFF0000"/>
      <name val="ＭＳ 明朝"/>
      <family val="1"/>
      <charset val="128"/>
    </font>
    <font>
      <sz val="12"/>
      <color indexed="8"/>
      <name val="メイリオ"/>
      <family val="3"/>
      <charset val="128"/>
    </font>
    <font>
      <sz val="10"/>
      <color rgb="FFFF0000"/>
      <name val="ＭＳ Ｐ明朝"/>
      <family val="1"/>
      <charset val="128"/>
    </font>
    <font>
      <b/>
      <sz val="11"/>
      <color rgb="FFFF0000"/>
      <name val="ＭＳ 明朝"/>
      <family val="1"/>
      <charset val="128"/>
    </font>
    <font>
      <sz val="10.5"/>
      <color rgb="FFFF0000"/>
      <name val="ＭＳ 明朝"/>
      <family val="1"/>
      <charset val="128"/>
    </font>
    <font>
      <b/>
      <sz val="8"/>
      <color rgb="FF000000"/>
      <name val="メイリオ"/>
      <family val="3"/>
      <charset val="128"/>
    </font>
    <font>
      <sz val="8"/>
      <color rgb="FFFF0000"/>
      <name val="メイリオ"/>
      <family val="3"/>
      <charset val="128"/>
    </font>
    <font>
      <sz val="8"/>
      <color rgb="FF000000"/>
      <name val="メイリオ"/>
      <family val="3"/>
      <charset val="128"/>
    </font>
    <font>
      <sz val="11"/>
      <color theme="1"/>
      <name val="Segoe UI Symbol"/>
      <family val="3"/>
    </font>
    <font>
      <sz val="14"/>
      <name val="游ゴシック"/>
      <family val="3"/>
      <charset val="128"/>
      <scheme val="minor"/>
    </font>
    <font>
      <sz val="14"/>
      <color rgb="FFFF0000"/>
      <name val="游ゴシック"/>
      <family val="3"/>
      <charset val="128"/>
      <scheme val="minor"/>
    </font>
  </fonts>
  <fills count="36">
    <fill>
      <patternFill patternType="none"/>
    </fill>
    <fill>
      <patternFill patternType="gray125"/>
    </fill>
    <fill>
      <patternFill patternType="solid">
        <fgColor theme="8" tint="0.79976805932798245"/>
        <bgColor indexed="64"/>
      </patternFill>
    </fill>
    <fill>
      <patternFill patternType="solid">
        <fgColor theme="9" tint="0.79976805932798245"/>
        <bgColor indexed="64"/>
      </patternFill>
    </fill>
    <fill>
      <patternFill patternType="solid">
        <fgColor rgb="FFE6FCFE"/>
        <bgColor indexed="64"/>
      </patternFill>
    </fill>
    <fill>
      <patternFill patternType="solid">
        <fgColor rgb="FF92D050"/>
        <bgColor indexed="64"/>
      </patternFill>
    </fill>
    <fill>
      <patternFill patternType="solid">
        <fgColor rgb="FFFFCCFF"/>
        <bgColor indexed="64"/>
      </patternFill>
    </fill>
    <fill>
      <patternFill patternType="solid">
        <fgColor rgb="FFCCFF99"/>
        <bgColor indexed="64"/>
      </patternFill>
    </fill>
    <fill>
      <patternFill patternType="solid">
        <fgColor theme="6" tint="0.59999389629810485"/>
        <bgColor indexed="64"/>
      </patternFill>
    </fill>
    <fill>
      <patternFill patternType="solid">
        <fgColor rgb="FFFFF0F0"/>
        <bgColor indexed="64"/>
      </patternFill>
    </fill>
    <fill>
      <patternFill patternType="solid">
        <fgColor rgb="FFFFFFEE"/>
        <bgColor indexed="64"/>
      </patternFill>
    </fill>
    <fill>
      <patternFill patternType="solid">
        <fgColor rgb="FFEBF5FF"/>
        <bgColor indexed="64"/>
      </patternFill>
    </fill>
    <fill>
      <patternFill patternType="solid">
        <fgColor theme="0" tint="-4.9989318521683403E-2"/>
        <bgColor indexed="64"/>
      </patternFill>
    </fill>
    <fill>
      <patternFill patternType="solid">
        <fgColor theme="0"/>
        <bgColor indexed="64"/>
      </patternFill>
    </fill>
    <fill>
      <patternFill patternType="solid">
        <fgColor rgb="FFFFFFF0"/>
        <bgColor indexed="64"/>
      </patternFill>
    </fill>
    <fill>
      <patternFill patternType="solid">
        <fgColor rgb="FFFFFFCC"/>
        <bgColor indexed="64"/>
      </patternFill>
    </fill>
    <fill>
      <patternFill patternType="solid">
        <fgColor theme="1" tint="0.499984740745262"/>
        <bgColor indexed="64"/>
      </patternFill>
    </fill>
    <fill>
      <patternFill patternType="solid">
        <fgColor theme="6" tint="0.79995117038483843"/>
        <bgColor indexed="64"/>
      </patternFill>
    </fill>
    <fill>
      <patternFill patternType="solid">
        <fgColor rgb="FFFFFFAA"/>
        <bgColor indexed="64"/>
      </patternFill>
    </fill>
    <fill>
      <patternFill patternType="solid">
        <fgColor rgb="FFBDD7EB"/>
        <bgColor indexed="64"/>
      </patternFill>
    </fill>
    <fill>
      <patternFill patternType="solid">
        <fgColor rgb="FFFFCCCC"/>
        <bgColor indexed="64"/>
      </patternFill>
    </fill>
    <fill>
      <patternFill patternType="solid">
        <fgColor theme="2"/>
        <bgColor indexed="64"/>
      </patternFill>
    </fill>
    <fill>
      <patternFill patternType="solid">
        <fgColor theme="0" tint="-0.14993743705557422"/>
        <bgColor indexed="64"/>
      </patternFill>
    </fill>
    <fill>
      <patternFill patternType="solid">
        <fgColor theme="4" tint="0.79995117038483843"/>
        <bgColor indexed="64"/>
      </patternFill>
    </fill>
    <fill>
      <patternFill patternType="solid">
        <fgColor theme="7" tint="0.79995117038483843"/>
        <bgColor indexed="64"/>
      </patternFill>
    </fill>
    <fill>
      <patternFill patternType="solid">
        <fgColor rgb="FFFFFFB9"/>
        <bgColor indexed="64"/>
      </patternFill>
    </fill>
    <fill>
      <patternFill patternType="solid">
        <fgColor rgb="FFE7F9FA"/>
        <bgColor indexed="64"/>
      </patternFill>
    </fill>
    <fill>
      <patternFill patternType="solid">
        <fgColor theme="8" tint="0.79998168889431442"/>
        <bgColor indexed="64"/>
      </patternFill>
    </fill>
    <fill>
      <patternFill patternType="solid">
        <fgColor rgb="FFFFF3F7"/>
        <bgColor indexed="64"/>
      </patternFill>
    </fill>
    <fill>
      <patternFill patternType="solid">
        <fgColor theme="2" tint="-9.9978637043366805E-2"/>
        <bgColor indexed="64"/>
      </patternFill>
    </fill>
    <fill>
      <patternFill patternType="solid">
        <fgColor rgb="FFCCCCFF"/>
        <bgColor indexed="64"/>
      </patternFill>
    </fill>
    <fill>
      <patternFill patternType="solid">
        <fgColor theme="0" tint="-0.14999847407452621"/>
        <bgColor indexed="64"/>
      </patternFill>
    </fill>
    <fill>
      <patternFill patternType="solid">
        <fgColor rgb="FFD9E1F2"/>
        <bgColor indexed="64"/>
      </patternFill>
    </fill>
    <fill>
      <patternFill patternType="solid">
        <fgColor theme="0" tint="-0.499984740745262"/>
        <bgColor indexed="64"/>
      </patternFill>
    </fill>
    <fill>
      <patternFill patternType="solid">
        <fgColor theme="9" tint="0.79998168889431442"/>
        <bgColor indexed="64"/>
      </patternFill>
    </fill>
    <fill>
      <patternFill patternType="solid">
        <fgColor rgb="FFBDD7EE"/>
        <bgColor indexed="64"/>
      </patternFill>
    </fill>
  </fills>
  <borders count="20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auto="1"/>
      </left>
      <right/>
      <top/>
      <bottom/>
      <diagonal/>
    </border>
    <border>
      <left style="thin">
        <color auto="1"/>
      </left>
      <right style="hair">
        <color auto="1"/>
      </right>
      <top style="thin">
        <color auto="1"/>
      </top>
      <bottom style="thin">
        <color auto="1"/>
      </bottom>
      <diagonal/>
    </border>
    <border>
      <left/>
      <right/>
      <top style="thin">
        <color auto="1"/>
      </top>
      <bottom/>
      <diagonal/>
    </border>
    <border>
      <left style="thin">
        <color auto="1"/>
      </left>
      <right/>
      <top/>
      <bottom style="dotted">
        <color auto="1"/>
      </bottom>
      <diagonal/>
    </border>
    <border>
      <left/>
      <right/>
      <top/>
      <bottom style="dotted">
        <color auto="1"/>
      </bottom>
      <diagonal/>
    </border>
    <border>
      <left/>
      <right style="hair">
        <color auto="1"/>
      </right>
      <top style="thin">
        <color auto="1"/>
      </top>
      <bottom style="thin">
        <color auto="1"/>
      </bottom>
      <diagonal/>
    </border>
    <border>
      <left/>
      <right style="hair">
        <color auto="1"/>
      </right>
      <top style="thin">
        <color auto="1"/>
      </top>
      <bottom/>
      <diagonal/>
    </border>
    <border>
      <left style="hair">
        <color auto="1"/>
      </left>
      <right/>
      <top style="thin">
        <color auto="1"/>
      </top>
      <bottom style="hair">
        <color auto="1"/>
      </bottom>
      <diagonal/>
    </border>
    <border>
      <left/>
      <right style="hair">
        <color auto="1"/>
      </right>
      <top/>
      <bottom style="thin">
        <color auto="1"/>
      </bottom>
      <diagonal/>
    </border>
    <border>
      <left/>
      <right/>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thin">
        <color auto="1"/>
      </top>
      <bottom/>
      <diagonal/>
    </border>
    <border>
      <left/>
      <right style="thin">
        <color auto="1"/>
      </right>
      <top/>
      <bottom/>
      <diagonal/>
    </border>
    <border>
      <left/>
      <right style="thin">
        <color auto="1"/>
      </right>
      <top/>
      <bottom style="dotted">
        <color auto="1"/>
      </bottom>
      <diagonal/>
    </border>
    <border>
      <left/>
      <right style="thin">
        <color auto="1"/>
      </right>
      <top/>
      <bottom style="thin">
        <color auto="1"/>
      </bottom>
      <diagonal/>
    </border>
    <border>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auto="1"/>
      </left>
      <right style="thin">
        <color auto="1"/>
      </right>
      <top style="thin">
        <color auto="1"/>
      </top>
      <bottom style="hair">
        <color auto="1"/>
      </bottom>
      <diagonal/>
    </border>
    <border>
      <left style="thin">
        <color auto="1"/>
      </left>
      <right style="hair">
        <color auto="1"/>
      </right>
      <top/>
      <bottom style="thin">
        <color auto="1"/>
      </bottom>
      <diagonal/>
    </border>
    <border>
      <left style="thin">
        <color auto="1"/>
      </left>
      <right/>
      <top style="hair">
        <color auto="1"/>
      </top>
      <bottom/>
      <diagonal/>
    </border>
    <border>
      <left/>
      <right/>
      <top style="hair">
        <color auto="1"/>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style="hair">
        <color auto="1"/>
      </left>
      <right/>
      <top style="hair">
        <color auto="1"/>
      </top>
      <bottom/>
      <diagonal/>
    </border>
    <border>
      <left style="hair">
        <color auto="1"/>
      </left>
      <right/>
      <top style="thin">
        <color auto="1"/>
      </top>
      <bottom style="thin">
        <color auto="1"/>
      </bottom>
      <diagonal/>
    </border>
    <border>
      <left style="hair">
        <color auto="1"/>
      </left>
      <right style="hair">
        <color auto="1"/>
      </right>
      <top/>
      <bottom style="thin">
        <color auto="1"/>
      </bottom>
      <diagonal/>
    </border>
    <border>
      <left style="hair">
        <color auto="1"/>
      </left>
      <right style="thin">
        <color auto="1"/>
      </right>
      <top/>
      <bottom style="thin">
        <color auto="1"/>
      </bottom>
      <diagonal/>
    </border>
    <border>
      <left/>
      <right style="hair">
        <color auto="1"/>
      </right>
      <top style="thin">
        <color auto="1"/>
      </top>
      <bottom style="hair">
        <color auto="1"/>
      </bottom>
      <diagonal/>
    </border>
    <border>
      <left/>
      <right style="hair">
        <color auto="1"/>
      </right>
      <top style="hair">
        <color auto="1"/>
      </top>
      <bottom style="hair">
        <color auto="1"/>
      </bottom>
      <diagonal/>
    </border>
    <border>
      <left/>
      <right style="hair">
        <color auto="1"/>
      </right>
      <top style="hair">
        <color auto="1"/>
      </top>
      <bottom/>
      <diagonal/>
    </border>
    <border>
      <left/>
      <right style="thin">
        <color auto="1"/>
      </right>
      <top style="hair">
        <color auto="1"/>
      </top>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double">
        <color auto="1"/>
      </left>
      <right/>
      <top style="double">
        <color auto="1"/>
      </top>
      <bottom/>
      <diagonal/>
    </border>
    <border>
      <left/>
      <right/>
      <top style="double">
        <color auto="1"/>
      </top>
      <bottom/>
      <diagonal/>
    </border>
    <border>
      <left style="double">
        <color auto="1"/>
      </left>
      <right/>
      <top/>
      <bottom/>
      <diagonal/>
    </border>
    <border>
      <left style="double">
        <color auto="1"/>
      </left>
      <right/>
      <top/>
      <bottom style="double">
        <color auto="1"/>
      </bottom>
      <diagonal/>
    </border>
    <border>
      <left/>
      <right/>
      <top/>
      <bottom style="double">
        <color auto="1"/>
      </bottom>
      <diagonal/>
    </border>
    <border>
      <left/>
      <right style="double">
        <color auto="1"/>
      </right>
      <top style="double">
        <color auto="1"/>
      </top>
      <bottom/>
      <diagonal/>
    </border>
    <border>
      <left/>
      <right style="double">
        <color auto="1"/>
      </right>
      <top/>
      <bottom/>
      <diagonal/>
    </border>
    <border>
      <left/>
      <right style="double">
        <color auto="1"/>
      </right>
      <top/>
      <bottom style="double">
        <color auto="1"/>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style="hair">
        <color auto="1"/>
      </left>
      <right style="thin">
        <color auto="1"/>
      </right>
      <top style="thin">
        <color auto="1"/>
      </top>
      <bottom style="hair">
        <color auto="1"/>
      </bottom>
      <diagonal/>
    </border>
    <border>
      <left style="thin">
        <color auto="1"/>
      </left>
      <right style="hair">
        <color auto="1"/>
      </right>
      <top/>
      <bottom style="hair">
        <color auto="1"/>
      </bottom>
      <diagonal/>
    </border>
    <border>
      <left style="thin">
        <color auto="1"/>
      </left>
      <right style="hair">
        <color auto="1"/>
      </right>
      <top style="hair">
        <color auto="1"/>
      </top>
      <bottom style="thin">
        <color auto="1"/>
      </bottom>
      <diagonal/>
    </border>
    <border>
      <left style="hair">
        <color auto="1"/>
      </left>
      <right/>
      <top style="hair">
        <color auto="1"/>
      </top>
      <bottom style="thin">
        <color auto="1"/>
      </bottom>
      <diagonal/>
    </border>
    <border>
      <left style="hair">
        <color auto="1"/>
      </left>
      <right/>
      <top/>
      <bottom/>
      <diagonal/>
    </border>
    <border>
      <left style="hair">
        <color auto="1"/>
      </left>
      <right/>
      <top/>
      <bottom style="thin">
        <color auto="1"/>
      </bottom>
      <diagonal/>
    </border>
    <border>
      <left style="hair">
        <color auto="1"/>
      </left>
      <right style="hair">
        <color auto="1"/>
      </right>
      <top style="hair">
        <color auto="1"/>
      </top>
      <bottom style="thin">
        <color auto="1"/>
      </bottom>
      <diagonal/>
    </border>
    <border>
      <left/>
      <right/>
      <top style="thin">
        <color theme="1"/>
      </top>
      <bottom style="thin">
        <color auto="1"/>
      </bottom>
      <diagonal/>
    </border>
    <border>
      <left/>
      <right/>
      <top style="thin">
        <color auto="1"/>
      </top>
      <bottom style="thin">
        <color theme="1"/>
      </bottom>
      <diagonal/>
    </border>
    <border>
      <left style="thin">
        <color auto="1"/>
      </left>
      <right style="hair">
        <color auto="1"/>
      </right>
      <top/>
      <bottom/>
      <diagonal/>
    </border>
    <border>
      <left/>
      <right style="thin">
        <color theme="1"/>
      </right>
      <top style="thin">
        <color theme="1"/>
      </top>
      <bottom style="thin">
        <color auto="1"/>
      </bottom>
      <diagonal/>
    </border>
    <border>
      <left/>
      <right style="thin">
        <color theme="1"/>
      </right>
      <top style="thin">
        <color auto="1"/>
      </top>
      <bottom style="thin">
        <color auto="1"/>
      </bottom>
      <diagonal/>
    </border>
    <border>
      <left/>
      <right style="thin">
        <color theme="1"/>
      </right>
      <top style="thin">
        <color auto="1"/>
      </top>
      <bottom style="thin">
        <color theme="1"/>
      </bottom>
      <diagonal/>
    </border>
    <border>
      <left style="thin">
        <color auto="1"/>
      </left>
      <right/>
      <top style="dotted">
        <color auto="1"/>
      </top>
      <bottom/>
      <diagonal/>
    </border>
    <border>
      <left/>
      <right/>
      <top style="dotted">
        <color auto="1"/>
      </top>
      <bottom/>
      <diagonal/>
    </border>
    <border>
      <left style="thin">
        <color auto="1"/>
      </left>
      <right style="thin">
        <color auto="1"/>
      </right>
      <top/>
      <bottom style="hair">
        <color auto="1"/>
      </bottom>
      <diagonal/>
    </border>
    <border>
      <left style="hair">
        <color auto="1"/>
      </left>
      <right style="thin">
        <color auto="1"/>
      </right>
      <top style="hair">
        <color auto="1"/>
      </top>
      <bottom style="thin">
        <color auto="1"/>
      </bottom>
      <diagonal/>
    </border>
    <border>
      <left style="thin">
        <color auto="1"/>
      </left>
      <right style="thin">
        <color auto="1"/>
      </right>
      <top/>
      <bottom/>
      <diagonal/>
    </border>
    <border>
      <left/>
      <right style="hair">
        <color auto="1"/>
      </right>
      <top/>
      <bottom/>
      <diagonal/>
    </border>
    <border>
      <left style="hair">
        <color auto="1"/>
      </left>
      <right style="hair">
        <color auto="1"/>
      </right>
      <top/>
      <bottom style="hair">
        <color auto="1"/>
      </bottom>
      <diagonal/>
    </border>
    <border>
      <left style="hair">
        <color auto="1"/>
      </left>
      <right style="hair">
        <color auto="1"/>
      </right>
      <top style="hair">
        <color auto="1"/>
      </top>
      <bottom/>
      <diagonal/>
    </border>
    <border>
      <left/>
      <right style="hair">
        <color auto="1"/>
      </right>
      <top style="hair">
        <color auto="1"/>
      </top>
      <bottom style="thin">
        <color auto="1"/>
      </bottom>
      <diagonal/>
    </border>
    <border>
      <left style="hair">
        <color auto="1"/>
      </left>
      <right/>
      <top/>
      <bottom style="hair">
        <color auto="1"/>
      </bottom>
      <diagonal/>
    </border>
    <border>
      <left/>
      <right/>
      <top/>
      <bottom style="hair">
        <color auto="1"/>
      </bottom>
      <diagonal/>
    </border>
    <border>
      <left style="hair">
        <color auto="1"/>
      </left>
      <right style="thin">
        <color auto="1"/>
      </right>
      <top/>
      <bottom style="hair">
        <color auto="1"/>
      </bottom>
      <diagonal/>
    </border>
    <border>
      <left style="hair">
        <color auto="1"/>
      </left>
      <right style="thin">
        <color auto="1"/>
      </right>
      <top style="hair">
        <color auto="1"/>
      </top>
      <bottom style="hair">
        <color auto="1"/>
      </bottom>
      <diagonal/>
    </border>
    <border>
      <left style="hair">
        <color auto="1"/>
      </left>
      <right style="thin">
        <color auto="1"/>
      </right>
      <top style="hair">
        <color auto="1"/>
      </top>
      <bottom/>
      <diagonal/>
    </border>
    <border>
      <left/>
      <right style="thin">
        <color auto="1"/>
      </right>
      <top/>
      <bottom style="hair">
        <color auto="1"/>
      </bottom>
      <diagonal/>
    </border>
    <border>
      <left style="hair">
        <color auto="1"/>
      </left>
      <right/>
      <top style="thin">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style="medium">
        <color auto="1"/>
      </left>
      <right/>
      <top style="medium">
        <color auto="1"/>
      </top>
      <bottom style="thin">
        <color auto="1"/>
      </bottom>
      <diagonal/>
    </border>
    <border>
      <left style="medium">
        <color auto="1"/>
      </left>
      <right/>
      <top/>
      <bottom/>
      <diagonal/>
    </border>
    <border>
      <left style="medium">
        <color auto="1"/>
      </left>
      <right/>
      <top style="thin">
        <color auto="1"/>
      </top>
      <bottom style="thin">
        <color auto="1"/>
      </bottom>
      <diagonal/>
    </border>
    <border>
      <left style="medium">
        <color auto="1"/>
      </left>
      <right/>
      <top/>
      <bottom style="medium">
        <color auto="1"/>
      </bottom>
      <diagonal/>
    </border>
    <border>
      <left/>
      <right/>
      <top/>
      <bottom style="medium">
        <color auto="1"/>
      </bottom>
      <diagonal/>
    </border>
    <border>
      <left style="medium">
        <color auto="1"/>
      </left>
      <right/>
      <top style="thin">
        <color auto="1"/>
      </top>
      <bottom style="medium">
        <color auto="1"/>
      </bottom>
      <diagonal/>
    </border>
    <border>
      <left/>
      <right style="thin">
        <color auto="1"/>
      </right>
      <top style="medium">
        <color auto="1"/>
      </top>
      <bottom/>
      <diagonal/>
    </border>
    <border>
      <left/>
      <right/>
      <top style="medium">
        <color auto="1"/>
      </top>
      <bottom style="thin">
        <color auto="1"/>
      </bottom>
      <diagonal/>
    </border>
    <border>
      <left/>
      <right style="thin">
        <color auto="1"/>
      </right>
      <top/>
      <bottom style="medium">
        <color auto="1"/>
      </bottom>
      <diagonal/>
    </border>
    <border>
      <left/>
      <right/>
      <top style="thin">
        <color auto="1"/>
      </top>
      <bottom style="medium">
        <color auto="1"/>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style="thin">
        <color auto="1"/>
      </left>
      <right style="hair">
        <color auto="1"/>
      </right>
      <top style="medium">
        <color auto="1"/>
      </top>
      <bottom style="thin">
        <color auto="1"/>
      </bottom>
      <diagonal/>
    </border>
    <border>
      <left style="medium">
        <color auto="1"/>
      </left>
      <right style="thin">
        <color auto="1"/>
      </right>
      <top/>
      <bottom style="medium">
        <color auto="1"/>
      </bottom>
      <diagonal/>
    </border>
    <border>
      <left/>
      <right style="thin">
        <color auto="1"/>
      </right>
      <top style="medium">
        <color auto="1"/>
      </top>
      <bottom style="thin">
        <color auto="1"/>
      </bottom>
      <diagonal/>
    </border>
    <border>
      <left style="thin">
        <color auto="1"/>
      </left>
      <right style="dotted">
        <color auto="1"/>
      </right>
      <top style="medium">
        <color auto="1"/>
      </top>
      <bottom style="thin">
        <color auto="1"/>
      </bottom>
      <diagonal/>
    </border>
    <border>
      <left/>
      <right style="dotted">
        <color auto="1"/>
      </right>
      <top style="medium">
        <color auto="1"/>
      </top>
      <bottom style="thin">
        <color auto="1"/>
      </bottom>
      <diagonal/>
    </border>
    <border>
      <left style="dotted">
        <color auto="1"/>
      </left>
      <right style="thin">
        <color auto="1"/>
      </right>
      <top style="medium">
        <color auto="1"/>
      </top>
      <bottom style="thin">
        <color auto="1"/>
      </bottom>
      <diagonal/>
    </border>
    <border>
      <left style="medium">
        <color auto="1"/>
      </left>
      <right/>
      <top/>
      <bottom style="thin">
        <color auto="1"/>
      </bottom>
      <diagonal/>
    </border>
    <border>
      <left/>
      <right style="thin">
        <color auto="1"/>
      </right>
      <top style="thin">
        <color auto="1"/>
      </top>
      <bottom style="medium">
        <color auto="1"/>
      </bottom>
      <diagonal/>
    </border>
    <border>
      <left style="dotted">
        <color auto="1"/>
      </left>
      <right/>
      <top style="thin">
        <color auto="1"/>
      </top>
      <bottom style="medium">
        <color auto="1"/>
      </bottom>
      <diagonal/>
    </border>
    <border>
      <left style="dotted">
        <color auto="1"/>
      </left>
      <right style="dotted">
        <color auto="1"/>
      </right>
      <top style="thin">
        <color auto="1"/>
      </top>
      <bottom style="medium">
        <color auto="1"/>
      </bottom>
      <diagonal/>
    </border>
    <border>
      <left/>
      <right style="hair">
        <color auto="1"/>
      </right>
      <top style="medium">
        <color auto="1"/>
      </top>
      <bottom style="medium">
        <color auto="1"/>
      </bottom>
      <diagonal/>
    </border>
    <border>
      <left/>
      <right style="medium">
        <color auto="1"/>
      </right>
      <top style="medium">
        <color auto="1"/>
      </top>
      <bottom style="thin">
        <color auto="1"/>
      </bottom>
      <diagonal/>
    </border>
    <border>
      <left/>
      <right style="hair">
        <color auto="1"/>
      </right>
      <top style="medium">
        <color auto="1"/>
      </top>
      <bottom style="thin">
        <color auto="1"/>
      </bottom>
      <diagonal/>
    </border>
    <border>
      <left style="hair">
        <color auto="1"/>
      </left>
      <right style="hair">
        <color auto="1"/>
      </right>
      <top style="medium">
        <color auto="1"/>
      </top>
      <bottom style="thin">
        <color auto="1"/>
      </bottom>
      <diagonal/>
    </border>
    <border>
      <left/>
      <right style="medium">
        <color auto="1"/>
      </right>
      <top style="thin">
        <color auto="1"/>
      </top>
      <bottom style="thin">
        <color auto="1"/>
      </bottom>
      <diagonal/>
    </border>
    <border>
      <left/>
      <right style="medium">
        <color auto="1"/>
      </right>
      <top style="thin">
        <color auto="1"/>
      </top>
      <bottom/>
      <diagonal/>
    </border>
    <border>
      <left/>
      <right style="medium">
        <color auto="1"/>
      </right>
      <top style="thin">
        <color auto="1"/>
      </top>
      <bottom style="medium">
        <color auto="1"/>
      </bottom>
      <diagonal/>
    </border>
    <border>
      <left style="thin">
        <color auto="1"/>
      </left>
      <right style="hair">
        <color auto="1"/>
      </right>
      <top style="hair">
        <color auto="1"/>
      </top>
      <bottom style="medium">
        <color auto="1"/>
      </bottom>
      <diagonal/>
    </border>
    <border>
      <left style="hair">
        <color auto="1"/>
      </left>
      <right/>
      <top style="medium">
        <color auto="1"/>
      </top>
      <bottom style="medium">
        <color auto="1"/>
      </bottom>
      <diagonal/>
    </border>
    <border>
      <left style="dotted">
        <color auto="1"/>
      </left>
      <right style="dotted">
        <color auto="1"/>
      </right>
      <top style="medium">
        <color auto="1"/>
      </top>
      <bottom style="thin">
        <color auto="1"/>
      </bottom>
      <diagonal/>
    </border>
    <border>
      <left/>
      <right style="medium">
        <color auto="1"/>
      </right>
      <top style="medium">
        <color auto="1"/>
      </top>
      <bottom style="medium">
        <color auto="1"/>
      </bottom>
      <diagonal/>
    </border>
    <border>
      <left style="hair">
        <color auto="1"/>
      </left>
      <right style="medium">
        <color auto="1"/>
      </right>
      <top style="medium">
        <color auto="1"/>
      </top>
      <bottom style="thin">
        <color auto="1"/>
      </bottom>
      <diagonal/>
    </border>
    <border>
      <left style="hair">
        <color auto="1"/>
      </left>
      <right style="medium">
        <color auto="1"/>
      </right>
      <top style="thin">
        <color auto="1"/>
      </top>
      <bottom style="thin">
        <color auto="1"/>
      </bottom>
      <diagonal/>
    </border>
    <border>
      <left/>
      <right style="hair">
        <color auto="1"/>
      </right>
      <top style="thin">
        <color auto="1"/>
      </top>
      <bottom style="medium">
        <color auto="1"/>
      </bottom>
      <diagonal/>
    </border>
    <border>
      <left style="hair">
        <color auto="1"/>
      </left>
      <right style="medium">
        <color auto="1"/>
      </right>
      <top style="thin">
        <color auto="1"/>
      </top>
      <bottom style="medium">
        <color auto="1"/>
      </bottom>
      <diagonal/>
    </border>
    <border>
      <left style="hair">
        <color auto="1"/>
      </left>
      <right/>
      <top style="medium">
        <color auto="1"/>
      </top>
      <bottom style="thin">
        <color auto="1"/>
      </bottom>
      <diagonal/>
    </border>
    <border>
      <left style="hair">
        <color auto="1"/>
      </left>
      <right style="hair">
        <color auto="1"/>
      </right>
      <top/>
      <bottom/>
      <diagonal/>
    </border>
    <border>
      <left style="hair">
        <color auto="1"/>
      </left>
      <right style="medium">
        <color auto="1"/>
      </right>
      <top/>
      <bottom style="thin">
        <color auto="1"/>
      </bottom>
      <diagonal/>
    </border>
    <border>
      <left/>
      <right style="hair">
        <color auto="1"/>
      </right>
      <top/>
      <bottom style="hair">
        <color auto="1"/>
      </bottom>
      <diagonal/>
    </border>
    <border>
      <left style="hair">
        <color auto="1"/>
      </left>
      <right style="medium">
        <color auto="1"/>
      </right>
      <top/>
      <bottom style="hair">
        <color auto="1"/>
      </bottom>
      <diagonal/>
    </border>
    <border>
      <left style="hair">
        <color auto="1"/>
      </left>
      <right style="medium">
        <color auto="1"/>
      </right>
      <top style="hair">
        <color auto="1"/>
      </top>
      <bottom style="hair">
        <color auto="1"/>
      </bottom>
      <diagonal/>
    </border>
    <border>
      <left style="hair">
        <color auto="1"/>
      </left>
      <right style="hair">
        <color auto="1"/>
      </right>
      <top style="hair">
        <color auto="1"/>
      </top>
      <bottom style="medium">
        <color auto="1"/>
      </bottom>
      <diagonal/>
    </border>
    <border>
      <left style="hair">
        <color auto="1"/>
      </left>
      <right style="thin">
        <color auto="1"/>
      </right>
      <top style="hair">
        <color auto="1"/>
      </top>
      <bottom style="medium">
        <color auto="1"/>
      </bottom>
      <diagonal/>
    </border>
    <border>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style="hair">
        <color auto="1"/>
      </left>
      <right style="thin">
        <color auto="1"/>
      </right>
      <top style="medium">
        <color auto="1"/>
      </top>
      <bottom style="thin">
        <color auto="1"/>
      </bottom>
      <diagonal/>
    </border>
    <border>
      <left/>
      <right style="medium">
        <color auto="1"/>
      </right>
      <top/>
      <bottom/>
      <diagonal/>
    </border>
    <border>
      <left/>
      <right style="medium">
        <color auto="1"/>
      </right>
      <top style="hair">
        <color auto="1"/>
      </top>
      <bottom style="thin">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hair">
        <color auto="1"/>
      </left>
      <right/>
      <top style="thin">
        <color auto="1"/>
      </top>
      <bottom style="medium">
        <color auto="1"/>
      </bottom>
      <diagonal/>
    </border>
    <border>
      <left style="thin">
        <color auto="1"/>
      </left>
      <right/>
      <top style="medium">
        <color auto="1"/>
      </top>
      <bottom style="hair">
        <color auto="1"/>
      </bottom>
      <diagonal/>
    </border>
    <border>
      <left/>
      <right/>
      <top style="medium">
        <color auto="1"/>
      </top>
      <bottom style="hair">
        <color auto="1"/>
      </bottom>
      <diagonal/>
    </border>
    <border>
      <left style="thin">
        <color auto="1"/>
      </left>
      <right/>
      <top/>
      <bottom style="medium">
        <color auto="1"/>
      </bottom>
      <diagonal/>
    </border>
    <border>
      <left/>
      <right style="medium">
        <color auto="1"/>
      </right>
      <top style="medium">
        <color auto="1"/>
      </top>
      <bottom/>
      <diagonal/>
    </border>
    <border>
      <left/>
      <right style="medium">
        <color auto="1"/>
      </right>
      <top style="thin">
        <color auto="1"/>
      </top>
      <bottom style="hair">
        <color auto="1"/>
      </bottom>
      <diagonal/>
    </border>
    <border>
      <left style="thin">
        <color auto="1"/>
      </left>
      <right style="medium">
        <color auto="1"/>
      </right>
      <top/>
      <bottom style="thin">
        <color auto="1"/>
      </bottom>
      <diagonal/>
    </border>
    <border>
      <left style="thin">
        <color auto="1"/>
      </left>
      <right style="medium">
        <color auto="1"/>
      </right>
      <top style="thin">
        <color auto="1"/>
      </top>
      <bottom style="thin">
        <color auto="1"/>
      </bottom>
      <diagonal/>
    </border>
    <border>
      <left style="hair">
        <color auto="1"/>
      </left>
      <right style="medium">
        <color auto="1"/>
      </right>
      <top style="thin">
        <color auto="1"/>
      </top>
      <bottom/>
      <diagonal/>
    </border>
    <border>
      <left style="hair">
        <color auto="1"/>
      </left>
      <right/>
      <top/>
      <bottom style="medium">
        <color auto="1"/>
      </bottom>
      <diagonal/>
    </border>
    <border>
      <left/>
      <right style="medium">
        <color auto="1"/>
      </right>
      <top/>
      <bottom style="medium">
        <color auto="1"/>
      </bottom>
      <diagonal/>
    </border>
    <border>
      <left/>
      <right style="hair">
        <color auto="1"/>
      </right>
      <top style="medium">
        <color auto="1"/>
      </top>
      <bottom style="hair">
        <color auto="1"/>
      </bottom>
      <diagonal/>
    </border>
    <border>
      <left style="hair">
        <color auto="1"/>
      </left>
      <right style="medium">
        <color auto="1"/>
      </right>
      <top style="medium">
        <color auto="1"/>
      </top>
      <bottom/>
      <diagonal/>
    </border>
    <border>
      <left style="hair">
        <color auto="1"/>
      </left>
      <right style="medium">
        <color auto="1"/>
      </right>
      <top/>
      <bottom/>
      <diagonal/>
    </border>
    <border>
      <left style="hair">
        <color auto="1"/>
      </left>
      <right style="medium">
        <color auto="1"/>
      </right>
      <top/>
      <bottom style="medium">
        <color auto="1"/>
      </bottom>
      <diagonal/>
    </border>
    <border>
      <left style="thin">
        <color rgb="FFFF0000"/>
      </left>
      <right/>
      <top style="thin">
        <color rgb="FFFF0000"/>
      </top>
      <bottom/>
      <diagonal/>
    </border>
    <border>
      <left/>
      <right/>
      <top style="thin">
        <color rgb="FFFF0000"/>
      </top>
      <bottom/>
      <diagonal/>
    </border>
    <border>
      <left style="thin">
        <color rgb="FFFF0000"/>
      </left>
      <right/>
      <top/>
      <bottom/>
      <diagonal/>
    </border>
    <border>
      <left style="thin">
        <color rgb="FFFF0000"/>
      </left>
      <right/>
      <top/>
      <bottom style="thin">
        <color rgb="FFFF0000"/>
      </bottom>
      <diagonal/>
    </border>
    <border>
      <left/>
      <right/>
      <top/>
      <bottom style="thin">
        <color rgb="FFFF0000"/>
      </bottom>
      <diagonal/>
    </border>
    <border>
      <left/>
      <right style="thin">
        <color rgb="FFFF0000"/>
      </right>
      <top/>
      <bottom/>
      <diagonal/>
    </border>
    <border>
      <left/>
      <right style="thin">
        <color rgb="FFFF0000"/>
      </right>
      <top/>
      <bottom style="thin">
        <color rgb="FFFF0000"/>
      </bottom>
      <diagonal/>
    </border>
    <border>
      <left style="thin">
        <color auto="1"/>
      </left>
      <right style="thin">
        <color auto="1"/>
      </right>
      <top style="hair">
        <color auto="1"/>
      </top>
      <bottom/>
      <diagonal/>
    </border>
    <border>
      <left/>
      <right style="thin">
        <color auto="1"/>
      </right>
      <top style="medium">
        <color auto="1"/>
      </top>
      <bottom style="medium">
        <color auto="1"/>
      </bottom>
      <diagonal/>
    </border>
    <border>
      <left style="thin">
        <color auto="1"/>
      </left>
      <right style="thin">
        <color auto="1"/>
      </right>
      <top style="thin">
        <color auto="1"/>
      </top>
      <bottom style="medium">
        <color auto="1"/>
      </bottom>
      <diagonal/>
    </border>
    <border>
      <left/>
      <right style="medium">
        <color auto="1"/>
      </right>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diagonal/>
    </border>
    <border>
      <left style="medium">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medium">
        <color auto="1"/>
      </top>
      <bottom/>
      <diagonal/>
    </border>
    <border>
      <left style="medium">
        <color auto="1"/>
      </left>
      <right style="thin">
        <color auto="1"/>
      </right>
      <top style="thin">
        <color auto="1"/>
      </top>
      <bottom style="medium">
        <color auto="1"/>
      </bottom>
      <diagonal/>
    </border>
    <border>
      <left style="mediumDashed">
        <color auto="1"/>
      </left>
      <right/>
      <top style="mediumDashed">
        <color auto="1"/>
      </top>
      <bottom/>
      <diagonal/>
    </border>
    <border>
      <left/>
      <right/>
      <top style="mediumDashed">
        <color auto="1"/>
      </top>
      <bottom/>
      <diagonal/>
    </border>
    <border>
      <left style="mediumDashed">
        <color auto="1"/>
      </left>
      <right/>
      <top/>
      <bottom/>
      <diagonal/>
    </border>
    <border>
      <left style="mediumDashed">
        <color auto="1"/>
      </left>
      <right/>
      <top/>
      <bottom style="mediumDashed">
        <color auto="1"/>
      </bottom>
      <diagonal/>
    </border>
    <border>
      <left/>
      <right/>
      <top/>
      <bottom style="mediumDashed">
        <color auto="1"/>
      </bottom>
      <diagonal/>
    </border>
    <border>
      <left/>
      <right style="mediumDashed">
        <color auto="1"/>
      </right>
      <top style="mediumDashed">
        <color auto="1"/>
      </top>
      <bottom/>
      <diagonal/>
    </border>
    <border>
      <left/>
      <right style="mediumDashed">
        <color auto="1"/>
      </right>
      <top/>
      <bottom/>
      <diagonal/>
    </border>
    <border>
      <left/>
      <right style="mediumDashed">
        <color auto="1"/>
      </right>
      <top/>
      <bottom style="mediumDashed">
        <color auto="1"/>
      </bottom>
      <diagonal/>
    </border>
    <border>
      <left style="thick">
        <color rgb="FFFF0000"/>
      </left>
      <right style="thick">
        <color rgb="FFFF0000"/>
      </right>
      <top style="thick">
        <color rgb="FFFF0000"/>
      </top>
      <bottom/>
      <diagonal/>
    </border>
    <border>
      <left style="thick">
        <color rgb="FFFF0000"/>
      </left>
      <right style="thick">
        <color rgb="FFFF0000"/>
      </right>
      <top/>
      <bottom/>
      <diagonal/>
    </border>
    <border>
      <left style="thick">
        <color rgb="FFFF0000"/>
      </left>
      <right style="thick">
        <color rgb="FFFF0000"/>
      </right>
      <top style="thin">
        <color auto="1"/>
      </top>
      <bottom/>
      <diagonal/>
    </border>
    <border>
      <left style="thick">
        <color rgb="FFFF0000"/>
      </left>
      <right style="thick">
        <color rgb="FFFF0000"/>
      </right>
      <top style="thin">
        <color auto="1"/>
      </top>
      <bottom style="thin">
        <color auto="1"/>
      </bottom>
      <diagonal/>
    </border>
    <border>
      <left/>
      <right style="thin">
        <color rgb="FFFF0000"/>
      </right>
      <top style="thin">
        <color rgb="FFFF0000"/>
      </top>
      <bottom/>
      <diagonal/>
    </border>
    <border>
      <left style="thin">
        <color auto="1"/>
      </left>
      <right style="hair">
        <color auto="1"/>
      </right>
      <top style="hair">
        <color auto="1"/>
      </top>
      <bottom/>
      <diagonal/>
    </border>
    <border>
      <left style="hair">
        <color auto="1"/>
      </left>
      <right style="medium">
        <color auto="1"/>
      </right>
      <top style="hair">
        <color auto="1"/>
      </top>
      <bottom/>
      <diagonal/>
    </border>
    <border>
      <left style="thin">
        <color auto="1"/>
      </left>
      <right/>
      <top style="medium">
        <color auto="1"/>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diagonal/>
    </border>
    <border>
      <left style="thin">
        <color auto="1"/>
      </left>
      <right style="medium">
        <color auto="1"/>
      </right>
      <top style="thin">
        <color auto="1"/>
      </top>
      <bottom style="medium">
        <color auto="1"/>
      </bottom>
      <diagonal/>
    </border>
    <border>
      <left style="thin">
        <color auto="1"/>
      </left>
      <right style="thick">
        <color rgb="FFFF0000"/>
      </right>
      <top/>
      <bottom style="thin">
        <color auto="1"/>
      </bottom>
      <diagonal/>
    </border>
    <border>
      <left style="thin">
        <color auto="1"/>
      </left>
      <right style="thick">
        <color rgb="FFFF0000"/>
      </right>
      <top/>
      <bottom/>
      <diagonal/>
    </border>
    <border>
      <left style="thin">
        <color auto="1"/>
      </left>
      <right style="thin">
        <color rgb="FFFF0000"/>
      </right>
      <top/>
      <bottom/>
      <diagonal/>
    </border>
    <border>
      <left style="thin">
        <color auto="1"/>
      </left>
      <right style="thin">
        <color auto="1"/>
      </right>
      <top style="double">
        <color auto="1"/>
      </top>
      <bottom style="thin">
        <color auto="1"/>
      </bottom>
      <diagonal/>
    </border>
    <border>
      <left style="thick">
        <color rgb="FFFF0000"/>
      </left>
      <right style="thick">
        <color rgb="FFFF0000"/>
      </right>
      <top/>
      <bottom style="thin">
        <color auto="1"/>
      </bottom>
      <diagonal/>
    </border>
  </borders>
  <cellStyleXfs count="78">
    <xf numFmtId="0" fontId="0" fillId="0" borderId="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0" fontId="7" fillId="0" borderId="0">
      <alignment vertical="center"/>
    </xf>
    <xf numFmtId="0" fontId="7"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34" fillId="0" borderId="0" applyNumberFormat="0" applyFill="0" applyBorder="0" applyAlignment="0" applyProtection="0">
      <alignment vertical="center"/>
    </xf>
    <xf numFmtId="0" fontId="7" fillId="0" borderId="0">
      <alignment vertical="center"/>
    </xf>
    <xf numFmtId="0" fontId="7" fillId="0" borderId="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0" fontId="34" fillId="0" borderId="0" applyNumberForma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63" fillId="0" borderId="0" applyFont="0" applyFill="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93" fillId="0" borderId="0"/>
    <xf numFmtId="0" fontId="63" fillId="0" borderId="0">
      <alignment vertical="center"/>
    </xf>
    <xf numFmtId="0" fontId="63"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94"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63"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5" fillId="0" borderId="0">
      <alignment vertical="center"/>
    </xf>
    <xf numFmtId="0" fontId="5" fillId="0" borderId="0">
      <alignment vertical="center"/>
    </xf>
    <xf numFmtId="0" fontId="4" fillId="0" borderId="0">
      <alignment vertical="center"/>
    </xf>
    <xf numFmtId="0" fontId="3" fillId="0" borderId="0">
      <alignment vertical="center"/>
    </xf>
    <xf numFmtId="6" fontId="138" fillId="0" borderId="0" applyFont="0" applyFill="0" applyBorder="0" applyAlignment="0" applyProtection="0">
      <alignment vertical="center"/>
    </xf>
  </cellStyleXfs>
  <cellXfs count="2940">
    <xf numFmtId="0" fontId="0" fillId="0" borderId="0" xfId="0">
      <alignment vertical="center"/>
    </xf>
    <xf numFmtId="0" fontId="0" fillId="0" borderId="0" xfId="0" applyAlignment="1">
      <alignment vertical="center" wrapText="1"/>
    </xf>
    <xf numFmtId="0" fontId="0" fillId="2" borderId="1" xfId="0" applyFill="1" applyBorder="1" applyAlignment="1">
      <alignment vertical="center" wrapText="1"/>
    </xf>
    <xf numFmtId="49" fontId="6" fillId="0" borderId="1" xfId="25" applyNumberFormat="1" applyFont="1" applyBorder="1" applyAlignment="1">
      <alignment vertical="top" wrapText="1"/>
    </xf>
    <xf numFmtId="49" fontId="7" fillId="0" borderId="1" xfId="25" applyNumberFormat="1" applyBorder="1" applyAlignment="1">
      <alignment vertical="top" wrapText="1"/>
    </xf>
    <xf numFmtId="0" fontId="0" fillId="0" borderId="1" xfId="0" applyBorder="1" applyAlignment="1">
      <alignment vertical="center" wrapText="1"/>
    </xf>
    <xf numFmtId="0" fontId="0" fillId="3" borderId="0" xfId="0" applyFill="1" applyAlignment="1">
      <alignment vertical="center" wrapText="1"/>
    </xf>
    <xf numFmtId="0" fontId="0" fillId="4" borderId="0" xfId="0" applyFill="1" applyAlignment="1">
      <alignment horizontal="center" vertical="center" wrapText="1"/>
    </xf>
    <xf numFmtId="0" fontId="8" fillId="4" borderId="0" xfId="0" applyFont="1" applyFill="1" applyAlignment="1">
      <alignment horizontal="center" vertical="center"/>
    </xf>
    <xf numFmtId="0" fontId="0" fillId="5" borderId="0" xfId="0" applyFill="1">
      <alignment vertical="center"/>
    </xf>
    <xf numFmtId="0" fontId="9" fillId="5" borderId="0" xfId="0" applyFont="1" applyFill="1">
      <alignment vertical="center"/>
    </xf>
    <xf numFmtId="0" fontId="8" fillId="0" borderId="0" xfId="0" applyFont="1">
      <alignment vertical="center"/>
    </xf>
    <xf numFmtId="0" fontId="0" fillId="0" borderId="0" xfId="0" applyAlignment="1">
      <alignment horizontal="right" vertical="center" wrapText="1"/>
    </xf>
    <xf numFmtId="0" fontId="9" fillId="0" borderId="0" xfId="0" applyFont="1">
      <alignment vertical="center"/>
    </xf>
    <xf numFmtId="0" fontId="0" fillId="6" borderId="0" xfId="0" applyFill="1" applyAlignment="1">
      <alignment vertical="center" wrapText="1"/>
    </xf>
    <xf numFmtId="0" fontId="0" fillId="4" borderId="0" xfId="0" applyFill="1" applyAlignment="1">
      <alignment vertical="center" wrapText="1"/>
    </xf>
    <xf numFmtId="0" fontId="0" fillId="7" borderId="0" xfId="0" applyFill="1" applyAlignment="1">
      <alignment vertical="center" wrapText="1"/>
    </xf>
    <xf numFmtId="0" fontId="0" fillId="5" borderId="0" xfId="0" applyFill="1" applyAlignment="1">
      <alignment vertical="center" wrapText="1"/>
    </xf>
    <xf numFmtId="0" fontId="7" fillId="0" borderId="0" xfId="0" applyFont="1">
      <alignment vertical="center"/>
    </xf>
    <xf numFmtId="0" fontId="7" fillId="0" borderId="0" xfId="25">
      <alignment vertical="center"/>
    </xf>
    <xf numFmtId="0" fontId="10" fillId="0" borderId="0" xfId="28" applyFont="1" applyAlignment="1">
      <alignment vertical="center"/>
    </xf>
    <xf numFmtId="0" fontId="11" fillId="0" borderId="0" xfId="28" applyFont="1" applyAlignment="1">
      <alignment vertical="center"/>
    </xf>
    <xf numFmtId="0" fontId="12" fillId="8" borderId="2" xfId="28" applyFont="1" applyFill="1" applyBorder="1" applyAlignment="1">
      <alignment horizontal="center" vertical="center" wrapText="1"/>
    </xf>
    <xf numFmtId="0" fontId="12" fillId="8" borderId="1" xfId="28" applyFont="1" applyFill="1" applyBorder="1" applyAlignment="1">
      <alignment horizontal="center" vertical="center" wrapText="1"/>
    </xf>
    <xf numFmtId="0" fontId="12" fillId="0" borderId="1" xfId="28" applyFont="1" applyBorder="1" applyAlignment="1">
      <alignment horizontal="left" vertical="center" wrapText="1"/>
    </xf>
    <xf numFmtId="0" fontId="12" fillId="0" borderId="2" xfId="28" applyFont="1" applyBorder="1" applyAlignment="1">
      <alignment horizontal="left" vertical="top" wrapText="1"/>
    </xf>
    <xf numFmtId="0" fontId="12" fillId="0" borderId="1" xfId="28" applyFont="1" applyBorder="1" applyAlignment="1">
      <alignment vertical="center" wrapText="1"/>
    </xf>
    <xf numFmtId="0" fontId="13" fillId="0" borderId="0" xfId="27" applyFont="1">
      <alignment vertical="center"/>
    </xf>
    <xf numFmtId="0" fontId="14" fillId="0" borderId="0" xfId="27" applyFont="1" applyAlignment="1">
      <alignment vertical="center" wrapText="1"/>
    </xf>
    <xf numFmtId="0" fontId="14" fillId="0" borderId="0" xfId="60" applyFont="1">
      <alignment vertical="center"/>
    </xf>
    <xf numFmtId="0" fontId="15" fillId="0" borderId="0" xfId="27" applyFont="1">
      <alignment vertical="center"/>
    </xf>
    <xf numFmtId="0" fontId="14" fillId="0" borderId="0" xfId="27" applyFont="1">
      <alignment vertical="center"/>
    </xf>
    <xf numFmtId="0" fontId="14" fillId="0" borderId="0" xfId="27" applyFont="1" applyAlignment="1">
      <alignment horizontal="center" vertical="center"/>
    </xf>
    <xf numFmtId="0" fontId="16" fillId="0" borderId="0" xfId="27" applyFont="1">
      <alignment vertical="center"/>
    </xf>
    <xf numFmtId="0" fontId="17" fillId="0" borderId="0" xfId="27" applyFont="1">
      <alignment vertical="center"/>
    </xf>
    <xf numFmtId="0" fontId="17" fillId="0" borderId="0" xfId="27" applyFont="1" applyAlignment="1">
      <alignment horizontal="justify" vertical="center"/>
    </xf>
    <xf numFmtId="0" fontId="18" fillId="0" borderId="0" xfId="27" applyFont="1" applyAlignment="1">
      <alignment vertical="top"/>
    </xf>
    <xf numFmtId="0" fontId="19" fillId="0" borderId="0" xfId="27" applyFont="1" applyAlignment="1">
      <alignment vertical="top"/>
    </xf>
    <xf numFmtId="0" fontId="14" fillId="0" borderId="0" xfId="27" applyFont="1" applyAlignment="1">
      <alignment vertical="center" textRotation="255" wrapText="1"/>
    </xf>
    <xf numFmtId="0" fontId="20" fillId="0" borderId="0" xfId="27" applyFont="1" applyAlignment="1">
      <alignment horizontal="left" vertical="center"/>
    </xf>
    <xf numFmtId="0" fontId="20" fillId="0" borderId="0" xfId="27" applyFont="1" applyAlignment="1">
      <alignment vertical="center" wrapText="1"/>
    </xf>
    <xf numFmtId="0" fontId="20" fillId="0" borderId="0" xfId="27" applyFont="1" applyAlignment="1">
      <alignment horizontal="center" vertical="center"/>
    </xf>
    <xf numFmtId="0" fontId="21" fillId="0" borderId="0" xfId="60" applyFont="1" applyAlignment="1">
      <alignment horizontal="right" vertical="center"/>
    </xf>
    <xf numFmtId="0" fontId="14" fillId="0" borderId="0" xfId="27" applyFont="1" applyAlignment="1">
      <alignment vertical="top"/>
    </xf>
    <xf numFmtId="0" fontId="17" fillId="0" borderId="0" xfId="27" applyFont="1" applyAlignment="1">
      <alignment horizontal="justify" vertical="top"/>
    </xf>
    <xf numFmtId="0" fontId="20" fillId="0" borderId="5" xfId="27" applyFont="1" applyBorder="1" applyAlignment="1">
      <alignment horizontal="left" vertical="center"/>
    </xf>
    <xf numFmtId="0" fontId="14" fillId="0" borderId="9" xfId="27" applyFont="1" applyBorder="1" applyAlignment="1">
      <alignment horizontal="left" vertical="center"/>
    </xf>
    <xf numFmtId="0" fontId="14" fillId="0" borderId="9" xfId="27" applyFont="1" applyBorder="1">
      <alignment vertical="center"/>
    </xf>
    <xf numFmtId="0" fontId="14" fillId="0" borderId="7" xfId="27" applyFont="1" applyBorder="1" applyAlignment="1">
      <alignment horizontal="center" vertical="center"/>
    </xf>
    <xf numFmtId="0" fontId="14" fillId="0" borderId="0" xfId="27" applyFont="1" applyAlignment="1">
      <alignment horizontal="left" vertical="center" wrapText="1"/>
    </xf>
    <xf numFmtId="0" fontId="14" fillId="0" borderId="7" xfId="27" applyFont="1" applyBorder="1">
      <alignment vertical="center"/>
    </xf>
    <xf numFmtId="0" fontId="22" fillId="0" borderId="0" xfId="27" applyFont="1" applyAlignment="1">
      <alignment vertical="center" wrapText="1"/>
    </xf>
    <xf numFmtId="0" fontId="14" fillId="0" borderId="0" xfId="27" applyFont="1" applyAlignment="1">
      <alignment horizontal="center" vertical="center" textRotation="255" wrapText="1"/>
    </xf>
    <xf numFmtId="0" fontId="14" fillId="0" borderId="0" xfId="27" applyFont="1" applyAlignment="1">
      <alignment horizontal="center" vertical="center" wrapText="1"/>
    </xf>
    <xf numFmtId="0" fontId="14" fillId="0" borderId="10" xfId="27" applyFont="1" applyBorder="1">
      <alignment vertical="center"/>
    </xf>
    <xf numFmtId="0" fontId="14" fillId="0" borderId="11" xfId="27" applyFont="1" applyBorder="1">
      <alignment vertical="center"/>
    </xf>
    <xf numFmtId="0" fontId="20" fillId="0" borderId="7" xfId="27" applyFont="1" applyBorder="1">
      <alignment vertical="center"/>
    </xf>
    <xf numFmtId="0" fontId="14" fillId="0" borderId="0" xfId="27" applyFont="1" applyAlignment="1">
      <alignment horizontal="left" vertical="center"/>
    </xf>
    <xf numFmtId="0" fontId="21" fillId="0" borderId="0" xfId="27" applyFont="1" applyAlignment="1">
      <alignment horizontal="left" vertical="center" wrapText="1"/>
    </xf>
    <xf numFmtId="0" fontId="14" fillId="0" borderId="7" xfId="27" applyFont="1" applyBorder="1" applyAlignment="1">
      <alignment vertical="center" wrapText="1"/>
    </xf>
    <xf numFmtId="0" fontId="16" fillId="0" borderId="9" xfId="27" applyFont="1" applyBorder="1" applyAlignment="1">
      <alignment horizontal="center" vertical="center" wrapText="1"/>
    </xf>
    <xf numFmtId="0" fontId="14" fillId="0" borderId="7" xfId="27" applyFont="1" applyBorder="1" applyAlignment="1">
      <alignment vertical="center" textRotation="255" wrapText="1"/>
    </xf>
    <xf numFmtId="0" fontId="22" fillId="0" borderId="16" xfId="27" applyFont="1" applyBorder="1" applyAlignment="1">
      <alignment vertical="center" wrapText="1"/>
    </xf>
    <xf numFmtId="0" fontId="22" fillId="0" borderId="0" xfId="27" applyFont="1" applyAlignment="1">
      <alignment horizontal="left" vertical="center"/>
    </xf>
    <xf numFmtId="0" fontId="14" fillId="0" borderId="9" xfId="27" applyFont="1" applyBorder="1" applyAlignment="1">
      <alignment horizontal="left" vertical="center" wrapText="1"/>
    </xf>
    <xf numFmtId="0" fontId="21" fillId="0" borderId="0" xfId="27" applyFont="1">
      <alignment vertical="center"/>
    </xf>
    <xf numFmtId="0" fontId="14" fillId="0" borderId="0" xfId="60" applyFont="1" applyAlignment="1">
      <alignment vertical="center" wrapText="1"/>
    </xf>
    <xf numFmtId="0" fontId="14" fillId="0" borderId="0" xfId="60" applyFont="1" applyAlignment="1">
      <alignment horizontal="left" vertical="center"/>
    </xf>
    <xf numFmtId="0" fontId="14" fillId="0" borderId="9" xfId="27" applyFont="1" applyBorder="1" applyAlignment="1">
      <alignment horizontal="right" vertical="center"/>
    </xf>
    <xf numFmtId="0" fontId="14" fillId="0" borderId="9" xfId="27" applyFont="1" applyBorder="1" applyAlignment="1">
      <alignment horizontal="center" vertical="center"/>
    </xf>
    <xf numFmtId="0" fontId="14" fillId="0" borderId="23" xfId="27" applyFont="1" applyBorder="1">
      <alignment vertical="center"/>
    </xf>
    <xf numFmtId="0" fontId="14" fillId="0" borderId="24" xfId="27" applyFont="1" applyBorder="1" applyAlignment="1">
      <alignment horizontal="left" vertical="center" wrapText="1"/>
    </xf>
    <xf numFmtId="0" fontId="14" fillId="0" borderId="24" xfId="27" applyFont="1" applyBorder="1" applyAlignment="1">
      <alignment horizontal="center" vertical="center"/>
    </xf>
    <xf numFmtId="0" fontId="22" fillId="0" borderId="24" xfId="27" applyFont="1" applyBorder="1" applyAlignment="1">
      <alignment vertical="center" wrapText="1"/>
    </xf>
    <xf numFmtId="0" fontId="14" fillId="0" borderId="24" xfId="27" applyFont="1" applyBorder="1">
      <alignment vertical="center"/>
    </xf>
    <xf numFmtId="0" fontId="22" fillId="0" borderId="24" xfId="27" applyFont="1" applyBorder="1" applyAlignment="1">
      <alignment horizontal="left" vertical="center" wrapText="1" indent="1"/>
    </xf>
    <xf numFmtId="0" fontId="14" fillId="0" borderId="11" xfId="27" applyFont="1" applyBorder="1" applyAlignment="1">
      <alignment horizontal="center" vertical="center"/>
    </xf>
    <xf numFmtId="0" fontId="14" fillId="0" borderId="25" xfId="27" applyFont="1" applyBorder="1" applyAlignment="1">
      <alignment horizontal="center" vertical="center"/>
    </xf>
    <xf numFmtId="0" fontId="21" fillId="0" borderId="24" xfId="27" applyFont="1" applyBorder="1" applyAlignment="1">
      <alignment horizontal="left" vertical="center" wrapText="1"/>
    </xf>
    <xf numFmtId="0" fontId="21" fillId="0" borderId="24" xfId="27" applyFont="1" applyBorder="1" applyAlignment="1">
      <alignment vertical="center" wrapText="1"/>
    </xf>
    <xf numFmtId="0" fontId="21" fillId="0" borderId="24" xfId="27" applyFont="1" applyBorder="1">
      <alignment vertical="center"/>
    </xf>
    <xf numFmtId="0" fontId="14" fillId="0" borderId="6" xfId="27" applyFont="1" applyBorder="1">
      <alignment vertical="center"/>
    </xf>
    <xf numFmtId="0" fontId="14" fillId="0" borderId="16" xfId="27" applyFont="1" applyBorder="1">
      <alignment vertical="center"/>
    </xf>
    <xf numFmtId="0" fontId="14" fillId="0" borderId="16" xfId="27" applyFont="1" applyBorder="1" applyAlignment="1">
      <alignment horizontal="center" vertical="center"/>
    </xf>
    <xf numFmtId="0" fontId="14" fillId="0" borderId="26" xfId="27" applyFont="1" applyBorder="1" applyAlignment="1">
      <alignment horizontal="center" vertical="center"/>
    </xf>
    <xf numFmtId="0" fontId="23" fillId="0" borderId="0" xfId="57" applyFont="1" applyAlignment="1">
      <alignment horizontal="left" vertical="center"/>
    </xf>
    <xf numFmtId="0" fontId="23" fillId="0" borderId="0" xfId="27" applyFont="1">
      <alignment vertical="center"/>
    </xf>
    <xf numFmtId="0" fontId="23" fillId="0" borderId="0" xfId="42" applyFont="1" applyAlignment="1">
      <alignment horizontal="center" vertical="center"/>
    </xf>
    <xf numFmtId="0" fontId="23" fillId="0" borderId="0" xfId="57" applyFont="1">
      <alignment vertical="center"/>
    </xf>
    <xf numFmtId="0" fontId="23" fillId="0" borderId="0" xfId="57" applyFont="1" applyAlignment="1">
      <alignment horizontal="center" vertical="center"/>
    </xf>
    <xf numFmtId="0" fontId="15" fillId="0" borderId="0" xfId="57" applyFont="1">
      <alignment vertical="center"/>
    </xf>
    <xf numFmtId="0" fontId="21" fillId="0" borderId="0" xfId="57" applyFont="1">
      <alignment vertical="center"/>
    </xf>
    <xf numFmtId="0" fontId="14" fillId="0" borderId="0" xfId="57" applyFont="1">
      <alignment vertical="center"/>
    </xf>
    <xf numFmtId="0" fontId="24" fillId="0" borderId="0" xfId="57" applyFont="1">
      <alignment vertical="center"/>
    </xf>
    <xf numFmtId="0" fontId="25" fillId="0" borderId="0" xfId="57" applyFont="1">
      <alignment vertical="center"/>
    </xf>
    <xf numFmtId="0" fontId="25" fillId="0" borderId="0" xfId="57" applyFont="1" applyAlignment="1">
      <alignment vertical="center" wrapText="1"/>
    </xf>
    <xf numFmtId="0" fontId="24" fillId="0" borderId="0" xfId="57" applyFont="1" applyAlignment="1">
      <alignment horizontal="left" vertical="top" wrapText="1"/>
    </xf>
    <xf numFmtId="0" fontId="24" fillId="0" borderId="0" xfId="57" applyFont="1" applyAlignment="1">
      <alignment horizontal="center" vertical="top" wrapText="1"/>
    </xf>
    <xf numFmtId="0" fontId="28" fillId="0" borderId="0" xfId="57" applyFont="1" applyAlignment="1">
      <alignment horizontal="left" vertical="center"/>
    </xf>
    <xf numFmtId="0" fontId="23" fillId="0" borderId="0" xfId="42" applyFont="1">
      <alignment vertical="center"/>
    </xf>
    <xf numFmtId="0" fontId="23" fillId="0" borderId="0" xfId="27" applyFont="1" applyAlignment="1">
      <alignment horizontal="center" vertical="center"/>
    </xf>
    <xf numFmtId="0" fontId="29" fillId="0" borderId="0" xfId="57" applyFont="1">
      <alignment vertical="center"/>
    </xf>
    <xf numFmtId="0" fontId="30" fillId="0" borderId="0" xfId="38" applyFont="1" applyAlignment="1">
      <alignment horizontal="center" vertical="center"/>
    </xf>
    <xf numFmtId="0" fontId="23" fillId="0" borderId="0" xfId="38" applyFont="1">
      <alignment vertical="center"/>
    </xf>
    <xf numFmtId="0" fontId="28" fillId="0" borderId="0" xfId="38" applyFont="1">
      <alignment vertical="center"/>
    </xf>
    <xf numFmtId="0" fontId="23" fillId="0" borderId="0" xfId="57" applyFont="1" applyAlignment="1">
      <alignment horizontal="right" vertical="center"/>
    </xf>
    <xf numFmtId="178" fontId="24" fillId="0" borderId="0" xfId="27" applyNumberFormat="1" applyFont="1" applyAlignment="1">
      <alignment horizontal="right" vertical="center"/>
    </xf>
    <xf numFmtId="0" fontId="21" fillId="0" borderId="0" xfId="57" applyFont="1" applyAlignment="1">
      <alignment horizontal="left" vertical="center"/>
    </xf>
    <xf numFmtId="0" fontId="21" fillId="0" borderId="0" xfId="57" applyFont="1" applyAlignment="1">
      <alignment horizontal="left" vertical="center" indent="1"/>
    </xf>
    <xf numFmtId="0" fontId="21" fillId="0" borderId="0" xfId="57" applyFont="1" applyAlignment="1">
      <alignment vertical="center" wrapText="1"/>
    </xf>
    <xf numFmtId="0" fontId="14" fillId="0" borderId="0" xfId="57" applyFont="1" applyAlignment="1">
      <alignment horizontal="right" vertical="center"/>
    </xf>
    <xf numFmtId="0" fontId="23" fillId="0" borderId="0" xfId="57" applyFont="1" applyAlignment="1">
      <alignment vertical="center" wrapText="1"/>
    </xf>
    <xf numFmtId="0" fontId="24" fillId="0" borderId="0" xfId="57" applyFont="1" applyAlignment="1">
      <alignment horizontal="center" vertical="center"/>
    </xf>
    <xf numFmtId="0" fontId="23" fillId="0" borderId="3" xfId="57" applyFont="1" applyBorder="1" applyAlignment="1">
      <alignment vertical="center" wrapText="1"/>
    </xf>
    <xf numFmtId="178" fontId="14" fillId="0" borderId="3" xfId="57" applyNumberFormat="1" applyFont="1" applyBorder="1" applyAlignment="1">
      <alignment vertical="center" wrapText="1"/>
    </xf>
    <xf numFmtId="0" fontId="23" fillId="11" borderId="17" xfId="27" applyFont="1" applyFill="1" applyBorder="1" applyAlignment="1">
      <alignment horizontal="right" vertical="center" wrapText="1" readingOrder="2"/>
    </xf>
    <xf numFmtId="0" fontId="23" fillId="11" borderId="21" xfId="27" applyFont="1" applyFill="1" applyBorder="1" applyAlignment="1">
      <alignment horizontal="right" vertical="center" wrapText="1" readingOrder="2"/>
    </xf>
    <xf numFmtId="0" fontId="23" fillId="11" borderId="34" xfId="27" applyFont="1" applyFill="1" applyBorder="1" applyAlignment="1">
      <alignment horizontal="right" vertical="center" wrapText="1" readingOrder="2"/>
    </xf>
    <xf numFmtId="0" fontId="23" fillId="0" borderId="18" xfId="27" applyFont="1" applyBorder="1" applyAlignment="1">
      <alignment vertical="center" wrapText="1"/>
    </xf>
    <xf numFmtId="0" fontId="23" fillId="0" borderId="22" xfId="27" applyFont="1" applyBorder="1" applyAlignment="1">
      <alignment vertical="center" wrapText="1"/>
    </xf>
    <xf numFmtId="0" fontId="23" fillId="0" borderId="0" xfId="27" applyFont="1" applyAlignment="1">
      <alignment vertical="center" wrapText="1"/>
    </xf>
    <xf numFmtId="0" fontId="23" fillId="0" borderId="2" xfId="38" applyFont="1" applyBorder="1">
      <alignment vertical="center"/>
    </xf>
    <xf numFmtId="0" fontId="23" fillId="0" borderId="3" xfId="38" applyFont="1" applyBorder="1" applyAlignment="1">
      <alignment horizontal="center" vertical="center"/>
    </xf>
    <xf numFmtId="0" fontId="28" fillId="0" borderId="9" xfId="38" applyFont="1" applyBorder="1" applyAlignment="1">
      <alignment horizontal="right" vertical="center" wrapText="1"/>
    </xf>
    <xf numFmtId="0" fontId="28" fillId="0" borderId="9" xfId="38" applyFont="1" applyBorder="1" applyAlignment="1">
      <alignment horizontal="center" vertical="center" wrapText="1"/>
    </xf>
    <xf numFmtId="0" fontId="28" fillId="0" borderId="0" xfId="38" applyFont="1" applyAlignment="1">
      <alignment horizontal="center" vertical="center" wrapText="1"/>
    </xf>
    <xf numFmtId="0" fontId="28" fillId="0" borderId="0" xfId="38" applyFont="1" applyAlignment="1">
      <alignment vertical="center" wrapText="1"/>
    </xf>
    <xf numFmtId="178" fontId="24" fillId="0" borderId="0" xfId="27" applyNumberFormat="1" applyFont="1">
      <alignment vertical="center"/>
    </xf>
    <xf numFmtId="0" fontId="23" fillId="0" borderId="0" xfId="57" applyFont="1" applyAlignment="1">
      <alignment horizontal="center" vertical="center" shrinkToFit="1"/>
    </xf>
    <xf numFmtId="58" fontId="23" fillId="0" borderId="0" xfId="57" applyNumberFormat="1" applyFont="1" applyAlignment="1">
      <alignment horizontal="right" vertical="center" shrinkToFit="1"/>
    </xf>
    <xf numFmtId="0" fontId="24" fillId="0" borderId="0" xfId="60" applyFont="1" applyAlignment="1">
      <alignment vertical="center" wrapText="1"/>
    </xf>
    <xf numFmtId="58" fontId="23" fillId="0" borderId="0" xfId="57" applyNumberFormat="1" applyFont="1" applyAlignment="1">
      <alignment vertical="center" wrapText="1"/>
    </xf>
    <xf numFmtId="0" fontId="24" fillId="0" borderId="0" xfId="57" applyFont="1" applyAlignment="1">
      <alignment vertical="top" wrapText="1"/>
    </xf>
    <xf numFmtId="0" fontId="23" fillId="0" borderId="4" xfId="57" applyFont="1" applyBorder="1" applyAlignment="1">
      <alignment vertical="center" wrapText="1"/>
    </xf>
    <xf numFmtId="178" fontId="14" fillId="0" borderId="4" xfId="57" applyNumberFormat="1" applyFont="1" applyBorder="1" applyAlignment="1">
      <alignment vertical="center" wrapText="1"/>
    </xf>
    <xf numFmtId="0" fontId="25" fillId="0" borderId="45" xfId="27" applyFont="1" applyBorder="1" applyAlignment="1">
      <alignment vertical="center" wrapText="1" readingOrder="2"/>
    </xf>
    <xf numFmtId="0" fontId="23" fillId="11" borderId="14" xfId="27" applyFont="1" applyFill="1" applyBorder="1" applyAlignment="1">
      <alignment horizontal="right" vertical="center" wrapText="1" readingOrder="2"/>
    </xf>
    <xf numFmtId="0" fontId="25" fillId="0" borderId="19" xfId="57" applyFont="1" applyBorder="1" applyAlignment="1">
      <alignment horizontal="center" vertical="center" wrapText="1"/>
    </xf>
    <xf numFmtId="0" fontId="25" fillId="0" borderId="18" xfId="27" applyFont="1" applyBorder="1" applyAlignment="1">
      <alignment vertical="center" wrapText="1" readingOrder="2"/>
    </xf>
    <xf numFmtId="0" fontId="25" fillId="0" borderId="46" xfId="27" applyFont="1" applyBorder="1" applyAlignment="1">
      <alignment vertical="center" wrapText="1" readingOrder="2"/>
    </xf>
    <xf numFmtId="0" fontId="23" fillId="11" borderId="40" xfId="27" applyFont="1" applyFill="1" applyBorder="1" applyAlignment="1">
      <alignment horizontal="right" vertical="center" wrapText="1" readingOrder="2"/>
    </xf>
    <xf numFmtId="0" fontId="25" fillId="0" borderId="27" xfId="57" applyFont="1" applyBorder="1" applyAlignment="1">
      <alignment horizontal="center" vertical="center" wrapText="1"/>
    </xf>
    <xf numFmtId="0" fontId="25" fillId="0" borderId="22" xfId="27" applyFont="1" applyBorder="1" applyAlignment="1">
      <alignment vertical="center" wrapText="1" readingOrder="2"/>
    </xf>
    <xf numFmtId="0" fontId="25" fillId="0" borderId="47" xfId="27" applyFont="1" applyBorder="1" applyAlignment="1">
      <alignment vertical="center" wrapText="1" readingOrder="2"/>
    </xf>
    <xf numFmtId="0" fontId="23" fillId="11" borderId="41" xfId="27" applyFont="1" applyFill="1" applyBorder="1" applyAlignment="1">
      <alignment horizontal="right" vertical="center" wrapText="1" readingOrder="2"/>
    </xf>
    <xf numFmtId="0" fontId="25" fillId="0" borderId="48" xfId="57" applyFont="1" applyBorder="1" applyAlignment="1">
      <alignment horizontal="center" vertical="center" wrapText="1"/>
    </xf>
    <xf numFmtId="0" fontId="25" fillId="0" borderId="35" xfId="27" applyFont="1" applyBorder="1" applyAlignment="1">
      <alignment vertical="center" wrapText="1" readingOrder="2"/>
    </xf>
    <xf numFmtId="0" fontId="25" fillId="0" borderId="4" xfId="42" applyFont="1" applyBorder="1" applyAlignment="1">
      <alignment horizontal="center" vertical="center" wrapText="1"/>
    </xf>
    <xf numFmtId="0" fontId="23" fillId="0" borderId="19" xfId="27" applyFont="1" applyBorder="1" applyAlignment="1">
      <alignment horizontal="center" vertical="center" wrapText="1"/>
    </xf>
    <xf numFmtId="0" fontId="23" fillId="0" borderId="48" xfId="27" applyFont="1" applyBorder="1" applyAlignment="1">
      <alignment horizontal="center" vertical="center" wrapText="1"/>
    </xf>
    <xf numFmtId="0" fontId="25" fillId="0" borderId="31" xfId="42" applyFont="1" applyBorder="1" applyAlignment="1">
      <alignment horizontal="center" vertical="center" wrapText="1"/>
    </xf>
    <xf numFmtId="0" fontId="30" fillId="0" borderId="0" xfId="38" applyFont="1">
      <alignment vertical="center"/>
    </xf>
    <xf numFmtId="0" fontId="23" fillId="0" borderId="4" xfId="38" applyFont="1" applyBorder="1" applyAlignment="1">
      <alignment horizontal="center" vertical="center"/>
    </xf>
    <xf numFmtId="184" fontId="28" fillId="0" borderId="0" xfId="38" applyNumberFormat="1" applyFont="1" applyAlignment="1">
      <alignment vertical="center" shrinkToFit="1"/>
    </xf>
    <xf numFmtId="0" fontId="28" fillId="0" borderId="9" xfId="38" applyFont="1" applyBorder="1" applyAlignment="1">
      <alignment vertical="center" wrapText="1"/>
    </xf>
    <xf numFmtId="0" fontId="23" fillId="11" borderId="8" xfId="30" applyFont="1" applyFill="1" applyBorder="1" applyAlignment="1">
      <alignment horizontal="center" vertical="center" shrinkToFit="1"/>
    </xf>
    <xf numFmtId="0" fontId="23" fillId="11" borderId="49" xfId="30" applyFont="1" applyFill="1" applyBorder="1" applyAlignment="1">
      <alignment horizontal="center" vertical="center" shrinkToFit="1"/>
    </xf>
    <xf numFmtId="0" fontId="23" fillId="11" borderId="50" xfId="30" applyFont="1" applyFill="1" applyBorder="1" applyAlignment="1">
      <alignment horizontal="center" vertical="center" shrinkToFit="1"/>
    </xf>
    <xf numFmtId="0" fontId="31" fillId="0" borderId="7" xfId="30" applyFont="1" applyBorder="1" applyAlignment="1">
      <alignment horizontal="left" vertical="center"/>
    </xf>
    <xf numFmtId="0" fontId="32" fillId="0" borderId="0" xfId="30" applyFont="1" applyAlignment="1">
      <alignment horizontal="left" vertical="top"/>
    </xf>
    <xf numFmtId="0" fontId="28" fillId="0" borderId="0" xfId="38" applyFont="1" applyAlignment="1">
      <alignment horizontal="right" vertical="center" wrapText="1"/>
    </xf>
    <xf numFmtId="0" fontId="23" fillId="0" borderId="0" xfId="30" applyFont="1" applyAlignment="1">
      <alignment vertical="top"/>
    </xf>
    <xf numFmtId="0" fontId="23" fillId="0" borderId="5" xfId="30" applyFont="1" applyBorder="1">
      <alignment vertical="center"/>
    </xf>
    <xf numFmtId="0" fontId="23" fillId="0" borderId="0" xfId="30" applyFont="1">
      <alignment vertical="center"/>
    </xf>
    <xf numFmtId="0" fontId="23" fillId="0" borderId="24" xfId="30" applyFont="1" applyBorder="1" applyAlignment="1">
      <alignment vertical="top"/>
    </xf>
    <xf numFmtId="0" fontId="28" fillId="0" borderId="0" xfId="30" applyFont="1">
      <alignment vertical="center"/>
    </xf>
    <xf numFmtId="0" fontId="28" fillId="0" borderId="0" xfId="38" applyFont="1" applyAlignment="1">
      <alignment horizontal="center" vertical="center"/>
    </xf>
    <xf numFmtId="0" fontId="11" fillId="0" borderId="0" xfId="0" applyFont="1">
      <alignment vertical="center"/>
    </xf>
    <xf numFmtId="0" fontId="15" fillId="0" borderId="0" xfId="0" applyFont="1">
      <alignment vertical="center"/>
    </xf>
    <xf numFmtId="0" fontId="21" fillId="0" borderId="0" xfId="0" applyFont="1">
      <alignment vertical="center"/>
    </xf>
    <xf numFmtId="0" fontId="14" fillId="0" borderId="0" xfId="0" applyFont="1">
      <alignment vertical="center"/>
    </xf>
    <xf numFmtId="0" fontId="23" fillId="0" borderId="0" xfId="0" applyFont="1">
      <alignment vertical="center"/>
    </xf>
    <xf numFmtId="0" fontId="14" fillId="0" borderId="0" xfId="0" applyFont="1" applyAlignment="1">
      <alignment horizontal="center" vertical="center"/>
    </xf>
    <xf numFmtId="0" fontId="28" fillId="0" borderId="0" xfId="0" applyFont="1">
      <alignment vertical="center"/>
    </xf>
    <xf numFmtId="0" fontId="28" fillId="13" borderId="0" xfId="0" applyFont="1" applyFill="1" applyAlignment="1">
      <alignment vertical="center" wrapText="1"/>
    </xf>
    <xf numFmtId="178" fontId="17" fillId="0" borderId="0" xfId="0" applyNumberFormat="1" applyFont="1">
      <alignment vertical="center"/>
    </xf>
    <xf numFmtId="0" fontId="23" fillId="0" borderId="0" xfId="0" applyFont="1" applyAlignment="1">
      <alignment vertical="center" shrinkToFit="1"/>
    </xf>
    <xf numFmtId="0" fontId="25" fillId="0" borderId="0" xfId="0" applyFont="1" applyAlignment="1">
      <alignment horizontal="left" vertical="center"/>
    </xf>
    <xf numFmtId="0" fontId="15" fillId="0" borderId="0" xfId="0" applyFont="1" applyAlignment="1">
      <alignment horizontal="left" vertical="center"/>
    </xf>
    <xf numFmtId="0" fontId="23" fillId="0" borderId="0" xfId="0" applyFont="1" applyAlignment="1">
      <alignment horizontal="right" vertical="center"/>
    </xf>
    <xf numFmtId="0" fontId="33" fillId="0" borderId="0" xfId="0" applyFont="1" applyAlignment="1">
      <alignment vertical="center" wrapText="1"/>
    </xf>
    <xf numFmtId="0" fontId="23" fillId="0" borderId="0" xfId="0" applyFont="1" applyAlignment="1">
      <alignment horizontal="left" vertical="center"/>
    </xf>
    <xf numFmtId="0" fontId="23" fillId="0" borderId="0" xfId="0" applyFont="1" applyAlignment="1">
      <alignment vertical="center" wrapText="1"/>
    </xf>
    <xf numFmtId="0" fontId="15" fillId="0" borderId="0" xfId="72" applyFont="1">
      <alignment vertical="center"/>
    </xf>
    <xf numFmtId="0" fontId="14" fillId="0" borderId="0" xfId="72" applyFont="1" applyAlignment="1">
      <alignment vertical="center" wrapText="1"/>
    </xf>
    <xf numFmtId="0" fontId="14" fillId="0" borderId="0" xfId="64" applyFont="1">
      <alignment vertical="center"/>
    </xf>
    <xf numFmtId="0" fontId="14" fillId="0" borderId="0" xfId="72" applyFont="1" applyAlignment="1">
      <alignment horizontal="center" vertical="center"/>
    </xf>
    <xf numFmtId="0" fontId="14" fillId="0" borderId="0" xfId="72" applyFont="1">
      <alignment vertical="center"/>
    </xf>
    <xf numFmtId="0" fontId="16" fillId="0" borderId="0" xfId="72" applyFont="1">
      <alignment vertical="center"/>
    </xf>
    <xf numFmtId="0" fontId="17" fillId="0" borderId="0" xfId="72" applyFont="1">
      <alignment vertical="center"/>
    </xf>
    <xf numFmtId="0" fontId="17" fillId="0" borderId="0" xfId="72" applyFont="1" applyAlignment="1">
      <alignment horizontal="justify" vertical="center"/>
    </xf>
    <xf numFmtId="0" fontId="18" fillId="0" borderId="0" xfId="72" applyFont="1" applyAlignment="1">
      <alignment vertical="top"/>
    </xf>
    <xf numFmtId="0" fontId="19" fillId="0" borderId="0" xfId="72" applyFont="1" applyAlignment="1">
      <alignment vertical="top"/>
    </xf>
    <xf numFmtId="0" fontId="14" fillId="0" borderId="34" xfId="72" applyFont="1" applyBorder="1" applyAlignment="1">
      <alignment horizontal="left" vertical="center" wrapText="1"/>
    </xf>
    <xf numFmtId="0" fontId="14" fillId="0" borderId="0" xfId="72" applyFont="1" applyAlignment="1">
      <alignment horizontal="left" vertical="center" wrapText="1"/>
    </xf>
    <xf numFmtId="0" fontId="20" fillId="0" borderId="7" xfId="72" applyFont="1" applyBorder="1" applyAlignment="1">
      <alignment horizontal="left" vertical="center"/>
    </xf>
    <xf numFmtId="0" fontId="14" fillId="0" borderId="0" xfId="72" applyFont="1" applyAlignment="1">
      <alignment horizontal="left" vertical="center"/>
    </xf>
    <xf numFmtId="0" fontId="14" fillId="0" borderId="7" xfId="72" applyFont="1" applyBorder="1" applyAlignment="1">
      <alignment horizontal="center" vertical="center"/>
    </xf>
    <xf numFmtId="0" fontId="14" fillId="0" borderId="7" xfId="72" applyFont="1" applyBorder="1">
      <alignment vertical="center"/>
    </xf>
    <xf numFmtId="0" fontId="22" fillId="0" borderId="0" xfId="72" applyFont="1" applyAlignment="1">
      <alignment vertical="center" wrapText="1"/>
    </xf>
    <xf numFmtId="0" fontId="14" fillId="0" borderId="0" xfId="72" applyFont="1" applyAlignment="1">
      <alignment horizontal="center" vertical="center" textRotation="255" wrapText="1"/>
    </xf>
    <xf numFmtId="0" fontId="14" fillId="0" borderId="0" xfId="72" applyFont="1" applyAlignment="1">
      <alignment horizontal="center" vertical="center" wrapText="1"/>
    </xf>
    <xf numFmtId="0" fontId="14" fillId="0" borderId="10" xfId="72" applyFont="1" applyBorder="1">
      <alignment vertical="center"/>
    </xf>
    <xf numFmtId="0" fontId="14" fillId="0" borderId="11" xfId="72" applyFont="1" applyBorder="1">
      <alignment vertical="center"/>
    </xf>
    <xf numFmtId="0" fontId="20" fillId="0" borderId="7" xfId="72" applyFont="1" applyBorder="1">
      <alignment vertical="center"/>
    </xf>
    <xf numFmtId="0" fontId="21" fillId="0" borderId="0" xfId="72" applyFont="1" applyAlignment="1">
      <alignment horizontal="left" vertical="center" wrapText="1"/>
    </xf>
    <xf numFmtId="0" fontId="14" fillId="0" borderId="7" xfId="72" applyFont="1" applyBorder="1" applyAlignment="1">
      <alignment vertical="center" wrapText="1"/>
    </xf>
    <xf numFmtId="0" fontId="16" fillId="0" borderId="9" xfId="72" applyFont="1" applyBorder="1" applyAlignment="1">
      <alignment horizontal="center" vertical="center" wrapText="1"/>
    </xf>
    <xf numFmtId="0" fontId="14" fillId="0" borderId="9" xfId="72" applyFont="1" applyBorder="1" applyAlignment="1">
      <alignment horizontal="center" vertical="center" wrapText="1"/>
    </xf>
    <xf numFmtId="0" fontId="14" fillId="0" borderId="7" xfId="72" applyFont="1" applyBorder="1" applyAlignment="1">
      <alignment vertical="center" textRotation="255" wrapText="1"/>
    </xf>
    <xf numFmtId="0" fontId="20" fillId="0" borderId="0" xfId="72" applyFont="1" applyAlignment="1">
      <alignment horizontal="left" vertical="center"/>
    </xf>
    <xf numFmtId="49" fontId="20" fillId="0" borderId="0" xfId="72" applyNumberFormat="1" applyFont="1" applyAlignment="1">
      <alignment horizontal="left" vertical="center"/>
    </xf>
    <xf numFmtId="0" fontId="20" fillId="0" borderId="0" xfId="72" applyFont="1" applyAlignment="1">
      <alignment vertical="center" wrapText="1"/>
    </xf>
    <xf numFmtId="0" fontId="20" fillId="0" borderId="0" xfId="72" applyFont="1" applyAlignment="1">
      <alignment horizontal="center" vertical="center"/>
    </xf>
    <xf numFmtId="0" fontId="21" fillId="0" borderId="7" xfId="64" applyFont="1" applyBorder="1" applyAlignment="1">
      <alignment horizontal="right" vertical="center"/>
    </xf>
    <xf numFmtId="49" fontId="21" fillId="0" borderId="0" xfId="64" applyNumberFormat="1" applyFont="1" applyAlignment="1">
      <alignment horizontal="right" vertical="center"/>
    </xf>
    <xf numFmtId="0" fontId="21" fillId="0" borderId="0" xfId="64" applyFont="1" applyAlignment="1">
      <alignment horizontal="left" vertical="center" wrapText="1"/>
    </xf>
    <xf numFmtId="0" fontId="14" fillId="0" borderId="7" xfId="64" applyFont="1" applyBorder="1" applyAlignment="1">
      <alignment horizontal="right" vertical="center"/>
    </xf>
    <xf numFmtId="49" fontId="20" fillId="0" borderId="0" xfId="64" applyNumberFormat="1" applyFont="1" applyAlignment="1">
      <alignment horizontal="right" vertical="center"/>
    </xf>
    <xf numFmtId="0" fontId="20" fillId="0" borderId="0" xfId="64" applyFont="1" applyAlignment="1">
      <alignment horizontal="left" vertical="center"/>
    </xf>
    <xf numFmtId="0" fontId="14" fillId="0" borderId="0" xfId="64" applyFont="1" applyAlignment="1">
      <alignment horizontal="left" vertical="center"/>
    </xf>
    <xf numFmtId="0" fontId="22" fillId="0" borderId="0" xfId="72" applyFont="1" applyAlignment="1">
      <alignment horizontal="left" vertical="center"/>
    </xf>
    <xf numFmtId="0" fontId="14" fillId="0" borderId="9" xfId="72" applyFont="1" applyBorder="1" applyAlignment="1">
      <alignment horizontal="left" vertical="center" wrapText="1"/>
    </xf>
    <xf numFmtId="0" fontId="14" fillId="0" borderId="24" xfId="72" applyFont="1" applyBorder="1" applyAlignment="1">
      <alignment horizontal="left" vertical="center" wrapText="1"/>
    </xf>
    <xf numFmtId="0" fontId="14" fillId="0" borderId="0" xfId="72" applyFont="1" applyAlignment="1">
      <alignment horizontal="right" vertical="center"/>
    </xf>
    <xf numFmtId="0" fontId="14" fillId="0" borderId="24" xfId="72" applyFont="1" applyBorder="1">
      <alignment vertical="center"/>
    </xf>
    <xf numFmtId="0" fontId="14" fillId="0" borderId="24" xfId="72" applyFont="1" applyBorder="1" applyAlignment="1">
      <alignment horizontal="center" vertical="center"/>
    </xf>
    <xf numFmtId="0" fontId="22" fillId="0" borderId="24" xfId="72" applyFont="1" applyBorder="1" applyAlignment="1">
      <alignment vertical="center" wrapText="1"/>
    </xf>
    <xf numFmtId="0" fontId="22" fillId="0" borderId="24" xfId="72" applyFont="1" applyBorder="1" applyAlignment="1">
      <alignment horizontal="left" vertical="center" wrapText="1" indent="1"/>
    </xf>
    <xf numFmtId="0" fontId="14" fillId="0" borderId="11" xfId="72" applyFont="1" applyBorder="1" applyAlignment="1">
      <alignment horizontal="center" vertical="center"/>
    </xf>
    <xf numFmtId="0" fontId="14" fillId="0" borderId="25" xfId="72" applyFont="1" applyBorder="1" applyAlignment="1">
      <alignment horizontal="center" vertical="center"/>
    </xf>
    <xf numFmtId="0" fontId="14" fillId="0" borderId="24" xfId="72" applyFont="1" applyBorder="1" applyAlignment="1">
      <alignment vertical="center" wrapText="1"/>
    </xf>
    <xf numFmtId="0" fontId="21" fillId="0" borderId="24" xfId="72" applyFont="1" applyBorder="1" applyAlignment="1">
      <alignment horizontal="left" vertical="center" wrapText="1"/>
    </xf>
    <xf numFmtId="0" fontId="21" fillId="0" borderId="24" xfId="72" applyFont="1" applyBorder="1" applyAlignment="1">
      <alignment vertical="center" wrapText="1"/>
    </xf>
    <xf numFmtId="0" fontId="21" fillId="0" borderId="24" xfId="72" applyFont="1" applyBorder="1">
      <alignment vertical="center"/>
    </xf>
    <xf numFmtId="0" fontId="14" fillId="0" borderId="24" xfId="64" applyFont="1" applyBorder="1" applyAlignment="1">
      <alignment vertical="center" wrapText="1"/>
    </xf>
    <xf numFmtId="0" fontId="14" fillId="0" borderId="24" xfId="64" applyFont="1" applyBorder="1">
      <alignment vertical="center"/>
    </xf>
    <xf numFmtId="0" fontId="21" fillId="0" borderId="24" xfId="64" applyFont="1" applyBorder="1" applyAlignment="1">
      <alignment horizontal="left" vertical="center" wrapText="1"/>
    </xf>
    <xf numFmtId="0" fontId="14" fillId="0" borderId="24" xfId="64" applyFont="1" applyBorder="1" applyAlignment="1">
      <alignment horizontal="left" vertical="center" wrapText="1"/>
    </xf>
    <xf numFmtId="0" fontId="14" fillId="0" borderId="6" xfId="72" applyFont="1" applyBorder="1">
      <alignment vertical="center"/>
    </xf>
    <xf numFmtId="0" fontId="14" fillId="0" borderId="16" xfId="72" applyFont="1" applyBorder="1">
      <alignment vertical="center"/>
    </xf>
    <xf numFmtId="0" fontId="14" fillId="0" borderId="16" xfId="72" applyFont="1" applyBorder="1" applyAlignment="1">
      <alignment horizontal="center" vertical="center"/>
    </xf>
    <xf numFmtId="0" fontId="14" fillId="0" borderId="26" xfId="72" applyFont="1" applyBorder="1" applyAlignment="1">
      <alignment horizontal="center" vertical="center"/>
    </xf>
    <xf numFmtId="0" fontId="14" fillId="0" borderId="0" xfId="25" applyFont="1">
      <alignment vertical="center"/>
    </xf>
    <xf numFmtId="0" fontId="14" fillId="0" borderId="0" xfId="25" applyFont="1" applyAlignment="1">
      <alignment horizontal="center" vertical="center"/>
    </xf>
    <xf numFmtId="0" fontId="16" fillId="0" borderId="0" xfId="25" applyFont="1">
      <alignment vertical="center"/>
    </xf>
    <xf numFmtId="0" fontId="23" fillId="0" borderId="36" xfId="25" applyFont="1" applyBorder="1">
      <alignment vertical="center"/>
    </xf>
    <xf numFmtId="0" fontId="23" fillId="0" borderId="38" xfId="25" applyFont="1" applyBorder="1">
      <alignment vertical="center"/>
    </xf>
    <xf numFmtId="0" fontId="23" fillId="0" borderId="63" xfId="25" applyFont="1" applyBorder="1">
      <alignment vertical="center"/>
    </xf>
    <xf numFmtId="0" fontId="23" fillId="11" borderId="64" xfId="25" applyFont="1" applyFill="1" applyBorder="1" applyAlignment="1">
      <alignment horizontal="right" vertical="center" wrapText="1"/>
    </xf>
    <xf numFmtId="0" fontId="23" fillId="0" borderId="21" xfId="25" applyFont="1" applyBorder="1">
      <alignment vertical="center"/>
    </xf>
    <xf numFmtId="0" fontId="23" fillId="0" borderId="29" xfId="25" applyFont="1" applyBorder="1">
      <alignment vertical="center"/>
    </xf>
    <xf numFmtId="0" fontId="20" fillId="0" borderId="0" xfId="25" applyFont="1">
      <alignment vertical="center"/>
    </xf>
    <xf numFmtId="0" fontId="32" fillId="0" borderId="0" xfId="25" applyFont="1">
      <alignment vertical="center"/>
    </xf>
    <xf numFmtId="0" fontId="23" fillId="0" borderId="27" xfId="25" applyFont="1" applyBorder="1" applyAlignment="1">
      <alignment vertical="center" shrinkToFit="1"/>
    </xf>
    <xf numFmtId="0" fontId="13" fillId="0" borderId="0" xfId="25" applyFont="1">
      <alignment vertical="center"/>
    </xf>
    <xf numFmtId="0" fontId="14" fillId="0" borderId="0" xfId="25" applyFont="1" applyAlignment="1">
      <alignment horizontal="right" vertical="center"/>
    </xf>
    <xf numFmtId="0" fontId="35" fillId="0" borderId="0" xfId="25" applyFont="1" applyAlignment="1">
      <alignment horizontal="center" vertical="center"/>
    </xf>
    <xf numFmtId="0" fontId="35" fillId="0" borderId="0" xfId="25" applyFont="1">
      <alignment vertical="center"/>
    </xf>
    <xf numFmtId="0" fontId="23" fillId="0" borderId="9" xfId="25" applyFont="1" applyBorder="1">
      <alignment vertical="center"/>
    </xf>
    <xf numFmtId="0" fontId="23" fillId="0" borderId="0" xfId="25" applyFont="1">
      <alignment vertical="center"/>
    </xf>
    <xf numFmtId="49" fontId="23" fillId="0" borderId="37" xfId="25" applyNumberFormat="1" applyFont="1" applyBorder="1" applyAlignment="1">
      <alignment horizontal="center" vertical="center"/>
    </xf>
    <xf numFmtId="49" fontId="23" fillId="0" borderId="39" xfId="25" applyNumberFormat="1" applyFont="1" applyBorder="1" applyAlignment="1">
      <alignment horizontal="center" vertical="center"/>
    </xf>
    <xf numFmtId="49" fontId="23" fillId="0" borderId="67" xfId="25" applyNumberFormat="1" applyFont="1" applyBorder="1" applyAlignment="1">
      <alignment horizontal="center" vertical="center"/>
    </xf>
    <xf numFmtId="0" fontId="13" fillId="0" borderId="0" xfId="25" applyFont="1" applyAlignment="1">
      <alignment horizontal="left" vertical="center"/>
    </xf>
    <xf numFmtId="0" fontId="17" fillId="0" borderId="0" xfId="25" applyFont="1">
      <alignment vertical="center"/>
    </xf>
    <xf numFmtId="0" fontId="23" fillId="0" borderId="9" xfId="25" applyFont="1" applyBorder="1" applyAlignment="1">
      <alignment horizontal="right" vertical="center"/>
    </xf>
    <xf numFmtId="0" fontId="23" fillId="0" borderId="0" xfId="25" applyFont="1" applyAlignment="1">
      <alignment horizontal="right" vertical="center"/>
    </xf>
    <xf numFmtId="0" fontId="25" fillId="0" borderId="0" xfId="25" applyFont="1">
      <alignment vertical="center"/>
    </xf>
    <xf numFmtId="0" fontId="36" fillId="0" borderId="0" xfId="25" applyFont="1">
      <alignment vertical="center"/>
    </xf>
    <xf numFmtId="0" fontId="23" fillId="0" borderId="0" xfId="25" applyFont="1" applyAlignment="1">
      <alignment horizontal="center" vertical="center"/>
    </xf>
    <xf numFmtId="0" fontId="23" fillId="0" borderId="16" xfId="25" applyFont="1" applyBorder="1">
      <alignment vertical="center"/>
    </xf>
    <xf numFmtId="0" fontId="25" fillId="0" borderId="16" xfId="25" applyFont="1" applyBorder="1" applyAlignment="1">
      <alignment horizontal="left" vertical="center" wrapText="1"/>
    </xf>
    <xf numFmtId="0" fontId="22" fillId="0" borderId="0" xfId="25" applyFont="1">
      <alignment vertical="center"/>
    </xf>
    <xf numFmtId="0" fontId="23" fillId="0" borderId="9" xfId="25" applyFont="1" applyBorder="1" applyAlignment="1">
      <alignment horizontal="center" vertical="center"/>
    </xf>
    <xf numFmtId="0" fontId="23" fillId="11" borderId="2" xfId="25" applyFont="1" applyFill="1" applyBorder="1" applyAlignment="1">
      <alignment horizontal="center" vertical="center"/>
    </xf>
    <xf numFmtId="0" fontId="23" fillId="0" borderId="0" xfId="25" applyFont="1" applyAlignment="1">
      <alignment horizontal="left" vertical="center"/>
    </xf>
    <xf numFmtId="0" fontId="23" fillId="11" borderId="8" xfId="25" applyFont="1" applyFill="1" applyBorder="1" applyAlignment="1">
      <alignment horizontal="center" vertical="center"/>
    </xf>
    <xf numFmtId="0" fontId="23" fillId="11" borderId="49" xfId="25" applyFont="1" applyFill="1" applyBorder="1" applyAlignment="1">
      <alignment horizontal="center" vertical="center"/>
    </xf>
    <xf numFmtId="0" fontId="23" fillId="0" borderId="42" xfId="25" applyFont="1" applyBorder="1" applyAlignment="1">
      <alignment horizontal="center" vertical="center"/>
    </xf>
    <xf numFmtId="0" fontId="37" fillId="0" borderId="0" xfId="25" applyFont="1" applyAlignment="1">
      <alignment vertical="center" wrapText="1"/>
    </xf>
    <xf numFmtId="0" fontId="23" fillId="0" borderId="23" xfId="25" applyFont="1" applyBorder="1">
      <alignment vertical="center"/>
    </xf>
    <xf numFmtId="181" fontId="38" fillId="0" borderId="7" xfId="25" applyNumberFormat="1" applyFont="1" applyBorder="1" applyAlignment="1">
      <alignment vertical="center" wrapText="1"/>
    </xf>
    <xf numFmtId="0" fontId="23" fillId="0" borderId="24" xfId="25" applyFont="1" applyBorder="1">
      <alignment vertical="center"/>
    </xf>
    <xf numFmtId="0" fontId="38" fillId="0" borderId="7" xfId="25" applyFont="1" applyBorder="1">
      <alignment vertical="center"/>
    </xf>
    <xf numFmtId="0" fontId="23" fillId="11" borderId="42" xfId="25" applyFont="1" applyFill="1" applyBorder="1" applyAlignment="1">
      <alignment horizontal="center" vertical="center"/>
    </xf>
    <xf numFmtId="0" fontId="23" fillId="0" borderId="24" xfId="25" applyFont="1" applyBorder="1" applyAlignment="1">
      <alignment horizontal="center" vertical="center"/>
    </xf>
    <xf numFmtId="0" fontId="23" fillId="11" borderId="8" xfId="0" applyFont="1" applyFill="1" applyBorder="1" applyAlignment="1">
      <alignment horizontal="center" vertical="center"/>
    </xf>
    <xf numFmtId="0" fontId="23" fillId="0" borderId="12" xfId="25" applyFont="1" applyBorder="1" applyAlignment="1">
      <alignment horizontal="center" vertical="center"/>
    </xf>
    <xf numFmtId="0" fontId="23" fillId="0" borderId="50" xfId="25" applyFont="1" applyBorder="1" applyAlignment="1">
      <alignment horizontal="center" vertical="center"/>
    </xf>
    <xf numFmtId="180" fontId="23" fillId="0" borderId="24" xfId="25" applyNumberFormat="1" applyFont="1" applyBorder="1" applyAlignment="1">
      <alignment horizontal="left" vertical="center"/>
    </xf>
    <xf numFmtId="0" fontId="23" fillId="0" borderId="26" xfId="25" applyFont="1" applyBorder="1">
      <alignment vertical="center"/>
    </xf>
    <xf numFmtId="0" fontId="17" fillId="0" borderId="0" xfId="0" applyFont="1">
      <alignment vertical="center"/>
    </xf>
    <xf numFmtId="0" fontId="17" fillId="0" borderId="0" xfId="0" applyFont="1" applyAlignment="1">
      <alignment horizontal="center" vertical="center"/>
    </xf>
    <xf numFmtId="0" fontId="22" fillId="0" borderId="0" xfId="0" applyFont="1" applyAlignment="1">
      <alignment horizontal="center" vertical="center"/>
    </xf>
    <xf numFmtId="0" fontId="16" fillId="0" borderId="0" xfId="0" applyFont="1" applyAlignment="1">
      <alignment horizontal="left" vertical="center"/>
    </xf>
    <xf numFmtId="0" fontId="14" fillId="0" borderId="0" xfId="0" applyFont="1" applyAlignment="1">
      <alignment vertical="top"/>
    </xf>
    <xf numFmtId="0" fontId="23" fillId="0" borderId="76" xfId="0" applyFont="1" applyBorder="1" applyAlignment="1">
      <alignment horizontal="center" vertical="center"/>
    </xf>
    <xf numFmtId="0" fontId="23" fillId="0" borderId="78" xfId="0" applyFont="1" applyBorder="1" applyAlignment="1">
      <alignment horizontal="center" vertical="center"/>
    </xf>
    <xf numFmtId="186" fontId="23" fillId="0" borderId="4" xfId="0" applyNumberFormat="1" applyFont="1" applyBorder="1" applyAlignment="1">
      <alignment horizontal="center" vertical="center"/>
    </xf>
    <xf numFmtId="0" fontId="23" fillId="0" borderId="4" xfId="0" applyFont="1" applyBorder="1" applyAlignment="1">
      <alignment horizontal="center" vertical="center"/>
    </xf>
    <xf numFmtId="0" fontId="21" fillId="0" borderId="0" xfId="0" applyFont="1" applyAlignment="1">
      <alignment horizontal="left" vertical="center"/>
    </xf>
    <xf numFmtId="0" fontId="22" fillId="0" borderId="0" xfId="0" applyFont="1" applyAlignment="1">
      <alignment horizontal="left" vertical="center"/>
    </xf>
    <xf numFmtId="38" fontId="22" fillId="0" borderId="0" xfId="6" applyFont="1" applyFill="1" applyBorder="1" applyAlignment="1" applyProtection="1">
      <alignment vertical="center"/>
    </xf>
    <xf numFmtId="0" fontId="22" fillId="0" borderId="0" xfId="0" applyFont="1">
      <alignment vertical="center"/>
    </xf>
    <xf numFmtId="38" fontId="17" fillId="0" borderId="0" xfId="6" applyFont="1" applyFill="1" applyBorder="1" applyAlignment="1" applyProtection="1">
      <alignment vertical="center"/>
    </xf>
    <xf numFmtId="0" fontId="14" fillId="0" borderId="0" xfId="0" applyFont="1" applyAlignment="1">
      <alignment horizontal="distributed" vertical="distributed"/>
    </xf>
    <xf numFmtId="0" fontId="22" fillId="0" borderId="0" xfId="0" applyFont="1" applyAlignment="1">
      <alignment horizontal="distributed" vertical="distributed"/>
    </xf>
    <xf numFmtId="0" fontId="14" fillId="0" borderId="0" xfId="0" applyFont="1" applyAlignment="1">
      <alignment vertical="center" wrapText="1"/>
    </xf>
    <xf numFmtId="0" fontId="39" fillId="0" borderId="0" xfId="0" applyFont="1" applyAlignment="1">
      <alignment vertical="center" wrapText="1"/>
    </xf>
    <xf numFmtId="0" fontId="17" fillId="0" borderId="0" xfId="0" applyFont="1" applyAlignment="1">
      <alignment horizontal="right" vertical="center"/>
    </xf>
    <xf numFmtId="0" fontId="23" fillId="0" borderId="0" xfId="0" applyFont="1" applyAlignment="1">
      <alignment horizontal="center" vertical="center"/>
    </xf>
    <xf numFmtId="0" fontId="23" fillId="0" borderId="0" xfId="0" applyFont="1" applyAlignment="1">
      <alignment vertical="top"/>
    </xf>
    <xf numFmtId="0" fontId="23" fillId="13" borderId="0" xfId="0" applyFont="1" applyFill="1">
      <alignment vertical="center"/>
    </xf>
    <xf numFmtId="0" fontId="23" fillId="0" borderId="80" xfId="0" applyFont="1" applyBorder="1" applyAlignment="1">
      <alignment horizontal="left" vertical="center"/>
    </xf>
    <xf numFmtId="0" fontId="23" fillId="0" borderId="39" xfId="0" applyFont="1" applyBorder="1" applyAlignment="1">
      <alignment horizontal="left" vertical="center"/>
    </xf>
    <xf numFmtId="0" fontId="23" fillId="0" borderId="81" xfId="0" applyFont="1" applyBorder="1" applyAlignment="1">
      <alignment horizontal="left" vertical="center"/>
    </xf>
    <xf numFmtId="0" fontId="23" fillId="0" borderId="67" xfId="0" applyFont="1" applyBorder="1" applyAlignment="1">
      <alignment horizontal="left" vertical="center"/>
    </xf>
    <xf numFmtId="0" fontId="25" fillId="0" borderId="0" xfId="0" applyFont="1">
      <alignment vertical="center"/>
    </xf>
    <xf numFmtId="0" fontId="16" fillId="0" borderId="0" xfId="0" applyFont="1">
      <alignment vertical="center"/>
    </xf>
    <xf numFmtId="0" fontId="21" fillId="0" borderId="0" xfId="55" applyFont="1" applyAlignment="1">
      <alignment horizontal="left" vertical="center"/>
    </xf>
    <xf numFmtId="0" fontId="21" fillId="0" borderId="0" xfId="0" applyFont="1" applyAlignment="1">
      <alignment horizontal="right" vertical="center"/>
    </xf>
    <xf numFmtId="0" fontId="21" fillId="0" borderId="0" xfId="55" applyFont="1" applyAlignment="1">
      <alignment horizontal="left" vertical="center" indent="1"/>
    </xf>
    <xf numFmtId="0" fontId="16" fillId="0" borderId="0" xfId="0" applyFont="1" applyAlignment="1">
      <alignment horizontal="left" vertical="center" wrapText="1"/>
    </xf>
    <xf numFmtId="0" fontId="14" fillId="0" borderId="0" xfId="0" applyFont="1" applyAlignment="1">
      <alignment horizontal="center" vertical="center" wrapText="1"/>
    </xf>
    <xf numFmtId="184" fontId="40" fillId="0" borderId="9" xfId="6" applyNumberFormat="1" applyFont="1" applyFill="1" applyBorder="1" applyAlignment="1" applyProtection="1">
      <alignment horizontal="center" vertical="center"/>
    </xf>
    <xf numFmtId="179" fontId="14" fillId="0" borderId="0" xfId="0" applyNumberFormat="1" applyFont="1" applyAlignment="1">
      <alignment vertical="center" shrinkToFit="1"/>
    </xf>
    <xf numFmtId="179" fontId="14" fillId="0" borderId="0" xfId="0" applyNumberFormat="1" applyFont="1">
      <alignment vertical="center"/>
    </xf>
    <xf numFmtId="0" fontId="14" fillId="0" borderId="5" xfId="0" applyFont="1" applyBorder="1">
      <alignment vertical="center"/>
    </xf>
    <xf numFmtId="0" fontId="14" fillId="0" borderId="9" xfId="0" applyFont="1" applyBorder="1">
      <alignment vertical="center"/>
    </xf>
    <xf numFmtId="179" fontId="14" fillId="0" borderId="9" xfId="0" applyNumberFormat="1" applyFont="1" applyBorder="1" applyAlignment="1">
      <alignment vertical="center" shrinkToFit="1"/>
    </xf>
    <xf numFmtId="0" fontId="14" fillId="0" borderId="7" xfId="0" applyFont="1" applyBorder="1" applyAlignment="1">
      <alignment horizontal="right" vertical="center"/>
    </xf>
    <xf numFmtId="0" fontId="14" fillId="0" borderId="6" xfId="0" applyFont="1" applyBorder="1" applyAlignment="1">
      <alignment horizontal="right" vertical="center"/>
    </xf>
    <xf numFmtId="0" fontId="25" fillId="0" borderId="0" xfId="0" applyFont="1" applyAlignment="1">
      <alignment horizontal="right" vertical="center" wrapText="1"/>
    </xf>
    <xf numFmtId="0" fontId="25" fillId="0" borderId="0" xfId="0" applyFont="1" applyAlignment="1">
      <alignment vertical="center" wrapText="1"/>
    </xf>
    <xf numFmtId="0" fontId="23" fillId="0" borderId="4" xfId="0" applyFont="1" applyBorder="1">
      <alignment vertical="center"/>
    </xf>
    <xf numFmtId="0" fontId="23" fillId="0" borderId="3" xfId="0" applyFont="1" applyBorder="1">
      <alignment vertical="center"/>
    </xf>
    <xf numFmtId="0" fontId="23" fillId="0" borderId="23" xfId="0" applyFont="1" applyBorder="1">
      <alignment vertical="center"/>
    </xf>
    <xf numFmtId="179" fontId="21" fillId="0" borderId="0" xfId="0" applyNumberFormat="1" applyFont="1">
      <alignment vertical="center"/>
    </xf>
    <xf numFmtId="0" fontId="16" fillId="0" borderId="0" xfId="0" applyFont="1" applyAlignment="1">
      <alignment horizontal="center" vertical="center"/>
    </xf>
    <xf numFmtId="0" fontId="23" fillId="0" borderId="31" xfId="0" applyFont="1" applyBorder="1">
      <alignment vertical="center"/>
    </xf>
    <xf numFmtId="0" fontId="23" fillId="0" borderId="26" xfId="0" applyFont="1" applyBorder="1">
      <alignment vertical="center"/>
    </xf>
    <xf numFmtId="0" fontId="16" fillId="0" borderId="9" xfId="0" applyFont="1" applyBorder="1">
      <alignment vertical="center"/>
    </xf>
    <xf numFmtId="0" fontId="41" fillId="0" borderId="0" xfId="55" applyFont="1" applyAlignment="1">
      <alignment horizontal="left" vertical="center"/>
    </xf>
    <xf numFmtId="0" fontId="41" fillId="0" borderId="0" xfId="26" applyFont="1">
      <alignment vertical="center"/>
    </xf>
    <xf numFmtId="0" fontId="41" fillId="0" borderId="0" xfId="41" applyFont="1" applyAlignment="1">
      <alignment horizontal="center" vertical="center"/>
    </xf>
    <xf numFmtId="0" fontId="41" fillId="0" borderId="0" xfId="55" applyFont="1">
      <alignment vertical="center"/>
    </xf>
    <xf numFmtId="0" fontId="41" fillId="0" borderId="0" xfId="55" applyFont="1" applyAlignment="1">
      <alignment horizontal="center" vertical="center"/>
    </xf>
    <xf numFmtId="0" fontId="42" fillId="0" borderId="0" xfId="55" applyFont="1" applyAlignment="1">
      <alignment horizontal="center" vertical="center"/>
    </xf>
    <xf numFmtId="0" fontId="43" fillId="0" borderId="0" xfId="55" applyFont="1" applyAlignment="1">
      <alignment horizontal="left" vertical="center"/>
    </xf>
    <xf numFmtId="0" fontId="42" fillId="0" borderId="0" xfId="55" applyFont="1" applyAlignment="1">
      <alignment horizontal="left" vertical="center"/>
    </xf>
    <xf numFmtId="0" fontId="44" fillId="0" borderId="0" xfId="55" applyFont="1" applyAlignment="1">
      <alignment horizontal="left" vertical="center"/>
    </xf>
    <xf numFmtId="0" fontId="47" fillId="0" borderId="0" xfId="0" applyFont="1">
      <alignment vertical="center"/>
    </xf>
    <xf numFmtId="49" fontId="48" fillId="0" borderId="107" xfId="26" applyNumberFormat="1" applyFont="1" applyBorder="1" applyAlignment="1">
      <alignment horizontal="center" vertical="center" wrapText="1"/>
    </xf>
    <xf numFmtId="49" fontId="48" fillId="0" borderId="8" xfId="26" applyNumberFormat="1" applyFont="1" applyBorder="1" applyAlignment="1">
      <alignment horizontal="center" vertical="center" wrapText="1"/>
    </xf>
    <xf numFmtId="0" fontId="41" fillId="0" borderId="0" xfId="41" applyFont="1">
      <alignment vertical="center"/>
    </xf>
    <xf numFmtId="49" fontId="48" fillId="0" borderId="59" xfId="26" applyNumberFormat="1" applyFont="1" applyBorder="1" applyAlignment="1">
      <alignment horizontal="center" vertical="center" wrapText="1"/>
    </xf>
    <xf numFmtId="0" fontId="45" fillId="0" borderId="108" xfId="55" applyFont="1" applyBorder="1" applyAlignment="1">
      <alignment vertical="center" textRotation="255"/>
    </xf>
    <xf numFmtId="0" fontId="49" fillId="0" borderId="0" xfId="37" applyFont="1" applyAlignment="1">
      <alignment horizontal="center" vertical="center"/>
    </xf>
    <xf numFmtId="0" fontId="41" fillId="0" borderId="0" xfId="37" applyFont="1">
      <alignment vertical="center"/>
    </xf>
    <xf numFmtId="0" fontId="50" fillId="0" borderId="0" xfId="37" applyFont="1">
      <alignment vertical="center"/>
    </xf>
    <xf numFmtId="0" fontId="46" fillId="0" borderId="0" xfId="37" applyFont="1">
      <alignment vertical="center"/>
    </xf>
    <xf numFmtId="182" fontId="41" fillId="10" borderId="110" xfId="30" applyNumberFormat="1" applyFont="1" applyFill="1" applyBorder="1" applyAlignment="1" applyProtection="1">
      <alignment horizontal="center" vertical="center"/>
      <protection locked="0"/>
    </xf>
    <xf numFmtId="182" fontId="41" fillId="10" borderId="111" xfId="30" applyNumberFormat="1" applyFont="1" applyFill="1" applyBorder="1" applyAlignment="1" applyProtection="1">
      <alignment horizontal="center" vertical="center"/>
      <protection locked="0"/>
    </xf>
    <xf numFmtId="182" fontId="41" fillId="10" borderId="102" xfId="30" applyNumberFormat="1" applyFont="1" applyFill="1" applyBorder="1" applyAlignment="1" applyProtection="1">
      <alignment horizontal="center" vertical="center"/>
      <protection locked="0"/>
    </xf>
    <xf numFmtId="182" fontId="41" fillId="10" borderId="112" xfId="30" applyNumberFormat="1" applyFont="1" applyFill="1" applyBorder="1" applyAlignment="1" applyProtection="1">
      <alignment horizontal="center" vertical="center"/>
      <protection locked="0"/>
    </xf>
    <xf numFmtId="182" fontId="41" fillId="10" borderId="106" xfId="30" applyNumberFormat="1" applyFont="1" applyFill="1" applyBorder="1" applyAlignment="1" applyProtection="1">
      <alignment horizontal="center" vertical="center"/>
      <protection locked="0"/>
    </xf>
    <xf numFmtId="182" fontId="41" fillId="10" borderId="115" xfId="30" applyNumberFormat="1" applyFont="1" applyFill="1" applyBorder="1" applyAlignment="1" applyProtection="1">
      <alignment horizontal="center" vertical="center"/>
      <protection locked="0"/>
    </xf>
    <xf numFmtId="182" fontId="41" fillId="10" borderId="116" xfId="30" applyNumberFormat="1" applyFont="1" applyFill="1" applyBorder="1" applyAlignment="1" applyProtection="1">
      <alignment horizontal="center" vertical="center"/>
      <protection locked="0"/>
    </xf>
    <xf numFmtId="182" fontId="41" fillId="10" borderId="36" xfId="26" applyNumberFormat="1" applyFont="1" applyFill="1" applyBorder="1" applyAlignment="1" applyProtection="1">
      <alignment horizontal="right" vertical="center" readingOrder="2"/>
      <protection locked="0"/>
    </xf>
    <xf numFmtId="182" fontId="41" fillId="10" borderId="38" xfId="26" applyNumberFormat="1" applyFont="1" applyFill="1" applyBorder="1" applyAlignment="1" applyProtection="1">
      <alignment horizontal="right" vertical="center" readingOrder="2"/>
      <protection locked="0"/>
    </xf>
    <xf numFmtId="182" fontId="41" fillId="10" borderId="124" xfId="26" applyNumberFormat="1" applyFont="1" applyFill="1" applyBorder="1" applyAlignment="1" applyProtection="1">
      <alignment horizontal="right" vertical="center" readingOrder="2"/>
      <protection locked="0"/>
    </xf>
    <xf numFmtId="0" fontId="46" fillId="0" borderId="0" xfId="37" applyFont="1" applyAlignment="1">
      <alignment horizontal="right" vertical="center"/>
    </xf>
    <xf numFmtId="0" fontId="46" fillId="0" borderId="0" xfId="37" applyFont="1" applyAlignment="1">
      <alignment horizontal="center" vertical="center"/>
    </xf>
    <xf numFmtId="182" fontId="41" fillId="10" borderId="126" xfId="30" applyNumberFormat="1" applyFont="1" applyFill="1" applyBorder="1" applyAlignment="1" applyProtection="1">
      <alignment horizontal="center" vertical="center"/>
      <protection locked="0"/>
    </xf>
    <xf numFmtId="182" fontId="41" fillId="10" borderId="104" xfId="30" applyNumberFormat="1" applyFont="1" applyFill="1" applyBorder="1" applyAlignment="1" applyProtection="1">
      <alignment horizontal="center" vertical="center"/>
      <protection locked="0"/>
    </xf>
    <xf numFmtId="0" fontId="41" fillId="0" borderId="129" xfId="55" applyFont="1" applyBorder="1" applyAlignment="1">
      <alignment horizontal="center" vertical="center"/>
    </xf>
    <xf numFmtId="0" fontId="41" fillId="0" borderId="131" xfId="55" applyFont="1" applyBorder="1" applyAlignment="1">
      <alignment horizontal="center" vertical="center"/>
    </xf>
    <xf numFmtId="0" fontId="53" fillId="0" borderId="37" xfId="26" applyFont="1" applyBorder="1" applyAlignment="1">
      <alignment vertical="center" readingOrder="2"/>
    </xf>
    <xf numFmtId="182" fontId="41" fillId="10" borderId="37" xfId="26" applyNumberFormat="1" applyFont="1" applyFill="1" applyBorder="1" applyAlignment="1" applyProtection="1">
      <alignment horizontal="right" vertical="center" readingOrder="2"/>
      <protection locked="0"/>
    </xf>
    <xf numFmtId="0" fontId="53" fillId="0" borderId="61" xfId="55" applyFont="1" applyBorder="1" applyAlignment="1">
      <alignment horizontal="left" vertical="center"/>
    </xf>
    <xf numFmtId="0" fontId="53" fillId="0" borderId="80" xfId="26" applyFont="1" applyBorder="1" applyAlignment="1">
      <alignment vertical="center" readingOrder="2"/>
    </xf>
    <xf numFmtId="182" fontId="41" fillId="10" borderId="80" xfId="26" applyNumberFormat="1" applyFont="1" applyFill="1" applyBorder="1" applyAlignment="1" applyProtection="1">
      <alignment horizontal="right" vertical="center" readingOrder="2"/>
      <protection locked="0"/>
    </xf>
    <xf numFmtId="0" fontId="53" fillId="0" borderId="136" xfId="55" applyFont="1" applyBorder="1" applyAlignment="1">
      <alignment horizontal="left" vertical="center"/>
    </xf>
    <xf numFmtId="0" fontId="53" fillId="0" borderId="39" xfId="26" applyFont="1" applyBorder="1" applyAlignment="1">
      <alignment vertical="center" readingOrder="2"/>
    </xf>
    <xf numFmtId="182" fontId="41" fillId="10" borderId="39" xfId="26" applyNumberFormat="1" applyFont="1" applyFill="1" applyBorder="1" applyAlignment="1" applyProtection="1">
      <alignment horizontal="right" vertical="center" readingOrder="2"/>
      <protection locked="0"/>
    </xf>
    <xf numFmtId="0" fontId="53" fillId="0" borderId="86" xfId="55" applyFont="1" applyBorder="1" applyAlignment="1">
      <alignment horizontal="left" vertical="center"/>
    </xf>
    <xf numFmtId="0" fontId="53" fillId="0" borderId="137" xfId="55" applyFont="1" applyBorder="1" applyAlignment="1">
      <alignment horizontal="left" vertical="center"/>
    </xf>
    <xf numFmtId="0" fontId="53" fillId="0" borderId="138" xfId="26" applyFont="1" applyBorder="1" applyAlignment="1">
      <alignment vertical="center" readingOrder="2"/>
    </xf>
    <xf numFmtId="182" fontId="41" fillId="10" borderId="138" xfId="26" applyNumberFormat="1" applyFont="1" applyFill="1" applyBorder="1" applyAlignment="1" applyProtection="1">
      <alignment horizontal="right" vertical="center" readingOrder="2"/>
      <protection locked="0"/>
    </xf>
    <xf numFmtId="0" fontId="53" fillId="0" borderId="139" xfId="55" applyFont="1" applyBorder="1" applyAlignment="1">
      <alignment horizontal="left" vertical="center"/>
    </xf>
    <xf numFmtId="0" fontId="53" fillId="0" borderId="141" xfId="55" applyFont="1" applyBorder="1" applyAlignment="1">
      <alignment horizontal="left" vertical="center"/>
    </xf>
    <xf numFmtId="0" fontId="49" fillId="0" borderId="0" xfId="37" applyFont="1">
      <alignment vertical="center"/>
    </xf>
    <xf numFmtId="0" fontId="15" fillId="9" borderId="142" xfId="29" applyFont="1" applyFill="1" applyBorder="1" applyAlignment="1" applyProtection="1">
      <alignment horizontal="center" vertical="center"/>
      <protection locked="0"/>
    </xf>
    <xf numFmtId="0" fontId="15" fillId="9" borderId="128" xfId="29" applyFont="1" applyFill="1" applyBorder="1" applyAlignment="1" applyProtection="1">
      <alignment horizontal="center" vertical="center"/>
      <protection locked="0"/>
    </xf>
    <xf numFmtId="0" fontId="46" fillId="0" borderId="0" xfId="30" applyFont="1">
      <alignment vertical="center"/>
    </xf>
    <xf numFmtId="0" fontId="0" fillId="0" borderId="164" xfId="0" applyBorder="1">
      <alignment vertical="center"/>
    </xf>
    <xf numFmtId="0" fontId="0" fillId="0" borderId="165" xfId="0" applyBorder="1">
      <alignment vertical="center"/>
    </xf>
    <xf numFmtId="0" fontId="0" fillId="0" borderId="166" xfId="0" applyBorder="1">
      <alignment vertical="center"/>
    </xf>
    <xf numFmtId="0" fontId="0" fillId="0" borderId="167" xfId="0" applyBorder="1">
      <alignment vertical="center"/>
    </xf>
    <xf numFmtId="0" fontId="0" fillId="0" borderId="168" xfId="0" applyBorder="1">
      <alignment vertical="center"/>
    </xf>
    <xf numFmtId="0" fontId="62" fillId="0" borderId="0" xfId="25" applyFont="1">
      <alignment vertical="center"/>
    </xf>
    <xf numFmtId="0" fontId="60" fillId="0" borderId="0" xfId="0" applyFont="1">
      <alignment vertical="center"/>
    </xf>
    <xf numFmtId="0" fontId="66" fillId="0" borderId="0" xfId="25" applyFont="1">
      <alignment vertical="center"/>
    </xf>
    <xf numFmtId="0" fontId="15" fillId="0" borderId="0" xfId="0" applyFont="1" applyAlignment="1">
      <alignment vertical="center" wrapText="1"/>
    </xf>
    <xf numFmtId="0" fontId="41" fillId="0" borderId="0" xfId="0" applyFont="1" applyAlignment="1">
      <alignment vertical="center" wrapText="1"/>
    </xf>
    <xf numFmtId="0" fontId="41" fillId="0" borderId="0" xfId="0" applyFont="1" applyAlignment="1">
      <alignment horizontal="center" vertical="center" wrapText="1"/>
    </xf>
    <xf numFmtId="0" fontId="41" fillId="0" borderId="0" xfId="0" applyFont="1" applyAlignment="1">
      <alignment horizontal="left" vertical="center" wrapText="1"/>
    </xf>
    <xf numFmtId="0" fontId="43" fillId="0" borderId="0" xfId="0" applyFont="1" applyAlignment="1">
      <alignment horizontal="left" vertical="center"/>
    </xf>
    <xf numFmtId="0" fontId="43" fillId="0" borderId="0" xfId="0" applyFont="1">
      <alignment vertical="center"/>
    </xf>
    <xf numFmtId="0" fontId="67" fillId="0" borderId="0" xfId="0" applyFont="1" applyAlignment="1">
      <alignment horizontal="right" vertical="center"/>
    </xf>
    <xf numFmtId="0" fontId="43" fillId="0" borderId="0" xfId="0" applyFont="1" applyAlignment="1">
      <alignment horizontal="center" vertical="center" wrapText="1"/>
    </xf>
    <xf numFmtId="0" fontId="43" fillId="0" borderId="0" xfId="0" applyFont="1" applyAlignment="1">
      <alignment horizontal="left" vertical="center" wrapText="1"/>
    </xf>
    <xf numFmtId="0" fontId="44" fillId="0" borderId="0" xfId="0" applyFont="1" applyAlignment="1">
      <alignment horizontal="center" vertical="center" wrapText="1"/>
    </xf>
    <xf numFmtId="0" fontId="41" fillId="0" borderId="105" xfId="25" applyFont="1" applyBorder="1" applyAlignment="1">
      <alignment vertical="center" wrapText="1"/>
    </xf>
    <xf numFmtId="0" fontId="41" fillId="0" borderId="2" xfId="25" applyFont="1" applyBorder="1" applyAlignment="1">
      <alignment vertical="center" wrapText="1"/>
    </xf>
    <xf numFmtId="0" fontId="41" fillId="0" borderId="1" xfId="25" applyFont="1" applyBorder="1" applyAlignment="1">
      <alignment vertical="center" wrapText="1"/>
    </xf>
    <xf numFmtId="183" fontId="41" fillId="10" borderId="16" xfId="0" applyNumberFormat="1" applyFont="1" applyFill="1" applyBorder="1" applyAlignment="1" applyProtection="1">
      <alignment vertical="center" wrapText="1"/>
      <protection locked="0"/>
    </xf>
    <xf numFmtId="187" fontId="41" fillId="10" borderId="83" xfId="0" applyNumberFormat="1" applyFont="1" applyFill="1" applyBorder="1" applyAlignment="1" applyProtection="1">
      <alignment vertical="center" wrapText="1"/>
      <protection locked="0"/>
    </xf>
    <xf numFmtId="184" fontId="41" fillId="0" borderId="65" xfId="0" applyNumberFormat="1" applyFont="1" applyBorder="1" applyAlignment="1">
      <alignment vertical="center" wrapText="1"/>
    </xf>
    <xf numFmtId="0" fontId="41" fillId="0" borderId="143" xfId="0" applyFont="1" applyBorder="1" applyAlignment="1">
      <alignment vertical="center" wrapText="1"/>
    </xf>
    <xf numFmtId="187" fontId="41" fillId="10" borderId="14" xfId="0" applyNumberFormat="1" applyFont="1" applyFill="1" applyBorder="1" applyAlignment="1" applyProtection="1">
      <alignment vertical="center" wrapText="1"/>
      <protection locked="0"/>
    </xf>
    <xf numFmtId="184" fontId="41" fillId="0" borderId="89" xfId="0" applyNumberFormat="1" applyFont="1" applyBorder="1" applyAlignment="1">
      <alignment vertical="center" wrapText="1"/>
    </xf>
    <xf numFmtId="0" fontId="15" fillId="0" borderId="122" xfId="0" applyFont="1" applyBorder="1" applyAlignment="1">
      <alignment vertical="center" wrapText="1"/>
    </xf>
    <xf numFmtId="0" fontId="15" fillId="0" borderId="173" xfId="0" applyFont="1" applyBorder="1" applyAlignment="1">
      <alignment vertical="center" wrapText="1"/>
    </xf>
    <xf numFmtId="183" fontId="15" fillId="0" borderId="0" xfId="0" applyNumberFormat="1" applyFont="1" applyAlignment="1">
      <alignment vertical="center" wrapText="1"/>
    </xf>
    <xf numFmtId="0" fontId="15" fillId="0" borderId="169" xfId="0" applyFont="1" applyBorder="1">
      <alignment vertical="center"/>
    </xf>
    <xf numFmtId="0" fontId="15" fillId="0" borderId="0" xfId="0" applyFont="1" applyAlignment="1">
      <alignment horizontal="center" vertical="center"/>
    </xf>
    <xf numFmtId="0" fontId="15" fillId="0" borderId="0" xfId="0" applyFont="1" applyProtection="1">
      <alignment vertical="center"/>
      <protection locked="0"/>
    </xf>
    <xf numFmtId="0" fontId="52" fillId="0" borderId="132" xfId="0" applyFont="1" applyBorder="1">
      <alignment vertical="center"/>
    </xf>
    <xf numFmtId="0" fontId="15" fillId="0" borderId="102" xfId="0" applyFont="1" applyBorder="1">
      <alignment vertical="center"/>
    </xf>
    <xf numFmtId="49" fontId="15" fillId="10" borderId="2" xfId="0" applyNumberFormat="1" applyFont="1" applyFill="1" applyBorder="1" applyProtection="1">
      <alignment vertical="center"/>
      <protection locked="0"/>
    </xf>
    <xf numFmtId="0" fontId="15" fillId="9" borderId="105" xfId="0" applyFont="1" applyFill="1" applyBorder="1" applyProtection="1">
      <alignment vertical="center"/>
      <protection locked="0"/>
    </xf>
    <xf numFmtId="0" fontId="57" fillId="0" borderId="132" xfId="0" applyFont="1" applyBorder="1">
      <alignment vertical="center"/>
    </xf>
    <xf numFmtId="0" fontId="15" fillId="9" borderId="5" xfId="0" applyFont="1" applyFill="1" applyBorder="1" applyProtection="1">
      <alignment vertical="center"/>
      <protection locked="0"/>
    </xf>
    <xf numFmtId="0" fontId="57" fillId="0" borderId="89" xfId="0" applyFont="1" applyBorder="1">
      <alignment vertical="center"/>
    </xf>
    <xf numFmtId="0" fontId="15" fillId="0" borderId="9" xfId="0" applyFont="1" applyBorder="1">
      <alignment vertical="center"/>
    </xf>
    <xf numFmtId="0" fontId="15" fillId="9" borderId="92" xfId="0" applyFont="1" applyFill="1" applyBorder="1" applyProtection="1">
      <alignment vertical="center"/>
      <protection locked="0"/>
    </xf>
    <xf numFmtId="0" fontId="57" fillId="0" borderId="125" xfId="0" applyFont="1" applyBorder="1">
      <alignment vertical="center"/>
    </xf>
    <xf numFmtId="0" fontId="15" fillId="0" borderId="91" xfId="0" applyFont="1" applyBorder="1">
      <alignment vertical="center"/>
    </xf>
    <xf numFmtId="179" fontId="15" fillId="10" borderId="2" xfId="0" applyNumberFormat="1" applyFont="1" applyFill="1" applyBorder="1" applyAlignment="1" applyProtection="1">
      <alignment horizontal="left" vertical="center"/>
      <protection locked="0"/>
    </xf>
    <xf numFmtId="179" fontId="15" fillId="0" borderId="3" xfId="0" applyNumberFormat="1" applyFont="1" applyBorder="1">
      <alignment vertical="center"/>
    </xf>
    <xf numFmtId="178" fontId="57" fillId="0" borderId="89" xfId="0" applyNumberFormat="1" applyFont="1" applyBorder="1">
      <alignment vertical="center"/>
    </xf>
    <xf numFmtId="38" fontId="15" fillId="10" borderId="2" xfId="2" applyFont="1" applyFill="1" applyBorder="1" applyAlignment="1" applyProtection="1">
      <alignment horizontal="left" vertical="center"/>
      <protection locked="0"/>
    </xf>
    <xf numFmtId="38" fontId="15" fillId="0" borderId="42" xfId="2" applyFont="1" applyFill="1" applyBorder="1" applyAlignment="1" applyProtection="1">
      <alignment vertical="center"/>
    </xf>
    <xf numFmtId="183" fontId="15" fillId="10" borderId="2" xfId="2" applyNumberFormat="1" applyFont="1" applyFill="1" applyBorder="1" applyAlignment="1" applyProtection="1">
      <alignment horizontal="left" vertical="center"/>
      <protection locked="0"/>
    </xf>
    <xf numFmtId="49" fontId="15" fillId="0" borderId="3" xfId="0" applyNumberFormat="1" applyFont="1" applyBorder="1">
      <alignment vertical="center"/>
    </xf>
    <xf numFmtId="178" fontId="15" fillId="0" borderId="89" xfId="0" applyNumberFormat="1" applyFont="1" applyBorder="1">
      <alignment vertical="center"/>
    </xf>
    <xf numFmtId="38" fontId="15" fillId="10" borderId="6" xfId="2" applyFont="1" applyFill="1" applyBorder="1" applyAlignment="1" applyProtection="1">
      <alignment horizontal="left" vertical="center"/>
      <protection locked="0"/>
    </xf>
    <xf numFmtId="38" fontId="15" fillId="0" borderId="66" xfId="2" applyFont="1" applyFill="1" applyBorder="1" applyAlignment="1" applyProtection="1">
      <alignment vertical="center"/>
    </xf>
    <xf numFmtId="49" fontId="15" fillId="10" borderId="2" xfId="0" applyNumberFormat="1" applyFont="1" applyFill="1" applyBorder="1" applyAlignment="1" applyProtection="1">
      <alignment horizontal="left" vertical="center"/>
      <protection locked="0"/>
    </xf>
    <xf numFmtId="0" fontId="15" fillId="0" borderId="164" xfId="0" applyFont="1" applyBorder="1">
      <alignment vertical="center"/>
    </xf>
    <xf numFmtId="0" fontId="15" fillId="0" borderId="166" xfId="0" applyFont="1" applyBorder="1">
      <alignment vertical="center"/>
    </xf>
    <xf numFmtId="0" fontId="15" fillId="0" borderId="118" xfId="0" applyFont="1" applyBorder="1">
      <alignment vertical="center"/>
    </xf>
    <xf numFmtId="0" fontId="15" fillId="9" borderId="134" xfId="0" applyFont="1" applyFill="1" applyBorder="1" applyAlignment="1" applyProtection="1">
      <alignment horizontal="center" vertical="center"/>
      <protection locked="0"/>
    </xf>
    <xf numFmtId="0" fontId="15" fillId="9" borderId="131" xfId="0" applyFont="1" applyFill="1" applyBorder="1" applyAlignment="1" applyProtection="1">
      <alignment horizontal="center" vertical="center"/>
      <protection locked="0"/>
    </xf>
    <xf numFmtId="0" fontId="15" fillId="0" borderId="122" xfId="0" applyFont="1" applyBorder="1">
      <alignment vertical="center"/>
    </xf>
    <xf numFmtId="0" fontId="15" fillId="0" borderId="127" xfId="0" applyFont="1" applyBorder="1">
      <alignment vertical="center"/>
    </xf>
    <xf numFmtId="179" fontId="15" fillId="0" borderId="121" xfId="0" applyNumberFormat="1" applyFont="1" applyBorder="1">
      <alignment vertical="center"/>
    </xf>
    <xf numFmtId="178" fontId="15" fillId="0" borderId="122" xfId="0" applyNumberFormat="1" applyFont="1" applyBorder="1">
      <alignment vertical="center"/>
    </xf>
    <xf numFmtId="49" fontId="15" fillId="0" borderId="121" xfId="0" applyNumberFormat="1" applyFont="1" applyBorder="1">
      <alignment vertical="center"/>
    </xf>
    <xf numFmtId="0" fontId="15" fillId="0" borderId="165" xfId="0" applyFont="1" applyBorder="1">
      <alignment vertical="center"/>
    </xf>
    <xf numFmtId="179" fontId="15" fillId="0" borderId="3" xfId="0" applyNumberFormat="1" applyFont="1" applyBorder="1" applyAlignment="1">
      <alignment horizontal="left" vertical="center"/>
    </xf>
    <xf numFmtId="178" fontId="15" fillId="0" borderId="42" xfId="0" applyNumberFormat="1" applyFont="1" applyBorder="1">
      <alignment vertical="center"/>
    </xf>
    <xf numFmtId="49" fontId="15" fillId="0" borderId="3" xfId="0" applyNumberFormat="1" applyFont="1" applyBorder="1" applyAlignment="1">
      <alignment horizontal="left" vertical="center"/>
    </xf>
    <xf numFmtId="179" fontId="15" fillId="0" borderId="121" xfId="0" applyNumberFormat="1" applyFont="1" applyBorder="1" applyAlignment="1">
      <alignment horizontal="left" vertical="center"/>
    </xf>
    <xf numFmtId="178" fontId="15" fillId="0" borderId="121" xfId="0" applyNumberFormat="1" applyFont="1" applyBorder="1">
      <alignment vertical="center"/>
    </xf>
    <xf numFmtId="49" fontId="15" fillId="0" borderId="121" xfId="0" applyNumberFormat="1" applyFont="1" applyBorder="1" applyAlignment="1">
      <alignment horizontal="left" vertical="center"/>
    </xf>
    <xf numFmtId="0" fontId="15" fillId="0" borderId="167" xfId="0" applyFont="1" applyBorder="1">
      <alignment vertical="center"/>
    </xf>
    <xf numFmtId="0" fontId="15" fillId="0" borderId="168" xfId="0" applyFont="1" applyBorder="1">
      <alignment vertical="center"/>
    </xf>
    <xf numFmtId="0" fontId="15" fillId="0" borderId="170" xfId="0" applyFont="1" applyBorder="1">
      <alignment vertical="center"/>
    </xf>
    <xf numFmtId="0" fontId="7" fillId="0" borderId="0" xfId="25" applyProtection="1">
      <alignment vertical="center"/>
      <protection locked="0"/>
    </xf>
    <xf numFmtId="0" fontId="74" fillId="0" borderId="0" xfId="25" applyFont="1" applyAlignment="1">
      <alignment horizontal="center" vertical="center"/>
    </xf>
    <xf numFmtId="0" fontId="75" fillId="0" borderId="0" xfId="25" applyFont="1" applyAlignment="1">
      <alignment horizontal="left" vertical="center"/>
    </xf>
    <xf numFmtId="0" fontId="76" fillId="0" borderId="0" xfId="25" applyFont="1" applyAlignment="1">
      <alignment horizontal="center" vertical="center"/>
    </xf>
    <xf numFmtId="0" fontId="7" fillId="0" borderId="0" xfId="25" applyAlignment="1">
      <alignment horizontal="left" vertical="center"/>
    </xf>
    <xf numFmtId="0" fontId="7" fillId="0" borderId="96" xfId="25" applyBorder="1" applyAlignment="1">
      <alignment horizontal="left" vertical="center"/>
    </xf>
    <xf numFmtId="0" fontId="7" fillId="0" borderId="98" xfId="25" applyBorder="1" applyAlignment="1">
      <alignment horizontal="left" vertical="center"/>
    </xf>
    <xf numFmtId="0" fontId="76" fillId="0" borderId="99" xfId="25" applyFont="1" applyBorder="1" applyAlignment="1">
      <alignment horizontal="center" vertical="center"/>
    </xf>
    <xf numFmtId="0" fontId="7" fillId="0" borderId="99" xfId="25" applyBorder="1" applyAlignment="1">
      <alignment horizontal="left" vertical="center"/>
    </xf>
    <xf numFmtId="0" fontId="76" fillId="0" borderId="0" xfId="25" applyFont="1" applyAlignment="1">
      <alignment horizontal="left" vertical="center"/>
    </xf>
    <xf numFmtId="0" fontId="47" fillId="0" borderId="0" xfId="25" applyFont="1" applyAlignment="1">
      <alignment horizontal="left" vertical="center"/>
    </xf>
    <xf numFmtId="0" fontId="47" fillId="0" borderId="184" xfId="25" applyFont="1" applyBorder="1" applyAlignment="1">
      <alignment horizontal="left" vertical="center"/>
    </xf>
    <xf numFmtId="0" fontId="47" fillId="0" borderId="185" xfId="25" applyFont="1" applyBorder="1" applyAlignment="1">
      <alignment horizontal="left" vertical="center"/>
    </xf>
    <xf numFmtId="0" fontId="7" fillId="0" borderId="186" xfId="25" applyBorder="1" applyAlignment="1">
      <alignment horizontal="left" vertical="center"/>
    </xf>
    <xf numFmtId="0" fontId="78" fillId="0" borderId="0" xfId="25" applyFont="1">
      <alignment vertical="center"/>
    </xf>
    <xf numFmtId="0" fontId="76" fillId="0" borderId="0" xfId="25" applyFont="1">
      <alignment vertical="center"/>
    </xf>
    <xf numFmtId="0" fontId="79" fillId="0" borderId="0" xfId="25" applyFont="1">
      <alignment vertical="center"/>
    </xf>
    <xf numFmtId="0" fontId="47" fillId="0" borderId="0" xfId="25" applyFont="1">
      <alignment vertical="center"/>
    </xf>
    <xf numFmtId="0" fontId="7" fillId="18" borderId="1" xfId="25" applyFill="1" applyBorder="1">
      <alignment vertical="center"/>
    </xf>
    <xf numFmtId="0" fontId="70" fillId="0" borderId="0" xfId="25" applyFont="1">
      <alignment vertical="center"/>
    </xf>
    <xf numFmtId="0" fontId="7" fillId="0" borderId="3" xfId="25" applyBorder="1">
      <alignment vertical="center"/>
    </xf>
    <xf numFmtId="0" fontId="80" fillId="0" borderId="0" xfId="25" applyFont="1">
      <alignment vertical="center"/>
    </xf>
    <xf numFmtId="0" fontId="7" fillId="19" borderId="1" xfId="25" applyFill="1" applyBorder="1">
      <alignment vertical="center"/>
    </xf>
    <xf numFmtId="0" fontId="81" fillId="0" borderId="7" xfId="25" applyFont="1" applyBorder="1">
      <alignment vertical="center"/>
    </xf>
    <xf numFmtId="0" fontId="7" fillId="20" borderId="1" xfId="25" applyFill="1" applyBorder="1">
      <alignment vertical="center"/>
    </xf>
    <xf numFmtId="0" fontId="7" fillId="21" borderId="1" xfId="25" applyFill="1" applyBorder="1">
      <alignment vertical="center"/>
    </xf>
    <xf numFmtId="0" fontId="7" fillId="16" borderId="1" xfId="25" applyFill="1" applyBorder="1">
      <alignment vertical="center"/>
    </xf>
    <xf numFmtId="0" fontId="81" fillId="0" borderId="0" xfId="25" applyFont="1">
      <alignment vertical="center"/>
    </xf>
    <xf numFmtId="0" fontId="7" fillId="13" borderId="1" xfId="25" applyFill="1" applyBorder="1">
      <alignment vertical="center"/>
    </xf>
    <xf numFmtId="0" fontId="76" fillId="0" borderId="99" xfId="25" applyFont="1" applyBorder="1">
      <alignment vertical="center"/>
    </xf>
    <xf numFmtId="0" fontId="76" fillId="0" borderId="186" xfId="25" applyFont="1" applyBorder="1" applyAlignment="1">
      <alignment horizontal="center" vertical="center"/>
    </xf>
    <xf numFmtId="0" fontId="76" fillId="0" borderId="186" xfId="25" applyFont="1" applyBorder="1">
      <alignment vertical="center"/>
    </xf>
    <xf numFmtId="0" fontId="76" fillId="0" borderId="143" xfId="25" applyFont="1" applyBorder="1">
      <alignment vertical="center"/>
    </xf>
    <xf numFmtId="0" fontId="76" fillId="0" borderId="159" xfId="25" applyFont="1" applyBorder="1">
      <alignment vertical="center"/>
    </xf>
    <xf numFmtId="0" fontId="76" fillId="0" borderId="188" xfId="25" applyFont="1" applyBorder="1">
      <alignment vertical="center"/>
    </xf>
    <xf numFmtId="0" fontId="76" fillId="0" borderId="189" xfId="25" applyFont="1" applyBorder="1">
      <alignment vertical="center"/>
    </xf>
    <xf numFmtId="0" fontId="82" fillId="0" borderId="0" xfId="65" applyFont="1" applyAlignment="1">
      <alignment horizontal="left" vertical="top"/>
    </xf>
    <xf numFmtId="0" fontId="83" fillId="0" borderId="0" xfId="65" applyFont="1" applyAlignment="1">
      <alignment horizontal="left" vertical="top"/>
    </xf>
    <xf numFmtId="0" fontId="83" fillId="0" borderId="0" xfId="65" applyFont="1" applyAlignment="1" applyProtection="1">
      <alignment horizontal="left" vertical="top"/>
      <protection locked="0"/>
    </xf>
    <xf numFmtId="0" fontId="84" fillId="0" borderId="0" xfId="65" applyFont="1" applyAlignment="1">
      <alignment vertical="center" wrapText="1"/>
    </xf>
    <xf numFmtId="0" fontId="84" fillId="0" borderId="0" xfId="65" applyFont="1" applyAlignment="1">
      <alignment horizontal="center" vertical="center" wrapText="1"/>
    </xf>
    <xf numFmtId="0" fontId="85" fillId="0" borderId="0" xfId="65" applyFont="1" applyAlignment="1">
      <alignment horizontal="center" vertical="center" wrapText="1"/>
    </xf>
    <xf numFmtId="0" fontId="11" fillId="0" borderId="96" xfId="65" applyFont="1" applyBorder="1" applyAlignment="1">
      <alignment horizontal="center" vertical="center" wrapText="1"/>
    </xf>
    <xf numFmtId="0" fontId="11" fillId="0" borderId="98" xfId="65" applyFont="1" applyBorder="1" applyAlignment="1">
      <alignment horizontal="center"/>
    </xf>
    <xf numFmtId="0" fontId="11" fillId="0" borderId="99" xfId="65" applyFont="1" applyBorder="1" applyAlignment="1">
      <alignment horizontal="center"/>
    </xf>
    <xf numFmtId="0" fontId="82" fillId="0" borderId="99" xfId="65" applyFont="1" applyBorder="1" applyAlignment="1"/>
    <xf numFmtId="0" fontId="82" fillId="0" borderId="99" xfId="65" applyFont="1" applyBorder="1" applyAlignment="1">
      <alignment horizontal="left" vertical="top"/>
    </xf>
    <xf numFmtId="0" fontId="15" fillId="0" borderId="99" xfId="65" applyFont="1" applyBorder="1" applyAlignment="1">
      <alignment vertical="top"/>
    </xf>
    <xf numFmtId="0" fontId="82" fillId="0" borderId="159" xfId="65" applyFont="1" applyBorder="1" applyAlignment="1"/>
    <xf numFmtId="0" fontId="0" fillId="0" borderId="0" xfId="0" applyProtection="1">
      <alignment vertical="center"/>
      <protection locked="0"/>
    </xf>
    <xf numFmtId="0" fontId="89" fillId="0" borderId="1" xfId="0" applyFont="1" applyBorder="1">
      <alignment vertical="center"/>
    </xf>
    <xf numFmtId="0" fontId="90" fillId="0" borderId="5" xfId="25" applyFont="1" applyBorder="1" applyAlignment="1">
      <alignment horizontal="left" vertical="center"/>
    </xf>
    <xf numFmtId="0" fontId="89" fillId="0" borderId="50" xfId="0" applyFont="1" applyBorder="1">
      <alignment vertical="center"/>
    </xf>
    <xf numFmtId="0" fontId="7" fillId="0" borderId="1" xfId="0" applyFont="1" applyBorder="1">
      <alignment vertical="center"/>
    </xf>
    <xf numFmtId="0" fontId="8" fillId="0" borderId="50" xfId="0" applyFont="1" applyBorder="1">
      <alignment vertical="center"/>
    </xf>
    <xf numFmtId="0" fontId="92" fillId="0" borderId="0" xfId="25" applyFont="1">
      <alignment vertical="center"/>
    </xf>
    <xf numFmtId="0" fontId="92" fillId="23" borderId="148" xfId="25" applyFont="1" applyFill="1" applyBorder="1">
      <alignment vertical="center"/>
    </xf>
    <xf numFmtId="0" fontId="92" fillId="0" borderId="148" xfId="25" applyFont="1" applyBorder="1">
      <alignment vertical="center"/>
    </xf>
    <xf numFmtId="0" fontId="92" fillId="23" borderId="78" xfId="25" applyFont="1" applyFill="1" applyBorder="1">
      <alignment vertical="center"/>
    </xf>
    <xf numFmtId="0" fontId="92" fillId="0" borderId="78" xfId="25" applyFont="1" applyBorder="1">
      <alignment vertical="center"/>
    </xf>
    <xf numFmtId="0" fontId="65" fillId="0" borderId="0" xfId="25" applyFont="1">
      <alignment vertical="center"/>
    </xf>
    <xf numFmtId="0" fontId="92" fillId="24" borderId="148" xfId="25" applyFont="1" applyFill="1" applyBorder="1">
      <alignment vertical="center"/>
    </xf>
    <xf numFmtId="0" fontId="92" fillId="24" borderId="78" xfId="25" applyFont="1" applyFill="1" applyBorder="1">
      <alignment vertical="center"/>
    </xf>
    <xf numFmtId="0" fontId="92" fillId="25" borderId="148" xfId="25" applyFont="1" applyFill="1" applyBorder="1">
      <alignment vertical="center"/>
    </xf>
    <xf numFmtId="0" fontId="92" fillId="25" borderId="78" xfId="25" applyFont="1" applyFill="1" applyBorder="1">
      <alignment vertical="center"/>
    </xf>
    <xf numFmtId="0" fontId="92" fillId="26" borderId="78" xfId="25" applyFont="1" applyFill="1" applyBorder="1">
      <alignment vertical="center"/>
    </xf>
    <xf numFmtId="182" fontId="0" fillId="0" borderId="0" xfId="0" quotePrefix="1" applyNumberFormat="1">
      <alignment vertical="center"/>
    </xf>
    <xf numFmtId="0" fontId="14" fillId="0" borderId="169" xfId="0" applyFont="1" applyBorder="1">
      <alignment vertical="center"/>
    </xf>
    <xf numFmtId="0" fontId="16" fillId="0" borderId="169" xfId="0" applyFont="1" applyBorder="1">
      <alignment vertical="center"/>
    </xf>
    <xf numFmtId="0" fontId="14" fillId="0" borderId="170" xfId="0" applyFont="1" applyBorder="1">
      <alignment vertical="center"/>
    </xf>
    <xf numFmtId="0" fontId="14" fillId="0" borderId="164" xfId="0" applyFont="1" applyBorder="1">
      <alignment vertical="center"/>
    </xf>
    <xf numFmtId="0" fontId="14" fillId="0" borderId="165" xfId="0" applyFont="1" applyBorder="1">
      <alignment vertical="center"/>
    </xf>
    <xf numFmtId="0" fontId="14" fillId="0" borderId="166" xfId="0" applyFont="1" applyBorder="1">
      <alignment vertical="center"/>
    </xf>
    <xf numFmtId="0" fontId="17" fillId="0" borderId="166" xfId="0" applyFont="1" applyBorder="1">
      <alignment vertical="center"/>
    </xf>
    <xf numFmtId="0" fontId="17" fillId="0" borderId="169" xfId="0" applyFont="1" applyBorder="1">
      <alignment vertical="center"/>
    </xf>
    <xf numFmtId="0" fontId="17" fillId="0" borderId="166" xfId="0" applyFont="1" applyBorder="1" applyAlignment="1">
      <alignment horizontal="center" vertical="center"/>
    </xf>
    <xf numFmtId="0" fontId="17" fillId="0" borderId="169" xfId="0" applyFont="1" applyBorder="1" applyAlignment="1">
      <alignment horizontal="center" vertical="center"/>
    </xf>
    <xf numFmtId="0" fontId="22" fillId="0" borderId="166" xfId="0" applyFont="1" applyBorder="1" applyAlignment="1">
      <alignment horizontal="center" vertical="center"/>
    </xf>
    <xf numFmtId="0" fontId="22" fillId="0" borderId="169" xfId="0" applyFont="1" applyBorder="1" applyAlignment="1">
      <alignment horizontal="center" vertical="center"/>
    </xf>
    <xf numFmtId="0" fontId="14" fillId="0" borderId="166" xfId="0" applyFont="1" applyBorder="1" applyAlignment="1">
      <alignment horizontal="center" vertical="center"/>
    </xf>
    <xf numFmtId="0" fontId="14" fillId="0" borderId="167" xfId="0" applyFont="1" applyBorder="1">
      <alignment vertical="center"/>
    </xf>
    <xf numFmtId="0" fontId="14" fillId="0" borderId="168" xfId="0" applyFont="1" applyBorder="1">
      <alignment vertical="center"/>
    </xf>
    <xf numFmtId="0" fontId="35" fillId="0" borderId="164" xfId="25" applyFont="1" applyBorder="1">
      <alignment vertical="center"/>
    </xf>
    <xf numFmtId="0" fontId="35" fillId="0" borderId="165" xfId="25" applyFont="1" applyBorder="1">
      <alignment vertical="center"/>
    </xf>
    <xf numFmtId="0" fontId="14" fillId="0" borderId="165" xfId="25" applyFont="1" applyBorder="1">
      <alignment vertical="center"/>
    </xf>
    <xf numFmtId="0" fontId="15" fillId="0" borderId="164" xfId="57" applyFont="1" applyBorder="1">
      <alignment vertical="center"/>
    </xf>
    <xf numFmtId="0" fontId="15" fillId="0" borderId="165" xfId="57" applyFont="1" applyBorder="1">
      <alignment vertical="center"/>
    </xf>
    <xf numFmtId="0" fontId="23" fillId="0" borderId="165" xfId="57" applyFont="1" applyBorder="1">
      <alignment vertical="center"/>
    </xf>
    <xf numFmtId="0" fontId="15" fillId="0" borderId="166" xfId="57" applyFont="1" applyBorder="1">
      <alignment vertical="center"/>
    </xf>
    <xf numFmtId="0" fontId="23" fillId="0" borderId="169" xfId="57" applyFont="1" applyBorder="1">
      <alignment vertical="center"/>
    </xf>
    <xf numFmtId="0" fontId="23" fillId="0" borderId="169" xfId="57" applyFont="1" applyBorder="1" applyAlignment="1">
      <alignment horizontal="left" vertical="center"/>
    </xf>
    <xf numFmtId="0" fontId="23" fillId="0" borderId="169" xfId="27" applyFont="1" applyBorder="1">
      <alignment vertical="center"/>
    </xf>
    <xf numFmtId="0" fontId="23" fillId="0" borderId="169" xfId="42" applyFont="1" applyBorder="1" applyAlignment="1">
      <alignment horizontal="center" vertical="center"/>
    </xf>
    <xf numFmtId="0" fontId="15" fillId="0" borderId="167" xfId="57" applyFont="1" applyBorder="1">
      <alignment vertical="center"/>
    </xf>
    <xf numFmtId="0" fontId="15" fillId="0" borderId="168" xfId="57" applyFont="1" applyBorder="1">
      <alignment vertical="center"/>
    </xf>
    <xf numFmtId="0" fontId="23" fillId="0" borderId="168" xfId="57" applyFont="1" applyBorder="1">
      <alignment vertical="center"/>
    </xf>
    <xf numFmtId="0" fontId="23" fillId="0" borderId="170" xfId="57" applyFont="1" applyBorder="1">
      <alignment vertical="center"/>
    </xf>
    <xf numFmtId="0" fontId="14" fillId="0" borderId="0" xfId="27" applyFont="1" applyProtection="1">
      <alignment vertical="center"/>
      <protection locked="0"/>
    </xf>
    <xf numFmtId="0" fontId="14" fillId="0" borderId="165" xfId="27" applyFont="1" applyBorder="1" applyAlignment="1">
      <alignment horizontal="center" vertical="center"/>
    </xf>
    <xf numFmtId="0" fontId="13" fillId="0" borderId="165" xfId="27" applyFont="1" applyBorder="1">
      <alignment vertical="center"/>
    </xf>
    <xf numFmtId="0" fontId="14" fillId="0" borderId="165" xfId="27" applyFont="1" applyBorder="1">
      <alignment vertical="center"/>
    </xf>
    <xf numFmtId="0" fontId="14" fillId="0" borderId="169" xfId="27" applyFont="1" applyBorder="1">
      <alignment vertical="center"/>
    </xf>
    <xf numFmtId="0" fontId="13" fillId="0" borderId="169" xfId="27" applyFont="1" applyBorder="1">
      <alignment vertical="center"/>
    </xf>
    <xf numFmtId="0" fontId="14" fillId="0" borderId="169" xfId="27" applyFont="1" applyBorder="1" applyAlignment="1">
      <alignment vertical="center" wrapText="1"/>
    </xf>
    <xf numFmtId="0" fontId="14" fillId="0" borderId="169" xfId="60" applyFont="1" applyBorder="1">
      <alignment vertical="center"/>
    </xf>
    <xf numFmtId="0" fontId="15" fillId="0" borderId="169" xfId="27" applyFont="1" applyBorder="1">
      <alignment vertical="center"/>
    </xf>
    <xf numFmtId="0" fontId="14" fillId="0" borderId="168" xfId="27" applyFont="1" applyBorder="1" applyAlignment="1">
      <alignment horizontal="center" vertical="center"/>
    </xf>
    <xf numFmtId="0" fontId="13" fillId="0" borderId="168" xfId="27" applyFont="1" applyBorder="1">
      <alignment vertical="center"/>
    </xf>
    <xf numFmtId="0" fontId="14" fillId="0" borderId="168" xfId="27" applyFont="1" applyBorder="1">
      <alignment vertical="center"/>
    </xf>
    <xf numFmtId="0" fontId="14" fillId="0" borderId="170" xfId="27" applyFont="1" applyBorder="1">
      <alignment vertical="center"/>
    </xf>
    <xf numFmtId="0" fontId="23" fillId="0" borderId="0" xfId="57" applyFont="1" applyProtection="1">
      <alignment vertical="center"/>
      <protection locked="0"/>
    </xf>
    <xf numFmtId="0" fontId="14" fillId="0" borderId="0" xfId="72" applyFont="1" applyProtection="1">
      <alignment vertical="center"/>
      <protection locked="0"/>
    </xf>
    <xf numFmtId="0" fontId="14" fillId="0" borderId="0" xfId="25" applyFont="1" applyProtection="1">
      <alignment vertical="center"/>
      <protection locked="0"/>
    </xf>
    <xf numFmtId="0" fontId="14" fillId="0" borderId="0" xfId="0" applyFont="1" applyProtection="1">
      <alignment vertical="center"/>
      <protection locked="0"/>
    </xf>
    <xf numFmtId="0" fontId="23" fillId="0" borderId="0" xfId="0" applyFont="1" applyProtection="1">
      <alignment vertical="center"/>
      <protection locked="0"/>
    </xf>
    <xf numFmtId="0" fontId="17" fillId="0" borderId="0" xfId="0" applyFont="1" applyProtection="1">
      <alignment vertical="center"/>
      <protection locked="0"/>
    </xf>
    <xf numFmtId="0" fontId="41" fillId="0" borderId="0" xfId="55" applyFont="1" applyProtection="1">
      <alignment vertical="center"/>
      <protection locked="0"/>
    </xf>
    <xf numFmtId="0" fontId="41" fillId="0" borderId="0" xfId="0" applyFont="1" applyAlignment="1" applyProtection="1">
      <alignment vertical="center" wrapText="1"/>
      <protection locked="0"/>
    </xf>
    <xf numFmtId="0" fontId="7" fillId="27" borderId="0" xfId="0" applyFont="1" applyFill="1">
      <alignment vertical="center"/>
    </xf>
    <xf numFmtId="0" fontId="7" fillId="0" borderId="0" xfId="0" applyFont="1" applyAlignment="1">
      <alignment vertical="center" wrapText="1"/>
    </xf>
    <xf numFmtId="0" fontId="91" fillId="0" borderId="2" xfId="8" applyFont="1" applyBorder="1" applyAlignment="1" applyProtection="1">
      <alignment vertical="center"/>
      <protection locked="0"/>
    </xf>
    <xf numFmtId="0" fontId="25" fillId="0" borderId="0" xfId="55" applyFont="1" applyAlignment="1">
      <alignment horizontal="left" vertical="center" indent="1"/>
    </xf>
    <xf numFmtId="0" fontId="25" fillId="0" borderId="0" xfId="57" applyFont="1" applyAlignment="1">
      <alignment horizontal="left" vertical="center" indent="1"/>
    </xf>
    <xf numFmtId="0" fontId="96" fillId="0" borderId="190" xfId="25" applyFont="1" applyBorder="1" applyAlignment="1">
      <alignment horizontal="left" vertical="center"/>
    </xf>
    <xf numFmtId="178" fontId="96" fillId="0" borderId="191" xfId="25" applyNumberFormat="1" applyFont="1" applyBorder="1" applyAlignment="1">
      <alignment horizontal="left" vertical="center"/>
    </xf>
    <xf numFmtId="0" fontId="96" fillId="0" borderId="191" xfId="25" applyFont="1" applyBorder="1" applyAlignment="1">
      <alignment horizontal="left" vertical="center"/>
    </xf>
    <xf numFmtId="179" fontId="96" fillId="0" borderId="191" xfId="25" applyNumberFormat="1" applyFont="1" applyBorder="1" applyAlignment="1">
      <alignment horizontal="left" vertical="center"/>
    </xf>
    <xf numFmtId="3" fontId="96" fillId="0" borderId="191" xfId="25" applyNumberFormat="1" applyFont="1" applyBorder="1" applyAlignment="1">
      <alignment horizontal="left" vertical="center"/>
    </xf>
    <xf numFmtId="184" fontId="96" fillId="0" borderId="191" xfId="25" applyNumberFormat="1" applyFont="1" applyBorder="1" applyAlignment="1">
      <alignment horizontal="left" vertical="center"/>
    </xf>
    <xf numFmtId="177" fontId="96" fillId="0" borderId="191" xfId="25" applyNumberFormat="1" applyFont="1" applyBorder="1" applyAlignment="1">
      <alignment horizontal="left" vertical="center"/>
    </xf>
    <xf numFmtId="182" fontId="96" fillId="0" borderId="191" xfId="25" applyNumberFormat="1" applyFont="1" applyBorder="1" applyAlignment="1">
      <alignment horizontal="left" vertical="center"/>
    </xf>
    <xf numFmtId="0" fontId="96" fillId="0" borderId="192" xfId="25" applyFont="1" applyBorder="1" applyAlignment="1">
      <alignment horizontal="left" vertical="center"/>
    </xf>
    <xf numFmtId="0" fontId="92" fillId="0" borderId="1" xfId="25" applyFont="1" applyBorder="1">
      <alignment vertical="center"/>
    </xf>
    <xf numFmtId="0" fontId="96" fillId="0" borderId="0" xfId="25" applyFont="1" applyAlignment="1">
      <alignment horizontal="left" vertical="center"/>
    </xf>
    <xf numFmtId="0" fontId="96" fillId="0" borderId="5" xfId="25" applyFont="1" applyBorder="1">
      <alignment vertical="center"/>
    </xf>
    <xf numFmtId="0" fontId="96" fillId="0" borderId="7" xfId="25" applyFont="1" applyBorder="1">
      <alignment vertical="center"/>
    </xf>
    <xf numFmtId="0" fontId="96" fillId="0" borderId="7" xfId="25" applyFont="1" applyBorder="1" applyAlignment="1">
      <alignment vertical="center" wrapText="1"/>
    </xf>
    <xf numFmtId="0" fontId="96" fillId="0" borderId="2" xfId="25" applyFont="1" applyBorder="1">
      <alignment vertical="center"/>
    </xf>
    <xf numFmtId="0" fontId="96" fillId="0" borderId="0" xfId="25" applyFont="1">
      <alignment vertical="center"/>
    </xf>
    <xf numFmtId="0" fontId="0" fillId="0" borderId="169" xfId="0" applyBorder="1">
      <alignment vertical="center"/>
    </xf>
    <xf numFmtId="183" fontId="15" fillId="16" borderId="2" xfId="2" applyNumberFormat="1" applyFont="1" applyFill="1" applyBorder="1" applyAlignment="1" applyProtection="1">
      <alignment horizontal="left" vertical="center"/>
    </xf>
    <xf numFmtId="0" fontId="15" fillId="0" borderId="165" xfId="0" applyFont="1" applyBorder="1" applyAlignment="1">
      <alignment vertical="center" wrapText="1"/>
    </xf>
    <xf numFmtId="0" fontId="41" fillId="0" borderId="0" xfId="0" applyFont="1">
      <alignment vertical="center"/>
    </xf>
    <xf numFmtId="0" fontId="41" fillId="0" borderId="164" xfId="0" applyFont="1" applyBorder="1">
      <alignment vertical="center"/>
    </xf>
    <xf numFmtId="0" fontId="41" fillId="0" borderId="165" xfId="0" applyFont="1" applyBorder="1">
      <alignment vertical="center"/>
    </xf>
    <xf numFmtId="0" fontId="41" fillId="0" borderId="166" xfId="0" applyFont="1" applyBorder="1">
      <alignment vertical="center"/>
    </xf>
    <xf numFmtId="0" fontId="41" fillId="0" borderId="169" xfId="55" applyFont="1" applyBorder="1" applyAlignment="1">
      <alignment horizontal="left" vertical="center"/>
    </xf>
    <xf numFmtId="0" fontId="41" fillId="0" borderId="169" xfId="55" applyFont="1" applyBorder="1">
      <alignment vertical="center"/>
    </xf>
    <xf numFmtId="182" fontId="69" fillId="10" borderId="36" xfId="26" applyNumberFormat="1" applyFont="1" applyFill="1" applyBorder="1" applyAlignment="1">
      <alignment horizontal="right" vertical="center" readingOrder="2"/>
    </xf>
    <xf numFmtId="182" fontId="69" fillId="10" borderId="37" xfId="26" applyNumberFormat="1" applyFont="1" applyFill="1" applyBorder="1" applyAlignment="1">
      <alignment horizontal="right" vertical="center" readingOrder="2"/>
    </xf>
    <xf numFmtId="182" fontId="69" fillId="10" borderId="80" xfId="26" applyNumberFormat="1" applyFont="1" applyFill="1" applyBorder="1" applyAlignment="1">
      <alignment horizontal="right" vertical="center" readingOrder="2"/>
    </xf>
    <xf numFmtId="182" fontId="69" fillId="10" borderId="38" xfId="26" applyNumberFormat="1" applyFont="1" applyFill="1" applyBorder="1" applyAlignment="1">
      <alignment horizontal="right" vertical="center" readingOrder="2"/>
    </xf>
    <xf numFmtId="182" fontId="69" fillId="10" borderId="39" xfId="26" applyNumberFormat="1" applyFont="1" applyFill="1" applyBorder="1" applyAlignment="1">
      <alignment horizontal="right" vertical="center" readingOrder="2"/>
    </xf>
    <xf numFmtId="182" fontId="69" fillId="10" borderId="124" xfId="26" applyNumberFormat="1" applyFont="1" applyFill="1" applyBorder="1" applyAlignment="1">
      <alignment horizontal="right" vertical="center" readingOrder="2"/>
    </xf>
    <xf numFmtId="182" fontId="69" fillId="10" borderId="138" xfId="26" applyNumberFormat="1" applyFont="1" applyFill="1" applyBorder="1" applyAlignment="1">
      <alignment horizontal="right" vertical="center" readingOrder="2"/>
    </xf>
    <xf numFmtId="0" fontId="41" fillId="0" borderId="169" xfId="26" applyFont="1" applyBorder="1">
      <alignment vertical="center"/>
    </xf>
    <xf numFmtId="0" fontId="41" fillId="0" borderId="169" xfId="41" applyFont="1" applyBorder="1" applyAlignment="1">
      <alignment horizontal="center" vertical="center"/>
    </xf>
    <xf numFmtId="0" fontId="15" fillId="9" borderId="128" xfId="29" applyFont="1" applyFill="1" applyBorder="1" applyAlignment="1">
      <alignment horizontal="center" vertical="center"/>
    </xf>
    <xf numFmtId="0" fontId="41" fillId="0" borderId="167" xfId="0" applyFont="1" applyBorder="1">
      <alignment vertical="center"/>
    </xf>
    <xf numFmtId="0" fontId="41" fillId="0" borderId="168" xfId="0" applyFont="1" applyBorder="1">
      <alignment vertical="center"/>
    </xf>
    <xf numFmtId="0" fontId="41" fillId="0" borderId="168" xfId="55" applyFont="1" applyBorder="1">
      <alignment vertical="center"/>
    </xf>
    <xf numFmtId="0" fontId="13" fillId="0" borderId="0" xfId="72" applyFont="1">
      <alignment vertical="center"/>
    </xf>
    <xf numFmtId="0" fontId="11" fillId="0" borderId="169" xfId="0" applyFont="1" applyBorder="1">
      <alignment vertical="center"/>
    </xf>
    <xf numFmtId="178" fontId="15" fillId="10" borderId="106" xfId="0" applyNumberFormat="1" applyFont="1" applyFill="1" applyBorder="1" applyAlignment="1" applyProtection="1">
      <alignment horizontal="left" vertical="center" shrinkToFit="1"/>
      <protection locked="0"/>
    </xf>
    <xf numFmtId="178" fontId="15" fillId="10" borderId="105" xfId="0" applyNumberFormat="1" applyFont="1" applyFill="1" applyBorder="1" applyAlignment="1" applyProtection="1">
      <alignment horizontal="left" vertical="center" shrinkToFit="1"/>
      <protection locked="0"/>
    </xf>
    <xf numFmtId="178" fontId="15" fillId="10" borderId="2" xfId="0" applyNumberFormat="1" applyFont="1" applyFill="1" applyBorder="1" applyAlignment="1" applyProtection="1">
      <alignment horizontal="left" vertical="center" shrinkToFit="1"/>
      <protection locked="0"/>
    </xf>
    <xf numFmtId="0" fontId="15" fillId="0" borderId="1" xfId="0" applyFont="1" applyBorder="1" applyAlignment="1">
      <alignment vertical="center" wrapText="1"/>
    </xf>
    <xf numFmtId="0" fontId="64" fillId="0" borderId="0" xfId="25" applyFont="1" applyAlignment="1">
      <alignment horizontal="center" vertical="center"/>
    </xf>
    <xf numFmtId="0" fontId="86" fillId="0" borderId="143" xfId="65" applyFont="1" applyBorder="1" applyAlignment="1">
      <alignment horizontal="center" vertical="top" wrapText="1"/>
    </xf>
    <xf numFmtId="0" fontId="11" fillId="0" borderId="0" xfId="65" applyFont="1" applyAlignment="1">
      <alignment horizontal="center" vertical="center" wrapText="1"/>
    </xf>
    <xf numFmtId="0" fontId="86" fillId="0" borderId="0" xfId="65" applyFont="1" applyAlignment="1">
      <alignment horizontal="center" vertical="center" wrapText="1"/>
    </xf>
    <xf numFmtId="0" fontId="86" fillId="0" borderId="143" xfId="65" applyFont="1" applyBorder="1" applyAlignment="1">
      <alignment horizontal="center" vertical="center" wrapText="1"/>
    </xf>
    <xf numFmtId="0" fontId="11" fillId="0" borderId="96" xfId="65" applyFont="1" applyBorder="1" applyAlignment="1">
      <alignment horizontal="center" vertical="top" wrapText="1"/>
    </xf>
    <xf numFmtId="0" fontId="15" fillId="0" borderId="147" xfId="0" applyFont="1" applyBorder="1" applyAlignment="1">
      <alignment horizontal="left" vertical="center"/>
    </xf>
    <xf numFmtId="49" fontId="52" fillId="0" borderId="42" xfId="0" applyNumberFormat="1" applyFont="1" applyBorder="1">
      <alignment vertical="center"/>
    </xf>
    <xf numFmtId="0" fontId="15" fillId="0" borderId="2" xfId="0" applyFont="1" applyBorder="1" applyAlignment="1">
      <alignment horizontal="left" vertical="center"/>
    </xf>
    <xf numFmtId="0" fontId="15" fillId="0" borderId="4" xfId="0" applyFont="1" applyBorder="1" applyAlignment="1">
      <alignment horizontal="left" vertical="center"/>
    </xf>
    <xf numFmtId="0" fontId="15" fillId="0" borderId="175" xfId="0" applyFont="1" applyBorder="1" applyAlignment="1">
      <alignment horizontal="left" vertical="center"/>
    </xf>
    <xf numFmtId="0" fontId="15" fillId="0" borderId="1" xfId="0" applyFont="1" applyBorder="1" applyAlignment="1">
      <alignment horizontal="left" vertical="center"/>
    </xf>
    <xf numFmtId="0" fontId="41" fillId="0" borderId="128" xfId="55" applyFont="1" applyBorder="1" applyAlignment="1">
      <alignment horizontal="center" vertical="center"/>
    </xf>
    <xf numFmtId="0" fontId="41" fillId="0" borderId="49" xfId="55" applyFont="1" applyBorder="1" applyAlignment="1">
      <alignment horizontal="center" vertical="center"/>
    </xf>
    <xf numFmtId="0" fontId="14" fillId="0" borderId="0" xfId="0" applyFont="1" applyAlignment="1">
      <alignment horizontal="right" vertical="center"/>
    </xf>
    <xf numFmtId="0" fontId="14" fillId="0" borderId="0" xfId="0" applyFont="1" applyAlignment="1">
      <alignment horizontal="left" vertical="center"/>
    </xf>
    <xf numFmtId="0" fontId="33" fillId="0" borderId="0" xfId="0" applyFont="1" applyAlignment="1">
      <alignment horizontal="center" vertical="center" wrapText="1"/>
    </xf>
    <xf numFmtId="0" fontId="23" fillId="0" borderId="49" xfId="25" applyFont="1" applyBorder="1" applyAlignment="1">
      <alignment horizontal="center" vertical="center"/>
    </xf>
    <xf numFmtId="0" fontId="14" fillId="11" borderId="2" xfId="25" applyFont="1" applyFill="1" applyBorder="1" applyAlignment="1">
      <alignment horizontal="center" vertical="center"/>
    </xf>
    <xf numFmtId="0" fontId="21" fillId="0" borderId="0" xfId="25" applyFont="1" applyAlignment="1">
      <alignment horizontal="left" vertical="top" wrapText="1"/>
    </xf>
    <xf numFmtId="0" fontId="14" fillId="0" borderId="0" xfId="64" applyFont="1" applyAlignment="1">
      <alignment horizontal="left" vertical="center" wrapText="1"/>
    </xf>
    <xf numFmtId="0" fontId="14" fillId="0" borderId="169" xfId="0" applyFont="1" applyBorder="1" applyAlignment="1">
      <alignment horizontal="center" vertical="center"/>
    </xf>
    <xf numFmtId="0" fontId="23" fillId="0" borderId="0" xfId="0" applyFont="1" applyAlignment="1">
      <alignment horizontal="left" vertical="center" wrapText="1"/>
    </xf>
    <xf numFmtId="0" fontId="14" fillId="0" borderId="0" xfId="57" applyFont="1" applyAlignment="1">
      <alignment horizontal="center" vertical="center" shrinkToFit="1"/>
    </xf>
    <xf numFmtId="0" fontId="14" fillId="11" borderId="0" xfId="57" applyFont="1" applyFill="1" applyAlignment="1">
      <alignment horizontal="center" vertical="center" shrinkToFit="1"/>
    </xf>
    <xf numFmtId="0" fontId="14" fillId="0" borderId="9" xfId="27" applyFont="1" applyBorder="1" applyAlignment="1">
      <alignment horizontal="center" vertical="center" wrapText="1"/>
    </xf>
    <xf numFmtId="0" fontId="7" fillId="0" borderId="24" xfId="25" applyBorder="1">
      <alignment vertical="center"/>
    </xf>
    <xf numFmtId="0" fontId="110" fillId="0" borderId="0" xfId="49" applyFont="1" applyProtection="1">
      <alignment vertical="center"/>
      <protection locked="0"/>
    </xf>
    <xf numFmtId="0" fontId="110" fillId="0" borderId="0" xfId="49" applyFont="1">
      <alignment vertical="center"/>
    </xf>
    <xf numFmtId="0" fontId="110" fillId="0" borderId="0" xfId="49" applyFont="1" applyAlignment="1">
      <alignment horizontal="center" vertical="center"/>
    </xf>
    <xf numFmtId="0" fontId="7" fillId="0" borderId="164" xfId="25" applyBorder="1">
      <alignment vertical="center"/>
    </xf>
    <xf numFmtId="0" fontId="7" fillId="0" borderId="165" xfId="25" applyBorder="1">
      <alignment vertical="center"/>
    </xf>
    <xf numFmtId="0" fontId="113" fillId="0" borderId="0" xfId="49" applyFont="1">
      <alignment vertical="center"/>
    </xf>
    <xf numFmtId="0" fontId="25" fillId="0" borderId="0" xfId="49" applyFont="1">
      <alignment vertical="center"/>
    </xf>
    <xf numFmtId="0" fontId="25" fillId="0" borderId="0" xfId="49" applyFont="1" applyAlignment="1">
      <alignment horizontal="center" vertical="center"/>
    </xf>
    <xf numFmtId="0" fontId="7" fillId="0" borderId="166" xfId="25" applyBorder="1">
      <alignment vertical="center"/>
    </xf>
    <xf numFmtId="0" fontId="7" fillId="0" borderId="169" xfId="25" applyBorder="1">
      <alignment vertical="center"/>
    </xf>
    <xf numFmtId="0" fontId="25" fillId="0" borderId="0" xfId="49" applyFont="1" applyAlignment="1">
      <alignment horizontal="right" vertical="center"/>
    </xf>
    <xf numFmtId="0" fontId="25" fillId="10" borderId="0" xfId="25" applyFont="1" applyFill="1" applyProtection="1">
      <alignment vertical="center"/>
      <protection locked="0"/>
    </xf>
    <xf numFmtId="0" fontId="25" fillId="10" borderId="0" xfId="49" applyFont="1" applyFill="1" applyAlignment="1" applyProtection="1">
      <alignment horizontal="center" vertical="center"/>
      <protection locked="0"/>
    </xf>
    <xf numFmtId="0" fontId="113" fillId="0" borderId="0" xfId="4" applyFont="1" applyAlignment="1">
      <alignment horizontal="left" vertical="center"/>
    </xf>
    <xf numFmtId="0" fontId="25" fillId="0" borderId="0" xfId="34" applyFont="1">
      <alignment vertical="center"/>
    </xf>
    <xf numFmtId="58" fontId="25" fillId="0" borderId="0" xfId="34" applyNumberFormat="1" applyFont="1" applyAlignment="1">
      <alignment horizontal="right" vertical="center"/>
    </xf>
    <xf numFmtId="0" fontId="110" fillId="0" borderId="0" xfId="4" applyFont="1">
      <alignment vertical="center"/>
    </xf>
    <xf numFmtId="0" fontId="25" fillId="0" borderId="0" xfId="4" applyFont="1">
      <alignment vertical="center"/>
    </xf>
    <xf numFmtId="0" fontId="36" fillId="0" borderId="0" xfId="4" applyFont="1">
      <alignment vertical="center"/>
    </xf>
    <xf numFmtId="0" fontId="36" fillId="0" borderId="0" xfId="50" applyFont="1">
      <alignment vertical="center"/>
    </xf>
    <xf numFmtId="0" fontId="25" fillId="0" borderId="0" xfId="4" applyFont="1" applyAlignment="1">
      <alignment horizontal="center" vertical="center"/>
    </xf>
    <xf numFmtId="58" fontId="36" fillId="0" borderId="0" xfId="4" applyNumberFormat="1" applyFont="1">
      <alignment vertical="center"/>
    </xf>
    <xf numFmtId="0" fontId="36" fillId="0" borderId="0" xfId="52" applyFont="1">
      <alignment vertical="center"/>
    </xf>
    <xf numFmtId="0" fontId="36" fillId="0" borderId="0" xfId="49" applyFont="1">
      <alignment vertical="center"/>
    </xf>
    <xf numFmtId="0" fontId="36" fillId="0" borderId="0" xfId="34" applyFont="1">
      <alignment vertical="center"/>
    </xf>
    <xf numFmtId="58" fontId="36" fillId="0" borderId="0" xfId="34" applyNumberFormat="1" applyFont="1">
      <alignment vertical="center"/>
    </xf>
    <xf numFmtId="0" fontId="25" fillId="11" borderId="0" xfId="25" applyFont="1" applyFill="1" applyAlignment="1">
      <alignment horizontal="center" vertical="center"/>
    </xf>
    <xf numFmtId="0" fontId="25" fillId="0" borderId="16" xfId="49" applyFont="1" applyBorder="1" applyAlignment="1">
      <alignment horizontal="center" vertical="center"/>
    </xf>
    <xf numFmtId="0" fontId="25" fillId="0" borderId="5" xfId="49" applyFont="1" applyBorder="1">
      <alignment vertical="center"/>
    </xf>
    <xf numFmtId="0" fontId="25" fillId="0" borderId="2" xfId="49" applyFont="1" applyBorder="1" applyAlignment="1">
      <alignment horizontal="center" vertical="center"/>
    </xf>
    <xf numFmtId="0" fontId="25" fillId="0" borderId="3" xfId="49" applyFont="1" applyBorder="1" applyAlignment="1">
      <alignment horizontal="left" vertical="center"/>
    </xf>
    <xf numFmtId="0" fontId="25" fillId="0" borderId="7" xfId="49" applyFont="1" applyBorder="1">
      <alignment vertical="center"/>
    </xf>
    <xf numFmtId="0" fontId="25" fillId="0" borderId="24" xfId="49" applyFont="1" applyBorder="1">
      <alignment vertical="center"/>
    </xf>
    <xf numFmtId="0" fontId="36" fillId="0" borderId="24" xfId="49" applyFont="1" applyBorder="1">
      <alignment vertical="center"/>
    </xf>
    <xf numFmtId="0" fontId="25" fillId="0" borderId="6" xfId="49" applyFont="1" applyBorder="1">
      <alignment vertical="center"/>
    </xf>
    <xf numFmtId="0" fontId="25" fillId="0" borderId="16" xfId="49" applyFont="1" applyBorder="1">
      <alignment vertical="center"/>
    </xf>
    <xf numFmtId="0" fontId="110" fillId="0" borderId="16" xfId="49" applyFont="1" applyBorder="1">
      <alignment vertical="center"/>
    </xf>
    <xf numFmtId="38" fontId="25" fillId="0" borderId="16" xfId="14" applyFont="1" applyFill="1" applyBorder="1" applyAlignment="1" applyProtection="1">
      <alignment vertical="center"/>
    </xf>
    <xf numFmtId="0" fontId="25" fillId="0" borderId="26" xfId="49" applyFont="1" applyBorder="1" applyAlignment="1">
      <alignment horizontal="left" vertical="center"/>
    </xf>
    <xf numFmtId="0" fontId="25" fillId="0" borderId="9" xfId="49" applyFont="1" applyBorder="1">
      <alignment vertical="center"/>
    </xf>
    <xf numFmtId="0" fontId="7" fillId="0" borderId="167" xfId="25" applyBorder="1">
      <alignment vertical="center"/>
    </xf>
    <xf numFmtId="0" fontId="7" fillId="0" borderId="168" xfId="25" applyBorder="1">
      <alignment vertical="center"/>
    </xf>
    <xf numFmtId="0" fontId="7" fillId="0" borderId="170" xfId="25" applyBorder="1">
      <alignment vertical="center"/>
    </xf>
    <xf numFmtId="0" fontId="36" fillId="0" borderId="9" xfId="49" applyFont="1" applyBorder="1" applyAlignment="1"/>
    <xf numFmtId="0" fontId="25" fillId="0" borderId="2" xfId="49" applyFont="1" applyBorder="1">
      <alignment vertical="center"/>
    </xf>
    <xf numFmtId="0" fontId="25" fillId="0" borderId="3" xfId="25" applyFont="1" applyBorder="1" applyAlignment="1">
      <alignment horizontal="left" vertical="center" wrapText="1"/>
    </xf>
    <xf numFmtId="0" fontId="25" fillId="0" borderId="4" xfId="25" applyFont="1" applyBorder="1" applyAlignment="1">
      <alignment horizontal="left" vertical="center" wrapText="1"/>
    </xf>
    <xf numFmtId="0" fontId="25" fillId="9" borderId="3" xfId="49" applyFont="1" applyFill="1" applyBorder="1" applyAlignment="1" applyProtection="1">
      <alignment horizontal="center" vertical="center"/>
      <protection locked="0"/>
    </xf>
    <xf numFmtId="0" fontId="25" fillId="9" borderId="3" xfId="49" applyFont="1" applyFill="1" applyBorder="1" applyAlignment="1">
      <alignment horizontal="center" vertical="center"/>
    </xf>
    <xf numFmtId="0" fontId="25" fillId="0" borderId="3" xfId="49" applyFont="1" applyBorder="1" applyAlignment="1">
      <alignment horizontal="left" vertical="center" wrapText="1"/>
    </xf>
    <xf numFmtId="0" fontId="7" fillId="0" borderId="6" xfId="25" applyBorder="1">
      <alignment vertical="center"/>
    </xf>
    <xf numFmtId="0" fontId="25" fillId="9" borderId="16" xfId="49" applyFont="1" applyFill="1" applyBorder="1" applyAlignment="1" applyProtection="1">
      <alignment horizontal="center" vertical="center"/>
      <protection locked="0"/>
    </xf>
    <xf numFmtId="0" fontId="25" fillId="9" borderId="16" xfId="49" applyFont="1" applyFill="1" applyBorder="1" applyAlignment="1">
      <alignment horizontal="center" vertical="center"/>
    </xf>
    <xf numFmtId="0" fontId="7" fillId="0" borderId="2" xfId="25" applyBorder="1">
      <alignment vertical="center"/>
    </xf>
    <xf numFmtId="0" fontId="36" fillId="0" borderId="0" xfId="49" applyFont="1" applyAlignment="1"/>
    <xf numFmtId="0" fontId="36" fillId="0" borderId="0" xfId="49" applyFont="1" applyAlignment="1">
      <alignment horizontal="left" vertical="top"/>
    </xf>
    <xf numFmtId="0" fontId="110" fillId="0" borderId="16" xfId="49" applyFont="1" applyBorder="1" applyAlignment="1">
      <alignment horizontal="center" vertical="center"/>
    </xf>
    <xf numFmtId="0" fontId="25" fillId="10" borderId="3" xfId="49" applyFont="1" applyFill="1" applyBorder="1" applyAlignment="1" applyProtection="1">
      <alignment horizontal="center" vertical="center" wrapText="1"/>
      <protection locked="0"/>
    </xf>
    <xf numFmtId="0" fontId="25" fillId="0" borderId="3" xfId="49" applyFont="1" applyBorder="1" applyAlignment="1">
      <alignment horizontal="center" vertical="center" wrapText="1"/>
    </xf>
    <xf numFmtId="0" fontId="36" fillId="0" borderId="3" xfId="49" applyFont="1" applyBorder="1" applyAlignment="1">
      <alignment horizontal="left" vertical="center" wrapText="1"/>
    </xf>
    <xf numFmtId="0" fontId="36" fillId="0" borderId="4" xfId="49" applyFont="1" applyBorder="1" applyAlignment="1">
      <alignment horizontal="left" vertical="center" wrapText="1"/>
    </xf>
    <xf numFmtId="0" fontId="25" fillId="10" borderId="3" xfId="49" applyFont="1" applyFill="1" applyBorder="1" applyAlignment="1">
      <alignment horizontal="center" vertical="center" wrapText="1"/>
    </xf>
    <xf numFmtId="0" fontId="110" fillId="0" borderId="3" xfId="49" applyFont="1" applyBorder="1" applyAlignment="1">
      <alignment horizontal="left" vertical="center"/>
    </xf>
    <xf numFmtId="0" fontId="110" fillId="0" borderId="3" xfId="49" applyFont="1" applyBorder="1" applyAlignment="1">
      <alignment horizontal="center" vertical="center"/>
    </xf>
    <xf numFmtId="0" fontId="36" fillId="0" borderId="3" xfId="49" applyFont="1" applyBorder="1" applyAlignment="1">
      <alignment vertical="center" wrapText="1"/>
    </xf>
    <xf numFmtId="0" fontId="36" fillId="0" borderId="4" xfId="49" applyFont="1" applyBorder="1" applyAlignment="1">
      <alignment vertical="center" wrapText="1"/>
    </xf>
    <xf numFmtId="0" fontId="7" fillId="0" borderId="7" xfId="25" applyBorder="1">
      <alignment vertical="center"/>
    </xf>
    <xf numFmtId="0" fontId="110" fillId="0" borderId="0" xfId="25" applyFont="1">
      <alignment vertical="center"/>
    </xf>
    <xf numFmtId="0" fontId="25" fillId="0" borderId="26" xfId="49" applyFont="1" applyBorder="1">
      <alignment vertical="center"/>
    </xf>
    <xf numFmtId="0" fontId="116" fillId="0" borderId="0" xfId="25" applyFont="1">
      <alignment vertical="center"/>
    </xf>
    <xf numFmtId="184" fontId="41" fillId="0" borderId="9" xfId="0" applyNumberFormat="1" applyFont="1" applyBorder="1" applyAlignment="1">
      <alignment vertical="center" wrapText="1"/>
    </xf>
    <xf numFmtId="0" fontId="0" fillId="0" borderId="0" xfId="0" applyAlignment="1">
      <alignment horizontal="center" vertical="center"/>
    </xf>
    <xf numFmtId="0" fontId="45" fillId="0" borderId="0" xfId="55" applyFont="1" applyAlignment="1">
      <alignment horizontal="left" vertical="center" wrapText="1"/>
    </xf>
    <xf numFmtId="0" fontId="115" fillId="0" borderId="0" xfId="4" applyFont="1" applyAlignment="1"/>
    <xf numFmtId="0" fontId="45" fillId="0" borderId="96" xfId="55" applyFont="1" applyBorder="1" applyAlignment="1">
      <alignment horizontal="left" vertical="center"/>
    </xf>
    <xf numFmtId="0" fontId="45" fillId="0" borderId="0" xfId="55" applyFont="1" applyAlignment="1">
      <alignment horizontal="left" vertical="center"/>
    </xf>
    <xf numFmtId="0" fontId="41" fillId="0" borderId="66" xfId="25" applyFont="1" applyBorder="1" applyAlignment="1">
      <alignment vertical="center" wrapText="1"/>
    </xf>
    <xf numFmtId="0" fontId="41" fillId="0" borderId="42" xfId="25" applyFont="1" applyBorder="1" applyAlignment="1">
      <alignment vertical="center" wrapText="1"/>
    </xf>
    <xf numFmtId="0" fontId="41" fillId="0" borderId="2" xfId="25" applyFont="1" applyBorder="1" applyAlignment="1">
      <alignment horizontal="left" vertical="center" wrapText="1"/>
    </xf>
    <xf numFmtId="0" fontId="15" fillId="0" borderId="49" xfId="0" applyFont="1" applyBorder="1" applyAlignment="1">
      <alignment vertical="center" wrapText="1"/>
    </xf>
    <xf numFmtId="184" fontId="41" fillId="0" borderId="3" xfId="0" applyNumberFormat="1" applyFont="1" applyBorder="1" applyAlignment="1">
      <alignment vertical="center" wrapText="1"/>
    </xf>
    <xf numFmtId="0" fontId="41" fillId="0" borderId="121" xfId="25" applyFont="1" applyBorder="1" applyAlignment="1">
      <alignment vertical="center" wrapText="1"/>
    </xf>
    <xf numFmtId="183" fontId="41" fillId="10" borderId="49" xfId="0" applyNumberFormat="1" applyFont="1" applyFill="1" applyBorder="1" applyAlignment="1" applyProtection="1">
      <alignment vertical="center" wrapText="1"/>
      <protection locked="0"/>
    </xf>
    <xf numFmtId="183" fontId="41" fillId="10" borderId="49" xfId="0" applyNumberFormat="1" applyFont="1" applyFill="1" applyBorder="1" applyAlignment="1" applyProtection="1">
      <alignment horizontal="center" vertical="center" wrapText="1"/>
      <protection locked="0"/>
    </xf>
    <xf numFmtId="0" fontId="56" fillId="0" borderId="0" xfId="25" applyFont="1" applyAlignment="1">
      <alignment horizontal="left"/>
    </xf>
    <xf numFmtId="0" fontId="47" fillId="0" borderId="0" xfId="25" applyFont="1" applyAlignment="1">
      <alignment horizontal="left"/>
    </xf>
    <xf numFmtId="0" fontId="7" fillId="0" borderId="0" xfId="25" applyAlignment="1">
      <alignment horizontal="left"/>
    </xf>
    <xf numFmtId="0" fontId="57" fillId="0" borderId="5" xfId="25" applyFont="1" applyBorder="1" applyAlignment="1">
      <alignment horizontal="left" vertical="center"/>
    </xf>
    <xf numFmtId="0" fontId="7" fillId="0" borderId="9" xfId="25" applyBorder="1" applyAlignment="1">
      <alignment horizontal="left" vertical="center"/>
    </xf>
    <xf numFmtId="178" fontId="7" fillId="0" borderId="9" xfId="25" applyNumberFormat="1" applyBorder="1" applyAlignment="1">
      <alignment horizontal="left" vertical="center" wrapText="1"/>
    </xf>
    <xf numFmtId="0" fontId="52" fillId="0" borderId="5" xfId="25" applyFont="1" applyBorder="1" applyAlignment="1">
      <alignment horizontal="left" vertical="center"/>
    </xf>
    <xf numFmtId="0" fontId="59" fillId="0" borderId="0" xfId="25" applyFont="1">
      <alignment vertical="center"/>
    </xf>
    <xf numFmtId="184" fontId="15" fillId="10" borderId="8" xfId="25" applyNumberFormat="1" applyFont="1" applyFill="1" applyBorder="1" applyProtection="1">
      <alignment vertical="center"/>
      <protection locked="0"/>
    </xf>
    <xf numFmtId="0" fontId="7" fillId="0" borderId="42" xfId="25" applyBorder="1">
      <alignment vertical="center"/>
    </xf>
    <xf numFmtId="0" fontId="7" fillId="0" borderId="50" xfId="25" applyBorder="1">
      <alignment vertical="center"/>
    </xf>
    <xf numFmtId="184" fontId="15" fillId="10" borderId="2" xfId="25" applyNumberFormat="1" applyFont="1" applyFill="1" applyBorder="1" applyProtection="1">
      <alignment vertical="center"/>
      <protection locked="0"/>
    </xf>
    <xf numFmtId="0" fontId="7" fillId="0" borderId="129" xfId="25" applyBorder="1">
      <alignment vertical="center"/>
    </xf>
    <xf numFmtId="184" fontId="59" fillId="10" borderId="8" xfId="25" applyNumberFormat="1" applyFont="1" applyFill="1" applyBorder="1">
      <alignment vertical="center"/>
    </xf>
    <xf numFmtId="184" fontId="59" fillId="11" borderId="2" xfId="25" applyNumberFormat="1" applyFont="1" applyFill="1" applyBorder="1" applyAlignment="1">
      <alignment vertical="center" wrapText="1"/>
    </xf>
    <xf numFmtId="184" fontId="59" fillId="10" borderId="2" xfId="25" applyNumberFormat="1" applyFont="1" applyFill="1" applyBorder="1">
      <alignment vertical="center"/>
    </xf>
    <xf numFmtId="184" fontId="15" fillId="10" borderId="5" xfId="25" applyNumberFormat="1" applyFont="1" applyFill="1" applyBorder="1" applyProtection="1">
      <alignment vertical="center"/>
      <protection locked="0"/>
    </xf>
    <xf numFmtId="0" fontId="7" fillId="0" borderId="157" xfId="25" applyBorder="1">
      <alignment vertical="center"/>
    </xf>
    <xf numFmtId="184" fontId="59" fillId="10" borderId="5" xfId="25" applyNumberFormat="1" applyFont="1" applyFill="1" applyBorder="1">
      <alignment vertical="center"/>
    </xf>
    <xf numFmtId="49" fontId="15" fillId="0" borderId="2" xfId="25" applyNumberFormat="1" applyFont="1" applyBorder="1" applyAlignment="1">
      <alignment horizontal="center" vertical="center"/>
    </xf>
    <xf numFmtId="0" fontId="7" fillId="0" borderId="9" xfId="25" applyBorder="1">
      <alignment vertical="center"/>
    </xf>
    <xf numFmtId="0" fontId="7" fillId="0" borderId="122" xfId="25" applyBorder="1">
      <alignment vertical="center"/>
    </xf>
    <xf numFmtId="179" fontId="60" fillId="0" borderId="0" xfId="25" applyNumberFormat="1" applyFont="1">
      <alignment vertical="center"/>
    </xf>
    <xf numFmtId="179" fontId="15" fillId="0" borderId="0" xfId="25" applyNumberFormat="1" applyFont="1" applyAlignment="1">
      <alignment vertical="center" shrinkToFit="1"/>
    </xf>
    <xf numFmtId="0" fontId="15" fillId="0" borderId="7" xfId="25" applyFont="1" applyBorder="1" applyAlignment="1">
      <alignment horizontal="right" vertical="center" wrapText="1"/>
    </xf>
    <xf numFmtId="0" fontId="15" fillId="0" borderId="29" xfId="25" applyFont="1" applyBorder="1" applyAlignment="1">
      <alignment horizontal="right" vertical="center" wrapText="1"/>
    </xf>
    <xf numFmtId="0" fontId="15" fillId="0" borderId="152" xfId="25" applyFont="1" applyBorder="1" applyAlignment="1">
      <alignment horizontal="right" vertical="center" wrapText="1"/>
    </xf>
    <xf numFmtId="0" fontId="58" fillId="0" borderId="0" xfId="25" applyFont="1">
      <alignment vertical="center"/>
    </xf>
    <xf numFmtId="0" fontId="41" fillId="0" borderId="2" xfId="25" applyFont="1" applyBorder="1" applyAlignment="1">
      <alignment horizontal="right" vertical="center" wrapText="1"/>
    </xf>
    <xf numFmtId="183" fontId="41" fillId="0" borderId="0" xfId="0" applyNumberFormat="1" applyFont="1" applyAlignment="1">
      <alignment horizontal="left" vertical="center" wrapText="1"/>
    </xf>
    <xf numFmtId="0" fontId="41" fillId="0" borderId="129" xfId="25" applyFont="1" applyBorder="1" applyAlignment="1">
      <alignment vertical="center" wrapText="1"/>
    </xf>
    <xf numFmtId="182" fontId="41" fillId="10" borderId="195" xfId="26" applyNumberFormat="1" applyFont="1" applyFill="1" applyBorder="1" applyAlignment="1" applyProtection="1">
      <alignment horizontal="right" vertical="center" readingOrder="2"/>
      <protection locked="0"/>
    </xf>
    <xf numFmtId="0" fontId="53" fillId="0" borderId="81" xfId="26" applyFont="1" applyBorder="1" applyAlignment="1">
      <alignment vertical="center" readingOrder="2"/>
    </xf>
    <xf numFmtId="182" fontId="41" fillId="10" borderId="81" xfId="26" applyNumberFormat="1" applyFont="1" applyFill="1" applyBorder="1" applyAlignment="1" applyProtection="1">
      <alignment horizontal="right" vertical="center" readingOrder="2"/>
      <protection locked="0"/>
    </xf>
    <xf numFmtId="0" fontId="53" fillId="0" borderId="87" xfId="55" applyFont="1" applyBorder="1" applyAlignment="1">
      <alignment horizontal="left" vertical="center"/>
    </xf>
    <xf numFmtId="0" fontId="53" fillId="0" borderId="196" xfId="55" applyFont="1" applyBorder="1" applyAlignment="1">
      <alignment horizontal="left" vertical="center"/>
    </xf>
    <xf numFmtId="182" fontId="69" fillId="10" borderId="195" xfId="26" applyNumberFormat="1" applyFont="1" applyFill="1" applyBorder="1" applyAlignment="1">
      <alignment horizontal="right" vertical="center" readingOrder="2"/>
    </xf>
    <xf numFmtId="182" fontId="69" fillId="10" borderId="81" xfId="26" applyNumberFormat="1" applyFont="1" applyFill="1" applyBorder="1" applyAlignment="1">
      <alignment horizontal="right" vertical="center" readingOrder="2"/>
    </xf>
    <xf numFmtId="0" fontId="53" fillId="0" borderId="40" xfId="26" applyFont="1" applyBorder="1" applyAlignment="1">
      <alignment vertical="center" readingOrder="2"/>
    </xf>
    <xf numFmtId="0" fontId="15" fillId="30" borderId="0" xfId="0" applyFont="1" applyFill="1" applyAlignment="1">
      <alignment vertical="center" wrapText="1"/>
    </xf>
    <xf numFmtId="183" fontId="15" fillId="30" borderId="0" xfId="0" applyNumberFormat="1" applyFont="1" applyFill="1" applyAlignment="1">
      <alignment vertical="center" wrapText="1"/>
    </xf>
    <xf numFmtId="0" fontId="89" fillId="0" borderId="0" xfId="49" applyFont="1" applyAlignment="1">
      <alignment vertical="center" wrapText="1" shrinkToFit="1"/>
    </xf>
    <xf numFmtId="0" fontId="56" fillId="0" borderId="0" xfId="25" applyFont="1">
      <alignment vertical="center"/>
    </xf>
    <xf numFmtId="0" fontId="75" fillId="0" borderId="0" xfId="0" applyFont="1">
      <alignment vertical="center"/>
    </xf>
    <xf numFmtId="0" fontId="75" fillId="0" borderId="0" xfId="0" applyFont="1" applyAlignment="1">
      <alignment vertical="center" wrapText="1"/>
    </xf>
    <xf numFmtId="0" fontId="99" fillId="0" borderId="0" xfId="0" applyFont="1" applyAlignment="1">
      <alignment vertical="center" wrapText="1"/>
    </xf>
    <xf numFmtId="38" fontId="41" fillId="30" borderId="1" xfId="2" applyFont="1" applyFill="1" applyBorder="1" applyAlignment="1">
      <alignment vertical="center" wrapText="1"/>
    </xf>
    <xf numFmtId="38" fontId="41" fillId="0" borderId="1" xfId="2" applyFont="1" applyFill="1" applyBorder="1" applyAlignment="1">
      <alignment vertical="center" wrapText="1"/>
    </xf>
    <xf numFmtId="38" fontId="41" fillId="0" borderId="1" xfId="2" applyFont="1" applyFill="1" applyBorder="1" applyAlignment="1">
      <alignment horizontal="right" vertical="center" wrapText="1"/>
    </xf>
    <xf numFmtId="38" fontId="0" fillId="0" borderId="1" xfId="2" applyFont="1" applyFill="1" applyBorder="1">
      <alignment vertical="center"/>
    </xf>
    <xf numFmtId="183" fontId="41" fillId="10" borderId="59" xfId="0" applyNumberFormat="1" applyFont="1" applyFill="1" applyBorder="1" applyAlignment="1" applyProtection="1">
      <alignment vertical="center" wrapText="1"/>
      <protection locked="0"/>
    </xf>
    <xf numFmtId="183" fontId="41" fillId="10" borderId="8" xfId="0" applyNumberFormat="1" applyFont="1" applyFill="1" applyBorder="1" applyAlignment="1" applyProtection="1">
      <alignment vertical="center" wrapText="1"/>
      <protection locked="0"/>
    </xf>
    <xf numFmtId="38" fontId="41" fillId="10" borderId="59" xfId="0" applyNumberFormat="1" applyFont="1" applyFill="1" applyBorder="1" applyAlignment="1" applyProtection="1">
      <alignment vertical="center" wrapText="1"/>
      <protection locked="0"/>
    </xf>
    <xf numFmtId="38" fontId="41" fillId="10" borderId="8" xfId="0" applyNumberFormat="1" applyFont="1" applyFill="1" applyBorder="1" applyAlignment="1" applyProtection="1">
      <alignment vertical="center" wrapText="1"/>
      <protection locked="0"/>
    </xf>
    <xf numFmtId="183" fontId="15" fillId="30" borderId="0" xfId="0" applyNumberFormat="1" applyFont="1" applyFill="1" applyAlignment="1" applyProtection="1">
      <alignment vertical="center" wrapText="1"/>
      <protection hidden="1"/>
    </xf>
    <xf numFmtId="191" fontId="41" fillId="29" borderId="8" xfId="0" applyNumberFormat="1" applyFont="1" applyFill="1" applyBorder="1" applyAlignment="1" applyProtection="1">
      <alignment vertical="center" wrapText="1"/>
      <protection hidden="1"/>
    </xf>
    <xf numFmtId="38" fontId="15" fillId="29" borderId="8" xfId="0" applyNumberFormat="1" applyFont="1" applyFill="1" applyBorder="1" applyAlignment="1" applyProtection="1">
      <alignment vertical="center" wrapText="1"/>
      <protection hidden="1"/>
    </xf>
    <xf numFmtId="3" fontId="15" fillId="29" borderId="8" xfId="0" applyNumberFormat="1" applyFont="1" applyFill="1" applyBorder="1" applyAlignment="1" applyProtection="1">
      <alignment vertical="center" wrapText="1"/>
      <protection hidden="1"/>
    </xf>
    <xf numFmtId="183" fontId="15" fillId="29" borderId="8" xfId="0" applyNumberFormat="1" applyFont="1" applyFill="1" applyBorder="1" applyAlignment="1" applyProtection="1">
      <alignment vertical="center" wrapText="1"/>
      <protection hidden="1"/>
    </xf>
    <xf numFmtId="184" fontId="15" fillId="11" borderId="2" xfId="0" applyNumberFormat="1" applyFont="1" applyFill="1" applyBorder="1" applyAlignment="1" applyProtection="1">
      <alignment vertical="center" wrapText="1"/>
      <protection hidden="1"/>
    </xf>
    <xf numFmtId="0" fontId="41" fillId="11" borderId="135" xfId="26" applyFont="1" applyFill="1" applyBorder="1" applyAlignment="1" applyProtection="1">
      <alignment horizontal="right" vertical="center" wrapText="1" readingOrder="2"/>
      <protection hidden="1"/>
    </xf>
    <xf numFmtId="0" fontId="41" fillId="11" borderId="38" xfId="26" applyFont="1" applyFill="1" applyBorder="1" applyAlignment="1" applyProtection="1">
      <alignment horizontal="right" vertical="center" wrapText="1" readingOrder="2"/>
      <protection hidden="1"/>
    </xf>
    <xf numFmtId="0" fontId="41" fillId="11" borderId="140" xfId="26" applyFont="1" applyFill="1" applyBorder="1" applyAlignment="1" applyProtection="1">
      <alignment horizontal="right" vertical="center" wrapText="1" readingOrder="2"/>
      <protection hidden="1"/>
    </xf>
    <xf numFmtId="0" fontId="92" fillId="9" borderId="7" xfId="25" applyFont="1" applyFill="1" applyBorder="1">
      <alignment vertical="center"/>
    </xf>
    <xf numFmtId="0" fontId="96" fillId="0" borderId="191" xfId="25" applyFont="1" applyBorder="1">
      <alignment vertical="center"/>
    </xf>
    <xf numFmtId="0" fontId="92" fillId="0" borderId="78" xfId="25" quotePrefix="1" applyFont="1" applyBorder="1">
      <alignment vertical="center"/>
    </xf>
    <xf numFmtId="0" fontId="96" fillId="0" borderId="202" xfId="25" applyFont="1" applyBorder="1">
      <alignment vertical="center"/>
    </xf>
    <xf numFmtId="0" fontId="96" fillId="0" borderId="201" xfId="25" applyFont="1" applyBorder="1">
      <alignment vertical="center"/>
    </xf>
    <xf numFmtId="0" fontId="121" fillId="13" borderId="5" xfId="75" applyFont="1" applyFill="1" applyBorder="1" applyProtection="1">
      <alignment vertical="center"/>
      <protection hidden="1"/>
    </xf>
    <xf numFmtId="0" fontId="121" fillId="13" borderId="9" xfId="75" applyFont="1" applyFill="1" applyBorder="1" applyProtection="1">
      <alignment vertical="center"/>
      <protection hidden="1"/>
    </xf>
    <xf numFmtId="0" fontId="121" fillId="13" borderId="0" xfId="75" applyFont="1" applyFill="1" applyProtection="1">
      <alignment vertical="center"/>
      <protection hidden="1"/>
    </xf>
    <xf numFmtId="0" fontId="36" fillId="13" borderId="3" xfId="49" applyFont="1" applyFill="1" applyBorder="1" applyAlignment="1" applyProtection="1">
      <alignment vertical="center" wrapText="1"/>
      <protection locked="0"/>
    </xf>
    <xf numFmtId="0" fontId="36" fillId="13" borderId="4" xfId="49" applyFont="1" applyFill="1" applyBorder="1" applyAlignment="1" applyProtection="1">
      <alignment vertical="center" wrapText="1"/>
      <protection locked="0"/>
    </xf>
    <xf numFmtId="0" fontId="36" fillId="13" borderId="9" xfId="49" applyFont="1" applyFill="1" applyBorder="1" applyAlignment="1" applyProtection="1">
      <alignment vertical="center" wrapText="1"/>
      <protection locked="0"/>
    </xf>
    <xf numFmtId="0" fontId="36" fillId="13" borderId="23" xfId="49" applyFont="1" applyFill="1" applyBorder="1" applyAlignment="1" applyProtection="1">
      <alignment vertical="center" wrapText="1"/>
      <protection locked="0"/>
    </xf>
    <xf numFmtId="0" fontId="121" fillId="13" borderId="7" xfId="75" applyFont="1" applyFill="1" applyBorder="1" applyProtection="1">
      <alignment vertical="center"/>
      <protection hidden="1"/>
    </xf>
    <xf numFmtId="0" fontId="25" fillId="13" borderId="0" xfId="49" applyFont="1" applyFill="1" applyAlignment="1" applyProtection="1">
      <alignment vertical="center" wrapText="1"/>
      <protection locked="0"/>
    </xf>
    <xf numFmtId="0" fontId="25" fillId="13" borderId="24" xfId="49" applyFont="1" applyFill="1" applyBorder="1" applyAlignment="1" applyProtection="1">
      <alignment vertical="center" wrapText="1"/>
      <protection locked="0"/>
    </xf>
    <xf numFmtId="0" fontId="110" fillId="13" borderId="0" xfId="49" applyFont="1" applyFill="1" applyAlignment="1" applyProtection="1">
      <alignment vertical="center" wrapText="1"/>
      <protection locked="0"/>
    </xf>
    <xf numFmtId="0" fontId="110" fillId="13" borderId="24" xfId="49" applyFont="1" applyFill="1" applyBorder="1" applyAlignment="1" applyProtection="1">
      <alignment vertical="center" wrapText="1"/>
      <protection locked="0"/>
    </xf>
    <xf numFmtId="0" fontId="121" fillId="13" borderId="6" xfId="75" applyFont="1" applyFill="1" applyBorder="1" applyProtection="1">
      <alignment vertical="center"/>
      <protection hidden="1"/>
    </xf>
    <xf numFmtId="0" fontId="121" fillId="13" borderId="16" xfId="75" applyFont="1" applyFill="1" applyBorder="1" applyProtection="1">
      <alignment vertical="center"/>
      <protection hidden="1"/>
    </xf>
    <xf numFmtId="0" fontId="110" fillId="13" borderId="16" xfId="49" applyFont="1" applyFill="1" applyBorder="1" applyAlignment="1" applyProtection="1">
      <alignment vertical="center" wrapText="1"/>
      <protection locked="0"/>
    </xf>
    <xf numFmtId="0" fontId="110" fillId="13" borderId="26" xfId="49" applyFont="1" applyFill="1" applyBorder="1" applyAlignment="1" applyProtection="1">
      <alignment vertical="center" wrapText="1"/>
      <protection locked="0"/>
    </xf>
    <xf numFmtId="0" fontId="121" fillId="13" borderId="2" xfId="75" applyFont="1" applyFill="1" applyBorder="1" applyProtection="1">
      <alignment vertical="center"/>
      <protection hidden="1"/>
    </xf>
    <xf numFmtId="0" fontId="114" fillId="0" borderId="0" xfId="34" applyFont="1">
      <alignment vertical="center"/>
    </xf>
    <xf numFmtId="0" fontId="110" fillId="0" borderId="0" xfId="34" applyFont="1">
      <alignment vertical="center"/>
    </xf>
    <xf numFmtId="0" fontId="110" fillId="0" borderId="0" xfId="34" applyFont="1" applyAlignment="1">
      <alignment horizontal="center" vertical="center"/>
    </xf>
    <xf numFmtId="0" fontId="110" fillId="0" borderId="0" xfId="34" applyFont="1" applyAlignment="1">
      <alignment horizontal="left" vertical="center"/>
    </xf>
    <xf numFmtId="0" fontId="110" fillId="0" borderId="0" xfId="34" applyFont="1" applyAlignment="1">
      <alignment horizontal="right" vertical="center"/>
    </xf>
    <xf numFmtId="0" fontId="8" fillId="0" borderId="0" xfId="25" applyFont="1" applyProtection="1">
      <alignment vertical="center"/>
      <protection locked="0"/>
    </xf>
    <xf numFmtId="0" fontId="110" fillId="0" borderId="0" xfId="34" applyFont="1" applyAlignment="1">
      <alignment horizontal="center" vertical="center" shrinkToFit="1"/>
    </xf>
    <xf numFmtId="0" fontId="110" fillId="0" borderId="0" xfId="34" applyFont="1" applyAlignment="1" applyProtection="1">
      <alignment horizontal="center" vertical="center" shrinkToFit="1"/>
      <protection locked="0"/>
    </xf>
    <xf numFmtId="0" fontId="8" fillId="0" borderId="0" xfId="25" applyFont="1">
      <alignment vertical="center"/>
    </xf>
    <xf numFmtId="58" fontId="110" fillId="0" borderId="0" xfId="34" applyNumberFormat="1" applyFont="1" applyAlignment="1">
      <alignment horizontal="right" vertical="center" shrinkToFit="1"/>
    </xf>
    <xf numFmtId="0" fontId="114" fillId="0" borderId="0" xfId="4" applyFont="1" applyAlignment="1">
      <alignment horizontal="left" vertical="center"/>
    </xf>
    <xf numFmtId="0" fontId="110" fillId="0" borderId="0" xfId="4" applyFont="1" applyAlignment="1">
      <alignment horizontal="right" vertical="center"/>
    </xf>
    <xf numFmtId="0" fontId="110" fillId="0" borderId="0" xfId="52" applyFont="1" applyAlignment="1">
      <alignment vertical="center" shrinkToFit="1"/>
    </xf>
    <xf numFmtId="0" fontId="110" fillId="0" borderId="0" xfId="4" applyFont="1" applyAlignment="1">
      <alignment horizontal="center" vertical="center"/>
    </xf>
    <xf numFmtId="0" fontId="110" fillId="0" borderId="0" xfId="52" applyFont="1" applyAlignment="1">
      <alignment horizontal="center" vertical="center" shrinkToFit="1"/>
    </xf>
    <xf numFmtId="0" fontId="114" fillId="0" borderId="0" xfId="49" applyFont="1">
      <alignment vertical="center"/>
    </xf>
    <xf numFmtId="58" fontId="110" fillId="0" borderId="0" xfId="4" applyNumberFormat="1" applyFont="1" applyAlignment="1">
      <alignment horizontal="right" vertical="center" shrinkToFit="1"/>
    </xf>
    <xf numFmtId="0" fontId="110" fillId="0" borderId="0" xfId="50" applyFont="1" applyAlignment="1">
      <alignment vertical="center" shrinkToFit="1"/>
    </xf>
    <xf numFmtId="0" fontId="110" fillId="0" borderId="0" xfId="50" applyFont="1" applyAlignment="1">
      <alignment horizontal="center" vertical="center" shrinkToFit="1"/>
    </xf>
    <xf numFmtId="0" fontId="8" fillId="0" borderId="0" xfId="34" applyFont="1">
      <alignment vertical="center"/>
    </xf>
    <xf numFmtId="0" fontId="110" fillId="0" borderId="5" xfId="34" applyFont="1" applyBorder="1">
      <alignment vertical="center"/>
    </xf>
    <xf numFmtId="0" fontId="110" fillId="0" borderId="3" xfId="34" applyFont="1" applyBorder="1" applyAlignment="1">
      <alignment horizontal="center" vertical="center"/>
    </xf>
    <xf numFmtId="0" fontId="110" fillId="0" borderId="2" xfId="34" applyFont="1" applyBorder="1">
      <alignment vertical="center"/>
    </xf>
    <xf numFmtId="0" fontId="110" fillId="0" borderId="3" xfId="34" applyFont="1" applyBorder="1" applyAlignment="1" applyProtection="1">
      <alignment horizontal="center" vertical="center" shrinkToFit="1"/>
      <protection locked="0"/>
    </xf>
    <xf numFmtId="0" fontId="110" fillId="0" borderId="3" xfId="34" applyFont="1" applyBorder="1">
      <alignment vertical="center"/>
    </xf>
    <xf numFmtId="0" fontId="110" fillId="0" borderId="4" xfId="34" applyFont="1" applyBorder="1">
      <alignment vertical="center"/>
    </xf>
    <xf numFmtId="0" fontId="110" fillId="0" borderId="9" xfId="34" applyFont="1" applyBorder="1">
      <alignment vertical="center"/>
    </xf>
    <xf numFmtId="0" fontId="110" fillId="0" borderId="7" xfId="34" applyFont="1" applyBorder="1">
      <alignment vertical="center"/>
    </xf>
    <xf numFmtId="0" fontId="110" fillId="0" borderId="6" xfId="34" applyFont="1" applyBorder="1">
      <alignment vertical="center"/>
    </xf>
    <xf numFmtId="0" fontId="8" fillId="0" borderId="3" xfId="34" applyFont="1" applyBorder="1" applyAlignment="1" applyProtection="1">
      <alignment vertical="center" shrinkToFit="1"/>
      <protection locked="0"/>
    </xf>
    <xf numFmtId="181" fontId="110" fillId="0" borderId="3" xfId="34" applyNumberFormat="1" applyFont="1" applyBorder="1" applyAlignment="1">
      <alignment horizontal="center" vertical="center"/>
    </xf>
    <xf numFmtId="0" fontId="110" fillId="0" borderId="9" xfId="34" applyFont="1" applyBorder="1" applyAlignment="1">
      <alignment horizontal="center" vertical="center"/>
    </xf>
    <xf numFmtId="0" fontId="126" fillId="0" borderId="0" xfId="34" applyFont="1" applyAlignment="1">
      <alignment vertical="top" wrapText="1"/>
    </xf>
    <xf numFmtId="0" fontId="128" fillId="0" borderId="0" xfId="34" applyFont="1" applyAlignment="1">
      <alignment horizontal="center" vertical="center"/>
    </xf>
    <xf numFmtId="0" fontId="128" fillId="0" borderId="0" xfId="34" applyFont="1">
      <alignment vertical="center"/>
    </xf>
    <xf numFmtId="0" fontId="21" fillId="0" borderId="0" xfId="34" applyFont="1">
      <alignment vertical="center"/>
    </xf>
    <xf numFmtId="0" fontId="21" fillId="0" borderId="0" xfId="34" applyFont="1" applyAlignment="1">
      <alignment horizontal="right" vertical="center"/>
    </xf>
    <xf numFmtId="0" fontId="21" fillId="0" borderId="0" xfId="34" applyFont="1" applyAlignment="1">
      <alignment horizontal="center" vertical="center"/>
    </xf>
    <xf numFmtId="0" fontId="21" fillId="0" borderId="0" xfId="34" applyFont="1" applyAlignment="1">
      <alignment horizontal="left" vertical="center"/>
    </xf>
    <xf numFmtId="0" fontId="128" fillId="0" borderId="0" xfId="34" applyFont="1" applyAlignment="1">
      <alignment horizontal="left" vertical="center"/>
    </xf>
    <xf numFmtId="0" fontId="21" fillId="0" borderId="0" xfId="25" applyFont="1" applyProtection="1">
      <alignment vertical="center"/>
      <protection locked="0"/>
    </xf>
    <xf numFmtId="0" fontId="21" fillId="0" borderId="0" xfId="34" applyFont="1" applyAlignment="1">
      <alignment horizontal="center" vertical="center" shrinkToFit="1"/>
    </xf>
    <xf numFmtId="0" fontId="21" fillId="0" borderId="0" xfId="34" applyFont="1" applyAlignment="1" applyProtection="1">
      <alignment horizontal="center" vertical="center" shrinkToFit="1"/>
      <protection locked="0"/>
    </xf>
    <xf numFmtId="0" fontId="128" fillId="0" borderId="0" xfId="25" applyFont="1">
      <alignment vertical="center"/>
    </xf>
    <xf numFmtId="58" fontId="21" fillId="0" borderId="0" xfId="34" applyNumberFormat="1" applyFont="1" applyAlignment="1">
      <alignment horizontal="right" vertical="center" shrinkToFit="1"/>
    </xf>
    <xf numFmtId="0" fontId="25" fillId="0" borderId="0" xfId="4" applyFont="1" applyAlignment="1">
      <alignment horizontal="right" vertical="center"/>
    </xf>
    <xf numFmtId="0" fontId="21" fillId="0" borderId="0" xfId="52" applyFont="1" applyAlignment="1">
      <alignment horizontal="center" vertical="center" shrinkToFit="1"/>
    </xf>
    <xf numFmtId="58" fontId="25" fillId="0" borderId="0" xfId="4" applyNumberFormat="1" applyFont="1" applyAlignment="1">
      <alignment horizontal="right" vertical="center" shrinkToFit="1"/>
    </xf>
    <xf numFmtId="0" fontId="21" fillId="0" borderId="0" xfId="52" applyFont="1" applyAlignment="1">
      <alignment vertical="center" shrinkToFit="1"/>
    </xf>
    <xf numFmtId="0" fontId="21" fillId="0" borderId="0" xfId="25" applyFont="1">
      <alignment vertical="center"/>
    </xf>
    <xf numFmtId="0" fontId="21" fillId="0" borderId="24" xfId="25" applyFont="1" applyBorder="1">
      <alignment vertical="center"/>
    </xf>
    <xf numFmtId="0" fontId="21" fillId="0" borderId="26" xfId="25" applyFont="1" applyBorder="1">
      <alignment vertical="center"/>
    </xf>
    <xf numFmtId="0" fontId="39" fillId="0" borderId="0" xfId="25" applyFont="1">
      <alignment vertical="center"/>
    </xf>
    <xf numFmtId="0" fontId="110" fillId="0" borderId="7" xfId="25" applyFont="1" applyBorder="1">
      <alignment vertical="center"/>
    </xf>
    <xf numFmtId="0" fontId="25" fillId="10" borderId="7" xfId="49" applyFont="1" applyFill="1" applyBorder="1" applyAlignment="1" applyProtection="1">
      <alignment vertical="center" wrapText="1"/>
      <protection locked="0"/>
    </xf>
    <xf numFmtId="0" fontId="21" fillId="11" borderId="0" xfId="25" applyFont="1" applyFill="1">
      <alignment vertical="center"/>
    </xf>
    <xf numFmtId="0" fontId="8" fillId="11" borderId="0" xfId="25" applyFont="1" applyFill="1">
      <alignment vertical="center"/>
    </xf>
    <xf numFmtId="0" fontId="41" fillId="30" borderId="1" xfId="0" applyFont="1" applyFill="1" applyBorder="1" applyAlignment="1">
      <alignment horizontal="center" vertical="center" wrapText="1"/>
    </xf>
    <xf numFmtId="38" fontId="0" fillId="0" borderId="0" xfId="0" applyNumberFormat="1">
      <alignment vertical="center"/>
    </xf>
    <xf numFmtId="38" fontId="0" fillId="0" borderId="1" xfId="0" applyNumberFormat="1" applyBorder="1">
      <alignment vertical="center"/>
    </xf>
    <xf numFmtId="38" fontId="0" fillId="0" borderId="1" xfId="2" applyFont="1" applyBorder="1">
      <alignment vertical="center"/>
    </xf>
    <xf numFmtId="0" fontId="0" fillId="0" borderId="3" xfId="0" applyBorder="1">
      <alignment vertical="center"/>
    </xf>
    <xf numFmtId="38" fontId="0" fillId="30" borderId="1" xfId="0" applyNumberFormat="1" applyFill="1" applyBorder="1">
      <alignment vertical="center"/>
    </xf>
    <xf numFmtId="0" fontId="70" fillId="0" borderId="143" xfId="0" applyFont="1" applyBorder="1" applyAlignment="1">
      <alignment vertical="center" textRotation="255"/>
    </xf>
    <xf numFmtId="0" fontId="23" fillId="0" borderId="0" xfId="0" applyFont="1" applyAlignment="1">
      <alignment horizontal="left" vertical="top" wrapText="1"/>
    </xf>
    <xf numFmtId="0" fontId="127" fillId="0" borderId="0" xfId="34" applyFont="1">
      <alignment vertical="center"/>
    </xf>
    <xf numFmtId="0" fontId="115" fillId="0" borderId="0" xfId="0" applyFont="1" applyAlignment="1">
      <alignment horizontal="left" vertical="top" wrapText="1"/>
    </xf>
    <xf numFmtId="0" fontId="23" fillId="11" borderId="2" xfId="30" applyFont="1" applyFill="1" applyBorder="1" applyAlignment="1">
      <alignment horizontal="center" vertical="center" shrinkToFit="1"/>
    </xf>
    <xf numFmtId="0" fontId="23" fillId="11" borderId="12" xfId="30" applyFont="1" applyFill="1" applyBorder="1" applyAlignment="1">
      <alignment horizontal="center" vertical="center" shrinkToFit="1"/>
    </xf>
    <xf numFmtId="38" fontId="3" fillId="30" borderId="1" xfId="2" applyFont="1" applyFill="1" applyBorder="1">
      <alignment vertical="center"/>
    </xf>
    <xf numFmtId="0" fontId="3" fillId="0" borderId="0" xfId="76">
      <alignment vertical="center"/>
    </xf>
    <xf numFmtId="38" fontId="3" fillId="0" borderId="1" xfId="2" applyFont="1" applyBorder="1">
      <alignment vertical="center"/>
    </xf>
    <xf numFmtId="38" fontId="41" fillId="10" borderId="1" xfId="0" applyNumberFormat="1" applyFont="1" applyFill="1" applyBorder="1" applyAlignment="1" applyProtection="1">
      <alignment vertical="center" wrapText="1"/>
      <protection locked="0"/>
    </xf>
    <xf numFmtId="0" fontId="115" fillId="0" borderId="0" xfId="25" applyFont="1">
      <alignment vertical="center"/>
    </xf>
    <xf numFmtId="0" fontId="115" fillId="0" borderId="0" xfId="25" applyFont="1" applyAlignment="1">
      <alignment horizontal="center" vertical="center"/>
    </xf>
    <xf numFmtId="0" fontId="129" fillId="0" borderId="0" xfId="25" applyFont="1" applyAlignment="1">
      <alignment horizontal="right" vertical="top"/>
    </xf>
    <xf numFmtId="0" fontId="130" fillId="0" borderId="0" xfId="25" applyFont="1" applyAlignment="1">
      <alignment vertical="top"/>
    </xf>
    <xf numFmtId="0" fontId="118" fillId="0" borderId="0" xfId="25" applyFont="1">
      <alignment vertical="center"/>
    </xf>
    <xf numFmtId="0" fontId="130" fillId="0" borderId="164" xfId="25" applyFont="1" applyBorder="1">
      <alignment vertical="center"/>
    </xf>
    <xf numFmtId="0" fontId="118" fillId="0" borderId="165" xfId="25" applyFont="1" applyBorder="1">
      <alignment vertical="center"/>
    </xf>
    <xf numFmtId="0" fontId="115" fillId="0" borderId="165" xfId="25" applyFont="1" applyBorder="1">
      <alignment vertical="center"/>
    </xf>
    <xf numFmtId="0" fontId="115" fillId="0" borderId="165" xfId="25" applyFont="1" applyBorder="1" applyAlignment="1">
      <alignment horizontal="center" vertical="center"/>
    </xf>
    <xf numFmtId="0" fontId="118" fillId="0" borderId="165" xfId="25" applyFont="1" applyBorder="1" applyAlignment="1">
      <alignment horizontal="right" vertical="center"/>
    </xf>
    <xf numFmtId="0" fontId="115" fillId="0" borderId="194" xfId="25" applyFont="1" applyBorder="1">
      <alignment vertical="center"/>
    </xf>
    <xf numFmtId="0" fontId="108" fillId="0" borderId="0" xfId="25" applyFont="1">
      <alignment vertical="center"/>
    </xf>
    <xf numFmtId="0" fontId="115" fillId="0" borderId="0" xfId="25" applyFont="1" applyAlignment="1">
      <alignment horizontal="right" vertical="center"/>
    </xf>
    <xf numFmtId="0" fontId="118" fillId="0" borderId="0" xfId="25" applyFont="1" applyProtection="1">
      <alignment vertical="center"/>
      <protection hidden="1"/>
    </xf>
    <xf numFmtId="178" fontId="118" fillId="0" borderId="0" xfId="25" applyNumberFormat="1" applyFont="1" applyAlignment="1">
      <alignment horizontal="right" vertical="center"/>
    </xf>
    <xf numFmtId="178" fontId="118" fillId="0" borderId="0" xfId="25" applyNumberFormat="1" applyFont="1">
      <alignment vertical="center"/>
    </xf>
    <xf numFmtId="0" fontId="131" fillId="0" borderId="0" xfId="25" applyFont="1" applyAlignment="1">
      <alignment vertical="center" wrapText="1"/>
    </xf>
    <xf numFmtId="0" fontId="131" fillId="0" borderId="166" xfId="25" applyFont="1" applyBorder="1" applyAlignment="1">
      <alignment vertical="center" wrapText="1"/>
    </xf>
    <xf numFmtId="0" fontId="115" fillId="0" borderId="169" xfId="25" applyFont="1" applyBorder="1">
      <alignment vertical="center"/>
    </xf>
    <xf numFmtId="0" fontId="125" fillId="0" borderId="0" xfId="25" applyFont="1">
      <alignment vertical="center"/>
    </xf>
    <xf numFmtId="0" fontId="118" fillId="0" borderId="0" xfId="25" applyFont="1" applyAlignment="1">
      <alignment horizontal="center" vertical="center"/>
    </xf>
    <xf numFmtId="0" fontId="115" fillId="0" borderId="166" xfId="25" applyFont="1" applyBorder="1">
      <alignment vertical="center"/>
    </xf>
    <xf numFmtId="0" fontId="110" fillId="0" borderId="0" xfId="25" applyFont="1" applyAlignment="1">
      <alignment horizontal="right" vertical="center"/>
    </xf>
    <xf numFmtId="0" fontId="108" fillId="0" borderId="0" xfId="25" applyFont="1" applyAlignment="1">
      <alignment horizontal="right" vertical="center"/>
    </xf>
    <xf numFmtId="0" fontId="132" fillId="0" borderId="0" xfId="25" applyFont="1" applyAlignment="1">
      <alignment horizontal="center" vertical="center" wrapText="1"/>
    </xf>
    <xf numFmtId="49" fontId="115" fillId="0" borderId="0" xfId="25" applyNumberFormat="1" applyFont="1" applyAlignment="1">
      <alignment horizontal="left" vertical="center" wrapText="1"/>
    </xf>
    <xf numFmtId="49" fontId="115" fillId="0" borderId="0" xfId="25" applyNumberFormat="1" applyFont="1" applyAlignment="1">
      <alignment horizontal="center" vertical="center" wrapText="1"/>
    </xf>
    <xf numFmtId="0" fontId="130" fillId="0" borderId="0" xfId="25" applyFont="1" applyAlignment="1">
      <alignment horizontal="left" vertical="center"/>
    </xf>
    <xf numFmtId="0" fontId="125" fillId="0" borderId="0" xfId="25" applyFont="1" applyAlignment="1">
      <alignment horizontal="left" vertical="center" wrapText="1"/>
    </xf>
    <xf numFmtId="0" fontId="125" fillId="0" borderId="0" xfId="25" applyFont="1" applyAlignment="1">
      <alignment horizontal="center" vertical="center"/>
    </xf>
    <xf numFmtId="0" fontId="125" fillId="0" borderId="166" xfId="25" applyFont="1" applyBorder="1">
      <alignment vertical="center"/>
    </xf>
    <xf numFmtId="0" fontId="125" fillId="0" borderId="169" xfId="25" applyFont="1" applyBorder="1">
      <alignment vertical="center"/>
    </xf>
    <xf numFmtId="0" fontId="115" fillId="0" borderId="2" xfId="25" applyFont="1" applyBorder="1" applyAlignment="1">
      <alignment horizontal="center" vertical="center" wrapText="1"/>
    </xf>
    <xf numFmtId="0" fontId="108" fillId="0" borderId="0" xfId="25" applyFont="1" applyAlignment="1">
      <alignment horizontal="center" vertical="center" wrapText="1"/>
    </xf>
    <xf numFmtId="0" fontId="115" fillId="0" borderId="0" xfId="25" applyFont="1" applyAlignment="1">
      <alignment horizontal="center" vertical="center" wrapText="1"/>
    </xf>
    <xf numFmtId="0" fontId="115" fillId="0" borderId="28" xfId="25" applyFont="1" applyBorder="1" applyAlignment="1">
      <alignment horizontal="center" vertical="center" textRotation="255" wrapText="1"/>
    </xf>
    <xf numFmtId="0" fontId="23" fillId="9" borderId="1" xfId="25" applyFont="1" applyFill="1" applyBorder="1" applyAlignment="1" applyProtection="1">
      <alignment horizontal="center" vertical="center" wrapText="1"/>
      <protection locked="0"/>
    </xf>
    <xf numFmtId="0" fontId="118" fillId="0" borderId="2" xfId="25" applyFont="1" applyBorder="1">
      <alignment vertical="center"/>
    </xf>
    <xf numFmtId="0" fontId="118" fillId="0" borderId="3" xfId="25" applyFont="1" applyBorder="1">
      <alignment vertical="center"/>
    </xf>
    <xf numFmtId="0" fontId="118" fillId="0" borderId="4" xfId="25" applyFont="1" applyBorder="1">
      <alignment vertical="center"/>
    </xf>
    <xf numFmtId="0" fontId="23" fillId="9" borderId="1" xfId="25" applyFont="1" applyFill="1" applyBorder="1" applyAlignment="1">
      <alignment horizontal="center" vertical="center" wrapText="1"/>
    </xf>
    <xf numFmtId="0" fontId="115" fillId="0" borderId="3" xfId="25" applyFont="1" applyBorder="1">
      <alignment vertical="center"/>
    </xf>
    <xf numFmtId="0" fontId="115" fillId="0" borderId="3" xfId="25" applyFont="1" applyBorder="1" applyAlignment="1">
      <alignment horizontal="center" vertical="center"/>
    </xf>
    <xf numFmtId="179" fontId="25" fillId="0" borderId="0" xfId="25" applyNumberFormat="1" applyFont="1">
      <alignment vertical="center"/>
    </xf>
    <xf numFmtId="0" fontId="115" fillId="0" borderId="167" xfId="25" applyFont="1" applyBorder="1">
      <alignment vertical="center"/>
    </xf>
    <xf numFmtId="179" fontId="25" fillId="0" borderId="168" xfId="25" applyNumberFormat="1" applyFont="1" applyBorder="1">
      <alignment vertical="center"/>
    </xf>
    <xf numFmtId="0" fontId="115" fillId="0" borderId="168" xfId="25" applyFont="1" applyBorder="1">
      <alignment vertical="center"/>
    </xf>
    <xf numFmtId="0" fontId="115" fillId="0" borderId="168" xfId="25" applyFont="1" applyBorder="1" applyAlignment="1">
      <alignment horizontal="center" vertical="center"/>
    </xf>
    <xf numFmtId="0" fontId="115" fillId="0" borderId="170" xfId="25" applyFont="1" applyBorder="1">
      <alignment vertical="center"/>
    </xf>
    <xf numFmtId="0" fontId="41" fillId="30" borderId="4" xfId="0" applyFont="1" applyFill="1" applyBorder="1" applyAlignment="1">
      <alignment horizontal="center" vertical="center" wrapText="1"/>
    </xf>
    <xf numFmtId="38" fontId="2" fillId="0" borderId="1" xfId="2" applyFont="1" applyBorder="1">
      <alignment vertical="center"/>
    </xf>
    <xf numFmtId="0" fontId="3" fillId="0" borderId="1" xfId="76" applyBorder="1">
      <alignment vertical="center"/>
    </xf>
    <xf numFmtId="38" fontId="2" fillId="30" borderId="1" xfId="2" applyFont="1" applyFill="1" applyBorder="1">
      <alignment vertical="center"/>
    </xf>
    <xf numFmtId="0" fontId="1" fillId="0" borderId="0" xfId="76" applyFont="1">
      <alignment vertical="center"/>
    </xf>
    <xf numFmtId="0" fontId="135" fillId="0" borderId="0" xfId="0" applyFont="1">
      <alignment vertical="center"/>
    </xf>
    <xf numFmtId="0" fontId="110" fillId="0" borderId="9" xfId="25" applyFont="1" applyBorder="1">
      <alignment vertical="center"/>
    </xf>
    <xf numFmtId="191" fontId="69" fillId="29" borderId="8" xfId="0" applyNumberFormat="1" applyFont="1" applyFill="1" applyBorder="1" applyAlignment="1" applyProtection="1">
      <alignment vertical="center" wrapText="1"/>
      <protection hidden="1"/>
    </xf>
    <xf numFmtId="38" fontId="59" fillId="29" borderId="8" xfId="0" applyNumberFormat="1" applyFont="1" applyFill="1" applyBorder="1" applyAlignment="1" applyProtection="1">
      <alignment vertical="center" wrapText="1"/>
      <protection hidden="1"/>
    </xf>
    <xf numFmtId="49" fontId="69" fillId="29" borderId="8" xfId="0" applyNumberFormat="1" applyFont="1" applyFill="1" applyBorder="1" applyAlignment="1" applyProtection="1">
      <alignment horizontal="right" vertical="center" wrapText="1"/>
      <protection hidden="1"/>
    </xf>
    <xf numFmtId="0" fontId="41" fillId="0" borderId="165" xfId="0" applyFont="1" applyBorder="1" applyAlignment="1">
      <alignment vertical="center" wrapText="1"/>
    </xf>
    <xf numFmtId="0" fontId="61" fillId="0" borderId="165" xfId="25" applyFont="1" applyBorder="1">
      <alignment vertical="center"/>
    </xf>
    <xf numFmtId="0" fontId="7" fillId="0" borderId="194" xfId="25" applyBorder="1">
      <alignment vertical="center"/>
    </xf>
    <xf numFmtId="3" fontId="69" fillId="0" borderId="0" xfId="55" applyNumberFormat="1" applyFont="1" applyAlignment="1">
      <alignment horizontal="right" vertical="center"/>
    </xf>
    <xf numFmtId="0" fontId="69" fillId="11" borderId="135" xfId="26" applyFont="1" applyFill="1" applyBorder="1" applyAlignment="1" applyProtection="1">
      <alignment horizontal="right" vertical="center" wrapText="1" readingOrder="2"/>
      <protection hidden="1"/>
    </xf>
    <xf numFmtId="0" fontId="69" fillId="11" borderId="46" xfId="26" applyFont="1" applyFill="1" applyBorder="1" applyAlignment="1">
      <alignment horizontal="right" vertical="center" wrapText="1" readingOrder="2"/>
    </xf>
    <xf numFmtId="0" fontId="69" fillId="11" borderId="47" xfId="26" applyFont="1" applyFill="1" applyBorder="1" applyAlignment="1">
      <alignment horizontal="right" vertical="center" wrapText="1" readingOrder="2"/>
    </xf>
    <xf numFmtId="0" fontId="69" fillId="11" borderId="140" xfId="26" applyFont="1" applyFill="1" applyBorder="1" applyAlignment="1" applyProtection="1">
      <alignment horizontal="right" vertical="center" wrapText="1" readingOrder="2"/>
      <protection hidden="1"/>
    </xf>
    <xf numFmtId="182" fontId="69" fillId="10" borderId="110" xfId="30" applyNumberFormat="1" applyFont="1" applyFill="1" applyBorder="1" applyAlignment="1">
      <alignment horizontal="center" vertical="center"/>
    </xf>
    <xf numFmtId="182" fontId="69" fillId="10" borderId="111" xfId="30" applyNumberFormat="1" applyFont="1" applyFill="1" applyBorder="1" applyAlignment="1">
      <alignment horizontal="center" vertical="center"/>
    </xf>
    <xf numFmtId="182" fontId="69" fillId="10" borderId="102" xfId="30" applyNumberFormat="1" applyFont="1" applyFill="1" applyBorder="1" applyAlignment="1">
      <alignment horizontal="center" vertical="center"/>
    </xf>
    <xf numFmtId="182" fontId="69" fillId="10" borderId="112" xfId="30" applyNumberFormat="1" applyFont="1" applyFill="1" applyBorder="1" applyAlignment="1">
      <alignment horizontal="center" vertical="center"/>
    </xf>
    <xf numFmtId="182" fontId="69" fillId="10" borderId="126" xfId="30" applyNumberFormat="1" applyFont="1" applyFill="1" applyBorder="1" applyAlignment="1">
      <alignment horizontal="center" vertical="center"/>
    </xf>
    <xf numFmtId="0" fontId="59" fillId="9" borderId="142" xfId="29" applyFont="1" applyFill="1" applyBorder="1" applyAlignment="1">
      <alignment horizontal="center" vertical="center"/>
    </xf>
    <xf numFmtId="182" fontId="69" fillId="10" borderId="106" xfId="30" applyNumberFormat="1" applyFont="1" applyFill="1" applyBorder="1" applyAlignment="1">
      <alignment horizontal="center" vertical="center"/>
    </xf>
    <xf numFmtId="182" fontId="69" fillId="10" borderId="115" xfId="30" applyNumberFormat="1" applyFont="1" applyFill="1" applyBorder="1" applyAlignment="1">
      <alignment horizontal="center" vertical="center"/>
    </xf>
    <xf numFmtId="182" fontId="69" fillId="10" borderId="116" xfId="30" applyNumberFormat="1" applyFont="1" applyFill="1" applyBorder="1" applyAlignment="1">
      <alignment horizontal="center" vertical="center"/>
    </xf>
    <xf numFmtId="182" fontId="69" fillId="10" borderId="104" xfId="30" applyNumberFormat="1" applyFont="1" applyFill="1" applyBorder="1" applyAlignment="1">
      <alignment horizontal="center" vertical="center"/>
    </xf>
    <xf numFmtId="0" fontId="61" fillId="0" borderId="165" xfId="0" applyFont="1" applyBorder="1">
      <alignment vertical="center"/>
    </xf>
    <xf numFmtId="0" fontId="0" fillId="0" borderId="194" xfId="0" applyBorder="1">
      <alignment vertical="center"/>
    </xf>
    <xf numFmtId="0" fontId="15" fillId="0" borderId="194" xfId="0" applyFont="1" applyBorder="1">
      <alignment vertical="center"/>
    </xf>
    <xf numFmtId="0" fontId="61" fillId="0" borderId="194" xfId="0" applyFont="1" applyBorder="1">
      <alignment vertical="center"/>
    </xf>
    <xf numFmtId="0" fontId="105" fillId="0" borderId="165" xfId="0" applyFont="1" applyBorder="1">
      <alignment vertical="center"/>
    </xf>
    <xf numFmtId="0" fontId="14" fillId="0" borderId="194" xfId="0" applyFont="1" applyBorder="1">
      <alignment vertical="center"/>
    </xf>
    <xf numFmtId="0" fontId="14" fillId="0" borderId="194" xfId="25" applyFont="1" applyBorder="1">
      <alignment vertical="center"/>
    </xf>
    <xf numFmtId="0" fontId="108" fillId="11" borderId="8" xfId="25" applyFont="1" applyFill="1" applyBorder="1" applyAlignment="1">
      <alignment horizontal="center" vertical="center"/>
    </xf>
    <xf numFmtId="0" fontId="108" fillId="11" borderId="49" xfId="25" applyFont="1" applyFill="1" applyBorder="1" applyAlignment="1">
      <alignment horizontal="center" vertical="center"/>
    </xf>
    <xf numFmtId="0" fontId="108" fillId="11" borderId="8" xfId="0" applyFont="1" applyFill="1" applyBorder="1" applyAlignment="1">
      <alignment horizontal="center" vertical="center"/>
    </xf>
    <xf numFmtId="0" fontId="108" fillId="11" borderId="42" xfId="25" applyFont="1" applyFill="1" applyBorder="1" applyAlignment="1">
      <alignment horizontal="center" vertical="center"/>
    </xf>
    <xf numFmtId="0" fontId="58" fillId="11" borderId="2" xfId="25" applyFont="1" applyFill="1" applyBorder="1" applyAlignment="1">
      <alignment horizontal="center" vertical="center"/>
    </xf>
    <xf numFmtId="0" fontId="108" fillId="11" borderId="64" xfId="25" applyFont="1" applyFill="1" applyBorder="1" applyAlignment="1">
      <alignment horizontal="right" vertical="center" wrapText="1"/>
    </xf>
    <xf numFmtId="0" fontId="110" fillId="0" borderId="0" xfId="25" applyFont="1" applyAlignment="1">
      <alignment vertical="center" shrinkToFit="1"/>
    </xf>
    <xf numFmtId="0" fontId="162" fillId="10" borderId="0" xfId="25" applyFont="1" applyFill="1">
      <alignment vertical="center"/>
    </xf>
    <xf numFmtId="0" fontId="162" fillId="10" borderId="0" xfId="49" applyFont="1" applyFill="1" applyAlignment="1">
      <alignment horizontal="center" vertical="center"/>
    </xf>
    <xf numFmtId="0" fontId="162" fillId="11" borderId="0" xfId="25" applyFont="1" applyFill="1" applyAlignment="1">
      <alignment horizontal="center" vertical="center"/>
    </xf>
    <xf numFmtId="0" fontId="111" fillId="0" borderId="165" xfId="25" applyFont="1" applyBorder="1">
      <alignment vertical="center"/>
    </xf>
    <xf numFmtId="0" fontId="111" fillId="0" borderId="194" xfId="25" applyFont="1" applyBorder="1">
      <alignment vertical="center"/>
    </xf>
    <xf numFmtId="0" fontId="61" fillId="0" borderId="165" xfId="27" applyFont="1" applyBorder="1">
      <alignment vertical="center"/>
    </xf>
    <xf numFmtId="0" fontId="15" fillId="0" borderId="165" xfId="27" applyFont="1" applyBorder="1">
      <alignment vertical="center"/>
    </xf>
    <xf numFmtId="0" fontId="15" fillId="0" borderId="194" xfId="27" applyFont="1" applyBorder="1">
      <alignment vertical="center"/>
    </xf>
    <xf numFmtId="0" fontId="95" fillId="0" borderId="0" xfId="52" applyFont="1">
      <alignment vertical="center"/>
    </xf>
    <xf numFmtId="0" fontId="95" fillId="0" borderId="0" xfId="49" applyFont="1">
      <alignment vertical="center"/>
    </xf>
    <xf numFmtId="0" fontId="61" fillId="0" borderId="165" xfId="57" applyFont="1" applyBorder="1">
      <alignment vertical="center"/>
    </xf>
    <xf numFmtId="0" fontId="23" fillId="0" borderId="194" xfId="57" applyFont="1" applyBorder="1">
      <alignment vertical="center"/>
    </xf>
    <xf numFmtId="0" fontId="58" fillId="11" borderId="0" xfId="57" applyFont="1" applyFill="1" applyAlignment="1">
      <alignment horizontal="center" vertical="center" shrinkToFit="1"/>
    </xf>
    <xf numFmtId="0" fontId="108" fillId="11" borderId="17" xfId="27" applyFont="1" applyFill="1" applyBorder="1" applyAlignment="1">
      <alignment horizontal="right" vertical="center" wrapText="1" readingOrder="2"/>
    </xf>
    <xf numFmtId="0" fontId="108" fillId="11" borderId="14" xfId="27" applyFont="1" applyFill="1" applyBorder="1" applyAlignment="1">
      <alignment horizontal="right" vertical="center" wrapText="1" readingOrder="2"/>
    </xf>
    <xf numFmtId="0" fontId="108" fillId="11" borderId="21" xfId="27" applyFont="1" applyFill="1" applyBorder="1" applyAlignment="1">
      <alignment horizontal="right" vertical="center" wrapText="1" readingOrder="2"/>
    </xf>
    <xf numFmtId="0" fontId="108" fillId="11" borderId="40" xfId="27" applyFont="1" applyFill="1" applyBorder="1" applyAlignment="1">
      <alignment horizontal="right" vertical="center" wrapText="1" readingOrder="2"/>
    </xf>
    <xf numFmtId="0" fontId="108" fillId="11" borderId="34" xfId="27" applyFont="1" applyFill="1" applyBorder="1" applyAlignment="1">
      <alignment horizontal="right" vertical="center" wrapText="1" readingOrder="2"/>
    </xf>
    <xf numFmtId="0" fontId="108" fillId="11" borderId="41" xfId="27" applyFont="1" applyFill="1" applyBorder="1" applyAlignment="1">
      <alignment horizontal="right" vertical="center" wrapText="1" readingOrder="2"/>
    </xf>
    <xf numFmtId="0" fontId="108" fillId="11" borderId="8" xfId="30" applyFont="1" applyFill="1" applyBorder="1" applyAlignment="1">
      <alignment horizontal="center" vertical="center" shrinkToFit="1"/>
    </xf>
    <xf numFmtId="0" fontId="108" fillId="11" borderId="49" xfId="30" applyFont="1" applyFill="1" applyBorder="1" applyAlignment="1">
      <alignment horizontal="center" vertical="center" shrinkToFit="1"/>
    </xf>
    <xf numFmtId="0" fontId="108" fillId="11" borderId="50" xfId="30" applyFont="1" applyFill="1" applyBorder="1" applyAlignment="1">
      <alignment horizontal="center" vertical="center" shrinkToFit="1"/>
    </xf>
    <xf numFmtId="0" fontId="59" fillId="0" borderId="165" xfId="25" applyFont="1" applyBorder="1">
      <alignment vertical="center"/>
    </xf>
    <xf numFmtId="0" fontId="59" fillId="0" borderId="194" xfId="25" applyFont="1" applyBorder="1">
      <alignment vertical="center"/>
    </xf>
    <xf numFmtId="179" fontId="95" fillId="0" borderId="3" xfId="49" applyNumberFormat="1" applyFont="1" applyBorder="1" applyAlignment="1">
      <alignment vertical="center" wrapText="1"/>
    </xf>
    <xf numFmtId="179" fontId="95" fillId="0" borderId="4" xfId="49" applyNumberFormat="1" applyFont="1" applyBorder="1" applyAlignment="1">
      <alignment vertical="center" wrapText="1"/>
    </xf>
    <xf numFmtId="0" fontId="59" fillId="0" borderId="168" xfId="0" applyFont="1" applyBorder="1">
      <alignment vertical="center"/>
    </xf>
    <xf numFmtId="184" fontId="59" fillId="11" borderId="5" xfId="25" applyNumberFormat="1" applyFont="1" applyFill="1" applyBorder="1" applyAlignment="1">
      <alignment vertical="center" wrapText="1"/>
    </xf>
    <xf numFmtId="184" fontId="59" fillId="11" borderId="6" xfId="25" applyNumberFormat="1" applyFont="1" applyFill="1" applyBorder="1" applyAlignment="1">
      <alignment vertical="center" wrapText="1"/>
    </xf>
    <xf numFmtId="184" fontId="59" fillId="11" borderId="21" xfId="25" applyNumberFormat="1" applyFont="1" applyFill="1" applyBorder="1" applyAlignment="1">
      <alignment vertical="center" wrapText="1"/>
    </xf>
    <xf numFmtId="0" fontId="121" fillId="0" borderId="9" xfId="75" applyFont="1" applyBorder="1" applyProtection="1">
      <alignment vertical="center"/>
      <protection locked="0"/>
    </xf>
    <xf numFmtId="178" fontId="59" fillId="10" borderId="2" xfId="0" applyNumberFormat="1" applyFont="1" applyFill="1" applyBorder="1" applyAlignment="1">
      <alignment horizontal="left" vertical="center"/>
    </xf>
    <xf numFmtId="178" fontId="59" fillId="10" borderId="105" xfId="0" applyNumberFormat="1" applyFont="1" applyFill="1" applyBorder="1" applyAlignment="1">
      <alignment horizontal="left" vertical="center"/>
    </xf>
    <xf numFmtId="178" fontId="59" fillId="10" borderId="106" xfId="0" applyNumberFormat="1" applyFont="1" applyFill="1" applyBorder="1" applyAlignment="1">
      <alignment horizontal="left" vertical="center"/>
    </xf>
    <xf numFmtId="0" fontId="41" fillId="0" borderId="165" xfId="55" applyFont="1" applyBorder="1">
      <alignment vertical="center"/>
    </xf>
    <xf numFmtId="0" fontId="15" fillId="0" borderId="164" xfId="0" applyFont="1" applyBorder="1" applyAlignment="1">
      <alignment vertical="center" wrapText="1"/>
    </xf>
    <xf numFmtId="0" fontId="61" fillId="0" borderId="165" xfId="0" applyFont="1" applyBorder="1" applyAlignment="1">
      <alignment vertical="center" wrapText="1"/>
    </xf>
    <xf numFmtId="0" fontId="61" fillId="0" borderId="194" xfId="0" applyFont="1" applyBorder="1" applyAlignment="1">
      <alignment vertical="center" wrapText="1"/>
    </xf>
    <xf numFmtId="0" fontId="15" fillId="0" borderId="166" xfId="0" applyFont="1" applyBorder="1" applyAlignment="1">
      <alignment vertical="center" wrapText="1"/>
    </xf>
    <xf numFmtId="0" fontId="41" fillId="0" borderId="169" xfId="0" applyFont="1" applyBorder="1" applyAlignment="1">
      <alignment vertical="center" wrapText="1"/>
    </xf>
    <xf numFmtId="0" fontId="15" fillId="0" borderId="169" xfId="0" applyFont="1" applyBorder="1" applyAlignment="1">
      <alignment vertical="center" wrapText="1"/>
    </xf>
    <xf numFmtId="183" fontId="69" fillId="10" borderId="16" xfId="0" applyNumberFormat="1" applyFont="1" applyFill="1" applyBorder="1" applyAlignment="1">
      <alignment vertical="center" wrapText="1"/>
    </xf>
    <xf numFmtId="183" fontId="151" fillId="16" borderId="49" xfId="0" applyNumberFormat="1" applyFont="1" applyFill="1" applyBorder="1" applyAlignment="1">
      <alignment horizontal="center" vertical="center" wrapText="1"/>
    </xf>
    <xf numFmtId="0" fontId="151" fillId="16" borderId="129" xfId="25" applyFont="1" applyFill="1" applyBorder="1" applyAlignment="1">
      <alignment vertical="center" wrapText="1"/>
    </xf>
    <xf numFmtId="183" fontId="69" fillId="10" borderId="49" xfId="0" applyNumberFormat="1" applyFont="1" applyFill="1" applyBorder="1" applyAlignment="1">
      <alignment vertical="center" wrapText="1"/>
    </xf>
    <xf numFmtId="187" fontId="69" fillId="10" borderId="83" xfId="0" applyNumberFormat="1" applyFont="1" applyFill="1" applyBorder="1" applyAlignment="1">
      <alignment vertical="center" wrapText="1"/>
    </xf>
    <xf numFmtId="187" fontId="69" fillId="10" borderId="9" xfId="0" applyNumberFormat="1" applyFont="1" applyFill="1" applyBorder="1" applyAlignment="1">
      <alignment vertical="center" wrapText="1"/>
    </xf>
    <xf numFmtId="38" fontId="69" fillId="10" borderId="59" xfId="0" applyNumberFormat="1" applyFont="1" applyFill="1" applyBorder="1" applyAlignment="1">
      <alignment vertical="center" wrapText="1"/>
    </xf>
    <xf numFmtId="38" fontId="69" fillId="10" borderId="8" xfId="0" applyNumberFormat="1" applyFont="1" applyFill="1" applyBorder="1" applyAlignment="1">
      <alignment vertical="center" wrapText="1"/>
    </xf>
    <xf numFmtId="183" fontId="69" fillId="10" borderId="49" xfId="0" applyNumberFormat="1" applyFont="1" applyFill="1" applyBorder="1" applyAlignment="1">
      <alignment horizontal="center" vertical="center" wrapText="1"/>
    </xf>
    <xf numFmtId="0" fontId="0" fillId="16" borderId="49" xfId="0" applyFill="1" applyBorder="1">
      <alignment vertical="center"/>
    </xf>
    <xf numFmtId="0" fontId="0" fillId="16" borderId="3" xfId="0" applyFill="1" applyBorder="1">
      <alignment vertical="center"/>
    </xf>
    <xf numFmtId="0" fontId="0" fillId="16" borderId="121" xfId="0" applyFill="1" applyBorder="1">
      <alignment vertical="center"/>
    </xf>
    <xf numFmtId="187" fontId="41" fillId="16" borderId="14" xfId="0" applyNumberFormat="1" applyFont="1" applyFill="1" applyBorder="1" applyAlignment="1">
      <alignment vertical="center" wrapText="1"/>
    </xf>
    <xf numFmtId="38" fontId="41" fillId="10" borderId="59" xfId="0" applyNumberFormat="1" applyFont="1" applyFill="1" applyBorder="1" applyAlignment="1">
      <alignment vertical="center" wrapText="1"/>
    </xf>
    <xf numFmtId="183" fontId="41" fillId="10" borderId="16" xfId="0" applyNumberFormat="1" applyFont="1" applyFill="1" applyBorder="1" applyAlignment="1">
      <alignment vertical="center" wrapText="1"/>
    </xf>
    <xf numFmtId="183" fontId="41" fillId="10" borderId="49" xfId="0" applyNumberFormat="1" applyFont="1" applyFill="1" applyBorder="1" applyAlignment="1">
      <alignment horizontal="center" vertical="center" wrapText="1"/>
    </xf>
    <xf numFmtId="183" fontId="41" fillId="10" borderId="49" xfId="0" applyNumberFormat="1" applyFont="1" applyFill="1" applyBorder="1" applyAlignment="1">
      <alignment vertical="center" wrapText="1"/>
    </xf>
    <xf numFmtId="187" fontId="41" fillId="10" borderId="83" xfId="0" applyNumberFormat="1" applyFont="1" applyFill="1" applyBorder="1" applyAlignment="1">
      <alignment vertical="center" wrapText="1"/>
    </xf>
    <xf numFmtId="187" fontId="41" fillId="10" borderId="14" xfId="0" applyNumberFormat="1" applyFont="1" applyFill="1" applyBorder="1" applyAlignment="1">
      <alignment vertical="center" wrapText="1"/>
    </xf>
    <xf numFmtId="38" fontId="41" fillId="10" borderId="8" xfId="0" applyNumberFormat="1" applyFont="1" applyFill="1" applyBorder="1" applyAlignment="1">
      <alignment vertical="center" wrapText="1"/>
    </xf>
    <xf numFmtId="38" fontId="41" fillId="10" borderId="5" xfId="0" applyNumberFormat="1" applyFont="1" applyFill="1" applyBorder="1" applyAlignment="1">
      <alignment vertical="center" wrapText="1"/>
    </xf>
    <xf numFmtId="183" fontId="41" fillId="10" borderId="59" xfId="0" applyNumberFormat="1" applyFont="1" applyFill="1" applyBorder="1" applyAlignment="1">
      <alignment vertical="center" wrapText="1"/>
    </xf>
    <xf numFmtId="183" fontId="41" fillId="10" borderId="8" xfId="0" applyNumberFormat="1" applyFont="1" applyFill="1" applyBorder="1" applyAlignment="1">
      <alignment vertical="center" wrapText="1"/>
    </xf>
    <xf numFmtId="0" fontId="15" fillId="0" borderId="167" xfId="0" applyFont="1" applyBorder="1" applyAlignment="1">
      <alignment vertical="center" wrapText="1"/>
    </xf>
    <xf numFmtId="0" fontId="15" fillId="0" borderId="168" xfId="0" applyFont="1" applyBorder="1" applyAlignment="1">
      <alignment vertical="center" wrapText="1"/>
    </xf>
    <xf numFmtId="0" fontId="41" fillId="0" borderId="170" xfId="0" applyFont="1" applyBorder="1" applyAlignment="1">
      <alignment vertical="center" wrapText="1"/>
    </xf>
    <xf numFmtId="0" fontId="60" fillId="0" borderId="165" xfId="0" applyFont="1" applyBorder="1">
      <alignment vertical="center"/>
    </xf>
    <xf numFmtId="0" fontId="61" fillId="13" borderId="165" xfId="0" applyFont="1" applyFill="1" applyBorder="1">
      <alignment vertical="center"/>
    </xf>
    <xf numFmtId="0" fontId="61" fillId="13" borderId="194" xfId="0" applyFont="1" applyFill="1" applyBorder="1">
      <alignment vertical="center"/>
    </xf>
    <xf numFmtId="49" fontId="59" fillId="10" borderId="2" xfId="0" applyNumberFormat="1" applyFont="1" applyFill="1" applyBorder="1">
      <alignment vertical="center"/>
    </xf>
    <xf numFmtId="0" fontId="59" fillId="9" borderId="134" xfId="0" applyFont="1" applyFill="1" applyBorder="1" applyAlignment="1">
      <alignment horizontal="center" vertical="center"/>
    </xf>
    <xf numFmtId="0" fontId="59" fillId="9" borderId="131" xfId="0" applyFont="1" applyFill="1" applyBorder="1" applyAlignment="1">
      <alignment horizontal="center" vertical="center"/>
    </xf>
    <xf numFmtId="0" fontId="59" fillId="9" borderId="105" xfId="0" applyFont="1" applyFill="1" applyBorder="1">
      <alignment vertical="center"/>
    </xf>
    <xf numFmtId="0" fontId="59" fillId="9" borderId="5" xfId="0" applyFont="1" applyFill="1" applyBorder="1">
      <alignment vertical="center"/>
    </xf>
    <xf numFmtId="0" fontId="59" fillId="9" borderId="92" xfId="0" applyFont="1" applyFill="1" applyBorder="1">
      <alignment vertical="center"/>
    </xf>
    <xf numFmtId="179" fontId="59" fillId="10" borderId="2" xfId="0" applyNumberFormat="1" applyFont="1" applyFill="1" applyBorder="1" applyAlignment="1">
      <alignment horizontal="left" vertical="center"/>
    </xf>
    <xf numFmtId="179" fontId="59" fillId="0" borderId="3" xfId="0" applyNumberFormat="1" applyFont="1" applyBorder="1">
      <alignment vertical="center"/>
    </xf>
    <xf numFmtId="179" fontId="59" fillId="0" borderId="121" xfId="0" applyNumberFormat="1" applyFont="1" applyBorder="1">
      <alignment vertical="center"/>
    </xf>
    <xf numFmtId="38" fontId="59" fillId="10" borderId="2" xfId="2" applyFont="1" applyFill="1" applyBorder="1" applyAlignment="1" applyProtection="1">
      <alignment horizontal="left" vertical="center"/>
    </xf>
    <xf numFmtId="183" fontId="15" fillId="10" borderId="2" xfId="2" applyNumberFormat="1" applyFont="1" applyFill="1" applyBorder="1" applyAlignment="1" applyProtection="1">
      <alignment horizontal="left" vertical="center"/>
    </xf>
    <xf numFmtId="38" fontId="59" fillId="10" borderId="6" xfId="2" applyFont="1" applyFill="1" applyBorder="1" applyAlignment="1" applyProtection="1">
      <alignment horizontal="left" vertical="center"/>
    </xf>
    <xf numFmtId="49" fontId="59" fillId="10" borderId="2" xfId="0" applyNumberFormat="1" applyFont="1" applyFill="1" applyBorder="1" applyAlignment="1">
      <alignment horizontal="left" vertical="center"/>
    </xf>
    <xf numFmtId="0" fontId="60" fillId="0" borderId="168" xfId="0" applyFont="1" applyBorder="1">
      <alignment vertical="center"/>
    </xf>
    <xf numFmtId="0" fontId="14" fillId="0" borderId="165" xfId="72" applyFont="1" applyBorder="1" applyAlignment="1">
      <alignment horizontal="center" vertical="center"/>
    </xf>
    <xf numFmtId="0" fontId="13" fillId="0" borderId="165" xfId="72" applyFont="1" applyBorder="1">
      <alignment vertical="center"/>
    </xf>
    <xf numFmtId="0" fontId="14" fillId="0" borderId="165" xfId="72" applyFont="1" applyBorder="1">
      <alignment vertical="center"/>
    </xf>
    <xf numFmtId="0" fontId="105" fillId="0" borderId="165" xfId="72" applyFont="1" applyBorder="1">
      <alignment vertical="center"/>
    </xf>
    <xf numFmtId="0" fontId="14" fillId="0" borderId="194" xfId="72" applyFont="1" applyBorder="1">
      <alignment vertical="center"/>
    </xf>
    <xf numFmtId="0" fontId="14" fillId="0" borderId="169" xfId="72" applyFont="1" applyBorder="1">
      <alignment vertical="center"/>
    </xf>
    <xf numFmtId="0" fontId="15" fillId="0" borderId="169" xfId="72" applyFont="1" applyBorder="1">
      <alignment vertical="center"/>
    </xf>
    <xf numFmtId="0" fontId="14" fillId="0" borderId="169" xfId="72" applyFont="1" applyBorder="1" applyAlignment="1">
      <alignment vertical="center" wrapText="1"/>
    </xf>
    <xf numFmtId="0" fontId="14" fillId="0" borderId="169" xfId="64" applyFont="1" applyBorder="1">
      <alignment vertical="center"/>
    </xf>
    <xf numFmtId="0" fontId="14" fillId="0" borderId="169" xfId="72" applyFont="1" applyBorder="1" applyAlignment="1">
      <alignment horizontal="center" vertical="center"/>
    </xf>
    <xf numFmtId="0" fontId="14" fillId="0" borderId="168" xfId="72" applyFont="1" applyBorder="1" applyAlignment="1">
      <alignment horizontal="center" vertical="center"/>
    </xf>
    <xf numFmtId="0" fontId="13" fillId="0" borderId="168" xfId="72" applyFont="1" applyBorder="1">
      <alignment vertical="center"/>
    </xf>
    <xf numFmtId="0" fontId="14" fillId="0" borderId="168" xfId="72" applyFont="1" applyBorder="1">
      <alignment vertical="center"/>
    </xf>
    <xf numFmtId="0" fontId="14" fillId="0" borderId="170" xfId="72" applyFont="1" applyBorder="1">
      <alignment vertical="center"/>
    </xf>
    <xf numFmtId="0" fontId="110" fillId="0" borderId="165" xfId="49" applyFont="1" applyBorder="1">
      <alignment vertical="center"/>
    </xf>
    <xf numFmtId="0" fontId="110" fillId="0" borderId="165" xfId="49" applyFont="1" applyBorder="1" applyAlignment="1">
      <alignment horizontal="center" vertical="center"/>
    </xf>
    <xf numFmtId="0" fontId="25" fillId="10" borderId="0" xfId="25" applyFont="1" applyFill="1">
      <alignment vertical="center"/>
    </xf>
    <xf numFmtId="0" fontId="25" fillId="10" borderId="0" xfId="49" applyFont="1" applyFill="1" applyAlignment="1">
      <alignment horizontal="center" vertical="center"/>
    </xf>
    <xf numFmtId="0" fontId="28" fillId="0" borderId="0" xfId="49" applyFont="1" applyAlignment="1">
      <alignment vertical="center" wrapText="1"/>
    </xf>
    <xf numFmtId="0" fontId="36" fillId="13" borderId="3" xfId="49" applyFont="1" applyFill="1" applyBorder="1" applyAlignment="1">
      <alignment vertical="center" wrapText="1"/>
    </xf>
    <xf numFmtId="0" fontId="36" fillId="13" borderId="4" xfId="49" applyFont="1" applyFill="1" applyBorder="1" applyAlignment="1">
      <alignment vertical="center" wrapText="1"/>
    </xf>
    <xf numFmtId="0" fontId="121" fillId="0" borderId="9" xfId="75" applyFont="1" applyBorder="1">
      <alignment vertical="center"/>
    </xf>
    <xf numFmtId="0" fontId="36" fillId="13" borderId="9" xfId="49" applyFont="1" applyFill="1" applyBorder="1" applyAlignment="1">
      <alignment vertical="center" wrapText="1"/>
    </xf>
    <xf numFmtId="0" fontId="36" fillId="13" borderId="23" xfId="49" applyFont="1" applyFill="1" applyBorder="1" applyAlignment="1">
      <alignment vertical="center" wrapText="1"/>
    </xf>
    <xf numFmtId="0" fontId="25" fillId="13" borderId="0" xfId="49" applyFont="1" applyFill="1" applyAlignment="1">
      <alignment vertical="center" wrapText="1"/>
    </xf>
    <xf numFmtId="0" fontId="25" fillId="13" borderId="24" xfId="49" applyFont="1" applyFill="1" applyBorder="1" applyAlignment="1">
      <alignment vertical="center" wrapText="1"/>
    </xf>
    <xf numFmtId="0" fontId="110" fillId="13" borderId="0" xfId="49" applyFont="1" applyFill="1" applyAlignment="1">
      <alignment vertical="center" wrapText="1"/>
    </xf>
    <xf numFmtId="0" fontId="110" fillId="13" borderId="24" xfId="49" applyFont="1" applyFill="1" applyBorder="1" applyAlignment="1">
      <alignment vertical="center" wrapText="1"/>
    </xf>
    <xf numFmtId="0" fontId="110" fillId="13" borderId="16" xfId="49" applyFont="1" applyFill="1" applyBorder="1" applyAlignment="1">
      <alignment vertical="center" wrapText="1"/>
    </xf>
    <xf numFmtId="0" fontId="110" fillId="13" borderId="26" xfId="49" applyFont="1" applyFill="1" applyBorder="1" applyAlignment="1">
      <alignment vertical="center" wrapText="1"/>
    </xf>
    <xf numFmtId="0" fontId="110" fillId="0" borderId="164" xfId="34" applyFont="1" applyBorder="1">
      <alignment vertical="center"/>
    </xf>
    <xf numFmtId="0" fontId="110" fillId="0" borderId="165" xfId="34" applyFont="1" applyBorder="1">
      <alignment vertical="center"/>
    </xf>
    <xf numFmtId="0" fontId="110" fillId="0" borderId="165" xfId="34" applyFont="1" applyBorder="1" applyAlignment="1">
      <alignment horizontal="center" vertical="center"/>
    </xf>
    <xf numFmtId="0" fontId="110" fillId="0" borderId="194" xfId="34" applyFont="1" applyBorder="1" applyAlignment="1">
      <alignment horizontal="center" vertical="center"/>
    </xf>
    <xf numFmtId="0" fontId="110" fillId="0" borderId="166" xfId="34" applyFont="1" applyBorder="1">
      <alignment vertical="center"/>
    </xf>
    <xf numFmtId="0" fontId="110" fillId="0" borderId="169" xfId="34" applyFont="1" applyBorder="1" applyAlignment="1">
      <alignment horizontal="center" vertical="center"/>
    </xf>
    <xf numFmtId="0" fontId="110" fillId="0" borderId="169" xfId="34" applyFont="1" applyBorder="1" applyAlignment="1">
      <alignment horizontal="left" vertical="center"/>
    </xf>
    <xf numFmtId="0" fontId="25" fillId="0" borderId="169" xfId="49" applyFont="1" applyBorder="1" applyAlignment="1">
      <alignment horizontal="center" vertical="center"/>
    </xf>
    <xf numFmtId="58" fontId="110" fillId="0" borderId="169" xfId="34" applyNumberFormat="1" applyFont="1" applyBorder="1" applyAlignment="1">
      <alignment horizontal="right" vertical="center" shrinkToFit="1"/>
    </xf>
    <xf numFmtId="0" fontId="110" fillId="0" borderId="169" xfId="52" applyFont="1" applyBorder="1" applyAlignment="1">
      <alignment vertical="center" shrinkToFit="1"/>
    </xf>
    <xf numFmtId="0" fontId="110" fillId="0" borderId="169" xfId="52" applyFont="1" applyBorder="1" applyAlignment="1">
      <alignment horizontal="center" vertical="center" shrinkToFit="1"/>
    </xf>
    <xf numFmtId="0" fontId="110" fillId="0" borderId="166" xfId="4" applyFont="1" applyBorder="1">
      <alignment vertical="center"/>
    </xf>
    <xf numFmtId="58" fontId="110" fillId="0" borderId="169" xfId="4" applyNumberFormat="1" applyFont="1" applyBorder="1" applyAlignment="1">
      <alignment horizontal="right" vertical="center" shrinkToFit="1"/>
    </xf>
    <xf numFmtId="0" fontId="110" fillId="0" borderId="169" xfId="25" applyFont="1" applyBorder="1" applyAlignment="1">
      <alignment vertical="center" shrinkToFit="1"/>
    </xf>
    <xf numFmtId="0" fontId="110" fillId="0" borderId="169" xfId="50" applyFont="1" applyBorder="1" applyAlignment="1">
      <alignment vertical="center" shrinkToFit="1"/>
    </xf>
    <xf numFmtId="0" fontId="110" fillId="0" borderId="169" xfId="34" applyFont="1" applyBorder="1">
      <alignment vertical="center"/>
    </xf>
    <xf numFmtId="0" fontId="110" fillId="0" borderId="169" xfId="34" applyFont="1" applyBorder="1" applyAlignment="1">
      <alignment vertical="top" wrapText="1"/>
    </xf>
    <xf numFmtId="0" fontId="110" fillId="0" borderId="169" xfId="34" applyFont="1" applyBorder="1" applyAlignment="1">
      <alignment vertical="top"/>
    </xf>
    <xf numFmtId="0" fontId="110" fillId="0" borderId="203" xfId="34" applyFont="1" applyBorder="1" applyAlignment="1">
      <alignment horizontal="center" vertical="center"/>
    </xf>
    <xf numFmtId="0" fontId="110" fillId="0" borderId="3" xfId="34" applyFont="1" applyBorder="1" applyAlignment="1">
      <alignment horizontal="center" vertical="center" shrinkToFit="1"/>
    </xf>
    <xf numFmtId="0" fontId="8" fillId="0" borderId="3" xfId="34" applyFont="1" applyBorder="1" applyAlignment="1">
      <alignment vertical="center" shrinkToFit="1"/>
    </xf>
    <xf numFmtId="0" fontId="126" fillId="0" borderId="166" xfId="34" applyFont="1" applyBorder="1" applyAlignment="1">
      <alignment vertical="top" wrapText="1"/>
    </xf>
    <xf numFmtId="0" fontId="128" fillId="0" borderId="169" xfId="34" applyFont="1" applyBorder="1" applyAlignment="1">
      <alignment horizontal="center" vertical="center"/>
    </xf>
    <xf numFmtId="0" fontId="128" fillId="0" borderId="167" xfId="34" applyFont="1" applyBorder="1">
      <alignment vertical="center"/>
    </xf>
    <xf numFmtId="0" fontId="128" fillId="0" borderId="168" xfId="34" applyFont="1" applyBorder="1">
      <alignment vertical="center"/>
    </xf>
    <xf numFmtId="0" fontId="128" fillId="0" borderId="168" xfId="34" applyFont="1" applyBorder="1" applyAlignment="1">
      <alignment horizontal="center" vertical="center"/>
    </xf>
    <xf numFmtId="0" fontId="128" fillId="0" borderId="170" xfId="34" applyFont="1" applyBorder="1" applyAlignment="1">
      <alignment horizontal="center" vertical="center"/>
    </xf>
    <xf numFmtId="0" fontId="110" fillId="0" borderId="164" xfId="49" applyFont="1" applyBorder="1" applyAlignment="1">
      <alignment horizontal="center" vertical="center"/>
    </xf>
    <xf numFmtId="0" fontId="21" fillId="0" borderId="165" xfId="34" applyFont="1" applyBorder="1">
      <alignment vertical="center"/>
    </xf>
    <xf numFmtId="0" fontId="21" fillId="0" borderId="165" xfId="34" applyFont="1" applyBorder="1" applyAlignment="1">
      <alignment horizontal="center" vertical="center"/>
    </xf>
    <xf numFmtId="0" fontId="110" fillId="0" borderId="194" xfId="49" applyFont="1" applyBorder="1" applyAlignment="1">
      <alignment horizontal="center" vertical="center"/>
    </xf>
    <xf numFmtId="0" fontId="25" fillId="0" borderId="166" xfId="49" applyFont="1" applyBorder="1" applyAlignment="1">
      <alignment horizontal="center" vertical="center"/>
    </xf>
    <xf numFmtId="0" fontId="159" fillId="0" borderId="0" xfId="25" applyFont="1">
      <alignment vertical="center"/>
    </xf>
    <xf numFmtId="0" fontId="159" fillId="0" borderId="0" xfId="34" applyFont="1" applyAlignment="1">
      <alignment horizontal="center" vertical="center" shrinkToFit="1"/>
    </xf>
    <xf numFmtId="0" fontId="25" fillId="0" borderId="166" xfId="4" applyFont="1" applyBorder="1" applyAlignment="1">
      <alignment horizontal="center" vertical="center"/>
    </xf>
    <xf numFmtId="0" fontId="25" fillId="0" borderId="169" xfId="4" applyFont="1" applyBorder="1" applyAlignment="1">
      <alignment horizontal="center" vertical="center"/>
    </xf>
    <xf numFmtId="0" fontId="159" fillId="11" borderId="0" xfId="25" applyFont="1" applyFill="1" applyAlignment="1">
      <alignment horizontal="center" vertical="center"/>
    </xf>
    <xf numFmtId="0" fontId="25" fillId="0" borderId="167" xfId="49" applyFont="1" applyBorder="1" applyAlignment="1">
      <alignment horizontal="center" vertical="center"/>
    </xf>
    <xf numFmtId="0" fontId="21" fillId="0" borderId="168" xfId="34" applyFont="1" applyBorder="1">
      <alignment vertical="center"/>
    </xf>
    <xf numFmtId="0" fontId="21" fillId="0" borderId="168" xfId="34" applyFont="1" applyBorder="1" applyAlignment="1">
      <alignment horizontal="center" vertical="center"/>
    </xf>
    <xf numFmtId="0" fontId="25" fillId="0" borderId="170" xfId="49" applyFont="1" applyBorder="1" applyAlignment="1">
      <alignment horizontal="center" vertical="center"/>
    </xf>
    <xf numFmtId="0" fontId="41" fillId="30" borderId="0" xfId="0" applyFont="1" applyFill="1" applyAlignment="1">
      <alignment horizontal="center" vertical="center" wrapText="1"/>
    </xf>
    <xf numFmtId="0" fontId="59" fillId="0" borderId="1" xfId="0" applyFont="1" applyBorder="1">
      <alignment vertical="center"/>
    </xf>
    <xf numFmtId="38" fontId="0" fillId="0" borderId="7" xfId="0" applyNumberFormat="1" applyBorder="1">
      <alignment vertical="center"/>
    </xf>
    <xf numFmtId="0" fontId="0" fillId="0" borderId="24" xfId="0" applyBorder="1">
      <alignment vertical="center"/>
    </xf>
    <xf numFmtId="0" fontId="0" fillId="0" borderId="7" xfId="0" applyBorder="1">
      <alignment vertical="center"/>
    </xf>
    <xf numFmtId="0" fontId="0" fillId="0" borderId="6" xfId="0" applyBorder="1">
      <alignment vertical="center"/>
    </xf>
    <xf numFmtId="0" fontId="0" fillId="0" borderId="26" xfId="0" applyBorder="1">
      <alignment vertical="center"/>
    </xf>
    <xf numFmtId="190" fontId="96" fillId="0" borderId="191" xfId="25" applyNumberFormat="1" applyFont="1" applyBorder="1" applyAlignment="1">
      <alignment horizontal="left" vertical="center"/>
    </xf>
    <xf numFmtId="38" fontId="96" fillId="0" borderId="191" xfId="25" applyNumberFormat="1" applyFont="1" applyBorder="1" applyAlignment="1">
      <alignment horizontal="left" vertical="center"/>
    </xf>
    <xf numFmtId="185" fontId="96" fillId="0" borderId="191" xfId="25" applyNumberFormat="1" applyFont="1" applyBorder="1" applyAlignment="1">
      <alignment horizontal="left" vertical="center"/>
    </xf>
    <xf numFmtId="185" fontId="96" fillId="0" borderId="193" xfId="25" applyNumberFormat="1" applyFont="1" applyBorder="1" applyAlignment="1">
      <alignment horizontal="left" vertical="center"/>
    </xf>
    <xf numFmtId="188" fontId="96" fillId="0" borderId="191" xfId="25" applyNumberFormat="1" applyFont="1" applyBorder="1" applyAlignment="1">
      <alignment horizontal="left" vertical="center"/>
    </xf>
    <xf numFmtId="0" fontId="92" fillId="34" borderId="1" xfId="25" applyFont="1" applyFill="1" applyBorder="1">
      <alignment vertical="center"/>
    </xf>
    <xf numFmtId="0" fontId="96" fillId="0" borderId="1" xfId="25" applyFont="1" applyBorder="1">
      <alignment vertical="center"/>
    </xf>
    <xf numFmtId="0" fontId="92" fillId="35" borderId="1" xfId="25" applyFont="1" applyFill="1" applyBorder="1">
      <alignment vertical="center"/>
    </xf>
    <xf numFmtId="0" fontId="0" fillId="0" borderId="1" xfId="0" applyBorder="1">
      <alignment vertical="center"/>
    </xf>
    <xf numFmtId="0" fontId="0" fillId="35" borderId="0" xfId="0" applyFill="1">
      <alignment vertical="center"/>
    </xf>
    <xf numFmtId="0" fontId="92" fillId="34" borderId="148" xfId="25" applyFont="1" applyFill="1" applyBorder="1">
      <alignment vertical="center"/>
    </xf>
    <xf numFmtId="0" fontId="96" fillId="0" borderId="148" xfId="25" applyFont="1" applyBorder="1">
      <alignment vertical="center"/>
    </xf>
    <xf numFmtId="0" fontId="0" fillId="0" borderId="148" xfId="0" applyBorder="1">
      <alignment vertical="center"/>
    </xf>
    <xf numFmtId="0" fontId="92" fillId="35" borderId="204" xfId="25" applyFont="1" applyFill="1" applyBorder="1">
      <alignment vertical="center"/>
    </xf>
    <xf numFmtId="0" fontId="92" fillId="0" borderId="204" xfId="25" applyFont="1" applyBorder="1">
      <alignment vertical="center"/>
    </xf>
    <xf numFmtId="0" fontId="0" fillId="0" borderId="204" xfId="0" applyBorder="1">
      <alignment vertical="center"/>
    </xf>
    <xf numFmtId="0" fontId="92" fillId="0" borderId="7" xfId="25" applyFont="1" applyBorder="1">
      <alignment vertical="center"/>
    </xf>
    <xf numFmtId="0" fontId="0" fillId="35" borderId="2" xfId="0" applyFill="1" applyBorder="1">
      <alignment vertical="center"/>
    </xf>
    <xf numFmtId="0" fontId="0" fillId="35" borderId="3" xfId="0" applyFill="1" applyBorder="1">
      <alignment vertical="center"/>
    </xf>
    <xf numFmtId="0" fontId="0" fillId="35" borderId="4" xfId="0" applyFill="1" applyBorder="1">
      <alignment vertical="center"/>
    </xf>
    <xf numFmtId="0" fontId="92" fillId="25" borderId="147" xfId="25" applyFont="1" applyFill="1" applyBorder="1">
      <alignment vertical="center"/>
    </xf>
    <xf numFmtId="0" fontId="92" fillId="0" borderId="16" xfId="25" applyFont="1" applyBorder="1">
      <alignment vertical="center"/>
    </xf>
    <xf numFmtId="0" fontId="96" fillId="0" borderId="205" xfId="25" applyFont="1" applyBorder="1" applyAlignment="1">
      <alignment horizontal="left" vertical="center"/>
    </xf>
    <xf numFmtId="0" fontId="168" fillId="0" borderId="0" xfId="0" applyFont="1" applyAlignment="1">
      <alignment vertical="center" wrapText="1"/>
    </xf>
    <xf numFmtId="0" fontId="9" fillId="0" borderId="0" xfId="0" applyFont="1" applyAlignment="1">
      <alignment vertical="center" wrapText="1"/>
    </xf>
    <xf numFmtId="49" fontId="15" fillId="0" borderId="5" xfId="25" applyNumberFormat="1" applyFont="1" applyBorder="1" applyAlignment="1">
      <alignment horizontal="center" vertical="center"/>
    </xf>
    <xf numFmtId="0" fontId="81" fillId="0" borderId="0" xfId="0" applyFont="1">
      <alignment vertical="center"/>
    </xf>
    <xf numFmtId="0" fontId="47" fillId="0" borderId="104" xfId="25" applyFont="1" applyBorder="1">
      <alignment vertical="center"/>
    </xf>
    <xf numFmtId="0" fontId="47" fillId="0" borderId="100" xfId="25" applyFont="1" applyBorder="1">
      <alignment vertical="center"/>
    </xf>
    <xf numFmtId="178" fontId="169" fillId="0" borderId="131" xfId="25" applyNumberFormat="1" applyFont="1" applyBorder="1" applyAlignment="1" applyProtection="1">
      <alignment horizontal="center" vertical="center" wrapText="1"/>
      <protection locked="0"/>
    </xf>
    <xf numFmtId="178" fontId="170" fillId="0" borderId="131" xfId="25" applyNumberFormat="1" applyFont="1" applyBorder="1" applyAlignment="1" applyProtection="1">
      <alignment horizontal="center" vertical="center" wrapText="1"/>
      <protection locked="0"/>
    </xf>
    <xf numFmtId="0" fontId="64" fillId="22" borderId="0" xfId="25" applyFont="1" applyFill="1" applyAlignment="1">
      <alignment horizontal="center" vertical="center"/>
    </xf>
    <xf numFmtId="0" fontId="88" fillId="0" borderId="0" xfId="25" applyFont="1" applyAlignment="1">
      <alignment horizontal="center" vertical="center"/>
    </xf>
    <xf numFmtId="0" fontId="64" fillId="0" borderId="0" xfId="25" applyFont="1" applyAlignment="1">
      <alignment horizontal="center" vertical="center"/>
    </xf>
    <xf numFmtId="0" fontId="10" fillId="0" borderId="96" xfId="65" applyFont="1" applyBorder="1" applyAlignment="1">
      <alignment horizontal="center" vertical="top" wrapText="1"/>
    </xf>
    <xf numFmtId="0" fontId="11" fillId="0" borderId="0" xfId="65" applyFont="1" applyAlignment="1">
      <alignment horizontal="center" vertical="top" wrapText="1"/>
    </xf>
    <xf numFmtId="0" fontId="86" fillId="0" borderId="0" xfId="65" applyFont="1" applyAlignment="1">
      <alignment horizontal="center" vertical="top" wrapText="1"/>
    </xf>
    <xf numFmtId="0" fontId="86" fillId="0" borderId="143" xfId="65" applyFont="1" applyBorder="1" applyAlignment="1">
      <alignment horizontal="center" vertical="top" wrapText="1"/>
    </xf>
    <xf numFmtId="0" fontId="64" fillId="22" borderId="0" xfId="65" applyFont="1" applyFill="1" applyAlignment="1">
      <alignment horizontal="center" vertical="center" wrapText="1"/>
    </xf>
    <xf numFmtId="0" fontId="84" fillId="0" borderId="93" xfId="65" applyFont="1" applyBorder="1" applyAlignment="1">
      <alignment horizontal="center" vertical="center" wrapText="1"/>
    </xf>
    <xf numFmtId="0" fontId="84" fillId="0" borderId="94" xfId="65" applyFont="1" applyBorder="1" applyAlignment="1">
      <alignment horizontal="center" vertical="center" wrapText="1"/>
    </xf>
    <xf numFmtId="0" fontId="85" fillId="0" borderId="94" xfId="65" applyFont="1" applyBorder="1" applyAlignment="1">
      <alignment horizontal="center" vertical="center" wrapText="1"/>
    </xf>
    <xf numFmtId="0" fontId="85" fillId="0" borderId="153" xfId="65" applyFont="1" applyBorder="1" applyAlignment="1">
      <alignment horizontal="center" vertical="center" wrapText="1"/>
    </xf>
    <xf numFmtId="0" fontId="10" fillId="0" borderId="96" xfId="65" applyFont="1" applyBorder="1" applyAlignment="1">
      <alignment horizontal="center" vertical="center" wrapText="1"/>
    </xf>
    <xf numFmtId="0" fontId="11" fillId="0" borderId="0" xfId="65" applyFont="1" applyAlignment="1">
      <alignment horizontal="center" vertical="center" wrapText="1"/>
    </xf>
    <xf numFmtId="0" fontId="86" fillId="0" borderId="0" xfId="65" applyFont="1" applyAlignment="1">
      <alignment horizontal="center" vertical="center" wrapText="1"/>
    </xf>
    <xf numFmtId="0" fontId="86" fillId="0" borderId="143" xfId="65" applyFont="1" applyBorder="1" applyAlignment="1">
      <alignment horizontal="center" vertical="center" wrapText="1"/>
    </xf>
    <xf numFmtId="0" fontId="10" fillId="0" borderId="0" xfId="65" applyFont="1" applyAlignment="1">
      <alignment horizontal="center" vertical="top" wrapText="1"/>
    </xf>
    <xf numFmtId="0" fontId="10" fillId="0" borderId="143" xfId="65" applyFont="1" applyBorder="1" applyAlignment="1">
      <alignment horizontal="center" vertical="top" wrapText="1"/>
    </xf>
    <xf numFmtId="0" fontId="11" fillId="0" borderId="96" xfId="65" applyFont="1" applyBorder="1" applyAlignment="1">
      <alignment horizontal="center" vertical="top" wrapText="1"/>
    </xf>
    <xf numFmtId="0" fontId="87" fillId="0" borderId="0" xfId="8" applyFont="1" applyBorder="1" applyAlignment="1" applyProtection="1">
      <alignment horizontal="left" vertical="center"/>
      <protection locked="0"/>
    </xf>
    <xf numFmtId="0" fontId="86" fillId="0" borderId="0" xfId="65" applyFont="1" applyAlignment="1">
      <alignment horizontal="right" vertical="top" wrapText="1"/>
    </xf>
    <xf numFmtId="0" fontId="73" fillId="8" borderId="0" xfId="25" applyFont="1" applyFill="1" applyAlignment="1">
      <alignment horizontal="center" vertical="center" wrapText="1"/>
    </xf>
    <xf numFmtId="0" fontId="47" fillId="17" borderId="93" xfId="25" applyFont="1" applyFill="1" applyBorder="1" applyAlignment="1">
      <alignment horizontal="center" vertical="center"/>
    </xf>
    <xf numFmtId="0" fontId="47" fillId="17" borderId="94" xfId="25" applyFont="1" applyFill="1" applyBorder="1" applyAlignment="1">
      <alignment horizontal="center" vertical="center"/>
    </xf>
    <xf numFmtId="0" fontId="47" fillId="17" borderId="153" xfId="25" applyFont="1" applyFill="1" applyBorder="1" applyAlignment="1">
      <alignment horizontal="center" vertical="center"/>
    </xf>
    <xf numFmtId="0" fontId="77" fillId="17" borderId="182" xfId="25" applyFont="1" applyFill="1" applyBorder="1" applyAlignment="1">
      <alignment horizontal="center" vertical="center"/>
    </xf>
    <xf numFmtId="0" fontId="77" fillId="17" borderId="183" xfId="25" applyFont="1" applyFill="1" applyBorder="1" applyAlignment="1">
      <alignment horizontal="center" vertical="center"/>
    </xf>
    <xf numFmtId="0" fontId="77" fillId="17" borderId="187" xfId="25" applyFont="1" applyFill="1" applyBorder="1" applyAlignment="1">
      <alignment horizontal="center" vertical="center"/>
    </xf>
    <xf numFmtId="0" fontId="8" fillId="0" borderId="94" xfId="25" applyFont="1" applyBorder="1" applyAlignment="1">
      <alignment horizontal="center" vertical="center" textRotation="255"/>
    </xf>
    <xf numFmtId="0" fontId="8" fillId="0" borderId="0" xfId="25" applyFont="1" applyAlignment="1">
      <alignment horizontal="center" vertical="center" textRotation="255"/>
    </xf>
    <xf numFmtId="0" fontId="8" fillId="0" borderId="99" xfId="25" applyFont="1" applyBorder="1" applyAlignment="1">
      <alignment horizontal="center" vertical="center" textRotation="255"/>
    </xf>
    <xf numFmtId="0" fontId="8" fillId="0" borderId="0" xfId="0" applyFont="1" applyAlignment="1">
      <alignment horizontal="left" vertical="center" wrapText="1"/>
    </xf>
    <xf numFmtId="0" fontId="8" fillId="0" borderId="0" xfId="0" applyFont="1" applyAlignment="1">
      <alignment horizontal="left" vertical="center"/>
    </xf>
    <xf numFmtId="0" fontId="70" fillId="0" borderId="93" xfId="0" applyFont="1" applyBorder="1" applyAlignment="1">
      <alignment horizontal="left" vertical="center"/>
    </xf>
    <xf numFmtId="0" fontId="70" fillId="0" borderId="94" xfId="0" applyFont="1" applyBorder="1" applyAlignment="1">
      <alignment horizontal="left" vertical="center"/>
    </xf>
    <xf numFmtId="0" fontId="70" fillId="0" borderId="101" xfId="0" applyFont="1" applyBorder="1" applyAlignment="1">
      <alignment horizontal="left" vertical="center"/>
    </xf>
    <xf numFmtId="0" fontId="15" fillId="10" borderId="105" xfId="0" applyFont="1" applyFill="1" applyBorder="1" applyAlignment="1" applyProtection="1">
      <alignment horizontal="left" vertical="center" wrapText="1"/>
      <protection locked="0"/>
    </xf>
    <xf numFmtId="0" fontId="15" fillId="10" borderId="102" xfId="0" applyFont="1" applyFill="1" applyBorder="1" applyAlignment="1" applyProtection="1">
      <alignment horizontal="left" vertical="center" wrapText="1"/>
      <protection locked="0"/>
    </xf>
    <xf numFmtId="0" fontId="15" fillId="10" borderId="118" xfId="0" applyFont="1" applyFill="1" applyBorder="1" applyAlignment="1" applyProtection="1">
      <alignment horizontal="left" vertical="center" wrapText="1"/>
      <protection locked="0"/>
    </xf>
    <xf numFmtId="0" fontId="59" fillId="10" borderId="105" xfId="0" applyFont="1" applyFill="1" applyBorder="1" applyAlignment="1">
      <alignment horizontal="left" vertical="center" wrapText="1"/>
    </xf>
    <xf numFmtId="0" fontId="59" fillId="10" borderId="102" xfId="0" applyFont="1" applyFill="1" applyBorder="1" applyAlignment="1">
      <alignment horizontal="left" vertical="center" wrapText="1"/>
    </xf>
    <xf numFmtId="0" fontId="59" fillId="10" borderId="118" xfId="0" applyFont="1" applyFill="1" applyBorder="1" applyAlignment="1">
      <alignment horizontal="left" vertical="center" wrapText="1"/>
    </xf>
    <xf numFmtId="0" fontId="70" fillId="0" borderId="100" xfId="0" applyFont="1" applyBorder="1" applyAlignment="1">
      <alignment horizontal="left" vertical="center"/>
    </xf>
    <xf numFmtId="0" fontId="70" fillId="0" borderId="104" xfId="0" applyFont="1" applyBorder="1" applyAlignment="1">
      <alignment horizontal="left" vertical="center"/>
    </xf>
    <xf numFmtId="0" fontId="70" fillId="0" borderId="114" xfId="0" applyFont="1" applyBorder="1" applyAlignment="1">
      <alignment horizontal="left" vertical="center"/>
    </xf>
    <xf numFmtId="178" fontId="52" fillId="0" borderId="149" xfId="0" applyNumberFormat="1" applyFont="1" applyBorder="1" applyAlignment="1">
      <alignment horizontal="left" vertical="center"/>
    </xf>
    <xf numFmtId="178" fontId="52" fillId="0" borderId="104" xfId="0" applyNumberFormat="1" applyFont="1" applyBorder="1" applyAlignment="1">
      <alignment horizontal="left" vertical="center"/>
    </xf>
    <xf numFmtId="178" fontId="52" fillId="0" borderId="123" xfId="0" applyNumberFormat="1" applyFont="1" applyBorder="1" applyAlignment="1">
      <alignment horizontal="left" vertical="center"/>
    </xf>
    <xf numFmtId="0" fontId="15" fillId="0" borderId="175" xfId="0" applyFont="1" applyBorder="1" applyAlignment="1">
      <alignment horizontal="left" vertical="center"/>
    </xf>
    <xf numFmtId="0" fontId="52" fillId="0" borderId="132" xfId="0" applyFont="1" applyBorder="1" applyAlignment="1">
      <alignment horizontal="left" vertical="center"/>
    </xf>
    <xf numFmtId="0" fontId="52" fillId="0" borderId="102" xfId="0" applyFont="1" applyBorder="1" applyAlignment="1">
      <alignment horizontal="left" vertical="center"/>
    </xf>
    <xf numFmtId="0" fontId="52" fillId="0" borderId="118" xfId="0" applyFont="1" applyBorder="1" applyAlignment="1">
      <alignment horizontal="left" vertical="center"/>
    </xf>
    <xf numFmtId="0" fontId="15" fillId="0" borderId="1" xfId="0" applyFont="1" applyBorder="1" applyAlignment="1">
      <alignment horizontal="left" vertical="center"/>
    </xf>
    <xf numFmtId="0" fontId="15" fillId="0" borderId="173" xfId="0" applyFont="1" applyBorder="1" applyAlignment="1">
      <alignment horizontal="left" vertical="center"/>
    </xf>
    <xf numFmtId="0" fontId="15" fillId="10" borderId="105" xfId="0" applyFont="1" applyFill="1" applyBorder="1" applyAlignment="1" applyProtection="1">
      <alignment vertical="center" wrapText="1"/>
      <protection locked="0"/>
    </xf>
    <xf numFmtId="0" fontId="15" fillId="10" borderId="102" xfId="0" applyFont="1" applyFill="1" applyBorder="1" applyAlignment="1" applyProtection="1">
      <alignment vertical="center" wrapText="1"/>
      <protection locked="0"/>
    </xf>
    <xf numFmtId="0" fontId="15" fillId="10" borderId="118" xfId="0" applyFont="1" applyFill="1" applyBorder="1" applyAlignment="1" applyProtection="1">
      <alignment vertical="center" wrapText="1"/>
      <protection locked="0"/>
    </xf>
    <xf numFmtId="0" fontId="59" fillId="10" borderId="105" xfId="0" applyFont="1" applyFill="1" applyBorder="1" applyAlignment="1">
      <alignment vertical="center" wrapText="1"/>
    </xf>
    <xf numFmtId="0" fontId="59" fillId="10" borderId="102" xfId="0" applyFont="1" applyFill="1" applyBorder="1" applyAlignment="1">
      <alignment vertical="center" wrapText="1"/>
    </xf>
    <xf numFmtId="0" fontId="59" fillId="10" borderId="118" xfId="0" applyFont="1" applyFill="1" applyBorder="1" applyAlignment="1">
      <alignment vertical="center" wrapText="1"/>
    </xf>
    <xf numFmtId="0" fontId="15" fillId="10" borderId="2" xfId="0" applyFont="1" applyFill="1" applyBorder="1" applyAlignment="1" applyProtection="1">
      <alignment vertical="center" wrapText="1"/>
      <protection locked="0"/>
    </xf>
    <xf numFmtId="0" fontId="15" fillId="10" borderId="3" xfId="0" applyFont="1" applyFill="1" applyBorder="1" applyAlignment="1" applyProtection="1">
      <alignment vertical="center" wrapText="1"/>
      <protection locked="0"/>
    </xf>
    <xf numFmtId="0" fontId="15" fillId="10" borderId="121" xfId="0" applyFont="1" applyFill="1" applyBorder="1" applyAlignment="1" applyProtection="1">
      <alignment vertical="center" wrapText="1"/>
      <protection locked="0"/>
    </xf>
    <xf numFmtId="0" fontId="59" fillId="10" borderId="2" xfId="0" applyFont="1" applyFill="1" applyBorder="1" applyAlignment="1">
      <alignment vertical="center" wrapText="1"/>
    </xf>
    <xf numFmtId="0" fontId="59" fillId="10" borderId="3" xfId="0" applyFont="1" applyFill="1" applyBorder="1" applyAlignment="1">
      <alignment vertical="center" wrapText="1"/>
    </xf>
    <xf numFmtId="0" fontId="59" fillId="10" borderId="121" xfId="0" applyFont="1" applyFill="1" applyBorder="1" applyAlignment="1">
      <alignment vertical="center" wrapText="1"/>
    </xf>
    <xf numFmtId="178" fontId="52" fillId="0" borderId="89" xfId="0" applyNumberFormat="1" applyFont="1" applyBorder="1" applyAlignment="1">
      <alignment horizontal="left" vertical="center" wrapText="1"/>
    </xf>
    <xf numFmtId="178" fontId="52" fillId="0" borderId="9" xfId="0" applyNumberFormat="1" applyFont="1" applyBorder="1" applyAlignment="1">
      <alignment horizontal="left" vertical="center" wrapText="1"/>
    </xf>
    <xf numFmtId="178" fontId="52" fillId="0" borderId="122" xfId="0" applyNumberFormat="1" applyFont="1" applyBorder="1" applyAlignment="1">
      <alignment horizontal="left" vertical="center" wrapText="1"/>
    </xf>
    <xf numFmtId="178" fontId="52" fillId="0" borderId="158" xfId="0" applyNumberFormat="1" applyFont="1" applyBorder="1" applyAlignment="1">
      <alignment horizontal="left" vertical="center" wrapText="1"/>
    </xf>
    <xf numFmtId="178" fontId="52" fillId="0" borderId="99" xfId="0" applyNumberFormat="1" applyFont="1" applyBorder="1" applyAlignment="1">
      <alignment horizontal="left" vertical="center" wrapText="1"/>
    </xf>
    <xf numFmtId="178" fontId="52" fillId="0" borderId="159" xfId="0" applyNumberFormat="1" applyFont="1" applyBorder="1" applyAlignment="1">
      <alignment horizontal="left" vertical="center" wrapText="1"/>
    </xf>
    <xf numFmtId="0" fontId="15" fillId="0" borderId="101" xfId="0" applyFont="1" applyBorder="1" applyAlignment="1">
      <alignment horizontal="left" vertical="center"/>
    </xf>
    <xf numFmtId="0" fontId="15" fillId="0" borderId="26" xfId="0" applyFont="1" applyBorder="1" applyAlignment="1">
      <alignment horizontal="left" vertical="center"/>
    </xf>
    <xf numFmtId="0" fontId="15" fillId="0" borderId="3" xfId="0" applyFont="1" applyBorder="1">
      <alignment vertical="center"/>
    </xf>
    <xf numFmtId="0" fontId="15" fillId="0" borderId="4" xfId="0" applyFont="1" applyBorder="1">
      <alignment vertical="center"/>
    </xf>
    <xf numFmtId="0" fontId="15" fillId="0" borderId="3" xfId="0" applyFont="1" applyBorder="1" applyAlignment="1">
      <alignment horizontal="left" vertical="center"/>
    </xf>
    <xf numFmtId="0" fontId="15" fillId="0" borderId="4" xfId="0" applyFont="1" applyBorder="1" applyAlignment="1">
      <alignment horizontal="left" vertical="center"/>
    </xf>
    <xf numFmtId="49" fontId="52" fillId="0" borderId="42" xfId="0" applyNumberFormat="1" applyFont="1" applyBorder="1" applyAlignment="1">
      <alignment vertical="center" wrapText="1"/>
    </xf>
    <xf numFmtId="49" fontId="52" fillId="0" borderId="3" xfId="0" applyNumberFormat="1" applyFont="1" applyBorder="1">
      <alignment vertical="center"/>
    </xf>
    <xf numFmtId="49" fontId="52" fillId="0" borderId="121" xfId="0" applyNumberFormat="1" applyFont="1" applyBorder="1">
      <alignment vertical="center"/>
    </xf>
    <xf numFmtId="0" fontId="15" fillId="0" borderId="16" xfId="0" applyFont="1" applyBorder="1" applyAlignment="1">
      <alignment horizontal="left" vertical="center"/>
    </xf>
    <xf numFmtId="49" fontId="15" fillId="0" borderId="16" xfId="0" applyNumberFormat="1" applyFont="1" applyBorder="1" applyAlignment="1">
      <alignment vertical="center" wrapText="1"/>
    </xf>
    <xf numFmtId="0" fontId="57" fillId="0" borderId="104" xfId="0" applyFont="1" applyBorder="1" applyAlignment="1">
      <alignment horizontal="left" vertical="center" wrapText="1"/>
    </xf>
    <xf numFmtId="0" fontId="15" fillId="0" borderId="114" xfId="0" applyFont="1" applyBorder="1" applyAlignment="1">
      <alignment horizontal="left" vertical="center" wrapText="1"/>
    </xf>
    <xf numFmtId="49" fontId="15" fillId="0" borderId="104" xfId="0" applyNumberFormat="1" applyFont="1" applyBorder="1" applyAlignment="1">
      <alignment horizontal="left" vertical="center" wrapText="1"/>
    </xf>
    <xf numFmtId="0" fontId="70" fillId="0" borderId="176" xfId="0" applyFont="1" applyBorder="1" applyAlignment="1">
      <alignment horizontal="left" vertical="center"/>
    </xf>
    <xf numFmtId="0" fontId="70" fillId="0" borderId="175" xfId="0" applyFont="1" applyBorder="1" applyAlignment="1">
      <alignment horizontal="left" vertical="center"/>
    </xf>
    <xf numFmtId="0" fontId="70" fillId="0" borderId="177" xfId="0" applyFont="1" applyBorder="1" applyAlignment="1">
      <alignment horizontal="left" vertical="center"/>
    </xf>
    <xf numFmtId="0" fontId="70" fillId="0" borderId="148" xfId="0" applyFont="1" applyBorder="1" applyAlignment="1">
      <alignment horizontal="left" vertical="center"/>
    </xf>
    <xf numFmtId="0" fontId="70" fillId="0" borderId="90" xfId="0" applyFont="1" applyBorder="1" applyAlignment="1">
      <alignment horizontal="left" vertical="center" wrapText="1"/>
    </xf>
    <xf numFmtId="0" fontId="70" fillId="0" borderId="91" xfId="0" applyFont="1" applyBorder="1" applyAlignment="1">
      <alignment horizontal="left" vertical="center" wrapText="1"/>
    </xf>
    <xf numFmtId="0" fontId="70" fillId="0" borderId="172" xfId="0" applyFont="1" applyBorder="1" applyAlignment="1">
      <alignment horizontal="left" vertical="center" wrapText="1"/>
    </xf>
    <xf numFmtId="0" fontId="15" fillId="10" borderId="6" xfId="0" applyFont="1" applyFill="1" applyBorder="1" applyAlignment="1" applyProtection="1">
      <alignment vertical="center" wrapText="1"/>
      <protection locked="0"/>
    </xf>
    <xf numFmtId="0" fontId="15" fillId="10" borderId="16" xfId="0" applyFont="1" applyFill="1" applyBorder="1" applyAlignment="1" applyProtection="1">
      <alignment vertical="center" wrapText="1"/>
      <protection locked="0"/>
    </xf>
    <xf numFmtId="0" fontId="15" fillId="10" borderId="174" xfId="0" applyFont="1" applyFill="1" applyBorder="1" applyAlignment="1" applyProtection="1">
      <alignment vertical="center" wrapText="1"/>
      <protection locked="0"/>
    </xf>
    <xf numFmtId="0" fontId="59" fillId="10" borderId="6" xfId="0" applyFont="1" applyFill="1" applyBorder="1" applyAlignment="1">
      <alignment vertical="center" wrapText="1"/>
    </xf>
    <xf numFmtId="0" fontId="59" fillId="10" borderId="16" xfId="0" applyFont="1" applyFill="1" applyBorder="1" applyAlignment="1">
      <alignment vertical="center" wrapText="1"/>
    </xf>
    <xf numFmtId="0" fontId="59" fillId="10" borderId="174" xfId="0" applyFont="1" applyFill="1" applyBorder="1" applyAlignment="1">
      <alignment vertical="center" wrapText="1"/>
    </xf>
    <xf numFmtId="0" fontId="15" fillId="0" borderId="2" xfId="0" applyFont="1" applyBorder="1" applyAlignment="1">
      <alignment horizontal="left" vertical="center"/>
    </xf>
    <xf numFmtId="49" fontId="52" fillId="0" borderId="42" xfId="0" applyNumberFormat="1" applyFont="1" applyBorder="1">
      <alignment vertical="center"/>
    </xf>
    <xf numFmtId="0" fontId="15" fillId="9" borderId="2" xfId="0" applyFont="1" applyFill="1" applyBorder="1" applyAlignment="1" applyProtection="1">
      <alignment horizontal="left" vertical="center"/>
      <protection locked="0"/>
    </xf>
    <xf numFmtId="0" fontId="15" fillId="9" borderId="3" xfId="0" applyFont="1" applyFill="1" applyBorder="1" applyAlignment="1" applyProtection="1">
      <alignment horizontal="left" vertical="center"/>
      <protection locked="0"/>
    </xf>
    <xf numFmtId="0" fontId="59" fillId="9" borderId="2" xfId="0" applyFont="1" applyFill="1" applyBorder="1" applyAlignment="1">
      <alignment horizontal="left" vertical="center"/>
    </xf>
    <xf numFmtId="0" fontId="59" fillId="9" borderId="3" xfId="0" applyFont="1" applyFill="1" applyBorder="1" applyAlignment="1">
      <alignment horizontal="left" vertical="center"/>
    </xf>
    <xf numFmtId="0" fontId="15" fillId="9" borderId="12" xfId="0" applyFont="1" applyFill="1" applyBorder="1" applyAlignment="1" applyProtection="1">
      <alignment horizontal="left" vertical="center"/>
      <protection locked="0"/>
    </xf>
    <xf numFmtId="0" fontId="52" fillId="0" borderId="89" xfId="0" applyFont="1" applyBorder="1" applyAlignment="1">
      <alignment horizontal="left" vertical="center" wrapText="1"/>
    </xf>
    <xf numFmtId="0" fontId="52" fillId="0" borderId="122" xfId="0" applyFont="1" applyBorder="1" applyAlignment="1">
      <alignment horizontal="left" vertical="center" wrapText="1"/>
    </xf>
    <xf numFmtId="0" fontId="59" fillId="9" borderId="12" xfId="0" applyFont="1" applyFill="1" applyBorder="1" applyAlignment="1">
      <alignment horizontal="left" vertical="center"/>
    </xf>
    <xf numFmtId="0" fontId="71" fillId="0" borderId="66" xfId="8" applyFont="1" applyBorder="1" applyAlignment="1" applyProtection="1">
      <alignment horizontal="left" vertical="center" wrapText="1"/>
    </xf>
    <xf numFmtId="0" fontId="71" fillId="0" borderId="174" xfId="8" applyFont="1" applyBorder="1" applyAlignment="1" applyProtection="1">
      <alignment horizontal="left" vertical="center" wrapText="1"/>
    </xf>
    <xf numFmtId="0" fontId="52" fillId="0" borderId="42" xfId="2" applyNumberFormat="1" applyFont="1" applyFill="1" applyBorder="1" applyAlignment="1" applyProtection="1">
      <alignment vertical="center"/>
    </xf>
    <xf numFmtId="0" fontId="52" fillId="0" borderId="16" xfId="2" applyNumberFormat="1" applyFont="1" applyFill="1" applyBorder="1" applyAlignment="1" applyProtection="1">
      <alignment vertical="center"/>
    </xf>
    <xf numFmtId="0" fontId="52" fillId="0" borderId="134" xfId="2" applyNumberFormat="1" applyFont="1" applyFill="1" applyBorder="1" applyAlignment="1" applyProtection="1">
      <alignment vertical="center"/>
    </xf>
    <xf numFmtId="0" fontId="52" fillId="0" borderId="3" xfId="2" applyNumberFormat="1" applyFont="1" applyFill="1" applyBorder="1" applyAlignment="1" applyProtection="1">
      <alignment vertical="center"/>
    </xf>
    <xf numFmtId="0" fontId="52" fillId="0" borderId="129" xfId="2" applyNumberFormat="1" applyFont="1" applyFill="1" applyBorder="1" applyAlignment="1" applyProtection="1">
      <alignment vertical="center"/>
    </xf>
    <xf numFmtId="0" fontId="34" fillId="10" borderId="2" xfId="8" applyFill="1" applyBorder="1" applyAlignment="1" applyProtection="1">
      <alignment vertical="center"/>
      <protection locked="0"/>
    </xf>
    <xf numFmtId="0" fontId="15" fillId="10" borderId="3" xfId="8" applyFont="1" applyFill="1" applyBorder="1" applyAlignment="1" applyProtection="1">
      <alignment vertical="center"/>
      <protection locked="0"/>
    </xf>
    <xf numFmtId="0" fontId="15" fillId="10" borderId="3" xfId="8" applyNumberFormat="1" applyFont="1" applyFill="1" applyBorder="1" applyAlignment="1" applyProtection="1">
      <alignment vertical="center"/>
      <protection locked="0"/>
    </xf>
    <xf numFmtId="0" fontId="15" fillId="10" borderId="121" xfId="8" applyNumberFormat="1" applyFont="1" applyFill="1" applyBorder="1" applyAlignment="1" applyProtection="1">
      <alignment vertical="center"/>
      <protection locked="0"/>
    </xf>
    <xf numFmtId="0" fontId="34" fillId="10" borderId="2" xfId="8" applyFill="1" applyBorder="1" applyAlignment="1" applyProtection="1">
      <alignment vertical="center"/>
    </xf>
    <xf numFmtId="0" fontId="15" fillId="10" borderId="3" xfId="8" applyFont="1" applyFill="1" applyBorder="1" applyAlignment="1" applyProtection="1">
      <alignment vertical="center"/>
    </xf>
    <xf numFmtId="0" fontId="15" fillId="10" borderId="3" xfId="8" applyNumberFormat="1" applyFont="1" applyFill="1" applyBorder="1" applyAlignment="1" applyProtection="1">
      <alignment vertical="center"/>
    </xf>
    <xf numFmtId="0" fontId="15" fillId="10" borderId="121" xfId="8" applyNumberFormat="1" applyFont="1" applyFill="1" applyBorder="1" applyAlignment="1" applyProtection="1">
      <alignment vertical="center"/>
    </xf>
    <xf numFmtId="0" fontId="15" fillId="0" borderId="7" xfId="0" applyFont="1" applyBorder="1" applyAlignment="1">
      <alignment horizontal="left" vertical="center" wrapText="1"/>
    </xf>
    <xf numFmtId="0" fontId="15" fillId="0" borderId="23" xfId="0" applyFont="1" applyBorder="1" applyAlignment="1">
      <alignment horizontal="left" vertical="center" wrapText="1"/>
    </xf>
    <xf numFmtId="0" fontId="15" fillId="10" borderId="5" xfId="0" applyFont="1" applyFill="1" applyBorder="1" applyAlignment="1" applyProtection="1">
      <alignment vertical="center" wrapText="1"/>
      <protection locked="0"/>
    </xf>
    <xf numFmtId="0" fontId="15" fillId="10" borderId="9" xfId="0" applyFont="1" applyFill="1" applyBorder="1" applyAlignment="1" applyProtection="1">
      <alignment vertical="center" wrapText="1"/>
      <protection locked="0"/>
    </xf>
    <xf numFmtId="0" fontId="15" fillId="10" borderId="122" xfId="0" applyFont="1" applyFill="1" applyBorder="1" applyAlignment="1" applyProtection="1">
      <alignment vertical="center" wrapText="1"/>
      <protection locked="0"/>
    </xf>
    <xf numFmtId="0" fontId="15" fillId="10" borderId="5" xfId="0" applyFont="1" applyFill="1" applyBorder="1" applyAlignment="1">
      <alignment vertical="center" wrapText="1"/>
    </xf>
    <xf numFmtId="0" fontId="15" fillId="10" borderId="9" xfId="0" applyFont="1" applyFill="1" applyBorder="1" applyAlignment="1">
      <alignment vertical="center" wrapText="1"/>
    </xf>
    <xf numFmtId="0" fontId="15" fillId="10" borderId="122" xfId="0" applyFont="1" applyFill="1" applyBorder="1" applyAlignment="1">
      <alignment vertical="center" wrapText="1"/>
    </xf>
    <xf numFmtId="0" fontId="70" fillId="0" borderId="178" xfId="0" applyFont="1" applyBorder="1" applyAlignment="1">
      <alignment horizontal="center" vertical="center" textRotation="255"/>
    </xf>
    <xf numFmtId="0" fontId="70" fillId="0" borderId="179" xfId="0" applyFont="1" applyBorder="1" applyAlignment="1">
      <alignment horizontal="center" vertical="center" textRotation="255"/>
    </xf>
    <xf numFmtId="0" fontId="70" fillId="0" borderId="97" xfId="0" applyFont="1" applyBorder="1" applyAlignment="1">
      <alignment horizontal="center" vertical="center" textRotation="255"/>
    </xf>
    <xf numFmtId="0" fontId="70" fillId="0" borderId="177" xfId="0" applyFont="1" applyBorder="1" applyAlignment="1">
      <alignment horizontal="center" vertical="center" textRotation="255"/>
    </xf>
    <xf numFmtId="0" fontId="15" fillId="0" borderId="78" xfId="0" applyFont="1" applyBorder="1" applyAlignment="1">
      <alignment horizontal="left" vertical="center" wrapText="1"/>
    </xf>
    <xf numFmtId="0" fontId="15" fillId="0" borderId="147" xfId="0" applyFont="1" applyBorder="1" applyAlignment="1">
      <alignment horizontal="left" vertical="center"/>
    </xf>
    <xf numFmtId="0" fontId="15" fillId="0" borderId="148" xfId="0" applyFont="1" applyBorder="1" applyAlignment="1">
      <alignment horizontal="left" vertical="center" wrapText="1"/>
    </xf>
    <xf numFmtId="0" fontId="15" fillId="0" borderId="147" xfId="0" applyFont="1" applyBorder="1" applyAlignment="1">
      <alignment horizontal="left" vertical="center" wrapText="1"/>
    </xf>
    <xf numFmtId="0" fontId="15" fillId="9" borderId="5" xfId="0" applyFont="1" applyFill="1" applyBorder="1" applyAlignment="1" applyProtection="1">
      <alignment horizontal="left" vertical="center"/>
      <protection locked="0"/>
    </xf>
    <xf numFmtId="0" fontId="15" fillId="9" borderId="9" xfId="0" applyFont="1" applyFill="1" applyBorder="1" applyAlignment="1" applyProtection="1">
      <alignment horizontal="left" vertical="center"/>
      <protection locked="0"/>
    </xf>
    <xf numFmtId="0" fontId="59" fillId="9" borderId="5" xfId="0" applyFont="1" applyFill="1" applyBorder="1" applyAlignment="1">
      <alignment horizontal="left" vertical="center"/>
    </xf>
    <xf numFmtId="0" fontId="59" fillId="9" borderId="9" xfId="0" applyFont="1" applyFill="1" applyBorder="1" applyAlignment="1">
      <alignment horizontal="left" vertical="center"/>
    </xf>
    <xf numFmtId="0" fontId="52" fillId="0" borderId="9" xfId="0" applyFont="1" applyBorder="1" applyAlignment="1">
      <alignment horizontal="left" vertical="center" wrapText="1"/>
    </xf>
    <xf numFmtId="0" fontId="71" fillId="0" borderId="16" xfId="8" applyFont="1" applyBorder="1" applyAlignment="1" applyProtection="1">
      <alignment horizontal="left" vertical="center" wrapText="1"/>
    </xf>
    <xf numFmtId="0" fontId="52" fillId="0" borderId="66" xfId="2" applyNumberFormat="1" applyFont="1" applyFill="1" applyBorder="1" applyAlignment="1" applyProtection="1">
      <alignment vertical="center"/>
    </xf>
    <xf numFmtId="0" fontId="59" fillId="10" borderId="3" xfId="8" applyFont="1" applyFill="1" applyBorder="1" applyAlignment="1" applyProtection="1">
      <alignment vertical="center"/>
    </xf>
    <xf numFmtId="0" fontId="59" fillId="10" borderId="3" xfId="8" applyNumberFormat="1" applyFont="1" applyFill="1" applyBorder="1" applyAlignment="1" applyProtection="1">
      <alignment vertical="center"/>
    </xf>
    <xf numFmtId="0" fontId="59" fillId="10" borderId="121" xfId="8" applyNumberFormat="1" applyFont="1" applyFill="1" applyBorder="1" applyAlignment="1" applyProtection="1">
      <alignment vertical="center"/>
    </xf>
    <xf numFmtId="0" fontId="15" fillId="10" borderId="5" xfId="8" applyNumberFormat="1" applyFont="1" applyFill="1" applyBorder="1" applyAlignment="1" applyProtection="1">
      <alignment vertical="center" wrapText="1"/>
      <protection locked="0"/>
    </xf>
    <xf numFmtId="0" fontId="15" fillId="10" borderId="9" xfId="8" applyNumberFormat="1" applyFont="1" applyFill="1" applyBorder="1" applyAlignment="1" applyProtection="1">
      <alignment vertical="center" wrapText="1"/>
      <protection locked="0"/>
    </xf>
    <xf numFmtId="0" fontId="15" fillId="10" borderId="122" xfId="8" applyNumberFormat="1" applyFont="1" applyFill="1" applyBorder="1" applyAlignment="1" applyProtection="1">
      <alignment vertical="center" wrapText="1"/>
      <protection locked="0"/>
    </xf>
    <xf numFmtId="0" fontId="15" fillId="0" borderId="2" xfId="0" applyFont="1" applyBorder="1" applyAlignment="1">
      <alignment horizontal="left" vertical="center" wrapText="1"/>
    </xf>
    <xf numFmtId="0" fontId="15" fillId="0" borderId="4" xfId="0" applyFont="1" applyBorder="1" applyAlignment="1">
      <alignment horizontal="left" vertical="center" wrapText="1"/>
    </xf>
    <xf numFmtId="0" fontId="15" fillId="10" borderId="2" xfId="8" applyNumberFormat="1" applyFont="1" applyFill="1" applyBorder="1" applyAlignment="1" applyProtection="1">
      <alignment vertical="center" wrapText="1"/>
    </xf>
    <xf numFmtId="0" fontId="15" fillId="10" borderId="3" xfId="8" applyNumberFormat="1" applyFont="1" applyFill="1" applyBorder="1" applyAlignment="1" applyProtection="1">
      <alignment vertical="center" wrapText="1"/>
    </xf>
    <xf numFmtId="0" fontId="15" fillId="10" borderId="121" xfId="8" applyNumberFormat="1" applyFont="1" applyFill="1" applyBorder="1" applyAlignment="1" applyProtection="1">
      <alignment vertical="center" wrapText="1"/>
    </xf>
    <xf numFmtId="0" fontId="15" fillId="10" borderId="105" xfId="8" applyNumberFormat="1" applyFont="1" applyFill="1" applyBorder="1" applyAlignment="1" applyProtection="1">
      <alignment vertical="center" wrapText="1"/>
      <protection locked="0"/>
    </xf>
    <xf numFmtId="0" fontId="15" fillId="10" borderId="102" xfId="8" applyNumberFormat="1" applyFont="1" applyFill="1" applyBorder="1" applyAlignment="1" applyProtection="1">
      <alignment vertical="center" wrapText="1"/>
      <protection locked="0"/>
    </xf>
    <xf numFmtId="0" fontId="15" fillId="10" borderId="118" xfId="8" applyNumberFormat="1" applyFont="1" applyFill="1" applyBorder="1" applyAlignment="1" applyProtection="1">
      <alignment vertical="center" wrapText="1"/>
      <protection locked="0"/>
    </xf>
    <xf numFmtId="0" fontId="59" fillId="10" borderId="6" xfId="8" applyNumberFormat="1" applyFont="1" applyFill="1" applyBorder="1" applyAlignment="1" applyProtection="1">
      <alignment vertical="center" wrapText="1"/>
    </xf>
    <xf numFmtId="0" fontId="59" fillId="10" borderId="16" xfId="8" applyNumberFormat="1" applyFont="1" applyFill="1" applyBorder="1" applyAlignment="1" applyProtection="1">
      <alignment vertical="center" wrapText="1"/>
    </xf>
    <xf numFmtId="0" fontId="59" fillId="10" borderId="174" xfId="8" applyNumberFormat="1" applyFont="1" applyFill="1" applyBorder="1" applyAlignment="1" applyProtection="1">
      <alignment vertical="center" wrapText="1"/>
    </xf>
    <xf numFmtId="0" fontId="15" fillId="10" borderId="2" xfId="8" applyNumberFormat="1" applyFont="1" applyFill="1" applyBorder="1" applyAlignment="1" applyProtection="1">
      <alignment vertical="center" wrapText="1"/>
      <protection locked="0"/>
    </xf>
    <xf numFmtId="0" fontId="15" fillId="10" borderId="3" xfId="8" applyNumberFormat="1" applyFont="1" applyFill="1" applyBorder="1" applyAlignment="1" applyProtection="1">
      <alignment vertical="center" wrapText="1"/>
      <protection locked="0"/>
    </xf>
    <xf numFmtId="0" fontId="15" fillId="10" borderId="121" xfId="8" applyNumberFormat="1" applyFont="1" applyFill="1" applyBorder="1" applyAlignment="1" applyProtection="1">
      <alignment vertical="center" wrapText="1"/>
      <protection locked="0"/>
    </xf>
    <xf numFmtId="0" fontId="59" fillId="10" borderId="2" xfId="8" applyNumberFormat="1" applyFont="1" applyFill="1" applyBorder="1" applyAlignment="1" applyProtection="1">
      <alignment vertical="center" wrapText="1"/>
    </xf>
    <xf numFmtId="0" fontId="59" fillId="10" borderId="3" xfId="8" applyNumberFormat="1" applyFont="1" applyFill="1" applyBorder="1" applyAlignment="1" applyProtection="1">
      <alignment vertical="center" wrapText="1"/>
    </xf>
    <xf numFmtId="0" fontId="59" fillId="10" borderId="121" xfId="8" applyNumberFormat="1" applyFont="1" applyFill="1" applyBorder="1" applyAlignment="1" applyProtection="1">
      <alignment vertical="center" wrapText="1"/>
    </xf>
    <xf numFmtId="0" fontId="15" fillId="0" borderId="180" xfId="0" applyFont="1" applyBorder="1" applyAlignment="1">
      <alignment horizontal="left" vertical="center" wrapText="1"/>
    </xf>
    <xf numFmtId="0" fontId="70" fillId="0" borderId="176" xfId="0" applyFont="1" applyBorder="1" applyAlignment="1">
      <alignment horizontal="center" vertical="center" textRotation="255"/>
    </xf>
    <xf numFmtId="0" fontId="15" fillId="10" borderId="2" xfId="0" applyFont="1" applyFill="1" applyBorder="1" applyAlignment="1" applyProtection="1">
      <alignment horizontal="left" vertical="center" wrapText="1"/>
      <protection locked="0"/>
    </xf>
    <xf numFmtId="0" fontId="15" fillId="10" borderId="3" xfId="0" applyFont="1" applyFill="1" applyBorder="1" applyAlignment="1" applyProtection="1">
      <alignment horizontal="left" vertical="center" wrapText="1"/>
      <protection locked="0"/>
    </xf>
    <xf numFmtId="0" fontId="15" fillId="10" borderId="121" xfId="0" applyFont="1" applyFill="1" applyBorder="1" applyAlignment="1" applyProtection="1">
      <alignment horizontal="left" vertical="center" wrapText="1"/>
      <protection locked="0"/>
    </xf>
    <xf numFmtId="0" fontId="59" fillId="10" borderId="2" xfId="0" applyFont="1" applyFill="1" applyBorder="1" applyAlignment="1">
      <alignment horizontal="left" vertical="center" wrapText="1"/>
    </xf>
    <xf numFmtId="0" fontId="59" fillId="10" borderId="3" xfId="0" applyFont="1" applyFill="1" applyBorder="1" applyAlignment="1">
      <alignment horizontal="left" vertical="center" wrapText="1"/>
    </xf>
    <xf numFmtId="0" fontId="59" fillId="10" borderId="121" xfId="0" applyFont="1" applyFill="1" applyBorder="1" applyAlignment="1">
      <alignment horizontal="left" vertical="center" wrapText="1"/>
    </xf>
    <xf numFmtId="0" fontId="15" fillId="10" borderId="2" xfId="8" applyNumberFormat="1" applyFont="1" applyFill="1" applyBorder="1" applyAlignment="1" applyProtection="1">
      <alignment horizontal="left" vertical="center" wrapText="1"/>
      <protection locked="0"/>
    </xf>
    <xf numFmtId="0" fontId="15" fillId="10" borderId="3" xfId="8" applyNumberFormat="1" applyFont="1" applyFill="1" applyBorder="1" applyAlignment="1" applyProtection="1">
      <alignment horizontal="left" vertical="center" wrapText="1"/>
      <protection locked="0"/>
    </xf>
    <xf numFmtId="0" fontId="15" fillId="10" borderId="121" xfId="8" applyNumberFormat="1" applyFont="1" applyFill="1" applyBorder="1" applyAlignment="1" applyProtection="1">
      <alignment horizontal="left" vertical="center" wrapText="1"/>
      <protection locked="0"/>
    </xf>
    <xf numFmtId="0" fontId="59" fillId="10" borderId="2" xfId="8" applyNumberFormat="1" applyFont="1" applyFill="1" applyBorder="1" applyAlignment="1" applyProtection="1">
      <alignment horizontal="left" vertical="center" wrapText="1"/>
    </xf>
    <xf numFmtId="0" fontId="59" fillId="10" borderId="3" xfId="8" applyNumberFormat="1" applyFont="1" applyFill="1" applyBorder="1" applyAlignment="1" applyProtection="1">
      <alignment horizontal="left" vertical="center" wrapText="1"/>
    </xf>
    <xf numFmtId="0" fontId="59" fillId="10" borderId="121" xfId="8" applyNumberFormat="1" applyFont="1" applyFill="1" applyBorder="1" applyAlignment="1" applyProtection="1">
      <alignment horizontal="left" vertical="center" wrapText="1"/>
    </xf>
    <xf numFmtId="0" fontId="70" fillId="0" borderId="181" xfId="0" applyFont="1" applyBorder="1" applyAlignment="1">
      <alignment horizontal="center" vertical="center" textRotation="255"/>
    </xf>
    <xf numFmtId="0" fontId="15" fillId="0" borderId="152" xfId="0" applyFont="1" applyBorder="1" applyAlignment="1">
      <alignment horizontal="left" vertical="center" wrapText="1"/>
    </xf>
    <xf numFmtId="0" fontId="15" fillId="10" borderId="106" xfId="8" applyNumberFormat="1" applyFont="1" applyFill="1" applyBorder="1" applyAlignment="1" applyProtection="1">
      <alignment vertical="center" wrapText="1"/>
      <protection locked="0"/>
    </xf>
    <xf numFmtId="0" fontId="15" fillId="10" borderId="104" xfId="8" applyNumberFormat="1" applyFont="1" applyFill="1" applyBorder="1" applyAlignment="1" applyProtection="1">
      <alignment vertical="center" wrapText="1"/>
      <protection locked="0"/>
    </xf>
    <xf numFmtId="0" fontId="15" fillId="10" borderId="123" xfId="8" applyNumberFormat="1" applyFont="1" applyFill="1" applyBorder="1" applyAlignment="1" applyProtection="1">
      <alignment vertical="center" wrapText="1"/>
      <protection locked="0"/>
    </xf>
    <xf numFmtId="0" fontId="59" fillId="10" borderId="106" xfId="8" applyNumberFormat="1" applyFont="1" applyFill="1" applyBorder="1" applyAlignment="1" applyProtection="1">
      <alignment vertical="center" wrapText="1"/>
    </xf>
    <xf numFmtId="0" fontId="59" fillId="10" borderId="104" xfId="8" applyNumberFormat="1" applyFont="1" applyFill="1" applyBorder="1" applyAlignment="1" applyProtection="1">
      <alignment vertical="center" wrapText="1"/>
    </xf>
    <xf numFmtId="0" fontId="59" fillId="10" borderId="123" xfId="8" applyNumberFormat="1" applyFont="1" applyFill="1" applyBorder="1" applyAlignment="1" applyProtection="1">
      <alignment vertical="center" wrapText="1"/>
    </xf>
    <xf numFmtId="0" fontId="70" fillId="0" borderId="145" xfId="0" applyFont="1" applyBorder="1" applyAlignment="1">
      <alignment horizontal="center" vertical="center" textRotation="255"/>
    </xf>
    <xf numFmtId="0" fontId="70" fillId="0" borderId="146" xfId="0" applyFont="1" applyBorder="1" applyAlignment="1">
      <alignment horizontal="center" vertical="center" textRotation="255"/>
    </xf>
    <xf numFmtId="0" fontId="70" fillId="0" borderId="108" xfId="0" applyFont="1" applyBorder="1" applyAlignment="1">
      <alignment horizontal="center" vertical="center" textRotation="255"/>
    </xf>
    <xf numFmtId="0" fontId="15" fillId="0" borderId="148" xfId="0" applyFont="1" applyBorder="1" applyAlignment="1">
      <alignment horizontal="center" vertical="center" wrapText="1"/>
    </xf>
    <xf numFmtId="0" fontId="15" fillId="0" borderId="78" xfId="0" applyFont="1" applyBorder="1" applyAlignment="1">
      <alignment horizontal="center" vertical="center" wrapText="1"/>
    </xf>
    <xf numFmtId="0" fontId="15" fillId="0" borderId="147" xfId="0" applyFont="1" applyBorder="1" applyAlignment="1">
      <alignment horizontal="center" vertical="center" wrapText="1"/>
    </xf>
    <xf numFmtId="0" fontId="45" fillId="0" borderId="93" xfId="25" applyFont="1" applyBorder="1" applyAlignment="1">
      <alignment horizontal="center" vertical="center" wrapText="1"/>
    </xf>
    <xf numFmtId="0" fontId="45" fillId="0" borderId="96" xfId="25" applyFont="1" applyBorder="1" applyAlignment="1">
      <alignment horizontal="center" vertical="center" wrapText="1"/>
    </xf>
    <xf numFmtId="0" fontId="45" fillId="0" borderId="98" xfId="25" applyFont="1" applyBorder="1" applyAlignment="1">
      <alignment horizontal="center" vertical="center" wrapText="1"/>
    </xf>
    <xf numFmtId="0" fontId="41" fillId="9" borderId="105" xfId="0" applyFont="1" applyFill="1" applyBorder="1" applyAlignment="1">
      <alignment horizontal="left" vertical="center" wrapText="1"/>
    </xf>
    <xf numFmtId="0" fontId="41" fillId="9" borderId="102" xfId="0" applyFont="1" applyFill="1" applyBorder="1" applyAlignment="1">
      <alignment horizontal="left" vertical="center" wrapText="1"/>
    </xf>
    <xf numFmtId="0" fontId="68" fillId="0" borderId="102" xfId="0" applyFont="1" applyBorder="1" applyAlignment="1">
      <alignment vertical="center" wrapText="1"/>
    </xf>
    <xf numFmtId="0" fontId="68" fillId="0" borderId="118" xfId="0" applyFont="1" applyBorder="1" applyAlignment="1">
      <alignment vertical="center" wrapText="1"/>
    </xf>
    <xf numFmtId="0" fontId="41" fillId="10" borderId="2" xfId="0" applyFont="1" applyFill="1" applyBorder="1" applyAlignment="1">
      <alignment horizontal="left" vertical="center" wrapText="1"/>
    </xf>
    <xf numFmtId="0" fontId="41" fillId="10" borderId="3" xfId="0" applyFont="1" applyFill="1" applyBorder="1" applyAlignment="1">
      <alignment horizontal="left" vertical="center" wrapText="1"/>
    </xf>
    <xf numFmtId="0" fontId="41" fillId="10" borderId="121" xfId="0" applyFont="1" applyFill="1" applyBorder="1" applyAlignment="1">
      <alignment horizontal="left" vertical="center" wrapText="1"/>
    </xf>
    <xf numFmtId="0" fontId="41" fillId="9" borderId="2" xfId="0" applyFont="1" applyFill="1" applyBorder="1" applyAlignment="1">
      <alignment horizontal="left" vertical="center" wrapText="1"/>
    </xf>
    <xf numFmtId="0" fontId="41" fillId="9" borderId="3" xfId="0" applyFont="1" applyFill="1" applyBorder="1" applyAlignment="1">
      <alignment horizontal="left" vertical="center" wrapText="1"/>
    </xf>
    <xf numFmtId="0" fontId="41" fillId="0" borderId="3" xfId="0" applyFont="1" applyBorder="1" applyAlignment="1">
      <alignment vertical="center" wrapText="1"/>
    </xf>
    <xf numFmtId="0" fontId="41" fillId="0" borderId="121" xfId="0" applyFont="1" applyBorder="1" applyAlignment="1">
      <alignment vertical="center" wrapText="1"/>
    </xf>
    <xf numFmtId="0" fontId="41" fillId="0" borderId="148" xfId="25" applyFont="1" applyBorder="1" applyAlignment="1">
      <alignment horizontal="center" vertical="center" wrapText="1"/>
    </xf>
    <xf numFmtId="0" fontId="41" fillId="0" borderId="78" xfId="25" applyFont="1" applyBorder="1" applyAlignment="1">
      <alignment horizontal="center" vertical="center" wrapText="1"/>
    </xf>
    <xf numFmtId="0" fontId="68" fillId="0" borderId="3" xfId="25" applyFont="1" applyBorder="1" applyAlignment="1">
      <alignment horizontal="left" vertical="center" wrapText="1"/>
    </xf>
    <xf numFmtId="0" fontId="41" fillId="0" borderId="3" xfId="25" applyFont="1" applyBorder="1" applyAlignment="1">
      <alignment horizontal="left" vertical="center" wrapText="1"/>
    </xf>
    <xf numFmtId="0" fontId="41" fillId="10" borderId="42" xfId="0" applyFont="1" applyFill="1" applyBorder="1" applyAlignment="1">
      <alignment horizontal="left" vertical="center" wrapText="1"/>
    </xf>
    <xf numFmtId="0" fontId="53" fillId="10" borderId="149" xfId="0" applyFont="1" applyFill="1" applyBorder="1" applyAlignment="1">
      <alignment horizontal="left" vertical="center" wrapText="1"/>
    </xf>
    <xf numFmtId="0" fontId="53" fillId="10" borderId="104" xfId="0" applyFont="1" applyFill="1" applyBorder="1" applyAlignment="1">
      <alignment horizontal="left" vertical="center" wrapText="1"/>
    </xf>
    <xf numFmtId="0" fontId="53" fillId="10" borderId="123" xfId="0" applyFont="1" applyFill="1" applyBorder="1" applyAlignment="1">
      <alignment horizontal="left" vertical="center" wrapText="1"/>
    </xf>
    <xf numFmtId="0" fontId="41" fillId="9" borderId="105" xfId="0" applyFont="1" applyFill="1" applyBorder="1" applyAlignment="1" applyProtection="1">
      <alignment horizontal="left" vertical="center" wrapText="1"/>
      <protection locked="0"/>
    </xf>
    <xf numFmtId="0" fontId="41" fillId="9" borderId="102" xfId="0" applyFont="1" applyFill="1" applyBorder="1" applyAlignment="1" applyProtection="1">
      <alignment horizontal="left" vertical="center" wrapText="1"/>
      <protection locked="0"/>
    </xf>
    <xf numFmtId="0" fontId="41" fillId="10" borderId="2" xfId="0" applyFont="1" applyFill="1" applyBorder="1" applyAlignment="1" applyProtection="1">
      <alignment horizontal="left" vertical="center" wrapText="1"/>
      <protection locked="0"/>
    </xf>
    <xf numFmtId="0" fontId="41" fillId="10" borderId="3" xfId="0" applyFont="1" applyFill="1" applyBorder="1" applyAlignment="1" applyProtection="1">
      <alignment horizontal="left" vertical="center" wrapText="1"/>
      <protection locked="0"/>
    </xf>
    <xf numFmtId="0" fontId="41" fillId="10" borderId="121" xfId="0" applyFont="1" applyFill="1" applyBorder="1" applyAlignment="1" applyProtection="1">
      <alignment horizontal="left" vertical="center" wrapText="1"/>
      <protection locked="0"/>
    </xf>
    <xf numFmtId="0" fontId="41" fillId="9" borderId="2" xfId="0" applyFont="1" applyFill="1" applyBorder="1" applyAlignment="1" applyProtection="1">
      <alignment horizontal="left" vertical="center" wrapText="1"/>
      <protection locked="0"/>
    </xf>
    <xf numFmtId="0" fontId="41" fillId="9" borderId="3" xfId="0" applyFont="1" applyFill="1" applyBorder="1" applyAlignment="1" applyProtection="1">
      <alignment horizontal="left" vertical="center" wrapText="1"/>
      <protection locked="0"/>
    </xf>
    <xf numFmtId="0" fontId="41" fillId="10" borderId="42" xfId="0" applyFont="1" applyFill="1" applyBorder="1" applyAlignment="1" applyProtection="1">
      <alignment horizontal="left" vertical="center" wrapText="1"/>
      <protection locked="0"/>
    </xf>
    <xf numFmtId="0" fontId="53" fillId="10" borderId="149" xfId="0" applyFont="1" applyFill="1" applyBorder="1" applyAlignment="1" applyProtection="1">
      <alignment horizontal="left" vertical="center" wrapText="1"/>
      <protection locked="0"/>
    </xf>
    <xf numFmtId="0" fontId="53" fillId="10" borderId="104" xfId="0" applyFont="1" applyFill="1" applyBorder="1" applyAlignment="1" applyProtection="1">
      <alignment horizontal="left" vertical="center" wrapText="1"/>
      <protection locked="0"/>
    </xf>
    <xf numFmtId="0" fontId="53" fillId="10" borderId="123" xfId="0" applyFont="1" applyFill="1" applyBorder="1" applyAlignment="1" applyProtection="1">
      <alignment horizontal="left" vertical="center" wrapText="1"/>
      <protection locked="0"/>
    </xf>
    <xf numFmtId="0" fontId="41" fillId="0" borderId="2" xfId="25" applyFont="1" applyBorder="1" applyAlignment="1">
      <alignment horizontal="left" vertical="center" wrapText="1"/>
    </xf>
    <xf numFmtId="0" fontId="41" fillId="0" borderId="12" xfId="25" applyFont="1" applyBorder="1" applyAlignment="1">
      <alignment horizontal="left" vertical="center" wrapText="1"/>
    </xf>
    <xf numFmtId="0" fontId="69" fillId="9" borderId="105" xfId="0" applyFont="1" applyFill="1" applyBorder="1" applyAlignment="1">
      <alignment horizontal="left" vertical="center" wrapText="1"/>
    </xf>
    <xf numFmtId="0" fontId="69" fillId="9" borderId="102" xfId="0" applyFont="1" applyFill="1" applyBorder="1" applyAlignment="1">
      <alignment horizontal="left" vertical="center" wrapText="1"/>
    </xf>
    <xf numFmtId="0" fontId="41" fillId="0" borderId="0" xfId="0" applyFont="1" applyAlignment="1">
      <alignment horizontal="left" vertical="center" wrapText="1"/>
    </xf>
    <xf numFmtId="0" fontId="69" fillId="10" borderId="2" xfId="0" applyFont="1" applyFill="1" applyBorder="1" applyAlignment="1">
      <alignment horizontal="left" vertical="center" wrapText="1"/>
    </xf>
    <xf numFmtId="0" fontId="69" fillId="10" borderId="3" xfId="0" applyFont="1" applyFill="1" applyBorder="1" applyAlignment="1">
      <alignment horizontal="left" vertical="center" wrapText="1"/>
    </xf>
    <xf numFmtId="0" fontId="69" fillId="10" borderId="121" xfId="0" applyFont="1" applyFill="1" applyBorder="1" applyAlignment="1">
      <alignment horizontal="left" vertical="center" wrapText="1"/>
    </xf>
    <xf numFmtId="0" fontId="69" fillId="9" borderId="2" xfId="0" applyFont="1" applyFill="1" applyBorder="1" applyAlignment="1">
      <alignment horizontal="left" vertical="center" wrapText="1"/>
    </xf>
    <xf numFmtId="0" fontId="69" fillId="9" borderId="3" xfId="0" applyFont="1" applyFill="1" applyBorder="1" applyAlignment="1">
      <alignment horizontal="left" vertical="center" wrapText="1"/>
    </xf>
    <xf numFmtId="0" fontId="69" fillId="10" borderId="42" xfId="0" applyFont="1" applyFill="1" applyBorder="1" applyAlignment="1">
      <alignment horizontal="left" vertical="center" wrapText="1"/>
    </xf>
    <xf numFmtId="0" fontId="68" fillId="33" borderId="3" xfId="25" applyFont="1" applyFill="1" applyBorder="1" applyAlignment="1">
      <alignment horizontal="left" vertical="center" wrapText="1"/>
    </xf>
    <xf numFmtId="0" fontId="0" fillId="16" borderId="3" xfId="0" applyFill="1" applyBorder="1" applyAlignment="1">
      <alignment horizontal="center" vertical="center"/>
    </xf>
    <xf numFmtId="0" fontId="0" fillId="16" borderId="121" xfId="0" applyFill="1" applyBorder="1" applyAlignment="1">
      <alignment horizontal="center" vertical="center"/>
    </xf>
    <xf numFmtId="0" fontId="41" fillId="0" borderId="147" xfId="25" applyFont="1" applyBorder="1" applyAlignment="1">
      <alignment horizontal="center" vertical="center" wrapText="1"/>
    </xf>
    <xf numFmtId="0" fontId="68" fillId="0" borderId="2" xfId="25" applyFont="1" applyBorder="1" applyAlignment="1">
      <alignment horizontal="left" vertical="center" wrapText="1"/>
    </xf>
    <xf numFmtId="0" fontId="68" fillId="0" borderId="12" xfId="25" applyFont="1" applyBorder="1" applyAlignment="1">
      <alignment horizontal="left" vertical="center" wrapText="1"/>
    </xf>
    <xf numFmtId="0" fontId="53" fillId="10" borderId="106" xfId="0" applyFont="1" applyFill="1" applyBorder="1" applyAlignment="1">
      <alignment horizontal="left" vertical="center" wrapText="1"/>
    </xf>
    <xf numFmtId="0" fontId="41" fillId="30" borderId="1" xfId="0" applyFont="1" applyFill="1" applyBorder="1" applyAlignment="1">
      <alignment horizontal="center" vertical="center" wrapText="1"/>
    </xf>
    <xf numFmtId="178" fontId="10" fillId="0" borderId="106" xfId="25" applyNumberFormat="1" applyFont="1" applyBorder="1" applyAlignment="1" applyProtection="1">
      <alignment horizontal="center" vertical="center" wrapText="1"/>
      <protection locked="0"/>
    </xf>
    <xf numFmtId="178" fontId="10" fillId="0" borderId="104" xfId="25" applyNumberFormat="1" applyFont="1" applyBorder="1" applyAlignment="1" applyProtection="1">
      <alignment horizontal="center" vertical="center" wrapText="1"/>
      <protection locked="0"/>
    </xf>
    <xf numFmtId="0" fontId="47" fillId="0" borderId="100" xfId="25" applyFont="1" applyBorder="1" applyAlignment="1">
      <alignment horizontal="center" vertical="center"/>
    </xf>
    <xf numFmtId="0" fontId="47" fillId="0" borderId="104" xfId="25" applyFont="1" applyBorder="1" applyAlignment="1">
      <alignment horizontal="center" vertical="center"/>
    </xf>
    <xf numFmtId="0" fontId="47" fillId="0" borderId="114" xfId="25" applyFont="1" applyBorder="1" applyAlignment="1">
      <alignment horizontal="center" vertical="center"/>
    </xf>
    <xf numFmtId="0" fontId="59" fillId="9" borderId="64" xfId="25" applyFont="1" applyFill="1" applyBorder="1" applyAlignment="1">
      <alignment horizontal="center" vertical="center"/>
    </xf>
    <xf numFmtId="0" fontId="59" fillId="9" borderId="30" xfId="25" applyFont="1" applyFill="1" applyBorder="1" applyAlignment="1">
      <alignment horizontal="center" vertical="center"/>
    </xf>
    <xf numFmtId="0" fontId="59" fillId="9" borderId="144" xfId="25" applyFont="1" applyFill="1" applyBorder="1" applyAlignment="1">
      <alignment horizontal="center" vertical="center"/>
    </xf>
    <xf numFmtId="0" fontId="7" fillId="0" borderId="148" xfId="25" applyBorder="1" applyAlignment="1">
      <alignment horizontal="center" vertical="center"/>
    </xf>
    <xf numFmtId="0" fontId="7" fillId="0" borderId="5" xfId="25" applyBorder="1" applyAlignment="1">
      <alignment horizontal="center" vertical="center"/>
    </xf>
    <xf numFmtId="0" fontId="7" fillId="0" borderId="2" xfId="25" applyBorder="1" applyAlignment="1">
      <alignment horizontal="center" vertical="center" wrapText="1"/>
    </xf>
    <xf numFmtId="0" fontId="7" fillId="0" borderId="4" xfId="25" applyBorder="1" applyAlignment="1">
      <alignment horizontal="center" vertical="center" wrapText="1"/>
    </xf>
    <xf numFmtId="0" fontId="7" fillId="0" borderId="13" xfId="25" applyBorder="1" applyAlignment="1">
      <alignment horizontal="center" vertical="center"/>
    </xf>
    <xf numFmtId="0" fontId="7" fillId="0" borderId="50" xfId="25" applyBorder="1" applyAlignment="1">
      <alignment horizontal="center" vertical="center"/>
    </xf>
    <xf numFmtId="0" fontId="7" fillId="0" borderId="1" xfId="25" applyBorder="1" applyAlignment="1">
      <alignment horizontal="center" vertical="center" wrapText="1"/>
    </xf>
    <xf numFmtId="0" fontId="7" fillId="0" borderId="156" xfId="25" applyBorder="1" applyAlignment="1">
      <alignment horizontal="center" vertical="center" wrapText="1"/>
    </xf>
    <xf numFmtId="0" fontId="15" fillId="0" borderId="147" xfId="25" applyFont="1" applyBorder="1" applyAlignment="1">
      <alignment horizontal="center" vertical="center" wrapText="1"/>
    </xf>
    <xf numFmtId="0" fontId="7" fillId="0" borderId="26" xfId="25" applyBorder="1" applyAlignment="1">
      <alignment horizontal="center" vertical="center" wrapText="1"/>
    </xf>
    <xf numFmtId="0" fontId="7" fillId="0" borderId="147" xfId="25" applyBorder="1" applyAlignment="1">
      <alignment horizontal="center" vertical="center" wrapText="1"/>
    </xf>
    <xf numFmtId="0" fontId="7" fillId="0" borderId="155" xfId="25" applyBorder="1" applyAlignment="1">
      <alignment horizontal="center" vertical="center" wrapText="1"/>
    </xf>
    <xf numFmtId="0" fontId="47" fillId="0" borderId="145" xfId="25" applyFont="1" applyBorder="1" applyAlignment="1">
      <alignment horizontal="center" vertical="center" textRotation="255"/>
    </xf>
    <xf numFmtId="0" fontId="47" fillId="0" borderId="146" xfId="25" applyFont="1" applyBorder="1" applyAlignment="1">
      <alignment horizontal="center" vertical="center" textRotation="255"/>
    </xf>
    <xf numFmtId="0" fontId="7" fillId="0" borderId="105" xfId="25" applyBorder="1" applyAlignment="1">
      <alignment horizontal="left" vertical="center"/>
    </xf>
    <xf numFmtId="0" fontId="7" fillId="0" borderId="109" xfId="25" applyBorder="1" applyAlignment="1">
      <alignment horizontal="left" vertical="center"/>
    </xf>
    <xf numFmtId="178" fontId="7" fillId="9" borderId="105" xfId="25" applyNumberFormat="1" applyFill="1" applyBorder="1" applyAlignment="1" applyProtection="1">
      <alignment horizontal="left" vertical="center" wrapText="1"/>
      <protection locked="0"/>
    </xf>
    <xf numFmtId="178" fontId="7" fillId="9" borderId="102" xfId="25" applyNumberFormat="1" applyFill="1" applyBorder="1" applyAlignment="1" applyProtection="1">
      <alignment horizontal="left" vertical="center" wrapText="1"/>
      <protection locked="0"/>
    </xf>
    <xf numFmtId="178" fontId="7" fillId="9" borderId="94" xfId="25" applyNumberFormat="1" applyFill="1" applyBorder="1" applyAlignment="1" applyProtection="1">
      <alignment horizontal="left" vertical="center" wrapText="1"/>
      <protection locked="0"/>
    </xf>
    <xf numFmtId="178" fontId="7" fillId="9" borderId="153" xfId="25" applyNumberFormat="1" applyFill="1" applyBorder="1" applyAlignment="1" applyProtection="1">
      <alignment horizontal="left" vertical="center" wrapText="1"/>
      <protection locked="0"/>
    </xf>
    <xf numFmtId="178" fontId="59" fillId="9" borderId="105" xfId="25" applyNumberFormat="1" applyFont="1" applyFill="1" applyBorder="1" applyAlignment="1">
      <alignment horizontal="left" vertical="center" wrapText="1"/>
    </xf>
    <xf numFmtId="178" fontId="59" fillId="9" borderId="102" xfId="25" applyNumberFormat="1" applyFont="1" applyFill="1" applyBorder="1" applyAlignment="1">
      <alignment horizontal="left" vertical="center" wrapText="1"/>
    </xf>
    <xf numFmtId="178" fontId="59" fillId="9" borderId="94" xfId="25" applyNumberFormat="1" applyFont="1" applyFill="1" applyBorder="1" applyAlignment="1">
      <alignment horizontal="left" vertical="center" wrapText="1"/>
    </xf>
    <xf numFmtId="178" fontId="59" fillId="9" borderId="153" xfId="25" applyNumberFormat="1" applyFont="1" applyFill="1" applyBorder="1" applyAlignment="1">
      <alignment horizontal="left" vertical="center" wrapText="1"/>
    </xf>
    <xf numFmtId="178" fontId="55" fillId="0" borderId="17" xfId="25" applyNumberFormat="1" applyFont="1" applyBorder="1" applyAlignment="1">
      <alignment horizontal="left" vertical="center" wrapText="1"/>
    </xf>
    <xf numFmtId="178" fontId="55" fillId="0" borderId="18" xfId="25" applyNumberFormat="1" applyFont="1" applyBorder="1" applyAlignment="1">
      <alignment horizontal="left" vertical="center" wrapText="1"/>
    </xf>
    <xf numFmtId="178" fontId="55" fillId="0" borderId="45" xfId="25" applyNumberFormat="1" applyFont="1" applyBorder="1" applyAlignment="1">
      <alignment horizontal="left" vertical="center" wrapText="1"/>
    </xf>
    <xf numFmtId="178" fontId="55" fillId="0" borderId="14" xfId="25" applyNumberFormat="1" applyFont="1" applyBorder="1" applyAlignment="1">
      <alignment horizontal="left" vertical="center" wrapText="1"/>
    </xf>
    <xf numFmtId="178" fontId="55" fillId="0" borderId="154" xfId="25" applyNumberFormat="1" applyFont="1" applyBorder="1" applyAlignment="1">
      <alignment horizontal="left" vertical="center" wrapText="1"/>
    </xf>
    <xf numFmtId="0" fontId="7" fillId="0" borderId="6" xfId="25" applyBorder="1" applyAlignment="1">
      <alignment horizontal="left" vertical="center" wrapText="1"/>
    </xf>
    <xf numFmtId="0" fontId="7" fillId="0" borderId="16" xfId="25" applyBorder="1" applyAlignment="1">
      <alignment horizontal="left" vertical="center" wrapText="1"/>
    </xf>
    <xf numFmtId="0" fontId="7" fillId="9" borderId="29" xfId="25" applyFill="1" applyBorder="1" applyAlignment="1" applyProtection="1">
      <alignment horizontal="center" vertical="center"/>
      <protection locked="0"/>
    </xf>
    <xf numFmtId="0" fontId="7" fillId="9" borderId="30" xfId="25" applyFill="1" applyBorder="1" applyAlignment="1" applyProtection="1">
      <alignment horizontal="center" vertical="center"/>
      <protection locked="0"/>
    </xf>
    <xf numFmtId="0" fontId="7" fillId="9" borderId="82" xfId="25" applyFill="1" applyBorder="1" applyAlignment="1" applyProtection="1">
      <alignment horizontal="center" vertical="center"/>
      <protection locked="0"/>
    </xf>
    <xf numFmtId="0" fontId="7" fillId="9" borderId="64" xfId="25" applyFill="1" applyBorder="1" applyAlignment="1" applyProtection="1">
      <alignment horizontal="center" vertical="center"/>
      <protection locked="0"/>
    </xf>
    <xf numFmtId="0" fontId="7" fillId="9" borderId="144" xfId="25" applyFill="1" applyBorder="1" applyAlignment="1" applyProtection="1">
      <alignment horizontal="center" vertical="center"/>
      <protection locked="0"/>
    </xf>
    <xf numFmtId="0" fontId="59" fillId="9" borderId="29" xfId="25" applyFont="1" applyFill="1" applyBorder="1" applyAlignment="1">
      <alignment horizontal="center" vertical="center"/>
    </xf>
    <xf numFmtId="0" fontId="59" fillId="9" borderId="82" xfId="25" applyFont="1" applyFill="1" applyBorder="1" applyAlignment="1">
      <alignment horizontal="center" vertical="center"/>
    </xf>
    <xf numFmtId="0" fontId="7" fillId="0" borderId="3" xfId="25" applyBorder="1" applyAlignment="1">
      <alignment horizontal="left" vertical="center"/>
    </xf>
    <xf numFmtId="0" fontId="7" fillId="0" borderId="16" xfId="25" applyBorder="1" applyAlignment="1">
      <alignment horizontal="left" vertical="center"/>
    </xf>
    <xf numFmtId="0" fontId="7" fillId="0" borderId="26" xfId="25" applyBorder="1" applyAlignment="1">
      <alignment horizontal="left" vertical="center"/>
    </xf>
    <xf numFmtId="0" fontId="7" fillId="0" borderId="4" xfId="25" applyBorder="1" applyAlignment="1">
      <alignment horizontal="left" vertical="center"/>
    </xf>
    <xf numFmtId="0" fontId="7" fillId="0" borderId="148" xfId="25" applyBorder="1" applyAlignment="1">
      <alignment horizontal="center" vertical="center" wrapText="1"/>
    </xf>
    <xf numFmtId="0" fontId="7" fillId="0" borderId="9" xfId="25" applyBorder="1" applyAlignment="1">
      <alignment horizontal="left" vertical="center"/>
    </xf>
    <xf numFmtId="49" fontId="7" fillId="10" borderId="5" xfId="25" applyNumberFormat="1" applyFill="1" applyBorder="1" applyAlignment="1" applyProtection="1">
      <alignment horizontal="left" vertical="center" wrapText="1"/>
      <protection locked="0"/>
    </xf>
    <xf numFmtId="49" fontId="7" fillId="10" borderId="9" xfId="25" applyNumberFormat="1" applyFill="1" applyBorder="1" applyAlignment="1" applyProtection="1">
      <alignment horizontal="left" vertical="center" wrapText="1"/>
      <protection locked="0"/>
    </xf>
    <xf numFmtId="49" fontId="7" fillId="10" borderId="0" xfId="25" applyNumberFormat="1" applyFill="1" applyAlignment="1" applyProtection="1">
      <alignment horizontal="left" vertical="center" wrapText="1"/>
      <protection locked="0"/>
    </xf>
    <xf numFmtId="49" fontId="7" fillId="10" borderId="122" xfId="25" applyNumberFormat="1" applyFill="1" applyBorder="1" applyAlignment="1" applyProtection="1">
      <alignment horizontal="left" vertical="center" wrapText="1"/>
      <protection locked="0"/>
    </xf>
    <xf numFmtId="49" fontId="59" fillId="10" borderId="5" xfId="25" applyNumberFormat="1" applyFont="1" applyFill="1" applyBorder="1" applyAlignment="1">
      <alignment horizontal="left" vertical="center" wrapText="1"/>
    </xf>
    <xf numFmtId="49" fontId="59" fillId="10" borderId="9" xfId="25" applyNumberFormat="1" applyFont="1" applyFill="1" applyBorder="1" applyAlignment="1">
      <alignment horizontal="left" vertical="center" wrapText="1"/>
    </xf>
    <xf numFmtId="49" fontId="59" fillId="10" borderId="0" xfId="25" applyNumberFormat="1" applyFont="1" applyFill="1" applyAlignment="1">
      <alignment horizontal="left" vertical="center" wrapText="1"/>
    </xf>
    <xf numFmtId="49" fontId="59" fillId="10" borderId="122" xfId="25" applyNumberFormat="1" applyFont="1" applyFill="1" applyBorder="1" applyAlignment="1">
      <alignment horizontal="left" vertical="center" wrapText="1"/>
    </xf>
    <xf numFmtId="3" fontId="15" fillId="0" borderId="65" xfId="25" applyNumberFormat="1" applyFont="1" applyBorder="1" applyAlignment="1">
      <alignment horizontal="left" vertical="center"/>
    </xf>
    <xf numFmtId="3" fontId="15" fillId="0" borderId="0" xfId="25" applyNumberFormat="1" applyFont="1" applyAlignment="1">
      <alignment horizontal="left" vertical="center"/>
    </xf>
    <xf numFmtId="3" fontId="15" fillId="0" borderId="143" xfId="25" applyNumberFormat="1" applyFont="1" applyBorder="1" applyAlignment="1">
      <alignment horizontal="left" vertical="center"/>
    </xf>
    <xf numFmtId="0" fontId="7" fillId="0" borderId="9" xfId="25" applyBorder="1" applyAlignment="1">
      <alignment horizontal="left" vertical="center" wrapText="1"/>
    </xf>
    <xf numFmtId="0" fontId="7" fillId="0" borderId="23" xfId="25" applyBorder="1" applyAlignment="1">
      <alignment horizontal="left" vertical="center" wrapText="1"/>
    </xf>
    <xf numFmtId="0" fontId="7" fillId="0" borderId="0" xfId="25" applyAlignment="1">
      <alignment horizontal="left" vertical="center" wrapText="1"/>
    </xf>
    <xf numFmtId="0" fontId="7" fillId="0" borderId="24" xfId="25" applyBorder="1" applyAlignment="1">
      <alignment horizontal="left" vertical="center" wrapText="1"/>
    </xf>
    <xf numFmtId="0" fontId="7" fillId="0" borderId="42" xfId="25" applyBorder="1" applyAlignment="1">
      <alignment vertical="center" wrapText="1"/>
    </xf>
    <xf numFmtId="0" fontId="7" fillId="0" borderId="3" xfId="25" applyBorder="1" applyAlignment="1">
      <alignment vertical="center" wrapText="1"/>
    </xf>
    <xf numFmtId="0" fontId="7" fillId="0" borderId="12" xfId="25" applyBorder="1" applyAlignment="1">
      <alignment vertical="center" wrapText="1"/>
    </xf>
    <xf numFmtId="178" fontId="7" fillId="9" borderId="3" xfId="25" applyNumberFormat="1" applyFill="1" applyBorder="1" applyAlignment="1" applyProtection="1">
      <alignment horizontal="left" vertical="center"/>
      <protection locked="0"/>
    </xf>
    <xf numFmtId="178" fontId="59" fillId="9" borderId="3" xfId="25" applyNumberFormat="1" applyFont="1" applyFill="1" applyBorder="1" applyAlignment="1">
      <alignment horizontal="left" vertical="center"/>
    </xf>
    <xf numFmtId="0" fontId="57" fillId="0" borderId="42" xfId="25" applyFont="1" applyBorder="1" applyAlignment="1">
      <alignment vertical="center" wrapText="1"/>
    </xf>
    <xf numFmtId="49" fontId="7" fillId="15" borderId="16" xfId="25" applyNumberFormat="1" applyFill="1" applyBorder="1" applyAlignment="1" applyProtection="1">
      <alignment horizontal="left" vertical="center" wrapText="1"/>
      <protection locked="0"/>
    </xf>
    <xf numFmtId="49" fontId="7" fillId="15" borderId="3" xfId="25" applyNumberFormat="1" applyFill="1" applyBorder="1" applyAlignment="1" applyProtection="1">
      <alignment horizontal="left" vertical="center" wrapText="1"/>
      <protection locked="0"/>
    </xf>
    <xf numFmtId="49" fontId="7" fillId="15" borderId="121" xfId="25" applyNumberFormat="1" applyFill="1" applyBorder="1" applyAlignment="1" applyProtection="1">
      <alignment horizontal="left" vertical="center" wrapText="1"/>
      <protection locked="0"/>
    </xf>
    <xf numFmtId="0" fontId="52" fillId="0" borderId="42" xfId="25" applyFont="1" applyBorder="1" applyAlignment="1">
      <alignment vertical="center" wrapText="1"/>
    </xf>
    <xf numFmtId="0" fontId="15" fillId="0" borderId="3" xfId="25" applyFont="1" applyBorder="1" applyAlignment="1">
      <alignment vertical="center" wrapText="1"/>
    </xf>
    <xf numFmtId="0" fontId="15" fillId="0" borderId="12" xfId="25" applyFont="1" applyBorder="1" applyAlignment="1">
      <alignment vertical="center" wrapText="1"/>
    </xf>
    <xf numFmtId="49" fontId="59" fillId="15" borderId="16" xfId="25" applyNumberFormat="1" applyFont="1" applyFill="1" applyBorder="1" applyAlignment="1">
      <alignment horizontal="left" vertical="center" wrapText="1"/>
    </xf>
    <xf numFmtId="49" fontId="59" fillId="15" borderId="3" xfId="25" applyNumberFormat="1" applyFont="1" applyFill="1" applyBorder="1" applyAlignment="1">
      <alignment horizontal="left" vertical="center" wrapText="1"/>
    </xf>
    <xf numFmtId="49" fontId="59" fillId="15" borderId="121" xfId="25" applyNumberFormat="1" applyFont="1" applyFill="1" applyBorder="1" applyAlignment="1">
      <alignment horizontal="left" vertical="center" wrapText="1"/>
    </xf>
    <xf numFmtId="0" fontId="57" fillId="0" borderId="89" xfId="25" applyFont="1" applyBorder="1" applyAlignment="1">
      <alignment vertical="center" wrapText="1"/>
    </xf>
    <xf numFmtId="0" fontId="7" fillId="0" borderId="9" xfId="25" applyBorder="1" applyAlignment="1">
      <alignment vertical="center" wrapText="1"/>
    </xf>
    <xf numFmtId="0" fontId="7" fillId="0" borderId="13" xfId="25" applyBorder="1" applyAlignment="1">
      <alignment vertical="center" wrapText="1"/>
    </xf>
    <xf numFmtId="3" fontId="15" fillId="15" borderId="0" xfId="25" applyNumberFormat="1" applyFont="1" applyFill="1" applyAlignment="1" applyProtection="1">
      <alignment horizontal="right" vertical="center"/>
      <protection locked="0"/>
    </xf>
    <xf numFmtId="0" fontId="52" fillId="0" borderId="89" xfId="25" applyFont="1" applyBorder="1" applyAlignment="1">
      <alignment vertical="center" wrapText="1"/>
    </xf>
    <xf numFmtId="0" fontId="15" fillId="0" borderId="9" xfId="25" applyFont="1" applyBorder="1" applyAlignment="1">
      <alignment vertical="center" wrapText="1"/>
    </xf>
    <xf numFmtId="0" fontId="15" fillId="0" borderId="13" xfId="25" applyFont="1" applyBorder="1" applyAlignment="1">
      <alignment vertical="center" wrapText="1"/>
    </xf>
    <xf numFmtId="3" fontId="59" fillId="15" borderId="0" xfId="25" applyNumberFormat="1" applyFont="1" applyFill="1" applyAlignment="1">
      <alignment horizontal="right" vertical="center"/>
    </xf>
    <xf numFmtId="0" fontId="47" fillId="0" borderId="145" xfId="25" applyFont="1" applyBorder="1" applyAlignment="1">
      <alignment horizontal="center" vertical="center" textRotation="255" wrapText="1"/>
    </xf>
    <xf numFmtId="0" fontId="47" fillId="0" borderId="146" xfId="25" applyFont="1" applyBorder="1" applyAlignment="1">
      <alignment horizontal="center" vertical="center" textRotation="255" wrapText="1"/>
    </xf>
    <xf numFmtId="0" fontId="47" fillId="0" borderId="108" xfId="25" applyFont="1" applyBorder="1" applyAlignment="1">
      <alignment horizontal="center" vertical="center" textRotation="255" wrapText="1"/>
    </xf>
    <xf numFmtId="0" fontId="7" fillId="0" borderId="94" xfId="25" applyBorder="1" applyAlignment="1">
      <alignment horizontal="left" vertical="center" wrapText="1"/>
    </xf>
    <xf numFmtId="0" fontId="7" fillId="0" borderId="101" xfId="25" applyBorder="1" applyAlignment="1">
      <alignment horizontal="left" vertical="center" wrapText="1"/>
    </xf>
    <xf numFmtId="0" fontId="7" fillId="0" borderId="99" xfId="25" applyBorder="1" applyAlignment="1">
      <alignment horizontal="left" vertical="center" wrapText="1"/>
    </xf>
    <xf numFmtId="0" fontId="7" fillId="0" borderId="103" xfId="25" applyBorder="1" applyAlignment="1">
      <alignment horizontal="left" vertical="center" wrapText="1"/>
    </xf>
    <xf numFmtId="0" fontId="15" fillId="0" borderId="150" xfId="25" applyFont="1" applyBorder="1" applyAlignment="1">
      <alignment horizontal="left" vertical="center" wrapText="1"/>
    </xf>
    <xf numFmtId="0" fontId="15" fillId="0" borderId="151" xfId="25" applyFont="1" applyBorder="1" applyAlignment="1">
      <alignment horizontal="left" vertical="center" wrapText="1"/>
    </xf>
    <xf numFmtId="0" fontId="15" fillId="0" borderId="160" xfId="25" applyFont="1" applyBorder="1" applyAlignment="1">
      <alignment horizontal="left" vertical="center" wrapText="1"/>
    </xf>
    <xf numFmtId="179" fontId="15" fillId="9" borderId="161" xfId="25" applyNumberFormat="1" applyFont="1" applyFill="1" applyBorder="1" applyAlignment="1" applyProtection="1">
      <alignment horizontal="center" vertical="center" wrapText="1"/>
      <protection locked="0"/>
    </xf>
    <xf numFmtId="179" fontId="15" fillId="9" borderId="162" xfId="25" applyNumberFormat="1" applyFont="1" applyFill="1" applyBorder="1" applyAlignment="1" applyProtection="1">
      <alignment horizontal="center" vertical="center" wrapText="1"/>
      <protection locked="0"/>
    </xf>
    <xf numFmtId="179" fontId="59" fillId="9" borderId="161" xfId="25" applyNumberFormat="1" applyFont="1" applyFill="1" applyBorder="1" applyAlignment="1">
      <alignment horizontal="center" vertical="center" wrapText="1"/>
    </xf>
    <xf numFmtId="179" fontId="59" fillId="9" borderId="162" xfId="25" applyNumberFormat="1" applyFont="1" applyFill="1" applyBorder="1" applyAlignment="1">
      <alignment horizontal="center" vertical="center" wrapText="1"/>
    </xf>
    <xf numFmtId="0" fontId="15" fillId="0" borderId="0" xfId="25" applyFont="1" applyAlignment="1">
      <alignment horizontal="left" vertical="center" wrapText="1"/>
    </xf>
    <xf numFmtId="0" fontId="15" fillId="0" borderId="30" xfId="25" applyFont="1" applyBorder="1" applyAlignment="1">
      <alignment horizontal="left" vertical="center" wrapText="1"/>
    </xf>
    <xf numFmtId="0" fontId="15" fillId="0" borderId="82" xfId="25" applyFont="1" applyBorder="1" applyAlignment="1">
      <alignment horizontal="left" vertical="center" wrapText="1"/>
    </xf>
    <xf numFmtId="0" fontId="15" fillId="0" borderId="17" xfId="25" applyFont="1" applyBorder="1" applyAlignment="1">
      <alignment horizontal="left" vertical="center" wrapText="1"/>
    </xf>
    <xf numFmtId="0" fontId="15" fillId="0" borderId="18" xfId="25" applyFont="1" applyBorder="1" applyAlignment="1">
      <alignment horizontal="left" vertical="center" wrapText="1"/>
    </xf>
    <xf numFmtId="0" fontId="15" fillId="0" borderId="45" xfId="25" applyFont="1" applyBorder="1" applyAlignment="1">
      <alignment horizontal="left" vertical="center" wrapText="1"/>
    </xf>
    <xf numFmtId="179" fontId="15" fillId="9" borderId="157" xfId="25" applyNumberFormat="1" applyFont="1" applyFill="1" applyBorder="1" applyAlignment="1" applyProtection="1">
      <alignment horizontal="center" vertical="center" wrapText="1"/>
      <protection locked="0"/>
    </xf>
    <xf numFmtId="179" fontId="15" fillId="9" borderId="163" xfId="25" applyNumberFormat="1" applyFont="1" applyFill="1" applyBorder="1" applyAlignment="1" applyProtection="1">
      <alignment horizontal="center" vertical="center" wrapText="1"/>
      <protection locked="0"/>
    </xf>
    <xf numFmtId="179" fontId="59" fillId="9" borderId="157" xfId="25" applyNumberFormat="1" applyFont="1" applyFill="1" applyBorder="1" applyAlignment="1">
      <alignment horizontal="center" vertical="center" wrapText="1"/>
    </xf>
    <xf numFmtId="179" fontId="59" fillId="9" borderId="163" xfId="25" applyNumberFormat="1" applyFont="1" applyFill="1" applyBorder="1" applyAlignment="1">
      <alignment horizontal="center" vertical="center" wrapText="1"/>
    </xf>
    <xf numFmtId="0" fontId="15" fillId="0" borderId="99" xfId="25" applyFont="1" applyBorder="1" applyAlignment="1">
      <alignment horizontal="left" vertical="center" wrapText="1"/>
    </xf>
    <xf numFmtId="0" fontId="75" fillId="15" borderId="93" xfId="25" applyFont="1" applyFill="1" applyBorder="1" applyAlignment="1">
      <alignment horizontal="center" vertical="center"/>
    </xf>
    <xf numFmtId="0" fontId="75" fillId="15" borderId="101" xfId="25" applyFont="1" applyFill="1" applyBorder="1" applyAlignment="1">
      <alignment horizontal="center" vertical="center"/>
    </xf>
    <xf numFmtId="0" fontId="75" fillId="15" borderId="96" xfId="25" applyFont="1" applyFill="1" applyBorder="1" applyAlignment="1">
      <alignment horizontal="center" vertical="center"/>
    </xf>
    <xf numFmtId="0" fontId="75" fillId="15" borderId="24" xfId="25" applyFont="1" applyFill="1" applyBorder="1" applyAlignment="1">
      <alignment horizontal="center" vertical="center"/>
    </xf>
    <xf numFmtId="0" fontId="75" fillId="15" borderId="113" xfId="25" applyFont="1" applyFill="1" applyBorder="1" applyAlignment="1">
      <alignment horizontal="center" vertical="center"/>
    </xf>
    <xf numFmtId="0" fontId="75" fillId="15" borderId="26" xfId="25" applyFont="1" applyFill="1" applyBorder="1" applyAlignment="1">
      <alignment horizontal="center" vertical="center"/>
    </xf>
    <xf numFmtId="0" fontId="8" fillId="15" borderId="175" xfId="49" applyFont="1" applyFill="1" applyBorder="1" applyAlignment="1">
      <alignment horizontal="center" vertical="center" wrapText="1" shrinkToFit="1"/>
    </xf>
    <xf numFmtId="0" fontId="8" fillId="15" borderId="198" xfId="49" applyFont="1" applyFill="1" applyBorder="1" applyAlignment="1">
      <alignment horizontal="center" vertical="center" wrapText="1" shrinkToFit="1"/>
    </xf>
    <xf numFmtId="0" fontId="8" fillId="15" borderId="1" xfId="49" applyFont="1" applyFill="1" applyBorder="1" applyAlignment="1">
      <alignment horizontal="center" vertical="center" wrapText="1" shrinkToFit="1"/>
    </xf>
    <xf numFmtId="0" fontId="8" fillId="15" borderId="156" xfId="49" applyFont="1" applyFill="1" applyBorder="1" applyAlignment="1">
      <alignment horizontal="center" vertical="center" wrapText="1" shrinkToFit="1"/>
    </xf>
    <xf numFmtId="0" fontId="8" fillId="15" borderId="148" xfId="49" applyFont="1" applyFill="1" applyBorder="1" applyAlignment="1">
      <alignment horizontal="center" vertical="center" wrapText="1" shrinkToFit="1"/>
    </xf>
    <xf numFmtId="0" fontId="8" fillId="15" borderId="199" xfId="49" applyFont="1" applyFill="1" applyBorder="1" applyAlignment="1">
      <alignment horizontal="center" vertical="center" wrapText="1" shrinkToFit="1"/>
    </xf>
    <xf numFmtId="38" fontId="89" fillId="31" borderId="175" xfId="2" applyFont="1" applyFill="1" applyBorder="1" applyAlignment="1" applyProtection="1">
      <alignment horizontal="right" vertical="center" wrapText="1" shrinkToFit="1"/>
      <protection hidden="1"/>
    </xf>
    <xf numFmtId="38" fontId="89" fillId="31" borderId="1" xfId="2" applyFont="1" applyFill="1" applyBorder="1" applyAlignment="1" applyProtection="1">
      <alignment horizontal="right" vertical="center" wrapText="1" shrinkToFit="1"/>
      <protection hidden="1"/>
    </xf>
    <xf numFmtId="0" fontId="75" fillId="15" borderId="175" xfId="0" applyFont="1" applyFill="1" applyBorder="1" applyAlignment="1">
      <alignment horizontal="center" vertical="center"/>
    </xf>
    <xf numFmtId="0" fontId="75" fillId="15" borderId="1" xfId="0" applyFont="1" applyFill="1" applyBorder="1" applyAlignment="1">
      <alignment horizontal="center" vertical="center"/>
    </xf>
    <xf numFmtId="0" fontId="75" fillId="15" borderId="97" xfId="0" applyFont="1" applyFill="1" applyBorder="1" applyAlignment="1">
      <alignment horizontal="left" vertical="center"/>
    </xf>
    <xf numFmtId="0" fontId="75" fillId="15" borderId="3" xfId="0" applyFont="1" applyFill="1" applyBorder="1" applyAlignment="1">
      <alignment horizontal="left" vertical="center"/>
    </xf>
    <xf numFmtId="0" fontId="75" fillId="15" borderId="4" xfId="0" applyFont="1" applyFill="1" applyBorder="1" applyAlignment="1">
      <alignment horizontal="left" vertical="center"/>
    </xf>
    <xf numFmtId="0" fontId="75" fillId="15" borderId="97" xfId="0" applyFont="1" applyFill="1" applyBorder="1" applyAlignment="1">
      <alignment horizontal="left" vertical="center" wrapText="1"/>
    </xf>
    <xf numFmtId="0" fontId="75" fillId="15" borderId="3" xfId="0" applyFont="1" applyFill="1" applyBorder="1" applyAlignment="1">
      <alignment horizontal="left" vertical="center" wrapText="1"/>
    </xf>
    <xf numFmtId="0" fontId="75" fillId="15" borderId="4" xfId="0" applyFont="1" applyFill="1" applyBorder="1" applyAlignment="1">
      <alignment horizontal="left" vertical="center" wrapText="1"/>
    </xf>
    <xf numFmtId="0" fontId="99" fillId="15" borderId="100" xfId="0" applyFont="1" applyFill="1" applyBorder="1" applyAlignment="1">
      <alignment horizontal="center" vertical="center" wrapText="1"/>
    </xf>
    <xf numFmtId="0" fontId="99" fillId="15" borderId="104" xfId="0" applyFont="1" applyFill="1" applyBorder="1" applyAlignment="1">
      <alignment horizontal="center" vertical="center" wrapText="1"/>
    </xf>
    <xf numFmtId="0" fontId="99" fillId="15" borderId="114" xfId="0" applyFont="1" applyFill="1" applyBorder="1" applyAlignment="1">
      <alignment horizontal="center" vertical="center" wrapText="1"/>
    </xf>
    <xf numFmtId="6" fontId="89" fillId="31" borderId="1" xfId="77" applyFont="1" applyFill="1" applyBorder="1" applyAlignment="1">
      <alignment horizontal="right" vertical="center" wrapText="1" shrinkToFit="1"/>
    </xf>
    <xf numFmtId="191" fontId="89" fillId="31" borderId="1" xfId="2" applyNumberFormat="1" applyFont="1" applyFill="1" applyBorder="1" applyAlignment="1" applyProtection="1">
      <alignment horizontal="right" vertical="center" wrapText="1" shrinkToFit="1"/>
      <protection hidden="1"/>
    </xf>
    <xf numFmtId="38" fontId="89" fillId="31" borderId="173" xfId="2" applyFont="1" applyFill="1" applyBorder="1" applyAlignment="1" applyProtection="1">
      <alignment horizontal="right" vertical="center" wrapText="1" shrinkToFit="1"/>
      <protection hidden="1"/>
    </xf>
    <xf numFmtId="0" fontId="8" fillId="15" borderId="173" xfId="49" applyFont="1" applyFill="1" applyBorder="1" applyAlignment="1">
      <alignment horizontal="center" vertical="center" wrapText="1" shrinkToFit="1"/>
    </xf>
    <xf numFmtId="0" fontId="8" fillId="15" borderId="200" xfId="49" applyFont="1" applyFill="1" applyBorder="1" applyAlignment="1">
      <alignment horizontal="center" vertical="center" wrapText="1" shrinkToFit="1"/>
    </xf>
    <xf numFmtId="0" fontId="75" fillId="15" borderId="197" xfId="0" applyFont="1" applyFill="1" applyBorder="1" applyAlignment="1">
      <alignment horizontal="center" vertical="center" wrapText="1"/>
    </xf>
    <xf numFmtId="0" fontId="75" fillId="15" borderId="101" xfId="0" applyFont="1" applyFill="1" applyBorder="1" applyAlignment="1">
      <alignment horizontal="center" vertical="center" wrapText="1"/>
    </xf>
    <xf numFmtId="0" fontId="75" fillId="15" borderId="7" xfId="0" applyFont="1" applyFill="1" applyBorder="1" applyAlignment="1">
      <alignment horizontal="center" vertical="center" wrapText="1"/>
    </xf>
    <xf numFmtId="0" fontId="75" fillId="15" borderId="24" xfId="0" applyFont="1" applyFill="1" applyBorder="1" applyAlignment="1">
      <alignment horizontal="center" vertical="center" wrapText="1"/>
    </xf>
    <xf numFmtId="0" fontId="75" fillId="15" borderId="5" xfId="0" applyFont="1" applyFill="1" applyBorder="1" applyAlignment="1">
      <alignment horizontal="center" vertical="center"/>
    </xf>
    <xf numFmtId="0" fontId="75" fillId="15" borderId="9" xfId="0" applyFont="1" applyFill="1" applyBorder="1" applyAlignment="1">
      <alignment horizontal="center" vertical="center"/>
    </xf>
    <xf numFmtId="0" fontId="75" fillId="15" borderId="23" xfId="0" applyFont="1" applyFill="1" applyBorder="1" applyAlignment="1">
      <alignment horizontal="center" vertical="center"/>
    </xf>
    <xf numFmtId="6" fontId="89" fillId="31" borderId="148" xfId="77" applyFont="1" applyFill="1" applyBorder="1" applyAlignment="1">
      <alignment horizontal="right" vertical="center" wrapText="1" shrinkToFit="1"/>
    </xf>
    <xf numFmtId="6" fontId="89" fillId="31" borderId="173" xfId="77" applyFont="1" applyFill="1" applyBorder="1" applyAlignment="1">
      <alignment horizontal="right" vertical="center" wrapText="1" shrinkToFit="1"/>
    </xf>
    <xf numFmtId="6" fontId="89" fillId="31" borderId="175" xfId="77" applyFont="1" applyFill="1" applyBorder="1" applyAlignment="1">
      <alignment horizontal="right" vertical="center" wrapText="1" shrinkToFit="1"/>
    </xf>
    <xf numFmtId="0" fontId="115" fillId="0" borderId="171" xfId="25" applyFont="1" applyBorder="1" applyAlignment="1">
      <alignment horizontal="center" vertical="center" textRotation="255" wrapText="1"/>
    </xf>
    <xf numFmtId="0" fontId="115" fillId="0" borderId="147" xfId="25" applyFont="1" applyBorder="1" applyAlignment="1">
      <alignment horizontal="center" vertical="center" textRotation="255" wrapText="1"/>
    </xf>
    <xf numFmtId="0" fontId="115" fillId="0" borderId="30" xfId="25" applyFont="1" applyBorder="1" applyAlignment="1">
      <alignment horizontal="left" vertical="center" wrapText="1" indent="1"/>
    </xf>
    <xf numFmtId="0" fontId="115" fillId="0" borderId="31" xfId="25" applyFont="1" applyBorder="1" applyAlignment="1">
      <alignment horizontal="left" vertical="center" wrapText="1" indent="1"/>
    </xf>
    <xf numFmtId="0" fontId="115" fillId="15" borderId="16" xfId="25" applyFont="1" applyFill="1" applyBorder="1" applyAlignment="1" applyProtection="1">
      <alignment horizontal="left" vertical="center" wrapText="1" indent="1"/>
      <protection locked="0"/>
    </xf>
    <xf numFmtId="0" fontId="115" fillId="15" borderId="26" xfId="25" applyFont="1" applyFill="1" applyBorder="1" applyAlignment="1" applyProtection="1">
      <alignment horizontal="left" vertical="center" wrapText="1" indent="1"/>
      <protection locked="0"/>
    </xf>
    <xf numFmtId="0" fontId="108" fillId="15" borderId="16" xfId="25" applyFont="1" applyFill="1" applyBorder="1" applyAlignment="1">
      <alignment horizontal="left" vertical="center" wrapText="1" indent="1"/>
    </xf>
    <xf numFmtId="0" fontId="115" fillId="15" borderId="16" xfId="25" applyFont="1" applyFill="1" applyBorder="1" applyAlignment="1">
      <alignment horizontal="left" vertical="center" wrapText="1" indent="1"/>
    </xf>
    <xf numFmtId="0" fontId="115" fillId="15" borderId="26" xfId="25" applyFont="1" applyFill="1" applyBorder="1" applyAlignment="1">
      <alignment horizontal="left" vertical="center" wrapText="1" indent="1"/>
    </xf>
    <xf numFmtId="49" fontId="130" fillId="0" borderId="0" xfId="25" applyNumberFormat="1" applyFont="1" applyAlignment="1">
      <alignment horizontal="left" vertical="center" wrapText="1"/>
    </xf>
    <xf numFmtId="49" fontId="115" fillId="0" borderId="148" xfId="25" applyNumberFormat="1" applyFont="1" applyBorder="1" applyAlignment="1">
      <alignment horizontal="center" vertical="center"/>
    </xf>
    <xf numFmtId="49" fontId="115" fillId="0" borderId="78" xfId="25" applyNumberFormat="1" applyFont="1" applyBorder="1" applyAlignment="1">
      <alignment horizontal="center" vertical="center"/>
    </xf>
    <xf numFmtId="49" fontId="115" fillId="0" borderId="147" xfId="25" applyNumberFormat="1" applyFont="1" applyBorder="1" applyAlignment="1">
      <alignment horizontal="center" vertical="center"/>
    </xf>
    <xf numFmtId="0" fontId="133" fillId="0" borderId="5" xfId="25" applyFont="1" applyBorder="1" applyAlignment="1">
      <alignment horizontal="left" vertical="center" wrapText="1"/>
    </xf>
    <xf numFmtId="0" fontId="133" fillId="0" borderId="9" xfId="25" applyFont="1" applyBorder="1" applyAlignment="1">
      <alignment horizontal="left" vertical="center" wrapText="1"/>
    </xf>
    <xf numFmtId="0" fontId="133" fillId="0" borderId="7" xfId="25" applyFont="1" applyBorder="1" applyAlignment="1">
      <alignment horizontal="left" vertical="center" wrapText="1"/>
    </xf>
    <xf numFmtId="0" fontId="133" fillId="0" borderId="0" xfId="25" applyFont="1" applyAlignment="1">
      <alignment horizontal="left" vertical="center" wrapText="1"/>
    </xf>
    <xf numFmtId="0" fontId="115" fillId="0" borderId="2" xfId="25" applyFont="1" applyBorder="1" applyAlignment="1">
      <alignment horizontal="center" vertical="center" wrapText="1"/>
    </xf>
    <xf numFmtId="0" fontId="115" fillId="0" borderId="3" xfId="25" applyFont="1" applyBorder="1" applyAlignment="1">
      <alignment horizontal="center" vertical="center" wrapText="1"/>
    </xf>
    <xf numFmtId="0" fontId="115" fillId="0" borderId="4" xfId="25" applyFont="1" applyBorder="1" applyAlignment="1">
      <alignment horizontal="center" vertical="center" wrapText="1"/>
    </xf>
    <xf numFmtId="0" fontId="115" fillId="28" borderId="78" xfId="25" applyFont="1" applyFill="1" applyBorder="1" applyAlignment="1" applyProtection="1">
      <alignment horizontal="center" vertical="center"/>
      <protection locked="0"/>
    </xf>
    <xf numFmtId="0" fontId="115" fillId="28" borderId="78" xfId="25" applyFont="1" applyFill="1" applyBorder="1" applyAlignment="1">
      <alignment horizontal="center" vertical="center"/>
    </xf>
    <xf numFmtId="0" fontId="115" fillId="0" borderId="148" xfId="25" applyFont="1" applyBorder="1" applyAlignment="1">
      <alignment horizontal="center" vertical="center"/>
    </xf>
    <xf numFmtId="0" fontId="115" fillId="0" borderId="78" xfId="25" applyFont="1" applyBorder="1" applyAlignment="1">
      <alignment horizontal="center" vertical="center"/>
    </xf>
    <xf numFmtId="0" fontId="115" fillId="0" borderId="147" xfId="25" applyFont="1" applyBorder="1" applyAlignment="1">
      <alignment horizontal="center" vertical="center"/>
    </xf>
    <xf numFmtId="0" fontId="133" fillId="0" borderId="5" xfId="25" applyFont="1" applyBorder="1" applyAlignment="1">
      <alignment horizontal="left" vertical="center" wrapText="1" indent="1"/>
    </xf>
    <xf numFmtId="0" fontId="133" fillId="0" borderId="9" xfId="25" applyFont="1" applyBorder="1" applyAlignment="1">
      <alignment horizontal="left" vertical="center" wrapText="1" indent="1"/>
    </xf>
    <xf numFmtId="0" fontId="133" fillId="0" borderId="23" xfId="25" applyFont="1" applyBorder="1" applyAlignment="1">
      <alignment horizontal="left" vertical="center" wrapText="1" indent="1"/>
    </xf>
    <xf numFmtId="0" fontId="115" fillId="15" borderId="30" xfId="25" applyFont="1" applyFill="1" applyBorder="1" applyAlignment="1" applyProtection="1">
      <alignment horizontal="left" vertical="center" wrapText="1" indent="1"/>
      <protection locked="0"/>
    </xf>
    <xf numFmtId="0" fontId="115" fillId="15" borderId="31" xfId="25" applyFont="1" applyFill="1" applyBorder="1" applyAlignment="1" applyProtection="1">
      <alignment horizontal="left" vertical="center" wrapText="1" indent="1"/>
      <protection locked="0"/>
    </xf>
    <xf numFmtId="0" fontId="108" fillId="15" borderId="30" xfId="25" applyFont="1" applyFill="1" applyBorder="1" applyAlignment="1">
      <alignment horizontal="left" vertical="center" wrapText="1" indent="1"/>
    </xf>
    <xf numFmtId="0" fontId="108" fillId="15" borderId="31" xfId="25" applyFont="1" applyFill="1" applyBorder="1" applyAlignment="1">
      <alignment horizontal="left" vertical="center" wrapText="1" indent="1"/>
    </xf>
    <xf numFmtId="0" fontId="108" fillId="28" borderId="78" xfId="25" applyFont="1" applyFill="1" applyBorder="1" applyAlignment="1">
      <alignment horizontal="center" vertical="center"/>
    </xf>
    <xf numFmtId="0" fontId="108" fillId="15" borderId="26" xfId="25" applyFont="1" applyFill="1" applyBorder="1" applyAlignment="1">
      <alignment horizontal="left" vertical="center" wrapText="1" indent="1"/>
    </xf>
    <xf numFmtId="0" fontId="115" fillId="0" borderId="1" xfId="25" applyFont="1" applyBorder="1" applyAlignment="1">
      <alignment horizontal="center" vertical="center"/>
    </xf>
    <xf numFmtId="0" fontId="115" fillId="0" borderId="1" xfId="25" applyFont="1" applyBorder="1" applyAlignment="1">
      <alignment horizontal="center" vertical="center" wrapText="1"/>
    </xf>
    <xf numFmtId="0" fontId="115" fillId="0" borderId="5" xfId="25" applyFont="1" applyBorder="1" applyAlignment="1">
      <alignment horizontal="center" vertical="center"/>
    </xf>
    <xf numFmtId="0" fontId="115" fillId="0" borderId="7" xfId="25" applyFont="1" applyBorder="1" applyAlignment="1">
      <alignment horizontal="center" vertical="center"/>
    </xf>
    <xf numFmtId="0" fontId="115" fillId="0" borderId="6" xfId="25" applyFont="1" applyBorder="1" applyAlignment="1">
      <alignment horizontal="center" vertical="center"/>
    </xf>
    <xf numFmtId="0" fontId="133" fillId="0" borderId="7" xfId="25" applyFont="1" applyBorder="1" applyAlignment="1">
      <alignment horizontal="left" vertical="center" wrapText="1" indent="1"/>
    </xf>
    <xf numFmtId="0" fontId="115" fillId="0" borderId="0" xfId="25" applyFont="1" applyAlignment="1">
      <alignment horizontal="left" vertical="center" wrapText="1" indent="1"/>
    </xf>
    <xf numFmtId="0" fontId="115" fillId="11" borderId="2" xfId="25" applyFont="1" applyFill="1" applyBorder="1" applyAlignment="1" applyProtection="1">
      <alignment horizontal="center" vertical="center" wrapText="1"/>
      <protection hidden="1"/>
    </xf>
    <xf numFmtId="0" fontId="115" fillId="11" borderId="3" xfId="25" applyFont="1" applyFill="1" applyBorder="1" applyAlignment="1" applyProtection="1">
      <alignment horizontal="center" vertical="center" wrapText="1"/>
      <protection hidden="1"/>
    </xf>
    <xf numFmtId="0" fontId="115" fillId="11" borderId="4" xfId="25" applyFont="1" applyFill="1" applyBorder="1" applyAlignment="1" applyProtection="1">
      <alignment horizontal="center" vertical="center" wrapText="1"/>
      <protection hidden="1"/>
    </xf>
    <xf numFmtId="0" fontId="108" fillId="15" borderId="2" xfId="25" applyFont="1" applyFill="1" applyBorder="1" applyAlignment="1">
      <alignment horizontal="left" vertical="center" wrapText="1"/>
    </xf>
    <xf numFmtId="0" fontId="108" fillId="15" borderId="3" xfId="25" applyFont="1" applyFill="1" applyBorder="1" applyAlignment="1">
      <alignment horizontal="left" vertical="center" wrapText="1"/>
    </xf>
    <xf numFmtId="0" fontId="108" fillId="15" borderId="4" xfId="25" applyFont="1" applyFill="1" applyBorder="1" applyAlignment="1">
      <alignment horizontal="left" vertical="center" wrapText="1"/>
    </xf>
    <xf numFmtId="0" fontId="132" fillId="0" borderId="0" xfId="25" applyFont="1" applyAlignment="1">
      <alignment horizontal="center" vertical="center" wrapText="1"/>
    </xf>
    <xf numFmtId="49" fontId="115" fillId="0" borderId="0" xfId="25" applyNumberFormat="1" applyFont="1" applyAlignment="1">
      <alignment horizontal="left" vertical="center" wrapText="1"/>
    </xf>
    <xf numFmtId="49" fontId="115" fillId="0" borderId="0" xfId="25" applyNumberFormat="1" applyFont="1" applyAlignment="1">
      <alignment horizontal="center" vertical="center" wrapText="1"/>
    </xf>
    <xf numFmtId="0" fontId="115" fillId="0" borderId="0" xfId="25" applyFont="1" applyAlignment="1" applyProtection="1">
      <alignment horizontal="left" vertical="center" wrapText="1"/>
      <protection hidden="1"/>
    </xf>
    <xf numFmtId="0" fontId="108" fillId="15" borderId="0" xfId="25" applyFont="1" applyFill="1" applyAlignment="1">
      <alignment horizontal="left" vertical="center" wrapText="1"/>
    </xf>
    <xf numFmtId="0" fontId="115" fillId="0" borderId="0" xfId="25" applyFont="1" applyAlignment="1" applyProtection="1">
      <alignment horizontal="left" vertical="center" shrinkToFit="1"/>
      <protection hidden="1"/>
    </xf>
    <xf numFmtId="0" fontId="108" fillId="15" borderId="0" xfId="25" applyFont="1" applyFill="1" applyAlignment="1">
      <alignment horizontal="left" vertical="center" shrinkToFit="1"/>
    </xf>
    <xf numFmtId="0" fontId="115" fillId="0" borderId="0" xfId="25" applyFont="1" applyAlignment="1">
      <alignment horizontal="left" vertical="center" shrinkToFit="1"/>
    </xf>
    <xf numFmtId="178" fontId="118" fillId="15" borderId="0" xfId="25" applyNumberFormat="1" applyFont="1" applyFill="1" applyAlignment="1">
      <alignment horizontal="right" vertical="center"/>
    </xf>
    <xf numFmtId="0" fontId="45" fillId="0" borderId="95" xfId="30" applyFont="1" applyBorder="1" applyAlignment="1">
      <alignment horizontal="center" vertical="center" wrapText="1"/>
    </xf>
    <xf numFmtId="0" fontId="45" fillId="0" borderId="102" xfId="30" applyFont="1" applyBorder="1" applyAlignment="1">
      <alignment horizontal="center" vertical="center" wrapText="1"/>
    </xf>
    <xf numFmtId="0" fontId="45" fillId="0" borderId="109" xfId="30" applyFont="1" applyBorder="1" applyAlignment="1">
      <alignment horizontal="center" vertical="center" wrapText="1"/>
    </xf>
    <xf numFmtId="0" fontId="41" fillId="0" borderId="105" xfId="30" applyFont="1" applyBorder="1" applyAlignment="1">
      <alignment horizontal="center" vertical="center"/>
    </xf>
    <xf numFmtId="0" fontId="41" fillId="0" borderId="102" xfId="30" applyFont="1" applyBorder="1" applyAlignment="1">
      <alignment horizontal="center" vertical="center"/>
    </xf>
    <xf numFmtId="0" fontId="68" fillId="0" borderId="105" xfId="30" applyFont="1" applyBorder="1" applyAlignment="1">
      <alignment horizontal="center" vertical="center" wrapText="1"/>
    </xf>
    <xf numFmtId="0" fontId="68" fillId="0" borderId="102" xfId="30" applyFont="1" applyBorder="1" applyAlignment="1">
      <alignment horizontal="center" vertical="center"/>
    </xf>
    <xf numFmtId="0" fontId="45" fillId="0" borderId="113" xfId="30" applyFont="1" applyBorder="1" applyAlignment="1">
      <alignment horizontal="center" vertical="center" wrapText="1"/>
    </xf>
    <xf numFmtId="0" fontId="45" fillId="0" borderId="16" xfId="30" applyFont="1" applyBorder="1" applyAlignment="1">
      <alignment horizontal="center" vertical="center" wrapText="1"/>
    </xf>
    <xf numFmtId="0" fontId="45" fillId="0" borderId="26" xfId="30" applyFont="1" applyBorder="1" applyAlignment="1">
      <alignment horizontal="center" vertical="center" wrapText="1"/>
    </xf>
    <xf numFmtId="0" fontId="45" fillId="0" borderId="97" xfId="30" applyFont="1" applyBorder="1" applyAlignment="1">
      <alignment horizontal="center" vertical="center" wrapText="1"/>
    </xf>
    <xf numFmtId="0" fontId="45" fillId="0" borderId="3" xfId="30" applyFont="1" applyBorder="1" applyAlignment="1">
      <alignment horizontal="center" vertical="center" wrapText="1"/>
    </xf>
    <xf numFmtId="0" fontId="45" fillId="0" borderId="4" xfId="30" applyFont="1" applyBorder="1" applyAlignment="1">
      <alignment horizontal="center" vertical="center" wrapText="1"/>
    </xf>
    <xf numFmtId="0" fontId="69" fillId="10" borderId="29" xfId="30" applyFont="1" applyFill="1" applyBorder="1" applyAlignment="1">
      <alignment horizontal="left" vertical="center"/>
    </xf>
    <xf numFmtId="0" fontId="69" fillId="10" borderId="30" xfId="30" applyFont="1" applyFill="1" applyBorder="1" applyAlignment="1">
      <alignment horizontal="left" vertical="center"/>
    </xf>
    <xf numFmtId="0" fontId="69" fillId="10" borderId="144" xfId="30" applyFont="1" applyFill="1" applyBorder="1" applyAlignment="1">
      <alignment horizontal="left" vertical="center"/>
    </xf>
    <xf numFmtId="0" fontId="54" fillId="0" borderId="3" xfId="26" applyFont="1" applyBorder="1" applyAlignment="1">
      <alignment horizontal="left" vertical="center" wrapText="1"/>
    </xf>
    <xf numFmtId="0" fontId="48" fillId="0" borderId="3" xfId="26" applyFont="1" applyBorder="1" applyAlignment="1">
      <alignment horizontal="left" vertical="center" wrapText="1"/>
    </xf>
    <xf numFmtId="0" fontId="48" fillId="0" borderId="4" xfId="26" applyFont="1" applyBorder="1" applyAlignment="1">
      <alignment horizontal="left" vertical="center" wrapText="1"/>
    </xf>
    <xf numFmtId="0" fontId="0" fillId="10" borderId="2" xfId="0" applyFill="1" applyBorder="1" applyAlignment="1" applyProtection="1">
      <alignment horizontal="left" vertical="center" wrapText="1"/>
      <protection locked="0"/>
    </xf>
    <xf numFmtId="0" fontId="0" fillId="10" borderId="3" xfId="0" applyFill="1" applyBorder="1" applyAlignment="1" applyProtection="1">
      <alignment horizontal="left" vertical="center" wrapText="1"/>
      <protection locked="0"/>
    </xf>
    <xf numFmtId="0" fontId="0" fillId="10" borderId="121" xfId="0" applyFill="1" applyBorder="1" applyAlignment="1" applyProtection="1">
      <alignment horizontal="left" vertical="center" wrapText="1"/>
      <protection locked="0"/>
    </xf>
    <xf numFmtId="0" fontId="41" fillId="10" borderId="91" xfId="26" applyFont="1" applyFill="1" applyBorder="1" applyAlignment="1" applyProtection="1">
      <alignment vertical="center" wrapText="1"/>
      <protection locked="0"/>
    </xf>
    <xf numFmtId="0" fontId="41" fillId="10" borderId="127" xfId="26" applyFont="1" applyFill="1" applyBorder="1" applyAlignment="1" applyProtection="1">
      <alignment vertical="center" wrapText="1"/>
      <protection locked="0"/>
    </xf>
    <xf numFmtId="0" fontId="50" fillId="0" borderId="0" xfId="55" applyFont="1" applyAlignment="1">
      <alignment horizontal="left" vertical="center"/>
    </xf>
    <xf numFmtId="177" fontId="48" fillId="0" borderId="9" xfId="37" applyNumberFormat="1" applyFont="1" applyBorder="1">
      <alignment vertical="center"/>
    </xf>
    <xf numFmtId="177" fontId="48" fillId="0" borderId="122" xfId="37" applyNumberFormat="1" applyFont="1" applyBorder="1">
      <alignment vertical="center"/>
    </xf>
    <xf numFmtId="0" fontId="54" fillId="0" borderId="149" xfId="26" applyFont="1" applyBorder="1" applyAlignment="1">
      <alignment horizontal="left" vertical="center" wrapText="1"/>
    </xf>
    <xf numFmtId="0" fontId="54" fillId="0" borderId="104" xfId="26" applyFont="1" applyBorder="1" applyAlignment="1">
      <alignment horizontal="left" vertical="center" wrapText="1"/>
    </xf>
    <xf numFmtId="0" fontId="54" fillId="0" borderId="114" xfId="26" applyFont="1" applyBorder="1" applyAlignment="1">
      <alignment horizontal="left" vertical="center" wrapText="1"/>
    </xf>
    <xf numFmtId="0" fontId="45" fillId="0" borderId="100" xfId="30" applyFont="1" applyBorder="1" applyAlignment="1">
      <alignment horizontal="center" vertical="center" wrapText="1"/>
    </xf>
    <xf numFmtId="0" fontId="45" fillId="0" borderId="104" xfId="30" applyFont="1" applyBorder="1" applyAlignment="1">
      <alignment horizontal="center" vertical="center" wrapText="1"/>
    </xf>
    <xf numFmtId="0" fontId="45" fillId="0" borderId="114" xfId="30" applyFont="1" applyBorder="1" applyAlignment="1">
      <alignment horizontal="center" vertical="center" wrapText="1"/>
    </xf>
    <xf numFmtId="0" fontId="41" fillId="0" borderId="106" xfId="30" applyFont="1" applyBorder="1">
      <alignment vertical="center"/>
    </xf>
    <xf numFmtId="0" fontId="41" fillId="0" borderId="104" xfId="30" applyFont="1" applyBorder="1">
      <alignment vertical="center"/>
    </xf>
    <xf numFmtId="0" fontId="41" fillId="0" borderId="123" xfId="30" applyFont="1" applyBorder="1">
      <alignment vertical="center"/>
    </xf>
    <xf numFmtId="0" fontId="118" fillId="0" borderId="148" xfId="49" applyFont="1" applyBorder="1" applyAlignment="1" applyProtection="1">
      <alignment horizontal="center" vertical="center"/>
      <protection locked="0"/>
    </xf>
    <xf numFmtId="0" fontId="118" fillId="0" borderId="147" xfId="49" applyFont="1" applyBorder="1" applyAlignment="1" applyProtection="1">
      <alignment horizontal="center" vertical="center"/>
      <protection locked="0"/>
    </xf>
    <xf numFmtId="0" fontId="7" fillId="0" borderId="5" xfId="0" applyFont="1" applyBorder="1" applyAlignment="1">
      <alignment horizontal="left" vertical="center"/>
    </xf>
    <xf numFmtId="0" fontId="7" fillId="0" borderId="9" xfId="0" applyFont="1" applyBorder="1" applyAlignment="1">
      <alignment horizontal="left" vertical="center"/>
    </xf>
    <xf numFmtId="0" fontId="7" fillId="0" borderId="23" xfId="0" applyFont="1" applyBorder="1" applyAlignment="1">
      <alignment horizontal="left" vertical="center"/>
    </xf>
    <xf numFmtId="0" fontId="7" fillId="0" borderId="6" xfId="0" applyFont="1" applyBorder="1" applyAlignment="1">
      <alignment horizontal="left" vertical="center"/>
    </xf>
    <xf numFmtId="0" fontId="7" fillId="0" borderId="16" xfId="0" applyFont="1" applyBorder="1" applyAlignment="1">
      <alignment horizontal="left" vertical="center"/>
    </xf>
    <xf numFmtId="0" fontId="7" fillId="0" borderId="26" xfId="0" applyFont="1" applyBorder="1" applyAlignment="1">
      <alignment horizontal="left" vertical="center"/>
    </xf>
    <xf numFmtId="0" fontId="7" fillId="0" borderId="7" xfId="0" applyFont="1" applyBorder="1" applyAlignment="1">
      <alignment horizontal="left" vertical="center" wrapText="1"/>
    </xf>
    <xf numFmtId="0" fontId="7" fillId="0" borderId="0" xfId="0" applyFont="1" applyAlignment="1">
      <alignment horizontal="left" vertical="center" wrapText="1"/>
    </xf>
    <xf numFmtId="0" fontId="7" fillId="0" borderId="24" xfId="0" applyFont="1" applyBorder="1" applyAlignment="1">
      <alignment horizontal="left" vertical="center" wrapText="1"/>
    </xf>
    <xf numFmtId="0" fontId="119" fillId="0" borderId="6" xfId="8" applyFont="1" applyFill="1" applyBorder="1" applyAlignment="1">
      <alignment horizontal="left" vertical="center" wrapText="1"/>
    </xf>
    <xf numFmtId="0" fontId="119" fillId="0" borderId="16" xfId="8" applyFont="1" applyFill="1" applyBorder="1" applyAlignment="1">
      <alignment horizontal="left" vertical="center" wrapText="1"/>
    </xf>
    <xf numFmtId="0" fontId="119" fillId="0" borderId="26" xfId="8" applyFont="1" applyFill="1" applyBorder="1" applyAlignment="1">
      <alignment horizontal="left" vertical="center" wrapText="1"/>
    </xf>
    <xf numFmtId="0" fontId="41" fillId="0" borderId="2" xfId="55" applyFont="1" applyBorder="1">
      <alignment vertical="center"/>
    </xf>
    <xf numFmtId="0" fontId="41" fillId="0" borderId="3" xfId="55" applyFont="1" applyBorder="1">
      <alignment vertical="center"/>
    </xf>
    <xf numFmtId="0" fontId="41" fillId="0" borderId="4" xfId="55" applyFont="1" applyBorder="1">
      <alignment vertical="center"/>
    </xf>
    <xf numFmtId="0" fontId="134" fillId="0" borderId="91" xfId="55" applyFont="1" applyBorder="1" applyAlignment="1">
      <alignment horizontal="center" vertical="center" wrapText="1"/>
    </xf>
    <xf numFmtId="0" fontId="134" fillId="0" borderId="172" xfId="55" applyFont="1" applyBorder="1" applyAlignment="1">
      <alignment horizontal="center" vertical="center" wrapText="1"/>
    </xf>
    <xf numFmtId="40" fontId="69" fillId="10" borderId="92" xfId="37" applyNumberFormat="1" applyFont="1" applyFill="1" applyBorder="1" applyAlignment="1" applyProtection="1">
      <alignment horizontal="right" vertical="center"/>
      <protection locked="0"/>
    </xf>
    <xf numFmtId="40" fontId="69" fillId="10" borderId="91" xfId="37" applyNumberFormat="1" applyFont="1" applyFill="1" applyBorder="1" applyAlignment="1" applyProtection="1">
      <alignment horizontal="right" vertical="center"/>
      <protection locked="0"/>
    </xf>
    <xf numFmtId="40" fontId="69" fillId="10" borderId="117" xfId="37" applyNumberFormat="1" applyFont="1" applyFill="1" applyBorder="1" applyAlignment="1" applyProtection="1">
      <alignment horizontal="right" vertical="center"/>
      <protection locked="0"/>
    </xf>
    <xf numFmtId="177" fontId="48" fillId="0" borderId="125" xfId="37" applyNumberFormat="1" applyFont="1" applyBorder="1">
      <alignment vertical="center"/>
    </xf>
    <xf numFmtId="177" fontId="48" fillId="0" borderId="91" xfId="37" applyNumberFormat="1" applyFont="1" applyBorder="1">
      <alignment vertical="center"/>
    </xf>
    <xf numFmtId="177" fontId="48" fillId="0" borderId="127" xfId="37" applyNumberFormat="1" applyFont="1" applyBorder="1">
      <alignment vertical="center"/>
    </xf>
    <xf numFmtId="0" fontId="47" fillId="0" borderId="0" xfId="0" applyFont="1">
      <alignment vertical="center"/>
    </xf>
    <xf numFmtId="0" fontId="45" fillId="0" borderId="90" xfId="55" applyFont="1" applyBorder="1">
      <alignment vertical="center"/>
    </xf>
    <xf numFmtId="0" fontId="45" fillId="0" borderId="91" xfId="55" applyFont="1" applyBorder="1">
      <alignment vertical="center"/>
    </xf>
    <xf numFmtId="178" fontId="59" fillId="10" borderId="92" xfId="0" applyNumberFormat="1" applyFont="1" applyFill="1" applyBorder="1" applyAlignment="1" applyProtection="1">
      <alignment horizontal="left" vertical="center"/>
      <protection locked="0"/>
    </xf>
    <xf numFmtId="178" fontId="59" fillId="10" borderId="91" xfId="0" applyNumberFormat="1" applyFont="1" applyFill="1" applyBorder="1" applyAlignment="1" applyProtection="1">
      <alignment horizontal="left" vertical="center"/>
      <protection locked="0"/>
    </xf>
    <xf numFmtId="178" fontId="59" fillId="10" borderId="117" xfId="0" applyNumberFormat="1" applyFont="1" applyFill="1" applyBorder="1" applyAlignment="1" applyProtection="1">
      <alignment horizontal="left" vertical="center"/>
      <protection locked="0"/>
    </xf>
    <xf numFmtId="176" fontId="52" fillId="0" borderId="91" xfId="0" applyNumberFormat="1" applyFont="1" applyBorder="1">
      <alignment vertical="center"/>
    </xf>
    <xf numFmtId="176" fontId="52" fillId="0" borderId="127" xfId="0" applyNumberFormat="1" applyFont="1" applyBorder="1">
      <alignment vertical="center"/>
    </xf>
    <xf numFmtId="178" fontId="59" fillId="10" borderId="2" xfId="0" applyNumberFormat="1" applyFont="1" applyFill="1" applyBorder="1" applyAlignment="1">
      <alignment horizontal="left" vertical="center"/>
    </xf>
    <xf numFmtId="178" fontId="59" fillId="10" borderId="3" xfId="0" applyNumberFormat="1" applyFont="1" applyFill="1" applyBorder="1" applyAlignment="1">
      <alignment horizontal="left" vertical="center"/>
    </xf>
    <xf numFmtId="178" fontId="59" fillId="10" borderId="121" xfId="0" applyNumberFormat="1" applyFont="1" applyFill="1" applyBorder="1" applyAlignment="1">
      <alignment horizontal="left" vertical="center"/>
    </xf>
    <xf numFmtId="178" fontId="59" fillId="9" borderId="105" xfId="0" applyNumberFormat="1" applyFont="1" applyFill="1" applyBorder="1" applyAlignment="1">
      <alignment horizontal="left" vertical="center"/>
    </xf>
    <xf numFmtId="178" fontId="59" fillId="9" borderId="102" xfId="0" applyNumberFormat="1" applyFont="1" applyFill="1" applyBorder="1" applyAlignment="1">
      <alignment horizontal="left" vertical="center"/>
    </xf>
    <xf numFmtId="178" fontId="0" fillId="0" borderId="102" xfId="0" applyNumberFormat="1" applyBorder="1">
      <alignment vertical="center"/>
    </xf>
    <xf numFmtId="178" fontId="0" fillId="0" borderId="118" xfId="0" applyNumberFormat="1" applyBorder="1">
      <alignment vertical="center"/>
    </xf>
    <xf numFmtId="0" fontId="54" fillId="0" borderId="42" xfId="26" applyFont="1" applyBorder="1" applyAlignment="1">
      <alignment horizontal="left" vertical="center" wrapText="1"/>
    </xf>
    <xf numFmtId="0" fontId="54" fillId="0" borderId="4" xfId="26" applyFont="1" applyBorder="1" applyAlignment="1">
      <alignment horizontal="left" vertical="center" wrapText="1"/>
    </xf>
    <xf numFmtId="0" fontId="51" fillId="0" borderId="7" xfId="30" applyFont="1" applyBorder="1" applyAlignment="1">
      <alignment horizontal="left" vertical="center"/>
    </xf>
    <xf numFmtId="0" fontId="51" fillId="0" borderId="0" xfId="30" applyFont="1" applyAlignment="1">
      <alignment horizontal="left" vertical="center"/>
    </xf>
    <xf numFmtId="0" fontId="51" fillId="0" borderId="143" xfId="30" applyFont="1" applyBorder="1" applyAlignment="1">
      <alignment horizontal="left" vertical="center"/>
    </xf>
    <xf numFmtId="38" fontId="69" fillId="10" borderId="106" xfId="37" applyNumberFormat="1" applyFont="1" applyFill="1" applyBorder="1" applyAlignment="1">
      <alignment horizontal="right" vertical="center"/>
    </xf>
    <xf numFmtId="38" fontId="69" fillId="10" borderId="104" xfId="37" applyNumberFormat="1" applyFont="1" applyFill="1" applyBorder="1" applyAlignment="1">
      <alignment horizontal="right" vertical="center"/>
    </xf>
    <xf numFmtId="38" fontId="69" fillId="10" borderId="130" xfId="37" applyNumberFormat="1" applyFont="1" applyFill="1" applyBorder="1" applyAlignment="1">
      <alignment horizontal="right" vertical="center"/>
    </xf>
    <xf numFmtId="177" fontId="48" fillId="0" borderId="149" xfId="37" applyNumberFormat="1" applyFont="1" applyBorder="1">
      <alignment vertical="center"/>
    </xf>
    <xf numFmtId="177" fontId="48" fillId="0" borderId="104" xfId="37" applyNumberFormat="1" applyFont="1" applyBorder="1">
      <alignment vertical="center"/>
    </xf>
    <xf numFmtId="177" fontId="48" fillId="0" borderId="123" xfId="37" applyNumberFormat="1" applyFont="1" applyBorder="1">
      <alignment vertical="center"/>
    </xf>
    <xf numFmtId="182" fontId="69" fillId="10" borderId="120" xfId="55" applyNumberFormat="1" applyFont="1" applyFill="1" applyBorder="1" applyAlignment="1">
      <alignment horizontal="center" vertical="center"/>
    </xf>
    <xf numFmtId="0" fontId="46" fillId="0" borderId="2" xfId="55" applyFont="1" applyBorder="1">
      <alignment vertical="center"/>
    </xf>
    <xf numFmtId="0" fontId="46" fillId="0" borderId="3" xfId="55" applyFont="1" applyBorder="1">
      <alignment vertical="center"/>
    </xf>
    <xf numFmtId="0" fontId="46" fillId="0" borderId="4" xfId="55" applyFont="1" applyBorder="1">
      <alignment vertical="center"/>
    </xf>
    <xf numFmtId="0" fontId="41" fillId="0" borderId="12" xfId="55" applyFont="1" applyBorder="1" applyAlignment="1">
      <alignment horizontal="center" vertical="center"/>
    </xf>
    <xf numFmtId="0" fontId="41" fillId="0" borderId="49" xfId="55" applyFont="1" applyBorder="1" applyAlignment="1">
      <alignment horizontal="center" vertical="center"/>
    </xf>
    <xf numFmtId="182" fontId="41" fillId="10" borderId="49" xfId="55" applyNumberFormat="1" applyFont="1" applyFill="1" applyBorder="1" applyAlignment="1" applyProtection="1">
      <alignment horizontal="center" vertical="center"/>
      <protection locked="0"/>
    </xf>
    <xf numFmtId="0" fontId="46" fillId="0" borderId="105" xfId="55" applyFont="1" applyBorder="1">
      <alignment vertical="center"/>
    </xf>
    <xf numFmtId="0" fontId="46" fillId="0" borderId="102" xfId="55" applyFont="1" applyBorder="1">
      <alignment vertical="center"/>
    </xf>
    <xf numFmtId="0" fontId="46" fillId="0" borderId="109" xfId="55" applyFont="1" applyBorder="1">
      <alignment vertical="center"/>
    </xf>
    <xf numFmtId="182" fontId="41" fillId="10" borderId="119" xfId="55" applyNumberFormat="1" applyFont="1" applyFill="1" applyBorder="1" applyAlignment="1" applyProtection="1">
      <alignment horizontal="center" vertical="center"/>
      <protection locked="0"/>
    </xf>
    <xf numFmtId="182" fontId="41" fillId="10" borderId="120" xfId="55" applyNumberFormat="1" applyFont="1" applyFill="1" applyBorder="1" applyAlignment="1" applyProtection="1">
      <alignment horizontal="center" vertical="center"/>
      <protection locked="0"/>
    </xf>
    <xf numFmtId="0" fontId="41" fillId="0" borderId="120" xfId="55" applyFont="1" applyBorder="1" applyAlignment="1">
      <alignment horizontal="center" vertical="center"/>
    </xf>
    <xf numFmtId="0" fontId="45" fillId="0" borderId="93" xfId="55" applyFont="1" applyBorder="1" applyAlignment="1">
      <alignment horizontal="left" vertical="center" wrapText="1"/>
    </xf>
    <xf numFmtId="0" fontId="45" fillId="0" borderId="94" xfId="55" applyFont="1" applyBorder="1" applyAlignment="1">
      <alignment horizontal="left" vertical="center" wrapText="1"/>
    </xf>
    <xf numFmtId="0" fontId="45" fillId="0" borderId="96" xfId="55" applyFont="1" applyBorder="1" applyAlignment="1">
      <alignment horizontal="left" vertical="center" wrapText="1"/>
    </xf>
    <xf numFmtId="0" fontId="45" fillId="0" borderId="0" xfId="55" applyFont="1" applyAlignment="1">
      <alignment horizontal="left" vertical="center" wrapText="1"/>
    </xf>
    <xf numFmtId="0" fontId="45" fillId="0" borderId="98" xfId="55" applyFont="1" applyBorder="1" applyAlignment="1">
      <alignment horizontal="left" vertical="center" wrapText="1"/>
    </xf>
    <xf numFmtId="0" fontId="45" fillId="0" borderId="99" xfId="55" applyFont="1" applyBorder="1" applyAlignment="1">
      <alignment horizontal="left" vertical="center" wrapText="1"/>
    </xf>
    <xf numFmtId="0" fontId="42" fillId="0" borderId="106" xfId="55" applyFont="1" applyBorder="1" applyAlignment="1">
      <alignment horizontal="left" vertical="center"/>
    </xf>
    <xf numFmtId="0" fontId="42" fillId="0" borderId="104" xfId="55" applyFont="1" applyBorder="1" applyAlignment="1">
      <alignment horizontal="left" vertical="center"/>
    </xf>
    <xf numFmtId="0" fontId="42" fillId="0" borderId="114" xfId="55" applyFont="1" applyBorder="1" applyAlignment="1">
      <alignment horizontal="left" vertical="center"/>
    </xf>
    <xf numFmtId="182" fontId="69" fillId="10" borderId="49" xfId="55" applyNumberFormat="1" applyFont="1" applyFill="1" applyBorder="1" applyAlignment="1">
      <alignment horizontal="center" vertical="center"/>
    </xf>
    <xf numFmtId="0" fontId="42" fillId="0" borderId="5" xfId="55" applyFont="1" applyBorder="1">
      <alignment vertical="center"/>
    </xf>
    <xf numFmtId="0" fontId="42" fillId="0" borderId="9" xfId="55" applyFont="1" applyBorder="1">
      <alignment vertical="center"/>
    </xf>
    <xf numFmtId="0" fontId="42" fillId="0" borderId="23" xfId="55" applyFont="1" applyBorder="1">
      <alignment vertical="center"/>
    </xf>
    <xf numFmtId="0" fontId="41" fillId="10" borderId="9" xfId="55" applyFont="1" applyFill="1" applyBorder="1" applyAlignment="1" applyProtection="1">
      <alignment horizontal="center" vertical="center"/>
      <protection locked="0"/>
    </xf>
    <xf numFmtId="0" fontId="41" fillId="10" borderId="122" xfId="55" applyFont="1" applyFill="1" applyBorder="1" applyAlignment="1" applyProtection="1">
      <alignment horizontal="center" vertical="center"/>
      <protection locked="0"/>
    </xf>
    <xf numFmtId="0" fontId="69" fillId="10" borderId="9" xfId="55" applyFont="1" applyFill="1" applyBorder="1" applyAlignment="1">
      <alignment horizontal="center" vertical="center"/>
    </xf>
    <xf numFmtId="0" fontId="69" fillId="10" borderId="122" xfId="55" applyFont="1" applyFill="1" applyBorder="1" applyAlignment="1">
      <alignment horizontal="center" vertical="center"/>
    </xf>
    <xf numFmtId="0" fontId="45" fillId="0" borderId="101" xfId="55" applyFont="1" applyBorder="1" applyAlignment="1">
      <alignment horizontal="left" vertical="center" wrapText="1"/>
    </xf>
    <xf numFmtId="0" fontId="45" fillId="0" borderId="24" xfId="55" applyFont="1" applyBorder="1" applyAlignment="1">
      <alignment horizontal="left" vertical="center" wrapText="1"/>
    </xf>
    <xf numFmtId="0" fontId="45" fillId="0" borderId="103" xfId="55" applyFont="1" applyBorder="1" applyAlignment="1">
      <alignment horizontal="left" vertical="center" wrapText="1"/>
    </xf>
    <xf numFmtId="3" fontId="41" fillId="10" borderId="104" xfId="55" applyNumberFormat="1" applyFont="1" applyFill="1" applyBorder="1" applyAlignment="1" applyProtection="1">
      <alignment horizontal="right" vertical="center"/>
      <protection locked="0"/>
    </xf>
    <xf numFmtId="3" fontId="41" fillId="10" borderId="130" xfId="55" applyNumberFormat="1" applyFont="1" applyFill="1" applyBorder="1" applyAlignment="1" applyProtection="1">
      <alignment horizontal="right" vertical="center"/>
      <protection locked="0"/>
    </xf>
    <xf numFmtId="3" fontId="69" fillId="10" borderId="104" xfId="55" applyNumberFormat="1" applyFont="1" applyFill="1" applyBorder="1" applyAlignment="1">
      <alignment horizontal="right" vertical="center"/>
    </xf>
    <xf numFmtId="3" fontId="69" fillId="10" borderId="130" xfId="55" applyNumberFormat="1" applyFont="1" applyFill="1" applyBorder="1" applyAlignment="1">
      <alignment horizontal="right" vertical="center"/>
    </xf>
    <xf numFmtId="0" fontId="41" fillId="0" borderId="105" xfId="55" applyFont="1" applyBorder="1" applyAlignment="1">
      <alignment horizontal="center" vertical="center"/>
    </xf>
    <xf numFmtId="0" fontId="41" fillId="0" borderId="102" xfId="55" applyFont="1" applyBorder="1" applyAlignment="1">
      <alignment horizontal="center" vertical="center"/>
    </xf>
    <xf numFmtId="0" fontId="41" fillId="0" borderId="109" xfId="55" applyFont="1" applyBorder="1" applyAlignment="1">
      <alignment horizontal="center" vertical="center"/>
    </xf>
    <xf numFmtId="0" fontId="41" fillId="0" borderId="118" xfId="55" applyFont="1" applyBorder="1" applyAlignment="1">
      <alignment horizontal="center" vertical="center"/>
    </xf>
    <xf numFmtId="0" fontId="41" fillId="0" borderId="102" xfId="55" applyFont="1" applyBorder="1">
      <alignment vertical="center"/>
    </xf>
    <xf numFmtId="178" fontId="15" fillId="10" borderId="105" xfId="0" applyNumberFormat="1" applyFont="1" applyFill="1" applyBorder="1" applyAlignment="1" applyProtection="1">
      <alignment horizontal="left" vertical="center"/>
      <protection locked="0"/>
    </xf>
    <xf numFmtId="178" fontId="15" fillId="10" borderId="102" xfId="0" applyNumberFormat="1" applyFont="1" applyFill="1" applyBorder="1" applyAlignment="1" applyProtection="1">
      <alignment horizontal="left" vertical="center"/>
      <protection locked="0"/>
    </xf>
    <xf numFmtId="178" fontId="15" fillId="10" borderId="118" xfId="0" applyNumberFormat="1" applyFont="1" applyFill="1" applyBorder="1" applyAlignment="1" applyProtection="1">
      <alignment horizontal="left" vertical="center"/>
      <protection locked="0"/>
    </xf>
    <xf numFmtId="0" fontId="41" fillId="0" borderId="105" xfId="55" applyFont="1" applyBorder="1">
      <alignment vertical="center"/>
    </xf>
    <xf numFmtId="0" fontId="41" fillId="0" borderId="109" xfId="55" applyFont="1" applyBorder="1">
      <alignment vertical="center"/>
    </xf>
    <xf numFmtId="178" fontId="59" fillId="10" borderId="105" xfId="0" applyNumberFormat="1" applyFont="1" applyFill="1" applyBorder="1" applyAlignment="1">
      <alignment horizontal="left" vertical="center"/>
    </xf>
    <xf numFmtId="178" fontId="59" fillId="10" borderId="102" xfId="0" applyNumberFormat="1" applyFont="1" applyFill="1" applyBorder="1" applyAlignment="1">
      <alignment horizontal="left" vertical="center"/>
    </xf>
    <xf numFmtId="178" fontId="59" fillId="10" borderId="118" xfId="0" applyNumberFormat="1" applyFont="1" applyFill="1" applyBorder="1" applyAlignment="1">
      <alignment horizontal="left" vertical="center"/>
    </xf>
    <xf numFmtId="0" fontId="34" fillId="0" borderId="7" xfId="8" quotePrefix="1" applyBorder="1" applyAlignment="1" applyProtection="1">
      <alignment horizontal="left" vertical="center" wrapText="1"/>
      <protection locked="0"/>
    </xf>
    <xf numFmtId="0" fontId="34" fillId="0" borderId="0" xfId="8" applyBorder="1" applyAlignment="1" applyProtection="1">
      <alignment horizontal="left" vertical="center" wrapText="1"/>
      <protection locked="0"/>
    </xf>
    <xf numFmtId="0" fontId="34" fillId="0" borderId="24" xfId="8" applyBorder="1" applyAlignment="1" applyProtection="1">
      <alignment horizontal="left" vertical="center" wrapText="1"/>
      <protection locked="0"/>
    </xf>
    <xf numFmtId="0" fontId="7" fillId="0" borderId="5" xfId="0" applyFont="1" applyBorder="1" applyAlignment="1">
      <alignment horizontal="left" vertical="center" wrapText="1"/>
    </xf>
    <xf numFmtId="0" fontId="7" fillId="0" borderId="9" xfId="0" applyFont="1" applyBorder="1" applyAlignment="1">
      <alignment horizontal="left" vertical="center" wrapText="1"/>
    </xf>
    <xf numFmtId="0" fontId="7" fillId="0" borderId="23" xfId="0" applyFont="1" applyBorder="1" applyAlignment="1">
      <alignment horizontal="left" vertical="center" wrapText="1"/>
    </xf>
    <xf numFmtId="0" fontId="119" fillId="0" borderId="6" xfId="8" applyFont="1" applyFill="1" applyBorder="1" applyAlignment="1" applyProtection="1">
      <alignment horizontal="left" vertical="center" wrapText="1"/>
      <protection locked="0"/>
    </xf>
    <xf numFmtId="0" fontId="119" fillId="0" borderId="16" xfId="8" applyFont="1" applyFill="1" applyBorder="1" applyAlignment="1" applyProtection="1">
      <alignment horizontal="left" vertical="center" wrapText="1"/>
      <protection locked="0"/>
    </xf>
    <xf numFmtId="0" fontId="119" fillId="0" borderId="26" xfId="8" applyFont="1" applyFill="1" applyBorder="1" applyAlignment="1" applyProtection="1">
      <alignment horizontal="left" vertical="center" wrapText="1"/>
      <protection locked="0"/>
    </xf>
    <xf numFmtId="0" fontId="41" fillId="0" borderId="104" xfId="55" applyFont="1" applyBorder="1" applyAlignment="1">
      <alignment horizontal="left" vertical="center"/>
    </xf>
    <xf numFmtId="0" fontId="45" fillId="0" borderId="94" xfId="55" applyFont="1" applyBorder="1" applyAlignment="1">
      <alignment horizontal="left" vertical="center"/>
    </xf>
    <xf numFmtId="0" fontId="45" fillId="0" borderId="101" xfId="55" applyFont="1" applyBorder="1" applyAlignment="1">
      <alignment horizontal="left" vertical="center"/>
    </xf>
    <xf numFmtId="0" fontId="45" fillId="0" borderId="96" xfId="55" applyFont="1" applyBorder="1" applyAlignment="1">
      <alignment horizontal="left" vertical="center"/>
    </xf>
    <xf numFmtId="0" fontId="45" fillId="0" borderId="0" xfId="55" applyFont="1" applyAlignment="1">
      <alignment horizontal="left" vertical="center"/>
    </xf>
    <xf numFmtId="0" fontId="45" fillId="0" borderId="24" xfId="55" applyFont="1" applyBorder="1" applyAlignment="1">
      <alignment horizontal="left" vertical="center"/>
    </xf>
    <xf numFmtId="0" fontId="45" fillId="0" borderId="98" xfId="55" applyFont="1" applyBorder="1" applyAlignment="1">
      <alignment horizontal="left" vertical="center"/>
    </xf>
    <xf numFmtId="0" fontId="45" fillId="0" borderId="99" xfId="55" applyFont="1" applyBorder="1" applyAlignment="1">
      <alignment horizontal="left" vertical="center"/>
    </xf>
    <xf numFmtId="0" fontId="45" fillId="0" borderId="103" xfId="55" applyFont="1" applyBorder="1" applyAlignment="1">
      <alignment horizontal="left" vertical="center"/>
    </xf>
    <xf numFmtId="182" fontId="69" fillId="10" borderId="119" xfId="55" applyNumberFormat="1" applyFont="1" applyFill="1" applyBorder="1" applyAlignment="1">
      <alignment horizontal="center" vertical="center"/>
    </xf>
    <xf numFmtId="0" fontId="53" fillId="0" borderId="2" xfId="55" applyFont="1" applyBorder="1" applyAlignment="1">
      <alignment horizontal="center" vertical="center"/>
    </xf>
    <xf numFmtId="0" fontId="53" fillId="0" borderId="12" xfId="55" applyFont="1" applyBorder="1" applyAlignment="1">
      <alignment horizontal="center" vertical="center"/>
    </xf>
    <xf numFmtId="0" fontId="53" fillId="0" borderId="42" xfId="55" applyFont="1" applyBorder="1" applyAlignment="1">
      <alignment horizontal="center" vertical="center"/>
    </xf>
    <xf numFmtId="0" fontId="53" fillId="0" borderId="121" xfId="55" applyFont="1" applyBorder="1" applyAlignment="1">
      <alignment horizontal="center" vertical="center"/>
    </xf>
    <xf numFmtId="0" fontId="41" fillId="0" borderId="107" xfId="55" applyFont="1" applyBorder="1" applyAlignment="1">
      <alignment horizontal="center" vertical="center"/>
    </xf>
    <xf numFmtId="0" fontId="41" fillId="0" borderId="132" xfId="55" applyFont="1" applyBorder="1" applyAlignment="1">
      <alignment horizontal="center" vertical="center"/>
    </xf>
    <xf numFmtId="0" fontId="41" fillId="0" borderId="128" xfId="55" applyFont="1" applyBorder="1" applyAlignment="1">
      <alignment horizontal="center" vertical="center"/>
    </xf>
    <xf numFmtId="0" fontId="45" fillId="0" borderId="93" xfId="55" applyFont="1" applyBorder="1" applyAlignment="1">
      <alignment horizontal="left" vertical="center"/>
    </xf>
    <xf numFmtId="0" fontId="41" fillId="0" borderId="197" xfId="55" applyFont="1" applyBorder="1">
      <alignment vertical="center"/>
    </xf>
    <xf numFmtId="0" fontId="41" fillId="0" borderId="94" xfId="55" applyFont="1" applyBorder="1">
      <alignment vertical="center"/>
    </xf>
    <xf numFmtId="0" fontId="41" fillId="0" borderId="101" xfId="55" applyFont="1" applyBorder="1">
      <alignment vertical="center"/>
    </xf>
    <xf numFmtId="0" fontId="41" fillId="0" borderId="6" xfId="55" applyFont="1" applyBorder="1">
      <alignment vertical="center"/>
    </xf>
    <xf numFmtId="0" fontId="41" fillId="0" borderId="16" xfId="55" applyFont="1" applyBorder="1">
      <alignment vertical="center"/>
    </xf>
    <xf numFmtId="0" fontId="41" fillId="0" borderId="26" xfId="55" applyFont="1" applyBorder="1">
      <alignment vertical="center"/>
    </xf>
    <xf numFmtId="178" fontId="15" fillId="10" borderId="106" xfId="0" applyNumberFormat="1" applyFont="1" applyFill="1" applyBorder="1" applyAlignment="1" applyProtection="1">
      <alignment horizontal="left" vertical="center"/>
      <protection locked="0"/>
    </xf>
    <xf numFmtId="178" fontId="15" fillId="10" borderId="104" xfId="0" applyNumberFormat="1" applyFont="1" applyFill="1" applyBorder="1" applyAlignment="1" applyProtection="1">
      <alignment horizontal="left" vertical="center"/>
      <protection locked="0"/>
    </xf>
    <xf numFmtId="178" fontId="15" fillId="10" borderId="123" xfId="0" applyNumberFormat="1" applyFont="1" applyFill="1" applyBorder="1" applyAlignment="1" applyProtection="1">
      <alignment horizontal="left" vertical="center"/>
      <protection locked="0"/>
    </xf>
    <xf numFmtId="0" fontId="41" fillId="0" borderId="106" xfId="55" applyFont="1" applyBorder="1" applyAlignment="1">
      <alignment horizontal="left" vertical="center"/>
    </xf>
    <xf numFmtId="0" fontId="41" fillId="0" borderId="114" xfId="55" applyFont="1" applyBorder="1" applyAlignment="1">
      <alignment horizontal="left" vertical="center"/>
    </xf>
    <xf numFmtId="178" fontId="59" fillId="10" borderId="106" xfId="0" applyNumberFormat="1" applyFont="1" applyFill="1" applyBorder="1" applyAlignment="1">
      <alignment horizontal="left" vertical="center"/>
    </xf>
    <xf numFmtId="178" fontId="59" fillId="10" borderId="104" xfId="0" applyNumberFormat="1" applyFont="1" applyFill="1" applyBorder="1" applyAlignment="1">
      <alignment horizontal="left" vertical="center"/>
    </xf>
    <xf numFmtId="178" fontId="59" fillId="10" borderId="123" xfId="0" applyNumberFormat="1" applyFont="1" applyFill="1" applyBorder="1" applyAlignment="1">
      <alignment horizontal="left" vertical="center"/>
    </xf>
    <xf numFmtId="0" fontId="119" fillId="0" borderId="7" xfId="8" quotePrefix="1" applyFont="1" applyBorder="1" applyAlignment="1">
      <alignment horizontal="left" vertical="center" wrapText="1"/>
    </xf>
    <xf numFmtId="0" fontId="119" fillId="0" borderId="0" xfId="8" applyFont="1" applyBorder="1" applyAlignment="1">
      <alignment horizontal="left" vertical="center" wrapText="1"/>
    </xf>
    <xf numFmtId="0" fontId="119" fillId="0" borderId="24" xfId="8" applyFont="1" applyBorder="1" applyAlignment="1">
      <alignment horizontal="left" vertical="center" wrapText="1"/>
    </xf>
    <xf numFmtId="178" fontId="15" fillId="10" borderId="2" xfId="0" applyNumberFormat="1" applyFont="1" applyFill="1" applyBorder="1" applyAlignment="1" applyProtection="1">
      <alignment horizontal="left" vertical="center"/>
      <protection locked="0"/>
    </xf>
    <xf numFmtId="178" fontId="15" fillId="10" borderId="3" xfId="0" applyNumberFormat="1" applyFont="1" applyFill="1" applyBorder="1" applyAlignment="1" applyProtection="1">
      <alignment horizontal="left" vertical="center"/>
      <protection locked="0"/>
    </xf>
    <xf numFmtId="178" fontId="15" fillId="10" borderId="121" xfId="0" applyNumberFormat="1" applyFont="1" applyFill="1" applyBorder="1" applyAlignment="1" applyProtection="1">
      <alignment horizontal="left" vertical="center"/>
      <protection locked="0"/>
    </xf>
    <xf numFmtId="0" fontId="41" fillId="0" borderId="152" xfId="55" applyFont="1" applyBorder="1">
      <alignment vertical="center"/>
    </xf>
    <xf numFmtId="0" fontId="41" fillId="0" borderId="99" xfId="55" applyFont="1" applyBorder="1">
      <alignment vertical="center"/>
    </xf>
    <xf numFmtId="0" fontId="41" fillId="0" borderId="106" xfId="55" applyFont="1" applyBorder="1">
      <alignment vertical="center"/>
    </xf>
    <xf numFmtId="0" fontId="41" fillId="0" borderId="104" xfId="55" applyFont="1" applyBorder="1">
      <alignment vertical="center"/>
    </xf>
    <xf numFmtId="0" fontId="41" fillId="0" borderId="114" xfId="55" applyFont="1" applyBorder="1">
      <alignment vertical="center"/>
    </xf>
    <xf numFmtId="0" fontId="45" fillId="0" borderId="93" xfId="55" applyFont="1" applyBorder="1" applyAlignment="1">
      <alignment vertical="center" wrapText="1"/>
    </xf>
    <xf numFmtId="0" fontId="45" fillId="0" borderId="94" xfId="55" applyFont="1" applyBorder="1" applyAlignment="1">
      <alignment vertical="center" wrapText="1"/>
    </xf>
    <xf numFmtId="0" fontId="45" fillId="0" borderId="96" xfId="55" applyFont="1" applyBorder="1" applyAlignment="1">
      <alignment vertical="center" wrapText="1"/>
    </xf>
    <xf numFmtId="0" fontId="45" fillId="0" borderId="0" xfId="55" applyFont="1" applyAlignment="1">
      <alignment vertical="center" wrapText="1"/>
    </xf>
    <xf numFmtId="0" fontId="45" fillId="0" borderId="98" xfId="55" applyFont="1" applyBorder="1" applyAlignment="1">
      <alignment vertical="center" wrapText="1"/>
    </xf>
    <xf numFmtId="0" fontId="45" fillId="0" borderId="99" xfId="55" applyFont="1" applyBorder="1" applyAlignment="1">
      <alignment vertical="center" wrapText="1"/>
    </xf>
    <xf numFmtId="0" fontId="48" fillId="0" borderId="102" xfId="26" applyFont="1" applyBorder="1" applyAlignment="1">
      <alignment horizontal="left" vertical="center" wrapText="1"/>
    </xf>
    <xf numFmtId="0" fontId="48" fillId="0" borderId="109" xfId="26" applyFont="1" applyBorder="1" applyAlignment="1">
      <alignment horizontal="left" vertical="center" wrapText="1"/>
    </xf>
    <xf numFmtId="178" fontId="7" fillId="9" borderId="6" xfId="0" applyNumberFormat="1" applyFont="1" applyFill="1" applyBorder="1" applyAlignment="1" applyProtection="1">
      <alignment horizontal="left" vertical="center"/>
      <protection locked="0"/>
    </xf>
    <xf numFmtId="178" fontId="0" fillId="9" borderId="16" xfId="0" applyNumberFormat="1" applyFill="1" applyBorder="1" applyAlignment="1" applyProtection="1">
      <alignment horizontal="left" vertical="center"/>
      <protection locked="0"/>
    </xf>
    <xf numFmtId="0" fontId="45" fillId="0" borderId="101" xfId="55" applyFont="1" applyBorder="1" applyAlignment="1">
      <alignment vertical="center" wrapText="1"/>
    </xf>
    <xf numFmtId="0" fontId="45" fillId="0" borderId="24" xfId="55" applyFont="1" applyBorder="1" applyAlignment="1">
      <alignment vertical="center" wrapText="1"/>
    </xf>
    <xf numFmtId="0" fontId="45" fillId="0" borderId="103" xfId="55" applyFont="1" applyBorder="1" applyAlignment="1">
      <alignment vertical="center" wrapText="1"/>
    </xf>
    <xf numFmtId="0" fontId="48" fillId="0" borderId="132" xfId="26" applyFont="1" applyBorder="1" applyAlignment="1">
      <alignment horizontal="left" vertical="center" wrapText="1"/>
    </xf>
    <xf numFmtId="0" fontId="53" fillId="0" borderId="79" xfId="55" applyFont="1" applyBorder="1" applyAlignment="1">
      <alignment horizontal="center" vertical="center"/>
    </xf>
    <xf numFmtId="0" fontId="53" fillId="0" borderId="133" xfId="55" applyFont="1" applyBorder="1" applyAlignment="1">
      <alignment horizontal="center" vertical="center"/>
    </xf>
    <xf numFmtId="0" fontId="53" fillId="0" borderId="133" xfId="55" applyFont="1" applyBorder="1" applyAlignment="1">
      <alignment horizontal="center" vertical="center" wrapText="1"/>
    </xf>
    <xf numFmtId="0" fontId="53" fillId="0" borderId="65" xfId="55" applyFont="1" applyBorder="1" applyAlignment="1">
      <alignment horizontal="center" vertical="center" wrapText="1"/>
    </xf>
    <xf numFmtId="0" fontId="53" fillId="0" borderId="33" xfId="55" applyFont="1" applyBorder="1" applyAlignment="1">
      <alignment horizontal="center" vertical="center"/>
    </xf>
    <xf numFmtId="0" fontId="53" fillId="0" borderId="43" xfId="55" applyFont="1" applyBorder="1" applyAlignment="1">
      <alignment horizontal="center" vertical="center"/>
    </xf>
    <xf numFmtId="0" fontId="53" fillId="0" borderId="134" xfId="55" applyFont="1" applyBorder="1" applyAlignment="1">
      <alignment horizontal="center" vertical="center"/>
    </xf>
    <xf numFmtId="0" fontId="41" fillId="0" borderId="92" xfId="55" applyFont="1" applyBorder="1" applyAlignment="1">
      <alignment horizontal="left" vertical="center"/>
    </xf>
    <xf numFmtId="0" fontId="41" fillId="0" borderId="91" xfId="55" applyFont="1" applyBorder="1" applyAlignment="1">
      <alignment horizontal="left" vertical="center"/>
    </xf>
    <xf numFmtId="0" fontId="41" fillId="0" borderId="172" xfId="55" applyFont="1" applyBorder="1" applyAlignment="1">
      <alignment horizontal="left" vertical="center"/>
    </xf>
    <xf numFmtId="0" fontId="53" fillId="0" borderId="42" xfId="55" applyFont="1" applyBorder="1" applyAlignment="1">
      <alignment horizontal="center" vertical="center" wrapText="1"/>
    </xf>
    <xf numFmtId="0" fontId="53" fillId="0" borderId="4" xfId="55" applyFont="1" applyBorder="1" applyAlignment="1">
      <alignment horizontal="center" vertical="center" wrapText="1"/>
    </xf>
    <xf numFmtId="178" fontId="15" fillId="10" borderId="92" xfId="0" applyNumberFormat="1" applyFont="1" applyFill="1" applyBorder="1" applyAlignment="1" applyProtection="1">
      <alignment horizontal="left" vertical="center"/>
      <protection locked="0"/>
    </xf>
    <xf numFmtId="178" fontId="15" fillId="10" borderId="91" xfId="0" applyNumberFormat="1" applyFont="1" applyFill="1" applyBorder="1" applyAlignment="1" applyProtection="1">
      <alignment horizontal="left" vertical="center"/>
      <protection locked="0"/>
    </xf>
    <xf numFmtId="178" fontId="15" fillId="10" borderId="117" xfId="0" applyNumberFormat="1" applyFont="1" applyFill="1" applyBorder="1" applyAlignment="1" applyProtection="1">
      <alignment horizontal="left" vertical="center"/>
      <protection locked="0"/>
    </xf>
    <xf numFmtId="0" fontId="41" fillId="10" borderId="29" xfId="30" applyFont="1" applyFill="1" applyBorder="1" applyAlignment="1" applyProtection="1">
      <alignment horizontal="left" vertical="center"/>
      <protection locked="0"/>
    </xf>
    <xf numFmtId="0" fontId="41" fillId="10" borderId="30" xfId="30" applyFont="1" applyFill="1" applyBorder="1" applyAlignment="1" applyProtection="1">
      <alignment horizontal="left" vertical="center"/>
      <protection locked="0"/>
    </xf>
    <xf numFmtId="0" fontId="41" fillId="10" borderId="144" xfId="30" applyFont="1" applyFill="1" applyBorder="1" applyAlignment="1" applyProtection="1">
      <alignment horizontal="left" vertical="center"/>
      <protection locked="0"/>
    </xf>
    <xf numFmtId="0" fontId="54" fillId="0" borderId="9" xfId="26" applyFont="1" applyBorder="1" applyAlignment="1">
      <alignment horizontal="left" vertical="center" wrapText="1"/>
    </xf>
    <xf numFmtId="0" fontId="48" fillId="0" borderId="9" xfId="26" applyFont="1" applyBorder="1" applyAlignment="1">
      <alignment horizontal="left" vertical="center" wrapText="1"/>
    </xf>
    <xf numFmtId="0" fontId="48" fillId="0" borderId="23" xfId="26" applyFont="1" applyBorder="1" applyAlignment="1">
      <alignment horizontal="left" vertical="center" wrapText="1"/>
    </xf>
    <xf numFmtId="38" fontId="48" fillId="10" borderId="5" xfId="37" applyNumberFormat="1" applyFont="1" applyFill="1" applyBorder="1" applyAlignment="1" applyProtection="1">
      <alignment horizontal="left" vertical="center"/>
      <protection locked="0"/>
    </xf>
    <xf numFmtId="38" fontId="48" fillId="10" borderId="9" xfId="37" applyNumberFormat="1" applyFont="1" applyFill="1" applyBorder="1" applyAlignment="1" applyProtection="1">
      <alignment horizontal="left" vertical="center"/>
      <protection locked="0"/>
    </xf>
    <xf numFmtId="38" fontId="48" fillId="10" borderId="13" xfId="37" applyNumberFormat="1" applyFont="1" applyFill="1" applyBorder="1" applyAlignment="1" applyProtection="1">
      <alignment horizontal="left" vertical="center"/>
      <protection locked="0"/>
    </xf>
    <xf numFmtId="38" fontId="48" fillId="10" borderId="92" xfId="37" applyNumberFormat="1" applyFont="1" applyFill="1" applyBorder="1" applyAlignment="1" applyProtection="1">
      <alignment horizontal="left" vertical="center"/>
      <protection locked="0"/>
    </xf>
    <xf numFmtId="38" fontId="48" fillId="10" borderId="91" xfId="37" applyNumberFormat="1" applyFont="1" applyFill="1" applyBorder="1" applyAlignment="1" applyProtection="1">
      <alignment horizontal="left" vertical="center"/>
      <protection locked="0"/>
    </xf>
    <xf numFmtId="38" fontId="48" fillId="10" borderId="117" xfId="37" applyNumberFormat="1" applyFont="1" applyFill="1" applyBorder="1" applyAlignment="1" applyProtection="1">
      <alignment horizontal="left" vertical="center"/>
      <protection locked="0"/>
    </xf>
    <xf numFmtId="0" fontId="23" fillId="0" borderId="2" xfId="0" applyFont="1" applyBorder="1" applyAlignment="1">
      <alignment horizontal="center" vertical="center" wrapText="1"/>
    </xf>
    <xf numFmtId="0" fontId="23" fillId="0" borderId="4" xfId="0" applyFont="1" applyBorder="1" applyAlignment="1">
      <alignment horizontal="center" vertical="center" wrapText="1"/>
    </xf>
    <xf numFmtId="0" fontId="23" fillId="11" borderId="2" xfId="0" applyFont="1" applyFill="1" applyBorder="1" applyAlignment="1" applyProtection="1">
      <alignment horizontal="left" vertical="center" wrapText="1"/>
      <protection hidden="1"/>
    </xf>
    <xf numFmtId="0" fontId="23" fillId="11" borderId="3" xfId="0" applyFont="1" applyFill="1" applyBorder="1" applyAlignment="1" applyProtection="1">
      <alignment horizontal="left" vertical="center" wrapText="1"/>
      <protection hidden="1"/>
    </xf>
    <xf numFmtId="0" fontId="23" fillId="11" borderId="4" xfId="0" applyFont="1" applyFill="1" applyBorder="1" applyAlignment="1" applyProtection="1">
      <alignment horizontal="left" vertical="center" wrapText="1"/>
      <protection hidden="1"/>
    </xf>
    <xf numFmtId="0" fontId="14" fillId="0" borderId="0" xfId="0" applyFont="1" applyAlignment="1">
      <alignment horizontal="right" vertical="center"/>
    </xf>
    <xf numFmtId="178" fontId="21" fillId="11" borderId="0" xfId="0" applyNumberFormat="1" applyFont="1" applyFill="1" applyAlignment="1" applyProtection="1">
      <alignment horizontal="right" vertical="center"/>
      <protection hidden="1"/>
    </xf>
    <xf numFmtId="0" fontId="23" fillId="11" borderId="0" xfId="0" applyFont="1" applyFill="1" applyAlignment="1" applyProtection="1">
      <alignment horizontal="left" vertical="center" wrapText="1"/>
      <protection hidden="1"/>
    </xf>
    <xf numFmtId="0" fontId="26" fillId="0" borderId="0" xfId="0" applyFont="1" applyAlignment="1">
      <alignment horizontal="center" vertical="center" wrapText="1"/>
    </xf>
    <xf numFmtId="0" fontId="23" fillId="11" borderId="0" xfId="0" applyFont="1" applyFill="1" applyAlignment="1" applyProtection="1">
      <alignment horizontal="center" vertical="center" wrapText="1"/>
      <protection hidden="1"/>
    </xf>
    <xf numFmtId="49" fontId="14" fillId="0" borderId="0" xfId="0" applyNumberFormat="1" applyFont="1" applyAlignment="1">
      <alignment horizontal="left" vertical="center" wrapText="1"/>
    </xf>
    <xf numFmtId="49" fontId="14" fillId="0" borderId="0" xfId="0" applyNumberFormat="1" applyFont="1" applyAlignment="1">
      <alignment horizontal="center" vertical="center" wrapText="1"/>
    </xf>
    <xf numFmtId="179" fontId="26" fillId="11" borderId="89" xfId="0" applyNumberFormat="1" applyFont="1" applyFill="1" applyBorder="1" applyAlignment="1" applyProtection="1">
      <alignment horizontal="center" vertical="center" shrinkToFit="1"/>
      <protection hidden="1"/>
    </xf>
    <xf numFmtId="179" fontId="26" fillId="11" borderId="23" xfId="0" applyNumberFormat="1" applyFont="1" applyFill="1" applyBorder="1" applyAlignment="1" applyProtection="1">
      <alignment horizontal="center" vertical="center" shrinkToFit="1"/>
      <protection hidden="1"/>
    </xf>
    <xf numFmtId="179" fontId="26" fillId="11" borderId="66" xfId="0" applyNumberFormat="1" applyFont="1" applyFill="1" applyBorder="1" applyAlignment="1" applyProtection="1">
      <alignment horizontal="center" vertical="center" shrinkToFit="1"/>
      <protection hidden="1"/>
    </xf>
    <xf numFmtId="179" fontId="26" fillId="11" borderId="26" xfId="0" applyNumberFormat="1" applyFont="1" applyFill="1" applyBorder="1" applyAlignment="1" applyProtection="1">
      <alignment horizontal="center" vertical="center" shrinkToFit="1"/>
      <protection hidden="1"/>
    </xf>
    <xf numFmtId="179" fontId="26" fillId="11" borderId="65" xfId="0" applyNumberFormat="1" applyFont="1" applyFill="1" applyBorder="1" applyAlignment="1" applyProtection="1">
      <alignment horizontal="center" vertical="center" shrinkToFit="1"/>
      <protection hidden="1"/>
    </xf>
    <xf numFmtId="179" fontId="26" fillId="11" borderId="24" xfId="0" applyNumberFormat="1" applyFont="1" applyFill="1" applyBorder="1" applyAlignment="1" applyProtection="1">
      <alignment horizontal="center" vertical="center" shrinkToFit="1"/>
      <protection hidden="1"/>
    </xf>
    <xf numFmtId="0" fontId="23" fillId="0" borderId="5" xfId="0" applyFont="1" applyBorder="1" applyAlignment="1">
      <alignment horizontal="center" vertical="center" wrapText="1"/>
    </xf>
    <xf numFmtId="0" fontId="23" fillId="0" borderId="23"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24"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26" xfId="0" applyFont="1" applyBorder="1" applyAlignment="1">
      <alignment horizontal="center" vertical="center" wrapText="1"/>
    </xf>
    <xf numFmtId="184" fontId="23" fillId="12" borderId="6" xfId="6" applyNumberFormat="1" applyFont="1" applyFill="1" applyBorder="1" applyAlignment="1" applyProtection="1">
      <alignment horizontal="right" vertical="center"/>
      <protection hidden="1"/>
    </xf>
    <xf numFmtId="184" fontId="23" fillId="12" borderId="16" xfId="6" applyNumberFormat="1" applyFont="1" applyFill="1" applyBorder="1" applyAlignment="1" applyProtection="1">
      <alignment horizontal="right" vertical="center"/>
      <protection hidden="1"/>
    </xf>
    <xf numFmtId="0" fontId="14" fillId="0" borderId="0" xfId="0" applyFont="1" applyAlignment="1">
      <alignment horizontal="left" vertical="center" wrapText="1"/>
    </xf>
    <xf numFmtId="0" fontId="14" fillId="0" borderId="16" xfId="0" applyFont="1" applyBorder="1" applyAlignment="1">
      <alignment horizontal="left" vertical="center" wrapText="1"/>
    </xf>
    <xf numFmtId="0" fontId="23" fillId="0" borderId="3" xfId="0" applyFont="1" applyBorder="1" applyAlignment="1">
      <alignment horizontal="center" vertical="center" wrapText="1"/>
    </xf>
    <xf numFmtId="0" fontId="23" fillId="0" borderId="12" xfId="0" applyFont="1" applyBorder="1" applyAlignment="1">
      <alignment horizontal="center" vertical="center" wrapText="1"/>
    </xf>
    <xf numFmtId="184" fontId="23" fillId="11" borderId="42" xfId="6" applyNumberFormat="1" applyFont="1" applyFill="1" applyBorder="1" applyAlignment="1" applyProtection="1">
      <alignment horizontal="left" vertical="center" wrapText="1"/>
      <protection hidden="1"/>
    </xf>
    <xf numFmtId="184" fontId="23" fillId="11" borderId="3" xfId="6" applyNumberFormat="1" applyFont="1" applyFill="1" applyBorder="1" applyAlignment="1" applyProtection="1">
      <alignment horizontal="left" vertical="center" wrapText="1"/>
      <protection hidden="1"/>
    </xf>
    <xf numFmtId="184" fontId="23" fillId="11" borderId="4" xfId="6" applyNumberFormat="1" applyFont="1" applyFill="1" applyBorder="1" applyAlignment="1" applyProtection="1">
      <alignment horizontal="left" vertical="center" wrapText="1"/>
      <protection hidden="1"/>
    </xf>
    <xf numFmtId="0" fontId="23" fillId="0" borderId="17" xfId="0" applyFont="1" applyBorder="1" applyAlignment="1">
      <alignment horizontal="center" vertical="center"/>
    </xf>
    <xf numFmtId="0" fontId="23" fillId="0" borderId="18" xfId="0" applyFont="1" applyBorder="1" applyAlignment="1">
      <alignment horizontal="center" vertical="center"/>
    </xf>
    <xf numFmtId="0" fontId="23" fillId="0" borderId="45" xfId="0" applyFont="1" applyBorder="1" applyAlignment="1">
      <alignment horizontal="center" vertical="center"/>
    </xf>
    <xf numFmtId="184" fontId="23" fillId="11" borderId="14" xfId="6" applyNumberFormat="1" applyFont="1" applyFill="1" applyBorder="1" applyAlignment="1" applyProtection="1">
      <alignment horizontal="left" vertical="center" wrapText="1"/>
      <protection hidden="1"/>
    </xf>
    <xf numFmtId="184" fontId="23" fillId="11" borderId="18" xfId="6" applyNumberFormat="1" applyFont="1" applyFill="1" applyBorder="1" applyAlignment="1" applyProtection="1">
      <alignment horizontal="left" vertical="center" wrapText="1"/>
      <protection hidden="1"/>
    </xf>
    <xf numFmtId="184" fontId="23" fillId="11" borderId="19" xfId="6" applyNumberFormat="1" applyFont="1" applyFill="1" applyBorder="1" applyAlignment="1" applyProtection="1">
      <alignment horizontal="left" vertical="center" wrapText="1"/>
      <protection hidden="1"/>
    </xf>
    <xf numFmtId="184" fontId="23" fillId="11" borderId="3" xfId="6" applyNumberFormat="1" applyFont="1" applyFill="1" applyBorder="1" applyAlignment="1" applyProtection="1">
      <alignment horizontal="right" vertical="center" shrinkToFit="1"/>
      <protection hidden="1"/>
    </xf>
    <xf numFmtId="184" fontId="23" fillId="0" borderId="2" xfId="6" applyNumberFormat="1" applyFont="1" applyFill="1" applyBorder="1" applyAlignment="1" applyProtection="1">
      <alignment horizontal="center" vertical="center" wrapText="1"/>
    </xf>
    <xf numFmtId="184" fontId="23" fillId="0" borderId="3" xfId="6" applyNumberFormat="1" applyFont="1" applyFill="1" applyBorder="1" applyAlignment="1" applyProtection="1">
      <alignment horizontal="center" vertical="center" wrapText="1"/>
    </xf>
    <xf numFmtId="184" fontId="23" fillId="0" borderId="4" xfId="6" applyNumberFormat="1" applyFont="1" applyFill="1" applyBorder="1" applyAlignment="1" applyProtection="1">
      <alignment horizontal="center" vertical="center" wrapText="1"/>
    </xf>
    <xf numFmtId="0" fontId="23" fillId="0" borderId="29" xfId="0" applyFont="1" applyBorder="1" applyAlignment="1">
      <alignment horizontal="center" vertical="center" wrapText="1"/>
    </xf>
    <xf numFmtId="0" fontId="23" fillId="0" borderId="30" xfId="0" applyFont="1" applyBorder="1" applyAlignment="1">
      <alignment horizontal="center" vertical="center" wrapText="1"/>
    </xf>
    <xf numFmtId="0" fontId="23" fillId="0" borderId="82" xfId="0" applyFont="1" applyBorder="1" applyAlignment="1">
      <alignment horizontal="center" vertical="center" wrapText="1"/>
    </xf>
    <xf numFmtId="184" fontId="23" fillId="12" borderId="5" xfId="6" applyNumberFormat="1" applyFont="1" applyFill="1" applyBorder="1" applyAlignment="1" applyProtection="1">
      <alignment horizontal="right" vertical="center" wrapText="1"/>
      <protection hidden="1"/>
    </xf>
    <xf numFmtId="184" fontId="23" fillId="12" borderId="9" xfId="6" applyNumberFormat="1" applyFont="1" applyFill="1" applyBorder="1" applyAlignment="1" applyProtection="1">
      <alignment horizontal="right" vertical="center" wrapText="1"/>
      <protection hidden="1"/>
    </xf>
    <xf numFmtId="184" fontId="23" fillId="11" borderId="64" xfId="6" applyNumberFormat="1" applyFont="1" applyFill="1" applyBorder="1" applyAlignment="1" applyProtection="1">
      <alignment horizontal="right" vertical="center" wrapText="1"/>
      <protection hidden="1"/>
    </xf>
    <xf numFmtId="184" fontId="23" fillId="11" borderId="30" xfId="6" applyNumberFormat="1" applyFont="1" applyFill="1" applyBorder="1" applyAlignment="1" applyProtection="1">
      <alignment horizontal="right" vertical="center" wrapText="1"/>
      <protection hidden="1"/>
    </xf>
    <xf numFmtId="184" fontId="23" fillId="0" borderId="5" xfId="6" applyNumberFormat="1" applyFont="1" applyFill="1" applyBorder="1" applyAlignment="1" applyProtection="1">
      <alignment horizontal="center" vertical="center" wrapText="1"/>
    </xf>
    <xf numFmtId="184" fontId="23" fillId="0" borderId="9" xfId="6" applyNumberFormat="1" applyFont="1" applyFill="1" applyBorder="1" applyAlignment="1" applyProtection="1">
      <alignment horizontal="center" vertical="center"/>
    </xf>
    <xf numFmtId="184" fontId="23" fillId="0" borderId="3" xfId="6" applyNumberFormat="1" applyFont="1" applyFill="1" applyBorder="1" applyAlignment="1" applyProtection="1">
      <alignment horizontal="center" vertical="center"/>
    </xf>
    <xf numFmtId="184" fontId="108" fillId="11" borderId="42" xfId="6" applyNumberFormat="1" applyFont="1" applyFill="1" applyBorder="1" applyAlignment="1" applyProtection="1">
      <alignment horizontal="left" vertical="center" wrapText="1"/>
    </xf>
    <xf numFmtId="184" fontId="108" fillId="11" borderId="3" xfId="6" applyNumberFormat="1" applyFont="1" applyFill="1" applyBorder="1" applyAlignment="1" applyProtection="1">
      <alignment horizontal="left" vertical="center" wrapText="1"/>
    </xf>
    <xf numFmtId="184" fontId="108" fillId="11" borderId="4" xfId="6" applyNumberFormat="1" applyFont="1" applyFill="1" applyBorder="1" applyAlignment="1" applyProtection="1">
      <alignment horizontal="left" vertical="center" wrapText="1"/>
    </xf>
    <xf numFmtId="0" fontId="108" fillId="11" borderId="2" xfId="0" applyFont="1" applyFill="1" applyBorder="1" applyAlignment="1">
      <alignment horizontal="left" vertical="center" wrapText="1"/>
    </xf>
    <xf numFmtId="0" fontId="108" fillId="11" borderId="3" xfId="0" applyFont="1" applyFill="1" applyBorder="1" applyAlignment="1">
      <alignment horizontal="left" vertical="center" wrapText="1"/>
    </xf>
    <xf numFmtId="0" fontId="108" fillId="11" borderId="4" xfId="0" applyFont="1" applyFill="1" applyBorder="1" applyAlignment="1">
      <alignment horizontal="left" vertical="center" wrapText="1"/>
    </xf>
    <xf numFmtId="0" fontId="108" fillId="11" borderId="0" xfId="0" applyFont="1" applyFill="1" applyAlignment="1">
      <alignment horizontal="center" vertical="center" wrapText="1"/>
    </xf>
    <xf numFmtId="0" fontId="108" fillId="11" borderId="0" xfId="0" applyFont="1" applyFill="1" applyAlignment="1">
      <alignment horizontal="left" vertical="center" wrapText="1"/>
    </xf>
    <xf numFmtId="178" fontId="159" fillId="11" borderId="0" xfId="0" applyNumberFormat="1" applyFont="1" applyFill="1" applyAlignment="1">
      <alignment horizontal="right" vertical="center"/>
    </xf>
    <xf numFmtId="179" fontId="160" fillId="11" borderId="89" xfId="0" applyNumberFormat="1" applyFont="1" applyFill="1" applyBorder="1" applyAlignment="1">
      <alignment horizontal="center" vertical="center" shrinkToFit="1"/>
    </xf>
    <xf numFmtId="179" fontId="160" fillId="11" borderId="23" xfId="0" applyNumberFormat="1" applyFont="1" applyFill="1" applyBorder="1" applyAlignment="1">
      <alignment horizontal="center" vertical="center" shrinkToFit="1"/>
    </xf>
    <xf numFmtId="179" fontId="160" fillId="11" borderId="66" xfId="0" applyNumberFormat="1" applyFont="1" applyFill="1" applyBorder="1" applyAlignment="1">
      <alignment horizontal="center" vertical="center" shrinkToFit="1"/>
    </xf>
    <xf numFmtId="179" fontId="160" fillId="11" borderId="26" xfId="0" applyNumberFormat="1" applyFont="1" applyFill="1" applyBorder="1" applyAlignment="1">
      <alignment horizontal="center" vertical="center" shrinkToFit="1"/>
    </xf>
    <xf numFmtId="184" fontId="108" fillId="12" borderId="6" xfId="6" applyNumberFormat="1" applyFont="1" applyFill="1" applyBorder="1" applyAlignment="1" applyProtection="1">
      <alignment horizontal="right" vertical="center"/>
    </xf>
    <xf numFmtId="184" fontId="108" fillId="12" borderId="16" xfId="6" applyNumberFormat="1" applyFont="1" applyFill="1" applyBorder="1" applyAlignment="1" applyProtection="1">
      <alignment horizontal="right" vertical="center"/>
    </xf>
    <xf numFmtId="179" fontId="160" fillId="11" borderId="65" xfId="0" applyNumberFormat="1" applyFont="1" applyFill="1" applyBorder="1" applyAlignment="1">
      <alignment horizontal="center" vertical="center" shrinkToFit="1"/>
    </xf>
    <xf numFmtId="179" fontId="160" fillId="11" borderId="24" xfId="0" applyNumberFormat="1" applyFont="1" applyFill="1" applyBorder="1" applyAlignment="1">
      <alignment horizontal="center" vertical="center" shrinkToFit="1"/>
    </xf>
    <xf numFmtId="184" fontId="108" fillId="11" borderId="14" xfId="6" applyNumberFormat="1" applyFont="1" applyFill="1" applyBorder="1" applyAlignment="1" applyProtection="1">
      <alignment horizontal="left" vertical="center" wrapText="1"/>
    </xf>
    <xf numFmtId="184" fontId="108" fillId="11" borderId="18" xfId="6" applyNumberFormat="1" applyFont="1" applyFill="1" applyBorder="1" applyAlignment="1" applyProtection="1">
      <alignment horizontal="left" vertical="center" wrapText="1"/>
    </xf>
    <xf numFmtId="184" fontId="108" fillId="11" borderId="19" xfId="6" applyNumberFormat="1" applyFont="1" applyFill="1" applyBorder="1" applyAlignment="1" applyProtection="1">
      <alignment horizontal="left" vertical="center" wrapText="1"/>
    </xf>
    <xf numFmtId="184" fontId="108" fillId="11" borderId="3" xfId="6" applyNumberFormat="1" applyFont="1" applyFill="1" applyBorder="1" applyAlignment="1" applyProtection="1">
      <alignment horizontal="right" vertical="center" shrinkToFit="1"/>
    </xf>
    <xf numFmtId="184" fontId="108" fillId="11" borderId="64" xfId="6" applyNumberFormat="1" applyFont="1" applyFill="1" applyBorder="1" applyAlignment="1" applyProtection="1">
      <alignment horizontal="right" vertical="center" wrapText="1"/>
    </xf>
    <xf numFmtId="184" fontId="108" fillId="11" borderId="30" xfId="6" applyNumberFormat="1" applyFont="1" applyFill="1" applyBorder="1" applyAlignment="1" applyProtection="1">
      <alignment horizontal="right" vertical="center" wrapText="1"/>
    </xf>
    <xf numFmtId="184" fontId="108" fillId="12" borderId="5" xfId="6" applyNumberFormat="1" applyFont="1" applyFill="1" applyBorder="1" applyAlignment="1" applyProtection="1">
      <alignment horizontal="right" vertical="center" wrapText="1"/>
    </xf>
    <xf numFmtId="184" fontId="108" fillId="12" borderId="9" xfId="6" applyNumberFormat="1" applyFont="1" applyFill="1" applyBorder="1" applyAlignment="1" applyProtection="1">
      <alignment horizontal="right" vertical="center" wrapText="1"/>
    </xf>
    <xf numFmtId="0" fontId="23" fillId="11" borderId="42" xfId="0" applyFont="1" applyFill="1" applyBorder="1" applyAlignment="1">
      <alignment horizontal="left" vertical="top" wrapText="1" shrinkToFit="1"/>
    </xf>
    <xf numFmtId="0" fontId="23" fillId="11" borderId="3" xfId="0" applyFont="1" applyFill="1" applyBorder="1" applyAlignment="1">
      <alignment horizontal="left" vertical="top" wrapText="1" shrinkToFit="1"/>
    </xf>
    <xf numFmtId="0" fontId="23" fillId="11" borderId="4" xfId="0" applyFont="1" applyFill="1" applyBorder="1" applyAlignment="1">
      <alignment horizontal="left" vertical="top" wrapText="1" shrinkToFit="1"/>
    </xf>
    <xf numFmtId="0" fontId="23" fillId="11" borderId="40" xfId="0" applyFont="1" applyFill="1" applyBorder="1" applyAlignment="1">
      <alignment horizontal="left" vertical="center" wrapText="1" shrinkToFit="1"/>
    </xf>
    <xf numFmtId="0" fontId="23" fillId="11" borderId="22" xfId="0" applyFont="1" applyFill="1" applyBorder="1" applyAlignment="1">
      <alignment horizontal="left" vertical="center" wrapText="1" shrinkToFit="1"/>
    </xf>
    <xf numFmtId="0" fontId="23" fillId="11" borderId="27" xfId="0" applyFont="1" applyFill="1" applyBorder="1" applyAlignment="1">
      <alignment horizontal="left" vertical="center" wrapText="1" shrinkToFit="1"/>
    </xf>
    <xf numFmtId="0" fontId="23" fillId="11" borderId="14" xfId="0" applyFont="1" applyFill="1" applyBorder="1" applyAlignment="1">
      <alignment horizontal="left" vertical="center" wrapText="1" shrinkToFit="1"/>
    </xf>
    <xf numFmtId="0" fontId="23" fillId="11" borderId="18" xfId="0" applyFont="1" applyFill="1" applyBorder="1" applyAlignment="1">
      <alignment horizontal="left" vertical="center" wrapText="1" shrinkToFit="1"/>
    </xf>
    <xf numFmtId="0" fontId="23" fillId="11" borderId="19" xfId="0" applyFont="1" applyFill="1" applyBorder="1" applyAlignment="1">
      <alignment horizontal="left" vertical="center" wrapText="1" shrinkToFit="1"/>
    </xf>
    <xf numFmtId="0" fontId="23" fillId="11" borderId="41" xfId="0" applyFont="1" applyFill="1" applyBorder="1" applyAlignment="1">
      <alignment horizontal="left" vertical="center" wrapText="1" shrinkToFit="1"/>
    </xf>
    <xf numFmtId="0" fontId="23" fillId="11" borderId="35" xfId="0" applyFont="1" applyFill="1" applyBorder="1" applyAlignment="1">
      <alignment horizontal="left" vertical="center" wrapText="1" shrinkToFit="1"/>
    </xf>
    <xf numFmtId="0" fontId="23" fillId="11" borderId="48" xfId="0" applyFont="1" applyFill="1" applyBorder="1" applyAlignment="1">
      <alignment horizontal="left" vertical="center" wrapText="1" shrinkToFit="1"/>
    </xf>
    <xf numFmtId="0" fontId="23" fillId="11" borderId="64" xfId="0" applyFont="1" applyFill="1" applyBorder="1" applyAlignment="1">
      <alignment horizontal="left" vertical="center" wrapText="1" shrinkToFit="1"/>
    </xf>
    <xf numFmtId="0" fontId="23" fillId="11" borderId="30" xfId="0" applyFont="1" applyFill="1" applyBorder="1" applyAlignment="1">
      <alignment horizontal="left" vertical="center" wrapText="1" shrinkToFit="1"/>
    </xf>
    <xf numFmtId="0" fontId="23" fillId="11" borderId="31" xfId="0" applyFont="1" applyFill="1" applyBorder="1" applyAlignment="1">
      <alignment horizontal="left" vertical="center" wrapText="1" shrinkToFit="1"/>
    </xf>
    <xf numFmtId="179" fontId="23" fillId="11" borderId="42" xfId="0" applyNumberFormat="1" applyFont="1" applyFill="1" applyBorder="1" applyAlignment="1">
      <alignment horizontal="left" vertical="top" wrapText="1" shrinkToFit="1"/>
    </xf>
    <xf numFmtId="179" fontId="23" fillId="11" borderId="3" xfId="0" applyNumberFormat="1" applyFont="1" applyFill="1" applyBorder="1" applyAlignment="1">
      <alignment horizontal="left" vertical="top" wrapText="1" shrinkToFit="1"/>
    </xf>
    <xf numFmtId="179" fontId="23" fillId="11" borderId="4" xfId="0" applyNumberFormat="1" applyFont="1" applyFill="1" applyBorder="1" applyAlignment="1">
      <alignment horizontal="left" vertical="top" wrapText="1" shrinkToFit="1"/>
    </xf>
    <xf numFmtId="0" fontId="23" fillId="11" borderId="67" xfId="0" applyFont="1" applyFill="1" applyBorder="1" applyAlignment="1">
      <alignment horizontal="left" vertical="center" wrapText="1" shrinkToFit="1"/>
    </xf>
    <xf numFmtId="0" fontId="23" fillId="11" borderId="77" xfId="0" applyFont="1" applyFill="1" applyBorder="1" applyAlignment="1">
      <alignment horizontal="left" vertical="center" wrapText="1" shrinkToFit="1"/>
    </xf>
    <xf numFmtId="0" fontId="23" fillId="11" borderId="39" xfId="0" applyFont="1" applyFill="1" applyBorder="1" applyAlignment="1">
      <alignment horizontal="left" vertical="center" wrapText="1" shrinkToFit="1"/>
    </xf>
    <xf numFmtId="0" fontId="23" fillId="11" borderId="86" xfId="0" applyFont="1" applyFill="1" applyBorder="1" applyAlignment="1">
      <alignment horizontal="left" vertical="center" wrapText="1" shrinkToFit="1"/>
    </xf>
    <xf numFmtId="179" fontId="23" fillId="11" borderId="81" xfId="0" applyNumberFormat="1" applyFont="1" applyFill="1" applyBorder="1" applyAlignment="1">
      <alignment horizontal="left" vertical="center" wrapText="1" shrinkToFit="1"/>
    </xf>
    <xf numFmtId="179" fontId="23" fillId="11" borderId="87" xfId="0" applyNumberFormat="1" applyFont="1" applyFill="1" applyBorder="1" applyAlignment="1">
      <alignment horizontal="left" vertical="center" wrapText="1" shrinkToFit="1"/>
    </xf>
    <xf numFmtId="0" fontId="23" fillId="11" borderId="37" xfId="0" applyFont="1" applyFill="1" applyBorder="1" applyAlignment="1">
      <alignment horizontal="left" vertical="center" wrapText="1" shrinkToFit="1"/>
    </xf>
    <xf numFmtId="0" fontId="23" fillId="11" borderId="61" xfId="0" applyFont="1" applyFill="1" applyBorder="1" applyAlignment="1">
      <alignment horizontal="left" vertical="center" wrapText="1" shrinkToFit="1"/>
    </xf>
    <xf numFmtId="0" fontId="23" fillId="11" borderId="81" xfId="0" applyFont="1" applyFill="1" applyBorder="1" applyAlignment="1">
      <alignment horizontal="left" vertical="center" wrapText="1" shrinkToFit="1"/>
    </xf>
    <xf numFmtId="0" fontId="23" fillId="11" borderId="87" xfId="0" applyFont="1" applyFill="1" applyBorder="1" applyAlignment="1">
      <alignment horizontal="left" vertical="center" wrapText="1" shrinkToFit="1"/>
    </xf>
    <xf numFmtId="179" fontId="23" fillId="11" borderId="80" xfId="0" applyNumberFormat="1" applyFont="1" applyFill="1" applyBorder="1" applyAlignment="1">
      <alignment horizontal="left" vertical="center" wrapText="1" shrinkToFit="1"/>
    </xf>
    <xf numFmtId="179" fontId="23" fillId="11" borderId="85" xfId="0" applyNumberFormat="1" applyFont="1" applyFill="1" applyBorder="1" applyAlignment="1">
      <alignment horizontal="left" vertical="center" wrapText="1" shrinkToFit="1"/>
    </xf>
    <xf numFmtId="179" fontId="23" fillId="11" borderId="39" xfId="0" applyNumberFormat="1" applyFont="1" applyFill="1" applyBorder="1" applyAlignment="1">
      <alignment horizontal="left" vertical="center" wrapText="1" shrinkToFit="1"/>
    </xf>
    <xf numFmtId="179" fontId="23" fillId="11" borderId="86" xfId="0" applyNumberFormat="1" applyFont="1" applyFill="1" applyBorder="1" applyAlignment="1">
      <alignment horizontal="left" vertical="center" wrapText="1" shrinkToFit="1"/>
    </xf>
    <xf numFmtId="179" fontId="23" fillId="11" borderId="40" xfId="0" applyNumberFormat="1" applyFont="1" applyFill="1" applyBorder="1" applyAlignment="1">
      <alignment horizontal="left" vertical="center" wrapText="1" shrinkToFit="1"/>
    </xf>
    <xf numFmtId="179" fontId="23" fillId="11" borderId="22" xfId="0" applyNumberFormat="1" applyFont="1" applyFill="1" applyBorder="1" applyAlignment="1">
      <alignment horizontal="left" vertical="center" wrapText="1" shrinkToFit="1"/>
    </xf>
    <xf numFmtId="179" fontId="23" fillId="11" borderId="27" xfId="0" applyNumberFormat="1" applyFont="1" applyFill="1" applyBorder="1" applyAlignment="1">
      <alignment horizontal="left" vertical="center" wrapText="1" shrinkToFit="1"/>
    </xf>
    <xf numFmtId="0" fontId="23" fillId="0" borderId="30" xfId="0" applyFont="1" applyBorder="1" applyAlignment="1">
      <alignment horizontal="center" vertical="center"/>
    </xf>
    <xf numFmtId="0" fontId="23" fillId="0" borderId="9" xfId="0" applyFont="1" applyBorder="1" applyAlignment="1">
      <alignment horizontal="center" vertical="center" wrapText="1"/>
    </xf>
    <xf numFmtId="0" fontId="23" fillId="0" borderId="0" xfId="0" applyFont="1" applyAlignment="1">
      <alignment horizontal="center" vertical="center" wrapText="1"/>
    </xf>
    <xf numFmtId="0" fontId="23" fillId="0" borderId="16" xfId="0" applyFont="1" applyBorder="1" applyAlignment="1">
      <alignment horizontal="center" vertical="center" wrapText="1"/>
    </xf>
    <xf numFmtId="0" fontId="23" fillId="0" borderId="2" xfId="0" applyFont="1" applyBorder="1" applyAlignment="1">
      <alignment horizontal="center" vertical="center"/>
    </xf>
    <xf numFmtId="0" fontId="23" fillId="0" borderId="3" xfId="0" applyFont="1" applyBorder="1" applyAlignment="1">
      <alignment horizontal="center" vertical="center"/>
    </xf>
    <xf numFmtId="0" fontId="23" fillId="0" borderId="12" xfId="0" applyFont="1" applyBorder="1" applyAlignment="1">
      <alignment horizontal="center" vertical="center"/>
    </xf>
    <xf numFmtId="0" fontId="23" fillId="0" borderId="38" xfId="0" applyFont="1" applyBorder="1" applyAlignment="1">
      <alignment horizontal="center" vertical="center" shrinkToFit="1"/>
    </xf>
    <xf numFmtId="0" fontId="23" fillId="0" borderId="39" xfId="0" applyFont="1" applyBorder="1" applyAlignment="1">
      <alignment horizontal="center" vertical="center" shrinkToFit="1"/>
    </xf>
    <xf numFmtId="0" fontId="23" fillId="0" borderId="37" xfId="0" applyFont="1" applyBorder="1" applyAlignment="1">
      <alignment horizontal="center" vertical="center"/>
    </xf>
    <xf numFmtId="0" fontId="23" fillId="0" borderId="22" xfId="0" applyFont="1" applyBorder="1" applyAlignment="1">
      <alignment horizontal="center" vertical="center"/>
    </xf>
    <xf numFmtId="0" fontId="108" fillId="11" borderId="40" xfId="0" applyFont="1" applyFill="1" applyBorder="1" applyAlignment="1">
      <alignment horizontal="left" vertical="center" wrapText="1" shrinkToFit="1"/>
    </xf>
    <xf numFmtId="0" fontId="108" fillId="11" borderId="22" xfId="0" applyFont="1" applyFill="1" applyBorder="1" applyAlignment="1">
      <alignment horizontal="left" vertical="center" wrapText="1" shrinkToFit="1"/>
    </xf>
    <xf numFmtId="0" fontId="108" fillId="11" borderId="27" xfId="0" applyFont="1" applyFill="1" applyBorder="1" applyAlignment="1">
      <alignment horizontal="left" vertical="center" wrapText="1" shrinkToFit="1"/>
    </xf>
    <xf numFmtId="0" fontId="23" fillId="0" borderId="36" xfId="0" applyFont="1" applyBorder="1" applyAlignment="1">
      <alignment horizontal="center" vertical="center"/>
    </xf>
    <xf numFmtId="0" fontId="23" fillId="0" borderId="63" xfId="0" applyFont="1" applyBorder="1" applyAlignment="1">
      <alignment horizontal="center" vertical="center" wrapText="1"/>
    </xf>
    <xf numFmtId="0" fontId="23" fillId="0" borderId="64" xfId="0" applyFont="1" applyBorder="1" applyAlignment="1">
      <alignment horizontal="center" vertical="center" wrapText="1"/>
    </xf>
    <xf numFmtId="179" fontId="23" fillId="11" borderId="83" xfId="0" applyNumberFormat="1" applyFont="1" applyFill="1" applyBorder="1" applyAlignment="1">
      <alignment horizontal="left" vertical="center" wrapText="1" shrinkToFit="1"/>
    </xf>
    <xf numFmtId="179" fontId="23" fillId="11" borderId="84" xfId="0" applyNumberFormat="1" applyFont="1" applyFill="1" applyBorder="1" applyAlignment="1">
      <alignment horizontal="left" vertical="center" wrapText="1" shrinkToFit="1"/>
    </xf>
    <xf numFmtId="179" fontId="23" fillId="11" borderId="88" xfId="0" applyNumberFormat="1" applyFont="1" applyFill="1" applyBorder="1" applyAlignment="1">
      <alignment horizontal="left" vertical="center" wrapText="1" shrinkToFit="1"/>
    </xf>
    <xf numFmtId="0" fontId="23" fillId="0" borderId="79" xfId="0" applyFont="1" applyBorder="1" applyAlignment="1">
      <alignment horizontal="center" vertical="center"/>
    </xf>
    <xf numFmtId="0" fontId="23" fillId="0" borderId="46" xfId="0" applyFont="1" applyBorder="1" applyAlignment="1">
      <alignment horizontal="center" vertical="center" shrinkToFit="1"/>
    </xf>
    <xf numFmtId="0" fontId="108" fillId="11" borderId="14" xfId="0" applyFont="1" applyFill="1" applyBorder="1" applyAlignment="1">
      <alignment horizontal="left" vertical="center" wrapText="1" shrinkToFit="1"/>
    </xf>
    <xf numFmtId="0" fontId="108" fillId="11" borderId="18" xfId="0" applyFont="1" applyFill="1" applyBorder="1" applyAlignment="1">
      <alignment horizontal="left" vertical="center" wrapText="1" shrinkToFit="1"/>
    </xf>
    <xf numFmtId="0" fontId="108" fillId="11" borderId="19" xfId="0" applyFont="1" applyFill="1" applyBorder="1" applyAlignment="1">
      <alignment horizontal="left" vertical="center" wrapText="1" shrinkToFit="1"/>
    </xf>
    <xf numFmtId="0" fontId="108" fillId="11" borderId="41" xfId="0" applyFont="1" applyFill="1" applyBorder="1" applyAlignment="1">
      <alignment horizontal="left" vertical="center" wrapText="1" shrinkToFit="1"/>
    </xf>
    <xf numFmtId="0" fontId="108" fillId="11" borderId="35" xfId="0" applyFont="1" applyFill="1" applyBorder="1" applyAlignment="1">
      <alignment horizontal="left" vertical="center" wrapText="1" shrinkToFit="1"/>
    </xf>
    <xf numFmtId="0" fontId="108" fillId="11" borderId="48" xfId="0" applyFont="1" applyFill="1" applyBorder="1" applyAlignment="1">
      <alignment horizontal="left" vertical="center" wrapText="1" shrinkToFit="1"/>
    </xf>
    <xf numFmtId="0" fontId="108" fillId="11" borderId="64" xfId="0" applyFont="1" applyFill="1" applyBorder="1" applyAlignment="1">
      <alignment horizontal="left" vertical="center" wrapText="1" shrinkToFit="1"/>
    </xf>
    <xf numFmtId="0" fontId="108" fillId="11" borderId="30" xfId="0" applyFont="1" applyFill="1" applyBorder="1" applyAlignment="1">
      <alignment horizontal="left" vertical="center" wrapText="1" shrinkToFit="1"/>
    </xf>
    <xf numFmtId="0" fontId="108" fillId="11" borderId="31" xfId="0" applyFont="1" applyFill="1" applyBorder="1" applyAlignment="1">
      <alignment horizontal="left" vertical="center" wrapText="1" shrinkToFit="1"/>
    </xf>
    <xf numFmtId="179" fontId="108" fillId="11" borderId="80" xfId="0" applyNumberFormat="1" applyFont="1" applyFill="1" applyBorder="1" applyAlignment="1">
      <alignment horizontal="left" vertical="center" wrapText="1" shrinkToFit="1"/>
    </xf>
    <xf numFmtId="179" fontId="108" fillId="11" borderId="85" xfId="0" applyNumberFormat="1" applyFont="1" applyFill="1" applyBorder="1" applyAlignment="1">
      <alignment horizontal="left" vertical="center" wrapText="1" shrinkToFit="1"/>
    </xf>
    <xf numFmtId="179" fontId="108" fillId="11" borderId="39" xfId="0" applyNumberFormat="1" applyFont="1" applyFill="1" applyBorder="1" applyAlignment="1">
      <alignment horizontal="left" vertical="center" wrapText="1" shrinkToFit="1"/>
    </xf>
    <xf numFmtId="179" fontId="108" fillId="11" borderId="86" xfId="0" applyNumberFormat="1" applyFont="1" applyFill="1" applyBorder="1" applyAlignment="1">
      <alignment horizontal="left" vertical="center" wrapText="1" shrinkToFit="1"/>
    </xf>
    <xf numFmtId="179" fontId="108" fillId="11" borderId="40" xfId="0" applyNumberFormat="1" applyFont="1" applyFill="1" applyBorder="1" applyAlignment="1">
      <alignment horizontal="left" vertical="center" wrapText="1" shrinkToFit="1"/>
    </xf>
    <xf numFmtId="179" fontId="108" fillId="11" borderId="22" xfId="0" applyNumberFormat="1" applyFont="1" applyFill="1" applyBorder="1" applyAlignment="1">
      <alignment horizontal="left" vertical="center" wrapText="1" shrinkToFit="1"/>
    </xf>
    <xf numFmtId="179" fontId="108" fillId="11" borderId="27" xfId="0" applyNumberFormat="1" applyFont="1" applyFill="1" applyBorder="1" applyAlignment="1">
      <alignment horizontal="left" vertical="center" wrapText="1" shrinkToFit="1"/>
    </xf>
    <xf numFmtId="179" fontId="108" fillId="11" borderId="81" xfId="0" applyNumberFormat="1" applyFont="1" applyFill="1" applyBorder="1" applyAlignment="1">
      <alignment horizontal="left" vertical="center" wrapText="1" shrinkToFit="1"/>
    </xf>
    <xf numFmtId="179" fontId="108" fillId="11" borderId="87" xfId="0" applyNumberFormat="1" applyFont="1" applyFill="1" applyBorder="1" applyAlignment="1">
      <alignment horizontal="left" vertical="center" wrapText="1" shrinkToFit="1"/>
    </xf>
    <xf numFmtId="179" fontId="108" fillId="11" borderId="83" xfId="0" applyNumberFormat="1" applyFont="1" applyFill="1" applyBorder="1" applyAlignment="1">
      <alignment horizontal="left" vertical="center" wrapText="1" shrinkToFit="1"/>
    </xf>
    <xf numFmtId="179" fontId="108" fillId="11" borderId="84" xfId="0" applyNumberFormat="1" applyFont="1" applyFill="1" applyBorder="1" applyAlignment="1">
      <alignment horizontal="left" vertical="center" wrapText="1" shrinkToFit="1"/>
    </xf>
    <xf numFmtId="179" fontId="108" fillId="11" borderId="88" xfId="0" applyNumberFormat="1" applyFont="1" applyFill="1" applyBorder="1" applyAlignment="1">
      <alignment horizontal="left" vertical="center" wrapText="1" shrinkToFit="1"/>
    </xf>
    <xf numFmtId="0" fontId="23" fillId="0" borderId="15" xfId="0" applyFont="1" applyBorder="1" applyAlignment="1">
      <alignment horizontal="center" vertical="center"/>
    </xf>
    <xf numFmtId="0" fontId="23" fillId="0" borderId="22" xfId="0" applyFont="1" applyBorder="1" applyAlignment="1">
      <alignment horizontal="center" vertical="center" shrinkToFit="1"/>
    </xf>
    <xf numFmtId="0" fontId="108" fillId="11" borderId="81" xfId="0" applyFont="1" applyFill="1" applyBorder="1" applyAlignment="1">
      <alignment horizontal="left" vertical="center" wrapText="1" shrinkToFit="1"/>
    </xf>
    <xf numFmtId="0" fontId="108" fillId="11" borderId="87" xfId="0" applyFont="1" applyFill="1" applyBorder="1" applyAlignment="1">
      <alignment horizontal="left" vertical="center" wrapText="1" shrinkToFit="1"/>
    </xf>
    <xf numFmtId="0" fontId="108" fillId="11" borderId="67" xfId="0" applyFont="1" applyFill="1" applyBorder="1" applyAlignment="1">
      <alignment horizontal="left" vertical="center" wrapText="1" shrinkToFit="1"/>
    </xf>
    <xf numFmtId="0" fontId="108" fillId="11" borderId="77" xfId="0" applyFont="1" applyFill="1" applyBorder="1" applyAlignment="1">
      <alignment horizontal="left" vertical="center" wrapText="1" shrinkToFit="1"/>
    </xf>
    <xf numFmtId="0" fontId="108" fillId="11" borderId="37" xfId="0" applyFont="1" applyFill="1" applyBorder="1" applyAlignment="1">
      <alignment horizontal="left" vertical="center" wrapText="1" shrinkToFit="1"/>
    </xf>
    <xf numFmtId="0" fontId="108" fillId="11" borderId="61" xfId="0" applyFont="1" applyFill="1" applyBorder="1" applyAlignment="1">
      <alignment horizontal="left" vertical="center" wrapText="1" shrinkToFit="1"/>
    </xf>
    <xf numFmtId="0" fontId="108" fillId="11" borderId="39" xfId="0" applyFont="1" applyFill="1" applyBorder="1" applyAlignment="1">
      <alignment horizontal="left" vertical="center" wrapText="1" shrinkToFit="1"/>
    </xf>
    <xf numFmtId="0" fontId="108" fillId="11" borderId="86" xfId="0" applyFont="1" applyFill="1" applyBorder="1" applyAlignment="1">
      <alignment horizontal="left" vertical="center" wrapText="1" shrinkToFit="1"/>
    </xf>
    <xf numFmtId="0" fontId="33" fillId="0" borderId="0" xfId="0" applyFont="1" applyAlignment="1">
      <alignment horizontal="center" vertical="center" wrapText="1"/>
    </xf>
    <xf numFmtId="0" fontId="14" fillId="0" borderId="0" xfId="0" applyFont="1" applyAlignment="1">
      <alignment horizontal="left" vertical="center"/>
    </xf>
    <xf numFmtId="0" fontId="23" fillId="0" borderId="2" xfId="0" applyFont="1" applyBorder="1" applyAlignment="1">
      <alignment horizontal="left" vertical="center" indent="1"/>
    </xf>
    <xf numFmtId="0" fontId="23" fillId="0" borderId="3" xfId="0" applyFont="1" applyBorder="1" applyAlignment="1">
      <alignment horizontal="left" vertical="center" indent="1"/>
    </xf>
    <xf numFmtId="0" fontId="23" fillId="11" borderId="2" xfId="0" applyFont="1" applyFill="1" applyBorder="1" applyAlignment="1">
      <alignment horizontal="left" vertical="center"/>
    </xf>
    <xf numFmtId="0" fontId="23" fillId="11" borderId="3" xfId="0" applyFont="1" applyFill="1" applyBorder="1" applyAlignment="1">
      <alignment horizontal="left" vertical="center"/>
    </xf>
    <xf numFmtId="0" fontId="23" fillId="11" borderId="4" xfId="0" applyFont="1" applyFill="1" applyBorder="1" applyAlignment="1">
      <alignment horizontal="left" vertical="center"/>
    </xf>
    <xf numFmtId="0" fontId="23" fillId="0" borderId="17" xfId="0" applyFont="1" applyBorder="1" applyAlignment="1">
      <alignment horizontal="left" vertical="center" indent="1"/>
    </xf>
    <xf numFmtId="0" fontId="23" fillId="0" borderId="18" xfId="0" applyFont="1" applyBorder="1" applyAlignment="1">
      <alignment horizontal="left" vertical="center" indent="1"/>
    </xf>
    <xf numFmtId="0" fontId="23" fillId="11" borderId="32" xfId="7" applyNumberFormat="1" applyFont="1" applyFill="1" applyBorder="1" applyAlignment="1" applyProtection="1">
      <alignment horizontal="left" vertical="center" shrinkToFit="1"/>
    </xf>
    <xf numFmtId="0" fontId="23" fillId="0" borderId="29" xfId="0" applyFont="1" applyBorder="1" applyAlignment="1">
      <alignment horizontal="left" vertical="center" wrapText="1" indent="1"/>
    </xf>
    <xf numFmtId="0" fontId="23" fillId="0" borderId="30" xfId="0" applyFont="1" applyBorder="1" applyAlignment="1">
      <alignment horizontal="left" vertical="center" indent="1"/>
    </xf>
    <xf numFmtId="1" fontId="23" fillId="11" borderId="29" xfId="0" applyNumberFormat="1" applyFont="1" applyFill="1" applyBorder="1" applyAlignment="1">
      <alignment horizontal="left" vertical="center" wrapText="1"/>
    </xf>
    <xf numFmtId="1" fontId="23" fillId="11" borderId="30" xfId="0" applyNumberFormat="1" applyFont="1" applyFill="1" applyBorder="1" applyAlignment="1">
      <alignment horizontal="left" vertical="center" wrapText="1"/>
    </xf>
    <xf numFmtId="1" fontId="23" fillId="11" borderId="31" xfId="0" applyNumberFormat="1" applyFont="1" applyFill="1" applyBorder="1" applyAlignment="1">
      <alignment horizontal="left" vertical="center" wrapText="1"/>
    </xf>
    <xf numFmtId="0" fontId="23" fillId="0" borderId="74" xfId="0" applyFont="1" applyBorder="1" applyAlignment="1">
      <alignment horizontal="left" vertical="center" wrapText="1" indent="1"/>
    </xf>
    <xf numFmtId="0" fontId="23" fillId="0" borderId="75" xfId="0" applyFont="1" applyBorder="1" applyAlignment="1">
      <alignment horizontal="left" vertical="center" indent="1"/>
    </xf>
    <xf numFmtId="1" fontId="23" fillId="11" borderId="2" xfId="0" applyNumberFormat="1" applyFont="1" applyFill="1" applyBorder="1" applyAlignment="1">
      <alignment horizontal="left" vertical="center" wrapText="1"/>
    </xf>
    <xf numFmtId="1" fontId="23" fillId="11" borderId="3" xfId="0" applyNumberFormat="1" applyFont="1" applyFill="1" applyBorder="1" applyAlignment="1">
      <alignment horizontal="left" vertical="center" wrapText="1"/>
    </xf>
    <xf numFmtId="1" fontId="23" fillId="11" borderId="4" xfId="0" applyNumberFormat="1" applyFont="1" applyFill="1" applyBorder="1" applyAlignment="1">
      <alignment horizontal="left" vertical="center" wrapText="1"/>
    </xf>
    <xf numFmtId="0" fontId="23" fillId="11" borderId="76" xfId="0" applyFont="1" applyFill="1" applyBorder="1" applyAlignment="1">
      <alignment horizontal="left" vertical="center" shrinkToFit="1"/>
    </xf>
    <xf numFmtId="0" fontId="23" fillId="0" borderId="29" xfId="0" applyFont="1" applyBorder="1" applyAlignment="1">
      <alignment horizontal="left" vertical="center" indent="1"/>
    </xf>
    <xf numFmtId="1" fontId="23" fillId="11" borderId="63" xfId="0" applyNumberFormat="1" applyFont="1" applyFill="1" applyBorder="1" applyAlignment="1">
      <alignment horizontal="left" vertical="center" wrapText="1"/>
    </xf>
    <xf numFmtId="1" fontId="23" fillId="11" borderId="67" xfId="0" applyNumberFormat="1" applyFont="1" applyFill="1" applyBorder="1" applyAlignment="1">
      <alignment horizontal="left" vertical="center" wrapText="1"/>
    </xf>
    <xf numFmtId="0" fontId="23" fillId="11" borderId="67" xfId="0" applyFont="1" applyFill="1" applyBorder="1" applyAlignment="1">
      <alignment horizontal="left" vertical="center" shrinkToFit="1"/>
    </xf>
    <xf numFmtId="0" fontId="23" fillId="11" borderId="77" xfId="0" applyFont="1" applyFill="1" applyBorder="1" applyAlignment="1">
      <alignment horizontal="left" vertical="center" shrinkToFit="1"/>
    </xf>
    <xf numFmtId="0" fontId="23" fillId="11" borderId="78" xfId="0" applyFont="1" applyFill="1" applyBorder="1" applyAlignment="1">
      <alignment horizontal="left" vertical="center"/>
    </xf>
    <xf numFmtId="0" fontId="23" fillId="11" borderId="34" xfId="0" applyFont="1" applyFill="1" applyBorder="1" applyAlignment="1">
      <alignment horizontal="left" vertical="center"/>
    </xf>
    <xf numFmtId="0" fontId="23" fillId="11" borderId="35" xfId="0" applyFont="1" applyFill="1" applyBorder="1" applyAlignment="1">
      <alignment horizontal="left" vertical="center"/>
    </xf>
    <xf numFmtId="0" fontId="23" fillId="11" borderId="31" xfId="0" applyFont="1" applyFill="1" applyBorder="1" applyAlignment="1">
      <alignment horizontal="left" vertical="center"/>
    </xf>
    <xf numFmtId="0" fontId="23" fillId="0" borderId="5" xfId="0" applyFont="1" applyBorder="1" applyAlignment="1">
      <alignment horizontal="left" vertical="center" wrapText="1" indent="1"/>
    </xf>
    <xf numFmtId="0" fontId="23" fillId="0" borderId="9" xfId="0" applyFont="1" applyBorder="1" applyAlignment="1">
      <alignment horizontal="left" vertical="center" wrapText="1" indent="1"/>
    </xf>
    <xf numFmtId="0" fontId="23" fillId="0" borderId="6" xfId="0" applyFont="1" applyBorder="1" applyAlignment="1">
      <alignment horizontal="left" vertical="center" wrapText="1" indent="1"/>
    </xf>
    <xf numFmtId="0" fontId="23" fillId="0" borderId="16" xfId="0" applyFont="1" applyBorder="1" applyAlignment="1">
      <alignment horizontal="left" vertical="center" wrapText="1" indent="1"/>
    </xf>
    <xf numFmtId="0" fontId="23" fillId="0" borderId="6" xfId="0" applyFont="1" applyBorder="1" applyAlignment="1">
      <alignment horizontal="left" vertical="center" indent="1"/>
    </xf>
    <xf numFmtId="0" fontId="23" fillId="0" borderId="16" xfId="0" applyFont="1" applyBorder="1" applyAlignment="1">
      <alignment horizontal="left" vertical="center" indent="1"/>
    </xf>
    <xf numFmtId="38" fontId="23" fillId="11" borderId="2" xfId="2" applyFont="1" applyFill="1" applyBorder="1" applyAlignment="1" applyProtection="1">
      <alignment horizontal="right" vertical="center"/>
    </xf>
    <xf numFmtId="38" fontId="23" fillId="11" borderId="3" xfId="2" applyFont="1" applyFill="1" applyBorder="1" applyAlignment="1" applyProtection="1">
      <alignment horizontal="right" vertical="center"/>
    </xf>
    <xf numFmtId="38" fontId="23" fillId="11" borderId="4" xfId="2" applyFont="1" applyFill="1" applyBorder="1" applyAlignment="1" applyProtection="1">
      <alignment horizontal="right" vertical="center"/>
    </xf>
    <xf numFmtId="0" fontId="23" fillId="11" borderId="2" xfId="0" applyFont="1" applyFill="1" applyBorder="1" applyAlignment="1">
      <alignment horizontal="left" vertical="center" wrapText="1"/>
    </xf>
    <xf numFmtId="0" fontId="23" fillId="11" borderId="3" xfId="0" applyFont="1" applyFill="1" applyBorder="1" applyAlignment="1">
      <alignment horizontal="left" vertical="center" wrapText="1"/>
    </xf>
    <xf numFmtId="0" fontId="23" fillId="11" borderId="4" xfId="0" applyFont="1" applyFill="1" applyBorder="1" applyAlignment="1">
      <alignment horizontal="left" vertical="center" wrapText="1"/>
    </xf>
    <xf numFmtId="1" fontId="108" fillId="11" borderId="63" xfId="0" applyNumberFormat="1" applyFont="1" applyFill="1" applyBorder="1" applyAlignment="1">
      <alignment horizontal="left" vertical="center" wrapText="1"/>
    </xf>
    <xf numFmtId="1" fontId="108" fillId="11" borderId="67" xfId="0" applyNumberFormat="1" applyFont="1" applyFill="1" applyBorder="1" applyAlignment="1">
      <alignment horizontal="left" vertical="center" wrapText="1"/>
    </xf>
    <xf numFmtId="0" fontId="108" fillId="11" borderId="67" xfId="0" applyFont="1" applyFill="1" applyBorder="1" applyAlignment="1">
      <alignment horizontal="left" vertical="center" shrinkToFit="1"/>
    </xf>
    <xf numFmtId="0" fontId="108" fillId="11" borderId="77" xfId="0" applyFont="1" applyFill="1" applyBorder="1" applyAlignment="1">
      <alignment horizontal="left" vertical="center" shrinkToFit="1"/>
    </xf>
    <xf numFmtId="0" fontId="108" fillId="11" borderId="78" xfId="0" applyFont="1" applyFill="1" applyBorder="1" applyAlignment="1">
      <alignment horizontal="left" vertical="center"/>
    </xf>
    <xf numFmtId="0" fontId="108" fillId="11" borderId="34" xfId="0" applyFont="1" applyFill="1" applyBorder="1" applyAlignment="1">
      <alignment horizontal="left" vertical="center"/>
    </xf>
    <xf numFmtId="0" fontId="108" fillId="11" borderId="35" xfId="0" applyFont="1" applyFill="1" applyBorder="1" applyAlignment="1">
      <alignment horizontal="left" vertical="center"/>
    </xf>
    <xf numFmtId="0" fontId="108" fillId="11" borderId="31" xfId="0" applyFont="1" applyFill="1" applyBorder="1" applyAlignment="1">
      <alignment horizontal="left" vertical="center"/>
    </xf>
    <xf numFmtId="38" fontId="108" fillId="11" borderId="2" xfId="2" applyFont="1" applyFill="1" applyBorder="1" applyAlignment="1" applyProtection="1">
      <alignment horizontal="right" vertical="center"/>
    </xf>
    <xf numFmtId="38" fontId="108" fillId="11" borderId="3" xfId="2" applyFont="1" applyFill="1" applyBorder="1" applyAlignment="1" applyProtection="1">
      <alignment horizontal="right" vertical="center"/>
    </xf>
    <xf numFmtId="38" fontId="108" fillId="11" borderId="4" xfId="2" applyFont="1" applyFill="1" applyBorder="1" applyAlignment="1" applyProtection="1">
      <alignment horizontal="right" vertical="center"/>
    </xf>
    <xf numFmtId="1" fontId="108" fillId="11" borderId="29" xfId="0" applyNumberFormat="1" applyFont="1" applyFill="1" applyBorder="1" applyAlignment="1">
      <alignment horizontal="left" vertical="center" wrapText="1"/>
    </xf>
    <xf numFmtId="1" fontId="108" fillId="11" borderId="30" xfId="0" applyNumberFormat="1" applyFont="1" applyFill="1" applyBorder="1" applyAlignment="1">
      <alignment horizontal="left" vertical="center" wrapText="1"/>
    </xf>
    <xf numFmtId="1" fontId="108" fillId="11" borderId="31" xfId="0" applyNumberFormat="1" applyFont="1" applyFill="1" applyBorder="1" applyAlignment="1">
      <alignment horizontal="left" vertical="center" wrapText="1"/>
    </xf>
    <xf numFmtId="1" fontId="108" fillId="11" borderId="2" xfId="0" applyNumberFormat="1" applyFont="1" applyFill="1" applyBorder="1" applyAlignment="1">
      <alignment horizontal="left" vertical="center" wrapText="1"/>
    </xf>
    <xf numFmtId="1" fontId="108" fillId="11" borderId="3" xfId="0" applyNumberFormat="1" applyFont="1" applyFill="1" applyBorder="1" applyAlignment="1">
      <alignment horizontal="left" vertical="center" wrapText="1"/>
    </xf>
    <xf numFmtId="1" fontId="108" fillId="11" borderId="4" xfId="0" applyNumberFormat="1" applyFont="1" applyFill="1" applyBorder="1" applyAlignment="1">
      <alignment horizontal="left" vertical="center" wrapText="1"/>
    </xf>
    <xf numFmtId="0" fontId="108" fillId="11" borderId="76" xfId="0" applyFont="1" applyFill="1" applyBorder="1" applyAlignment="1">
      <alignment horizontal="left" vertical="center" shrinkToFit="1"/>
    </xf>
    <xf numFmtId="0" fontId="108" fillId="11" borderId="2" xfId="0" applyFont="1" applyFill="1" applyBorder="1" applyAlignment="1">
      <alignment horizontal="left" vertical="center"/>
    </xf>
    <xf numFmtId="0" fontId="108" fillId="11" borderId="3" xfId="0" applyFont="1" applyFill="1" applyBorder="1" applyAlignment="1">
      <alignment horizontal="left" vertical="center"/>
    </xf>
    <xf numFmtId="0" fontId="108" fillId="11" borderId="4" xfId="0" applyFont="1" applyFill="1" applyBorder="1" applyAlignment="1">
      <alignment horizontal="left" vertical="center"/>
    </xf>
    <xf numFmtId="0" fontId="108" fillId="11" borderId="32" xfId="7" applyNumberFormat="1" applyFont="1" applyFill="1" applyBorder="1" applyAlignment="1" applyProtection="1">
      <alignment horizontal="left" vertical="center" shrinkToFit="1"/>
    </xf>
    <xf numFmtId="0" fontId="23" fillId="0" borderId="3" xfId="25" applyFont="1" applyBorder="1" applyAlignment="1">
      <alignment horizontal="left" vertical="center"/>
    </xf>
    <xf numFmtId="0" fontId="23" fillId="0" borderId="4" xfId="25" applyFont="1" applyBorder="1" applyAlignment="1">
      <alignment horizontal="left" vertical="center"/>
    </xf>
    <xf numFmtId="0" fontId="23" fillId="0" borderId="8" xfId="25" applyFont="1" applyBorder="1" applyAlignment="1">
      <alignment horizontal="center" vertical="center"/>
    </xf>
    <xf numFmtId="0" fontId="23" fillId="0" borderId="49" xfId="25" applyFont="1" applyBorder="1" applyAlignment="1">
      <alignment horizontal="center" vertical="center"/>
    </xf>
    <xf numFmtId="176" fontId="14" fillId="11" borderId="42" xfId="25" applyNumberFormat="1" applyFont="1" applyFill="1" applyBorder="1" applyAlignment="1">
      <alignment horizontal="center" vertical="center"/>
    </xf>
    <xf numFmtId="176" fontId="14" fillId="11" borderId="3" xfId="25" applyNumberFormat="1" applyFont="1" applyFill="1" applyBorder="1" applyAlignment="1">
      <alignment horizontal="center" vertical="center"/>
    </xf>
    <xf numFmtId="176" fontId="14" fillId="11" borderId="4" xfId="25" applyNumberFormat="1" applyFont="1" applyFill="1" applyBorder="1" applyAlignment="1">
      <alignment horizontal="center" vertical="center"/>
    </xf>
    <xf numFmtId="0" fontId="23" fillId="0" borderId="37" xfId="25" applyFont="1" applyBorder="1" applyAlignment="1">
      <alignment horizontal="center" vertical="center" wrapText="1"/>
    </xf>
    <xf numFmtId="176" fontId="14" fillId="11" borderId="14" xfId="25" applyNumberFormat="1" applyFont="1" applyFill="1" applyBorder="1" applyAlignment="1">
      <alignment horizontal="center" vertical="center"/>
    </xf>
    <xf numFmtId="176" fontId="14" fillId="11" borderId="18" xfId="25" applyNumberFormat="1" applyFont="1" applyFill="1" applyBorder="1" applyAlignment="1">
      <alignment horizontal="center" vertical="center"/>
    </xf>
    <xf numFmtId="176" fontId="14" fillId="11" borderId="19" xfId="25" applyNumberFormat="1" applyFont="1" applyFill="1" applyBorder="1" applyAlignment="1">
      <alignment horizontal="center" vertical="center"/>
    </xf>
    <xf numFmtId="0" fontId="23" fillId="0" borderId="39" xfId="25" applyFont="1" applyBorder="1" applyAlignment="1">
      <alignment horizontal="center" vertical="center" wrapText="1"/>
    </xf>
    <xf numFmtId="176" fontId="14" fillId="11" borderId="41" xfId="25" applyNumberFormat="1" applyFont="1" applyFill="1" applyBorder="1" applyAlignment="1">
      <alignment horizontal="center" vertical="center"/>
    </xf>
    <xf numFmtId="176" fontId="14" fillId="11" borderId="35" xfId="25" applyNumberFormat="1" applyFont="1" applyFill="1" applyBorder="1" applyAlignment="1">
      <alignment horizontal="center" vertical="center"/>
    </xf>
    <xf numFmtId="176" fontId="14" fillId="11" borderId="48" xfId="25" applyNumberFormat="1" applyFont="1" applyFill="1" applyBorder="1" applyAlignment="1">
      <alignment horizontal="center" vertical="center"/>
    </xf>
    <xf numFmtId="0" fontId="14" fillId="0" borderId="68" xfId="25" applyFont="1" applyBorder="1" applyAlignment="1">
      <alignment horizontal="left" vertical="center"/>
    </xf>
    <xf numFmtId="0" fontId="14" fillId="0" borderId="71" xfId="25" applyFont="1" applyBorder="1" applyAlignment="1">
      <alignment horizontal="left" vertical="center"/>
    </xf>
    <xf numFmtId="0" fontId="14" fillId="11" borderId="2" xfId="25" applyFont="1" applyFill="1" applyBorder="1" applyAlignment="1">
      <alignment horizontal="center" vertical="center"/>
    </xf>
    <xf numFmtId="0" fontId="23" fillId="0" borderId="2" xfId="25" applyFont="1" applyBorder="1" applyAlignment="1">
      <alignment horizontal="center" vertical="center" wrapText="1"/>
    </xf>
    <xf numFmtId="0" fontId="23" fillId="0" borderId="4" xfId="25" applyFont="1" applyBorder="1" applyAlignment="1">
      <alignment horizontal="center" vertical="center" wrapText="1"/>
    </xf>
    <xf numFmtId="0" fontId="23" fillId="0" borderId="1" xfId="25" applyFont="1" applyBorder="1" applyAlignment="1">
      <alignment horizontal="center" vertical="center"/>
    </xf>
    <xf numFmtId="0" fontId="23" fillId="0" borderId="2" xfId="25" applyFont="1" applyBorder="1" applyAlignment="1">
      <alignment horizontal="center" vertical="center"/>
    </xf>
    <xf numFmtId="0" fontId="23" fillId="11" borderId="5" xfId="25" applyFont="1" applyFill="1" applyBorder="1" applyAlignment="1">
      <alignment horizontal="left" vertical="center" wrapText="1"/>
    </xf>
    <xf numFmtId="0" fontId="23" fillId="11" borderId="9" xfId="25" applyFont="1" applyFill="1" applyBorder="1" applyAlignment="1">
      <alignment horizontal="left" vertical="center" wrapText="1"/>
    </xf>
    <xf numFmtId="0" fontId="23" fillId="11" borderId="23" xfId="25" applyFont="1" applyFill="1" applyBorder="1" applyAlignment="1">
      <alignment horizontal="left" vertical="center" wrapText="1"/>
    </xf>
    <xf numFmtId="0" fontId="23" fillId="11" borderId="7" xfId="25" applyFont="1" applyFill="1" applyBorder="1" applyAlignment="1">
      <alignment horizontal="left" vertical="center" wrapText="1"/>
    </xf>
    <xf numFmtId="0" fontId="23" fillId="11" borderId="0" xfId="25" applyFont="1" applyFill="1" applyAlignment="1">
      <alignment horizontal="left" vertical="center" wrapText="1"/>
    </xf>
    <xf numFmtId="0" fontId="23" fillId="11" borderId="24" xfId="25" applyFont="1" applyFill="1" applyBorder="1" applyAlignment="1">
      <alignment horizontal="left" vertical="center" wrapText="1"/>
    </xf>
    <xf numFmtId="0" fontId="23" fillId="11" borderId="6" xfId="25" applyFont="1" applyFill="1" applyBorder="1" applyAlignment="1">
      <alignment horizontal="left" vertical="center" wrapText="1"/>
    </xf>
    <xf numFmtId="0" fontId="23" fillId="11" borderId="16" xfId="25" applyFont="1" applyFill="1" applyBorder="1" applyAlignment="1">
      <alignment horizontal="left" vertical="center" wrapText="1"/>
    </xf>
    <xf numFmtId="0" fontId="23" fillId="11" borderId="26" xfId="25" applyFont="1" applyFill="1" applyBorder="1" applyAlignment="1">
      <alignment horizontal="left" vertical="center" wrapText="1"/>
    </xf>
    <xf numFmtId="0" fontId="14" fillId="0" borderId="3" xfId="25" applyFont="1" applyBorder="1" applyAlignment="1">
      <alignment horizontal="left" vertical="center" wrapText="1"/>
    </xf>
    <xf numFmtId="0" fontId="14" fillId="0" borderId="72" xfId="25" applyFont="1" applyBorder="1" applyAlignment="1">
      <alignment horizontal="left" vertical="center" wrapText="1"/>
    </xf>
    <xf numFmtId="0" fontId="14" fillId="0" borderId="69" xfId="25" applyFont="1" applyBorder="1" applyAlignment="1">
      <alignment horizontal="left" vertical="center" wrapText="1"/>
    </xf>
    <xf numFmtId="0" fontId="14" fillId="0" borderId="73" xfId="25" applyFont="1" applyBorder="1" applyAlignment="1">
      <alignment horizontal="left" vertical="center" wrapText="1"/>
    </xf>
    <xf numFmtId="0" fontId="23" fillId="0" borderId="32" xfId="25" applyFont="1" applyBorder="1" applyAlignment="1">
      <alignment horizontal="center" vertical="center" wrapText="1"/>
    </xf>
    <xf numFmtId="0" fontId="23" fillId="0" borderId="32" xfId="25" applyFont="1" applyBorder="1" applyAlignment="1">
      <alignment horizontal="center" vertical="center"/>
    </xf>
    <xf numFmtId="0" fontId="23" fillId="0" borderId="67" xfId="25" applyFont="1" applyBorder="1" applyAlignment="1">
      <alignment horizontal="center" vertical="center" wrapText="1"/>
    </xf>
    <xf numFmtId="0" fontId="23" fillId="0" borderId="64" xfId="25" applyFont="1" applyBorder="1" applyAlignment="1">
      <alignment horizontal="center" vertical="center" wrapText="1"/>
    </xf>
    <xf numFmtId="176" fontId="14" fillId="11" borderId="64" xfId="25" applyNumberFormat="1" applyFont="1" applyFill="1" applyBorder="1" applyAlignment="1">
      <alignment horizontal="center" vertical="center"/>
    </xf>
    <xf numFmtId="176" fontId="14" fillId="11" borderId="30" xfId="25" applyNumberFormat="1" applyFont="1" applyFill="1" applyBorder="1" applyAlignment="1">
      <alignment horizontal="center" vertical="center"/>
    </xf>
    <xf numFmtId="176" fontId="14" fillId="11" borderId="31" xfId="25" applyNumberFormat="1" applyFont="1" applyFill="1" applyBorder="1" applyAlignment="1">
      <alignment horizontal="center" vertical="center"/>
    </xf>
    <xf numFmtId="0" fontId="21" fillId="0" borderId="0" xfId="25" applyFont="1" applyAlignment="1">
      <alignment horizontal="left" vertical="top" wrapText="1"/>
    </xf>
    <xf numFmtId="0" fontId="23" fillId="0" borderId="33" xfId="25" applyFont="1" applyBorder="1" applyAlignment="1">
      <alignment horizontal="center" vertical="center"/>
    </xf>
    <xf numFmtId="0" fontId="23" fillId="0" borderId="43" xfId="25" applyFont="1" applyBorder="1" applyAlignment="1">
      <alignment horizontal="center" vertical="center"/>
    </xf>
    <xf numFmtId="0" fontId="23" fillId="0" borderId="43" xfId="25" applyFont="1" applyBorder="1" applyAlignment="1">
      <alignment horizontal="center" vertical="center" wrapText="1"/>
    </xf>
    <xf numFmtId="0" fontId="23" fillId="0" borderId="44" xfId="25" applyFont="1" applyBorder="1" applyAlignment="1">
      <alignment horizontal="center" vertical="center"/>
    </xf>
    <xf numFmtId="0" fontId="23" fillId="0" borderId="70" xfId="25" applyFont="1" applyBorder="1" applyAlignment="1">
      <alignment horizontal="center" vertical="center"/>
    </xf>
    <xf numFmtId="0" fontId="23" fillId="0" borderId="3" xfId="25" applyFont="1" applyBorder="1" applyAlignment="1">
      <alignment horizontal="center" vertical="center"/>
    </xf>
    <xf numFmtId="0" fontId="23" fillId="0" borderId="4" xfId="25" applyFont="1" applyBorder="1" applyAlignment="1">
      <alignment horizontal="center" vertical="center"/>
    </xf>
    <xf numFmtId="0" fontId="58" fillId="11" borderId="2" xfId="25" applyFont="1" applyFill="1" applyBorder="1" applyAlignment="1">
      <alignment horizontal="center" vertical="center"/>
    </xf>
    <xf numFmtId="176" fontId="58" fillId="11" borderId="42" xfId="25" applyNumberFormat="1" applyFont="1" applyFill="1" applyBorder="1" applyAlignment="1">
      <alignment horizontal="center" vertical="center"/>
    </xf>
    <xf numFmtId="176" fontId="58" fillId="11" borderId="3" xfId="25" applyNumberFormat="1" applyFont="1" applyFill="1" applyBorder="1" applyAlignment="1">
      <alignment horizontal="center" vertical="center"/>
    </xf>
    <xf numFmtId="176" fontId="58" fillId="11" borderId="4" xfId="25" applyNumberFormat="1" applyFont="1" applyFill="1" applyBorder="1" applyAlignment="1">
      <alignment horizontal="center" vertical="center"/>
    </xf>
    <xf numFmtId="176" fontId="58" fillId="11" borderId="14" xfId="25" applyNumberFormat="1" applyFont="1" applyFill="1" applyBorder="1" applyAlignment="1">
      <alignment horizontal="center" vertical="center"/>
    </xf>
    <xf numFmtId="176" fontId="58" fillId="11" borderId="18" xfId="25" applyNumberFormat="1" applyFont="1" applyFill="1" applyBorder="1" applyAlignment="1">
      <alignment horizontal="center" vertical="center"/>
    </xf>
    <xf numFmtId="176" fontId="58" fillId="11" borderId="19" xfId="25" applyNumberFormat="1" applyFont="1" applyFill="1" applyBorder="1" applyAlignment="1">
      <alignment horizontal="center" vertical="center"/>
    </xf>
    <xf numFmtId="176" fontId="58" fillId="11" borderId="41" xfId="25" applyNumberFormat="1" applyFont="1" applyFill="1" applyBorder="1" applyAlignment="1">
      <alignment horizontal="center" vertical="center"/>
    </xf>
    <xf numFmtId="176" fontId="58" fillId="11" borderId="35" xfId="25" applyNumberFormat="1" applyFont="1" applyFill="1" applyBorder="1" applyAlignment="1">
      <alignment horizontal="center" vertical="center"/>
    </xf>
    <xf numFmtId="176" fontId="58" fillId="11" borderId="48" xfId="25" applyNumberFormat="1" applyFont="1" applyFill="1" applyBorder="1" applyAlignment="1">
      <alignment horizontal="center" vertical="center"/>
    </xf>
    <xf numFmtId="176" fontId="58" fillId="12" borderId="64" xfId="25" applyNumberFormat="1" applyFont="1" applyFill="1" applyBorder="1" applyAlignment="1">
      <alignment horizontal="center" vertical="center"/>
    </xf>
    <xf numFmtId="176" fontId="58" fillId="12" borderId="30" xfId="25" applyNumberFormat="1" applyFont="1" applyFill="1" applyBorder="1" applyAlignment="1">
      <alignment horizontal="center" vertical="center"/>
    </xf>
    <xf numFmtId="176" fontId="58" fillId="12" borderId="31" xfId="25" applyNumberFormat="1" applyFont="1" applyFill="1" applyBorder="1" applyAlignment="1">
      <alignment horizontal="center" vertical="center"/>
    </xf>
    <xf numFmtId="0" fontId="23" fillId="11" borderId="14" xfId="25" applyFont="1" applyFill="1" applyBorder="1" applyAlignment="1">
      <alignment horizontal="left" vertical="center" wrapText="1"/>
    </xf>
    <xf numFmtId="0" fontId="23" fillId="11" borderId="18" xfId="25" applyFont="1" applyFill="1" applyBorder="1" applyAlignment="1">
      <alignment horizontal="left" vertical="center" wrapText="1"/>
    </xf>
    <xf numFmtId="0" fontId="23" fillId="11" borderId="19" xfId="25" applyFont="1" applyFill="1" applyBorder="1" applyAlignment="1">
      <alignment horizontal="left" vertical="center" wrapText="1"/>
    </xf>
    <xf numFmtId="0" fontId="23" fillId="0" borderId="14" xfId="25" applyFont="1" applyBorder="1" applyAlignment="1">
      <alignment horizontal="left" vertical="center"/>
    </xf>
    <xf numFmtId="0" fontId="23" fillId="0" borderId="45" xfId="25" applyFont="1" applyBorder="1" applyAlignment="1">
      <alignment horizontal="left" vertical="center"/>
    </xf>
    <xf numFmtId="0" fontId="23" fillId="11" borderId="40" xfId="25" applyFont="1" applyFill="1" applyBorder="1" applyAlignment="1">
      <alignment horizontal="left" vertical="center" wrapText="1"/>
    </xf>
    <xf numFmtId="0" fontId="23" fillId="11" borderId="22" xfId="0" applyFont="1" applyFill="1" applyBorder="1" applyAlignment="1">
      <alignment horizontal="left" vertical="center" wrapText="1"/>
    </xf>
    <xf numFmtId="0" fontId="23" fillId="11" borderId="27" xfId="0" applyFont="1" applyFill="1" applyBorder="1" applyAlignment="1">
      <alignment horizontal="left" vertical="center" wrapText="1"/>
    </xf>
    <xf numFmtId="0" fontId="23" fillId="0" borderId="40" xfId="25" applyFont="1" applyBorder="1" applyAlignment="1">
      <alignment horizontal="left" vertical="center"/>
    </xf>
    <xf numFmtId="0" fontId="23" fillId="0" borderId="46" xfId="25" applyFont="1" applyBorder="1" applyAlignment="1">
      <alignment horizontal="left" vertical="center"/>
    </xf>
    <xf numFmtId="185" fontId="23" fillId="11" borderId="40" xfId="25" applyNumberFormat="1" applyFont="1" applyFill="1" applyBorder="1" applyAlignment="1">
      <alignment horizontal="right" vertical="center" wrapText="1"/>
    </xf>
    <xf numFmtId="185" fontId="23" fillId="11" borderId="22" xfId="25" applyNumberFormat="1" applyFont="1" applyFill="1" applyBorder="1" applyAlignment="1">
      <alignment horizontal="right" vertical="center" wrapText="1"/>
    </xf>
    <xf numFmtId="0" fontId="23" fillId="0" borderId="30" xfId="25" applyFont="1" applyBorder="1" applyAlignment="1">
      <alignment horizontal="left" vertical="center" shrinkToFit="1"/>
    </xf>
    <xf numFmtId="0" fontId="23" fillId="0" borderId="30" xfId="0" applyFont="1" applyBorder="1" applyAlignment="1">
      <alignment horizontal="left" vertical="center" shrinkToFit="1"/>
    </xf>
    <xf numFmtId="0" fontId="23" fillId="0" borderId="31" xfId="0" applyFont="1" applyBorder="1" applyAlignment="1">
      <alignment horizontal="left" vertical="center" shrinkToFit="1"/>
    </xf>
    <xf numFmtId="0" fontId="23" fillId="11" borderId="14" xfId="25" applyFont="1" applyFill="1" applyBorder="1" applyAlignment="1">
      <alignment horizontal="left" vertical="center" shrinkToFit="1"/>
    </xf>
    <xf numFmtId="0" fontId="23" fillId="11" borderId="18" xfId="0" applyFont="1" applyFill="1" applyBorder="1" applyAlignment="1">
      <alignment horizontal="left" vertical="center" shrinkToFit="1"/>
    </xf>
    <xf numFmtId="0" fontId="23" fillId="11" borderId="19" xfId="0" applyFont="1" applyFill="1" applyBorder="1" applyAlignment="1">
      <alignment horizontal="left" vertical="center" shrinkToFit="1"/>
    </xf>
    <xf numFmtId="0" fontId="23" fillId="0" borderId="18" xfId="25" applyFont="1" applyBorder="1" applyAlignment="1">
      <alignment horizontal="left" vertical="center"/>
    </xf>
    <xf numFmtId="0" fontId="23" fillId="11" borderId="18" xfId="0" applyFont="1" applyFill="1" applyBorder="1" applyAlignment="1">
      <alignment horizontal="left" vertical="center" wrapText="1"/>
    </xf>
    <xf numFmtId="0" fontId="23" fillId="11" borderId="19" xfId="0" applyFont="1" applyFill="1" applyBorder="1" applyAlignment="1">
      <alignment horizontal="left" vertical="center" wrapText="1"/>
    </xf>
    <xf numFmtId="0" fontId="23" fillId="11" borderId="22" xfId="25" applyFont="1" applyFill="1" applyBorder="1" applyAlignment="1">
      <alignment horizontal="left" vertical="center" wrapText="1"/>
    </xf>
    <xf numFmtId="0" fontId="23" fillId="11" borderId="27" xfId="25" applyFont="1" applyFill="1" applyBorder="1" applyAlignment="1">
      <alignment horizontal="left" vertical="center" wrapText="1"/>
    </xf>
    <xf numFmtId="0" fontId="23" fillId="0" borderId="59" xfId="25" applyFont="1" applyBorder="1" applyAlignment="1">
      <alignment horizontal="left" vertical="center" wrapText="1"/>
    </xf>
    <xf numFmtId="0" fontId="23" fillId="0" borderId="62" xfId="25" applyFont="1" applyBorder="1" applyAlignment="1">
      <alignment horizontal="left" vertical="center" wrapText="1"/>
    </xf>
    <xf numFmtId="0" fontId="23" fillId="0" borderId="21" xfId="25" applyFont="1" applyBorder="1" applyAlignment="1">
      <alignment horizontal="center" vertical="center"/>
    </xf>
    <xf numFmtId="0" fontId="23" fillId="0" borderId="29" xfId="25" applyFont="1" applyBorder="1" applyAlignment="1">
      <alignment horizontal="center" vertical="center"/>
    </xf>
    <xf numFmtId="0" fontId="25" fillId="11" borderId="41" xfId="25" applyFont="1" applyFill="1" applyBorder="1" applyAlignment="1">
      <alignment horizontal="left" vertical="center" wrapText="1"/>
    </xf>
    <xf numFmtId="0" fontId="25" fillId="11" borderId="35" xfId="25" applyFont="1" applyFill="1" applyBorder="1" applyAlignment="1">
      <alignment horizontal="left" vertical="center" wrapText="1"/>
    </xf>
    <xf numFmtId="0" fontId="25" fillId="11" borderId="48" xfId="25" applyFont="1" applyFill="1" applyBorder="1" applyAlignment="1">
      <alignment horizontal="left" vertical="center" wrapText="1"/>
    </xf>
    <xf numFmtId="0" fontId="25" fillId="11" borderId="65" xfId="25" applyFont="1" applyFill="1" applyBorder="1" applyAlignment="1">
      <alignment horizontal="left" vertical="center" wrapText="1"/>
    </xf>
    <xf numFmtId="0" fontId="25" fillId="11" borderId="0" xfId="25" applyFont="1" applyFill="1" applyAlignment="1">
      <alignment horizontal="left" vertical="center" wrapText="1"/>
    </xf>
    <xf numFmtId="0" fontId="25" fillId="11" borderId="24" xfId="25" applyFont="1" applyFill="1" applyBorder="1" applyAlignment="1">
      <alignment horizontal="left" vertical="center" wrapText="1"/>
    </xf>
    <xf numFmtId="0" fontId="25" fillId="11" borderId="66" xfId="25" applyFont="1" applyFill="1" applyBorder="1" applyAlignment="1">
      <alignment horizontal="left" vertical="center" wrapText="1"/>
    </xf>
    <xf numFmtId="0" fontId="25" fillId="11" borderId="16" xfId="25" applyFont="1" applyFill="1" applyBorder="1" applyAlignment="1">
      <alignment horizontal="left" vertical="center" wrapText="1"/>
    </xf>
    <xf numFmtId="0" fontId="25" fillId="11" borderId="26" xfId="25" applyFont="1" applyFill="1" applyBorder="1" applyAlignment="1">
      <alignment horizontal="left" vertical="center" wrapText="1"/>
    </xf>
    <xf numFmtId="0" fontId="23" fillId="0" borderId="5" xfId="25" applyFont="1" applyBorder="1" applyAlignment="1">
      <alignment horizontal="center" vertical="center"/>
    </xf>
    <xf numFmtId="0" fontId="23" fillId="0" borderId="7" xfId="25" applyFont="1" applyBorder="1" applyAlignment="1">
      <alignment horizontal="center" vertical="center"/>
    </xf>
    <xf numFmtId="0" fontId="23" fillId="0" borderId="6" xfId="25" applyFont="1" applyBorder="1" applyAlignment="1">
      <alignment horizontal="center" vertical="center"/>
    </xf>
    <xf numFmtId="0" fontId="23" fillId="0" borderId="38" xfId="25" applyFont="1" applyBorder="1" applyAlignment="1">
      <alignment horizontal="center" vertical="center"/>
    </xf>
    <xf numFmtId="0" fontId="23" fillId="0" borderId="63" xfId="25" applyFont="1" applyBorder="1" applyAlignment="1">
      <alignment horizontal="center" vertical="center"/>
    </xf>
    <xf numFmtId="185" fontId="14" fillId="12" borderId="60" xfId="25" applyNumberFormat="1" applyFont="1" applyFill="1" applyBorder="1" applyAlignment="1">
      <alignment horizontal="center" vertical="center"/>
    </xf>
    <xf numFmtId="185" fontId="14" fillId="12" borderId="43" xfId="25" applyNumberFormat="1" applyFont="1" applyFill="1" applyBorder="1" applyAlignment="1">
      <alignment horizontal="center" vertical="center"/>
    </xf>
    <xf numFmtId="0" fontId="14" fillId="0" borderId="23" xfId="25" applyFont="1" applyBorder="1" applyAlignment="1">
      <alignment horizontal="left" vertical="center" shrinkToFit="1"/>
    </xf>
    <xf numFmtId="0" fontId="14" fillId="0" borderId="26" xfId="25" applyFont="1" applyBorder="1" applyAlignment="1">
      <alignment horizontal="left" vertical="center" shrinkToFit="1"/>
    </xf>
    <xf numFmtId="0" fontId="21" fillId="0" borderId="5" xfId="25" applyFont="1" applyBorder="1" applyAlignment="1">
      <alignment horizontal="left" vertical="center" wrapText="1"/>
    </xf>
    <xf numFmtId="0" fontId="21" fillId="0" borderId="9" xfId="25" applyFont="1" applyBorder="1" applyAlignment="1">
      <alignment horizontal="left" vertical="center" wrapText="1"/>
    </xf>
    <xf numFmtId="0" fontId="21" fillId="0" borderId="6" xfId="25" applyFont="1" applyBorder="1" applyAlignment="1">
      <alignment horizontal="left" vertical="center" wrapText="1"/>
    </xf>
    <xf numFmtId="0" fontId="21" fillId="0" borderId="16" xfId="25" applyFont="1" applyBorder="1" applyAlignment="1">
      <alignment horizontal="left" vertical="center" wrapText="1"/>
    </xf>
    <xf numFmtId="185" fontId="58" fillId="12" borderId="60" xfId="25" applyNumberFormat="1" applyFont="1" applyFill="1" applyBorder="1" applyAlignment="1">
      <alignment horizontal="center" vertical="center"/>
    </xf>
    <xf numFmtId="185" fontId="58" fillId="12" borderId="43" xfId="25" applyNumberFormat="1" applyFont="1" applyFill="1" applyBorder="1" applyAlignment="1">
      <alignment horizontal="center" vertical="center"/>
    </xf>
    <xf numFmtId="0" fontId="108" fillId="11" borderId="14" xfId="25" applyFont="1" applyFill="1" applyBorder="1" applyAlignment="1">
      <alignment horizontal="left" vertical="center" wrapText="1"/>
    </xf>
    <xf numFmtId="0" fontId="108" fillId="11" borderId="18" xfId="25" applyFont="1" applyFill="1" applyBorder="1" applyAlignment="1">
      <alignment horizontal="left" vertical="center" wrapText="1"/>
    </xf>
    <xf numFmtId="0" fontId="108" fillId="11" borderId="19" xfId="25" applyFont="1" applyFill="1" applyBorder="1" applyAlignment="1">
      <alignment horizontal="left" vertical="center" wrapText="1"/>
    </xf>
    <xf numFmtId="0" fontId="108" fillId="11" borderId="40" xfId="25" applyFont="1" applyFill="1" applyBorder="1" applyAlignment="1">
      <alignment horizontal="left" vertical="center" wrapText="1"/>
    </xf>
    <xf numFmtId="0" fontId="108" fillId="11" borderId="22" xfId="0" applyFont="1" applyFill="1" applyBorder="1" applyAlignment="1">
      <alignment horizontal="left" vertical="center" wrapText="1"/>
    </xf>
    <xf numFmtId="0" fontId="108" fillId="11" borderId="27" xfId="0" applyFont="1" applyFill="1" applyBorder="1" applyAlignment="1">
      <alignment horizontal="left" vertical="center" wrapText="1"/>
    </xf>
    <xf numFmtId="185" fontId="108" fillId="11" borderId="40" xfId="25" applyNumberFormat="1" applyFont="1" applyFill="1" applyBorder="1" applyAlignment="1">
      <alignment horizontal="right" vertical="center" wrapText="1"/>
    </xf>
    <xf numFmtId="185" fontId="108" fillId="11" borderId="22" xfId="25" applyNumberFormat="1" applyFont="1" applyFill="1" applyBorder="1" applyAlignment="1">
      <alignment horizontal="right" vertical="center" wrapText="1"/>
    </xf>
    <xf numFmtId="0" fontId="108" fillId="11" borderId="14" xfId="25" applyFont="1" applyFill="1" applyBorder="1" applyAlignment="1">
      <alignment horizontal="left" vertical="center" shrinkToFit="1"/>
    </xf>
    <xf numFmtId="0" fontId="108" fillId="11" borderId="18" xfId="0" applyFont="1" applyFill="1" applyBorder="1" applyAlignment="1">
      <alignment horizontal="left" vertical="center" shrinkToFit="1"/>
    </xf>
    <xf numFmtId="0" fontId="108" fillId="11" borderId="19" xfId="0" applyFont="1" applyFill="1" applyBorder="1" applyAlignment="1">
      <alignment horizontal="left" vertical="center" shrinkToFit="1"/>
    </xf>
    <xf numFmtId="0" fontId="108" fillId="11" borderId="18" xfId="0" applyFont="1" applyFill="1" applyBorder="1" applyAlignment="1">
      <alignment horizontal="left" vertical="center" wrapText="1"/>
    </xf>
    <xf numFmtId="0" fontId="108" fillId="11" borderId="19" xfId="0" applyFont="1" applyFill="1" applyBorder="1" applyAlignment="1">
      <alignment horizontal="left" vertical="center" wrapText="1"/>
    </xf>
    <xf numFmtId="0" fontId="23" fillId="0" borderId="30" xfId="25" applyFont="1" applyBorder="1" applyAlignment="1">
      <alignment horizontal="left" vertical="center" wrapText="1"/>
    </xf>
    <xf numFmtId="0" fontId="23" fillId="0" borderId="30" xfId="0" applyFont="1" applyBorder="1" applyAlignment="1">
      <alignment horizontal="left" vertical="center" wrapText="1"/>
    </xf>
    <xf numFmtId="0" fontId="23" fillId="0" borderId="31" xfId="0" applyFont="1" applyBorder="1" applyAlignment="1">
      <alignment horizontal="left" vertical="center" wrapText="1"/>
    </xf>
    <xf numFmtId="0" fontId="14" fillId="0" borderId="1" xfId="72" applyFont="1" applyBorder="1" applyAlignment="1">
      <alignment horizontal="center" vertical="center" wrapText="1"/>
    </xf>
    <xf numFmtId="0" fontId="14" fillId="9" borderId="2" xfId="72" applyFont="1" applyFill="1" applyBorder="1" applyAlignment="1" applyProtection="1">
      <alignment horizontal="center" vertical="center" wrapText="1"/>
      <protection locked="0"/>
    </xf>
    <xf numFmtId="0" fontId="14" fillId="9" borderId="3" xfId="72" applyFont="1" applyFill="1" applyBorder="1" applyAlignment="1" applyProtection="1">
      <alignment horizontal="center" vertical="center" wrapText="1"/>
      <protection locked="0"/>
    </xf>
    <xf numFmtId="0" fontId="14" fillId="9" borderId="4" xfId="72" applyFont="1" applyFill="1" applyBorder="1" applyAlignment="1" applyProtection="1">
      <alignment horizontal="center" vertical="center" wrapText="1"/>
      <protection locked="0"/>
    </xf>
    <xf numFmtId="188" fontId="14" fillId="14" borderId="2" xfId="72" applyNumberFormat="1" applyFont="1" applyFill="1" applyBorder="1" applyAlignment="1" applyProtection="1">
      <alignment horizontal="center" vertical="center" wrapText="1"/>
      <protection locked="0"/>
    </xf>
    <xf numFmtId="188" fontId="14" fillId="14" borderId="3" xfId="72" applyNumberFormat="1" applyFont="1" applyFill="1" applyBorder="1" applyAlignment="1" applyProtection="1">
      <alignment horizontal="center" vertical="center" wrapText="1"/>
      <protection locked="0"/>
    </xf>
    <xf numFmtId="188" fontId="14" fillId="14" borderId="4" xfId="72" applyNumberFormat="1" applyFont="1" applyFill="1" applyBorder="1" applyAlignment="1" applyProtection="1">
      <alignment horizontal="center" vertical="center" wrapText="1"/>
      <protection locked="0"/>
    </xf>
    <xf numFmtId="0" fontId="14" fillId="14" borderId="2" xfId="72" applyFont="1" applyFill="1" applyBorder="1" applyAlignment="1" applyProtection="1">
      <alignment horizontal="left" vertical="center" wrapText="1"/>
      <protection locked="0"/>
    </xf>
    <xf numFmtId="0" fontId="14" fillId="14" borderId="3" xfId="72" applyFont="1" applyFill="1" applyBorder="1" applyAlignment="1" applyProtection="1">
      <alignment horizontal="left" vertical="center" wrapText="1"/>
      <protection locked="0"/>
    </xf>
    <xf numFmtId="0" fontId="14" fillId="14" borderId="4" xfId="72" applyFont="1" applyFill="1" applyBorder="1" applyAlignment="1" applyProtection="1">
      <alignment horizontal="left" vertical="center" wrapText="1"/>
      <protection locked="0"/>
    </xf>
    <xf numFmtId="0" fontId="14" fillId="0" borderId="2" xfId="72" applyFont="1" applyBorder="1" applyAlignment="1">
      <alignment horizontal="center" vertical="center"/>
    </xf>
    <xf numFmtId="0" fontId="14" fillId="0" borderId="3" xfId="72" applyFont="1" applyBorder="1" applyAlignment="1">
      <alignment horizontal="center" vertical="center"/>
    </xf>
    <xf numFmtId="0" fontId="20" fillId="11" borderId="2" xfId="72" applyFont="1" applyFill="1" applyBorder="1" applyAlignment="1">
      <alignment horizontal="center" vertical="center" wrapText="1"/>
    </xf>
    <xf numFmtId="0" fontId="20" fillId="11" borderId="3" xfId="72" applyFont="1" applyFill="1" applyBorder="1" applyAlignment="1">
      <alignment horizontal="center" vertical="center" wrapText="1"/>
    </xf>
    <xf numFmtId="0" fontId="20" fillId="11" borderId="4" xfId="72" applyFont="1" applyFill="1" applyBorder="1" applyAlignment="1">
      <alignment horizontal="center" vertical="center" wrapText="1"/>
    </xf>
    <xf numFmtId="0" fontId="16" fillId="9" borderId="17" xfId="72" applyFont="1" applyFill="1" applyBorder="1" applyAlignment="1" applyProtection="1">
      <alignment horizontal="center" vertical="center"/>
      <protection locked="0"/>
    </xf>
    <xf numFmtId="0" fontId="16" fillId="9" borderId="45" xfId="72" applyFont="1" applyFill="1" applyBorder="1" applyAlignment="1" applyProtection="1">
      <alignment horizontal="center" vertical="center"/>
      <protection locked="0"/>
    </xf>
    <xf numFmtId="0" fontId="14" fillId="0" borderId="18" xfId="72" applyFont="1" applyBorder="1" applyAlignment="1">
      <alignment horizontal="left" vertical="center" wrapText="1"/>
    </xf>
    <xf numFmtId="0" fontId="14" fillId="0" borderId="19" xfId="72" applyFont="1" applyBorder="1" applyAlignment="1">
      <alignment horizontal="left" vertical="center" wrapText="1"/>
    </xf>
    <xf numFmtId="0" fontId="16" fillId="9" borderId="2" xfId="72" applyFont="1" applyFill="1" applyBorder="1" applyAlignment="1" applyProtection="1">
      <alignment horizontal="center" vertical="center"/>
      <protection locked="0"/>
    </xf>
    <xf numFmtId="0" fontId="16" fillId="9" borderId="12" xfId="72" applyFont="1" applyFill="1" applyBorder="1" applyAlignment="1" applyProtection="1">
      <alignment horizontal="center" vertical="center"/>
      <protection locked="0"/>
    </xf>
    <xf numFmtId="0" fontId="14" fillId="0" borderId="3" xfId="72" applyFont="1" applyBorder="1" applyAlignment="1">
      <alignment horizontal="left" vertical="center" wrapText="1"/>
    </xf>
    <xf numFmtId="0" fontId="14" fillId="0" borderId="4" xfId="72" applyFont="1" applyBorder="1" applyAlignment="1">
      <alignment horizontal="left" vertical="center" wrapText="1"/>
    </xf>
    <xf numFmtId="189" fontId="14" fillId="14" borderId="2" xfId="72" applyNumberFormat="1" applyFont="1" applyFill="1" applyBorder="1" applyAlignment="1" applyProtection="1">
      <alignment horizontal="center" vertical="center" wrapText="1"/>
      <protection locked="0"/>
    </xf>
    <xf numFmtId="189" fontId="14" fillId="14" borderId="3" xfId="72" applyNumberFormat="1" applyFont="1" applyFill="1" applyBorder="1" applyAlignment="1" applyProtection="1">
      <alignment horizontal="center" vertical="center" wrapText="1"/>
      <protection locked="0"/>
    </xf>
    <xf numFmtId="189" fontId="14" fillId="14" borderId="4" xfId="72" applyNumberFormat="1" applyFont="1" applyFill="1" applyBorder="1" applyAlignment="1" applyProtection="1">
      <alignment horizontal="center" vertical="center" wrapText="1"/>
      <protection locked="0"/>
    </xf>
    <xf numFmtId="0" fontId="22" fillId="0" borderId="1" xfId="72" applyFont="1" applyBorder="1" applyAlignment="1">
      <alignment horizontal="center" vertical="center" wrapText="1"/>
    </xf>
    <xf numFmtId="0" fontId="16" fillId="9" borderId="1" xfId="72" applyFont="1" applyFill="1" applyBorder="1" applyAlignment="1" applyProtection="1">
      <alignment horizontal="center" vertical="center"/>
      <protection locked="0"/>
    </xf>
    <xf numFmtId="0" fontId="16" fillId="9" borderId="8" xfId="72" applyFont="1" applyFill="1" applyBorder="1" applyAlignment="1" applyProtection="1">
      <alignment horizontal="center" vertical="center"/>
      <protection locked="0"/>
    </xf>
    <xf numFmtId="0" fontId="14" fillId="0" borderId="49" xfId="72" applyFont="1" applyBorder="1" applyAlignment="1">
      <alignment horizontal="left" vertical="center" wrapText="1"/>
    </xf>
    <xf numFmtId="0" fontId="14" fillId="0" borderId="50" xfId="72" applyFont="1" applyBorder="1" applyAlignment="1">
      <alignment horizontal="left" vertical="center" wrapText="1"/>
    </xf>
    <xf numFmtId="0" fontId="16" fillId="9" borderId="8" xfId="72" applyFont="1" applyFill="1" applyBorder="1" applyAlignment="1" applyProtection="1">
      <alignment horizontal="center" vertical="center" wrapText="1"/>
      <protection locked="0"/>
    </xf>
    <xf numFmtId="0" fontId="16" fillId="9" borderId="49" xfId="72" applyFont="1" applyFill="1" applyBorder="1" applyAlignment="1" applyProtection="1">
      <alignment horizontal="center" vertical="center" wrapText="1"/>
      <protection locked="0"/>
    </xf>
    <xf numFmtId="0" fontId="16" fillId="9" borderId="5" xfId="72" applyFont="1" applyFill="1" applyBorder="1" applyAlignment="1" applyProtection="1">
      <alignment horizontal="center" vertical="center" wrapText="1"/>
      <protection locked="0"/>
    </xf>
    <xf numFmtId="0" fontId="16" fillId="9" borderId="13" xfId="72" applyFont="1" applyFill="1" applyBorder="1" applyAlignment="1" applyProtection="1">
      <alignment horizontal="center" vertical="center" wrapText="1"/>
      <protection locked="0"/>
    </xf>
    <xf numFmtId="0" fontId="16" fillId="9" borderId="6" xfId="72" applyFont="1" applyFill="1" applyBorder="1" applyAlignment="1" applyProtection="1">
      <alignment horizontal="center" vertical="center" wrapText="1"/>
      <protection locked="0"/>
    </xf>
    <xf numFmtId="0" fontId="16" fillId="9" borderId="15" xfId="72" applyFont="1" applyFill="1" applyBorder="1" applyAlignment="1" applyProtection="1">
      <alignment horizontal="center" vertical="center" wrapText="1"/>
      <protection locked="0"/>
    </xf>
    <xf numFmtId="0" fontId="14" fillId="0" borderId="42" xfId="72" applyFont="1" applyBorder="1" applyAlignment="1">
      <alignment horizontal="center" vertical="center" wrapText="1"/>
    </xf>
    <xf numFmtId="0" fontId="14" fillId="0" borderId="3" xfId="72" applyFont="1" applyBorder="1" applyAlignment="1">
      <alignment horizontal="center" vertical="center" wrapText="1"/>
    </xf>
    <xf numFmtId="0" fontId="14" fillId="0" borderId="12" xfId="72" applyFont="1" applyBorder="1" applyAlignment="1">
      <alignment horizontal="center" vertical="center" wrapText="1"/>
    </xf>
    <xf numFmtId="0" fontId="14" fillId="14" borderId="43" xfId="72" applyFont="1" applyFill="1" applyBorder="1" applyAlignment="1" applyProtection="1">
      <alignment horizontal="left" vertical="center" wrapText="1"/>
      <protection locked="0"/>
    </xf>
    <xf numFmtId="0" fontId="14" fillId="14" borderId="44" xfId="72" applyFont="1" applyFill="1" applyBorder="1" applyAlignment="1" applyProtection="1">
      <alignment horizontal="left" vertical="center" wrapText="1"/>
      <protection locked="0"/>
    </xf>
    <xf numFmtId="0" fontId="14" fillId="0" borderId="28" xfId="72" applyFont="1" applyBorder="1" applyAlignment="1">
      <alignment horizontal="center" vertical="center"/>
    </xf>
    <xf numFmtId="0" fontId="14" fillId="0" borderId="63" xfId="72" applyFont="1" applyBorder="1" applyAlignment="1">
      <alignment horizontal="center" vertical="center"/>
    </xf>
    <xf numFmtId="0" fontId="34" fillId="14" borderId="30" xfId="8" applyFill="1" applyBorder="1" applyAlignment="1" applyProtection="1">
      <alignment horizontal="left" vertical="center" wrapText="1"/>
      <protection locked="0"/>
    </xf>
    <xf numFmtId="0" fontId="14" fillId="14" borderId="30" xfId="72" applyFont="1" applyFill="1" applyBorder="1" applyAlignment="1" applyProtection="1">
      <alignment horizontal="left" vertical="center" wrapText="1"/>
      <protection locked="0"/>
    </xf>
    <xf numFmtId="0" fontId="14" fillId="14" borderId="31" xfId="72" applyFont="1" applyFill="1" applyBorder="1" applyAlignment="1" applyProtection="1">
      <alignment horizontal="left" vertical="center" wrapText="1"/>
      <protection locked="0"/>
    </xf>
    <xf numFmtId="0" fontId="16" fillId="9" borderId="49" xfId="72" applyFont="1" applyFill="1" applyBorder="1" applyAlignment="1" applyProtection="1">
      <alignment horizontal="center" vertical="center"/>
      <protection locked="0"/>
    </xf>
    <xf numFmtId="0" fontId="16" fillId="9" borderId="59" xfId="72" applyFont="1" applyFill="1" applyBorder="1" applyAlignment="1" applyProtection="1">
      <alignment horizontal="center" vertical="center" wrapText="1"/>
      <protection locked="0"/>
    </xf>
    <xf numFmtId="0" fontId="16" fillId="9" borderId="60" xfId="72" applyFont="1" applyFill="1" applyBorder="1" applyAlignment="1" applyProtection="1">
      <alignment horizontal="center" vertical="center" wrapText="1"/>
      <protection locked="0"/>
    </xf>
    <xf numFmtId="0" fontId="16" fillId="9" borderId="33" xfId="72" applyFont="1" applyFill="1" applyBorder="1" applyAlignment="1" applyProtection="1">
      <alignment horizontal="center" vertical="center" wrapText="1"/>
      <protection locked="0"/>
    </xf>
    <xf numFmtId="0" fontId="16" fillId="9" borderId="43" xfId="72" applyFont="1" applyFill="1" applyBorder="1" applyAlignment="1" applyProtection="1">
      <alignment horizontal="center" vertical="center" wrapText="1"/>
      <protection locked="0"/>
    </xf>
    <xf numFmtId="0" fontId="14" fillId="0" borderId="60" xfId="72" applyFont="1" applyBorder="1" applyAlignment="1">
      <alignment horizontal="center" vertical="center" wrapText="1"/>
    </xf>
    <xf numFmtId="0" fontId="14" fillId="0" borderId="43" xfId="72" applyFont="1" applyBorder="1" applyAlignment="1">
      <alignment horizontal="center" vertical="center" wrapText="1"/>
    </xf>
    <xf numFmtId="0" fontId="14" fillId="0" borderId="20" xfId="64" applyFont="1" applyBorder="1" applyAlignment="1">
      <alignment horizontal="center" vertical="center"/>
    </xf>
    <xf numFmtId="0" fontId="14" fillId="0" borderId="38" xfId="64" applyFont="1" applyBorder="1" applyAlignment="1">
      <alignment horizontal="center" vertical="center"/>
    </xf>
    <xf numFmtId="0" fontId="14" fillId="14" borderId="22" xfId="64" applyFont="1" applyFill="1" applyBorder="1" applyAlignment="1" applyProtection="1">
      <alignment horizontal="left" vertical="center" wrapText="1"/>
      <protection locked="0"/>
    </xf>
    <xf numFmtId="0" fontId="14" fillId="14" borderId="27" xfId="64" applyFont="1" applyFill="1" applyBorder="1" applyAlignment="1" applyProtection="1">
      <alignment horizontal="left" vertical="center" wrapText="1"/>
      <protection locked="0"/>
    </xf>
    <xf numFmtId="0" fontId="14" fillId="0" borderId="20" xfId="72" applyFont="1" applyBorder="1" applyAlignment="1">
      <alignment horizontal="center" vertical="center"/>
    </xf>
    <xf numFmtId="0" fontId="14" fillId="0" borderId="38" xfId="72" applyFont="1" applyBorder="1" applyAlignment="1">
      <alignment horizontal="center" vertical="center"/>
    </xf>
    <xf numFmtId="0" fontId="14" fillId="14" borderId="22" xfId="72" applyFont="1" applyFill="1" applyBorder="1" applyAlignment="1" applyProtection="1">
      <alignment horizontal="left" vertical="center" wrapText="1"/>
      <protection locked="0"/>
    </xf>
    <xf numFmtId="0" fontId="14" fillId="14" borderId="27" xfId="72" applyFont="1" applyFill="1" applyBorder="1" applyAlignment="1" applyProtection="1">
      <alignment horizontal="left" vertical="center" wrapText="1"/>
      <protection locked="0"/>
    </xf>
    <xf numFmtId="49" fontId="14" fillId="14" borderId="22" xfId="72" applyNumberFormat="1" applyFont="1" applyFill="1" applyBorder="1" applyAlignment="1" applyProtection="1">
      <alignment horizontal="left" vertical="center" wrapText="1"/>
      <protection locked="0"/>
    </xf>
    <xf numFmtId="49" fontId="14" fillId="14" borderId="27" xfId="72" applyNumberFormat="1" applyFont="1" applyFill="1" applyBorder="1" applyAlignment="1" applyProtection="1">
      <alignment horizontal="left" vertical="center" wrapText="1"/>
      <protection locked="0"/>
    </xf>
    <xf numFmtId="0" fontId="14" fillId="0" borderId="0" xfId="64" applyFont="1" applyAlignment="1">
      <alignment horizontal="left" vertical="center" wrapText="1"/>
    </xf>
    <xf numFmtId="0" fontId="14" fillId="0" borderId="17" xfId="64" applyFont="1" applyBorder="1" applyAlignment="1">
      <alignment horizontal="center" vertical="center"/>
    </xf>
    <xf numFmtId="0" fontId="14" fillId="0" borderId="18" xfId="64" applyFont="1" applyBorder="1" applyAlignment="1">
      <alignment horizontal="center" vertical="center"/>
    </xf>
    <xf numFmtId="0" fontId="14" fillId="0" borderId="45" xfId="64" applyFont="1" applyBorder="1" applyAlignment="1">
      <alignment horizontal="center" vertical="center"/>
    </xf>
    <xf numFmtId="0" fontId="14" fillId="14" borderId="18" xfId="64" applyFont="1" applyFill="1" applyBorder="1" applyAlignment="1" applyProtection="1">
      <alignment horizontal="left" vertical="center" wrapText="1"/>
      <protection locked="0"/>
    </xf>
    <xf numFmtId="0" fontId="14" fillId="14" borderId="19" xfId="64" applyFont="1" applyFill="1" applyBorder="1" applyAlignment="1" applyProtection="1">
      <alignment horizontal="left" vertical="center" wrapText="1"/>
      <protection locked="0"/>
    </xf>
    <xf numFmtId="0" fontId="22" fillId="0" borderId="37" xfId="72" applyFont="1" applyBorder="1" applyAlignment="1">
      <alignment horizontal="left" vertical="center" wrapText="1"/>
    </xf>
    <xf numFmtId="0" fontId="22" fillId="0" borderId="61" xfId="72" applyFont="1" applyBorder="1" applyAlignment="1">
      <alignment horizontal="left" vertical="center" wrapText="1"/>
    </xf>
    <xf numFmtId="0" fontId="58" fillId="9" borderId="2" xfId="72" applyFont="1" applyFill="1" applyBorder="1" applyAlignment="1">
      <alignment horizontal="center" vertical="center" wrapText="1"/>
    </xf>
    <xf numFmtId="0" fontId="58" fillId="9" borderId="3" xfId="72" applyFont="1" applyFill="1" applyBorder="1" applyAlignment="1">
      <alignment horizontal="center" vertical="center" wrapText="1"/>
    </xf>
    <xf numFmtId="0" fontId="58" fillId="9" borderId="4" xfId="72" applyFont="1" applyFill="1" applyBorder="1" applyAlignment="1">
      <alignment horizontal="center" vertical="center" wrapText="1"/>
    </xf>
    <xf numFmtId="0" fontId="58" fillId="14" borderId="2" xfId="72" applyFont="1" applyFill="1" applyBorder="1" applyAlignment="1">
      <alignment horizontal="center" vertical="center" wrapText="1"/>
    </xf>
    <xf numFmtId="0" fontId="58" fillId="14" borderId="3" xfId="72" applyFont="1" applyFill="1" applyBorder="1" applyAlignment="1">
      <alignment horizontal="center" vertical="center" wrapText="1"/>
    </xf>
    <xf numFmtId="0" fontId="58" fillId="14" borderId="4" xfId="72" applyFont="1" applyFill="1" applyBorder="1" applyAlignment="1">
      <alignment horizontal="center" vertical="center" wrapText="1"/>
    </xf>
    <xf numFmtId="0" fontId="58" fillId="14" borderId="2" xfId="72" applyFont="1" applyFill="1" applyBorder="1" applyAlignment="1">
      <alignment horizontal="left" vertical="center" wrapText="1"/>
    </xf>
    <xf numFmtId="0" fontId="58" fillId="14" borderId="3" xfId="72" applyFont="1" applyFill="1" applyBorder="1" applyAlignment="1">
      <alignment horizontal="left" vertical="center" wrapText="1"/>
    </xf>
    <xf numFmtId="0" fontId="58" fillId="14" borderId="4" xfId="72" applyFont="1" applyFill="1" applyBorder="1" applyAlignment="1">
      <alignment horizontal="left" vertical="center" wrapText="1"/>
    </xf>
    <xf numFmtId="0" fontId="163" fillId="11" borderId="2" xfId="72" applyFont="1" applyFill="1" applyBorder="1" applyAlignment="1">
      <alignment horizontal="center" vertical="center" wrapText="1"/>
    </xf>
    <xf numFmtId="0" fontId="163" fillId="11" borderId="3" xfId="72" applyFont="1" applyFill="1" applyBorder="1" applyAlignment="1">
      <alignment horizontal="center" vertical="center" wrapText="1"/>
    </xf>
    <xf numFmtId="0" fontId="163" fillId="11" borderId="4" xfId="72" applyFont="1" applyFill="1" applyBorder="1" applyAlignment="1">
      <alignment horizontal="center" vertical="center" wrapText="1"/>
    </xf>
    <xf numFmtId="0" fontId="107" fillId="9" borderId="17" xfId="72" applyFont="1" applyFill="1" applyBorder="1" applyAlignment="1">
      <alignment horizontal="center" vertical="center"/>
    </xf>
    <xf numFmtId="0" fontId="107" fillId="9" borderId="45" xfId="72" applyFont="1" applyFill="1" applyBorder="1" applyAlignment="1">
      <alignment horizontal="center" vertical="center"/>
    </xf>
    <xf numFmtId="0" fontId="107" fillId="9" borderId="2" xfId="72" applyFont="1" applyFill="1" applyBorder="1" applyAlignment="1">
      <alignment horizontal="center" vertical="center"/>
    </xf>
    <xf numFmtId="0" fontId="107" fillId="9" borderId="12" xfId="72" applyFont="1" applyFill="1" applyBorder="1" applyAlignment="1">
      <alignment horizontal="center" vertical="center"/>
    </xf>
    <xf numFmtId="0" fontId="14" fillId="14" borderId="2" xfId="72" applyFont="1" applyFill="1" applyBorder="1" applyAlignment="1">
      <alignment horizontal="center" vertical="center" wrapText="1"/>
    </xf>
    <xf numFmtId="0" fontId="14" fillId="14" borderId="3" xfId="72" applyFont="1" applyFill="1" applyBorder="1" applyAlignment="1">
      <alignment horizontal="center" vertical="center" wrapText="1"/>
    </xf>
    <xf numFmtId="0" fontId="14" fillId="14" borderId="4" xfId="72" applyFont="1" applyFill="1" applyBorder="1" applyAlignment="1">
      <alignment horizontal="center" vertical="center" wrapText="1"/>
    </xf>
    <xf numFmtId="0" fontId="107" fillId="9" borderId="1" xfId="72" applyFont="1" applyFill="1" applyBorder="1" applyAlignment="1">
      <alignment horizontal="center" vertical="center"/>
    </xf>
    <xf numFmtId="0" fontId="107" fillId="9" borderId="8" xfId="72" applyFont="1" applyFill="1" applyBorder="1" applyAlignment="1">
      <alignment horizontal="center" vertical="center"/>
    </xf>
    <xf numFmtId="0" fontId="107" fillId="9" borderId="8" xfId="72" applyFont="1" applyFill="1" applyBorder="1" applyAlignment="1">
      <alignment horizontal="center" vertical="center" wrapText="1"/>
    </xf>
    <xf numFmtId="0" fontId="107" fillId="9" borderId="49" xfId="72" applyFont="1" applyFill="1" applyBorder="1" applyAlignment="1">
      <alignment horizontal="center" vertical="center" wrapText="1"/>
    </xf>
    <xf numFmtId="0" fontId="16" fillId="9" borderId="5" xfId="72" applyFont="1" applyFill="1" applyBorder="1" applyAlignment="1">
      <alignment horizontal="center" vertical="center" wrapText="1"/>
    </xf>
    <xf numFmtId="0" fontId="16" fillId="9" borderId="13" xfId="72" applyFont="1" applyFill="1" applyBorder="1" applyAlignment="1">
      <alignment horizontal="center" vertical="center" wrapText="1"/>
    </xf>
    <xf numFmtId="0" fontId="16" fillId="9" borderId="6" xfId="72" applyFont="1" applyFill="1" applyBorder="1" applyAlignment="1">
      <alignment horizontal="center" vertical="center" wrapText="1"/>
    </xf>
    <xf numFmtId="0" fontId="16" fillId="9" borderId="15" xfId="72" applyFont="1" applyFill="1" applyBorder="1" applyAlignment="1">
      <alignment horizontal="center" vertical="center" wrapText="1"/>
    </xf>
    <xf numFmtId="0" fontId="14" fillId="14" borderId="43" xfId="72" applyFont="1" applyFill="1" applyBorder="1" applyAlignment="1">
      <alignment horizontal="left" vertical="center" wrapText="1"/>
    </xf>
    <xf numFmtId="0" fontId="14" fillId="14" borderId="44" xfId="72" applyFont="1" applyFill="1" applyBorder="1" applyAlignment="1">
      <alignment horizontal="left" vertical="center" wrapText="1"/>
    </xf>
    <xf numFmtId="0" fontId="58" fillId="14" borderId="22" xfId="72" applyFont="1" applyFill="1" applyBorder="1" applyAlignment="1">
      <alignment horizontal="left" vertical="center"/>
    </xf>
    <xf numFmtId="0" fontId="58" fillId="14" borderId="27" xfId="72" applyFont="1" applyFill="1" applyBorder="1" applyAlignment="1">
      <alignment horizontal="left" vertical="center"/>
    </xf>
    <xf numFmtId="49" fontId="58" fillId="14" borderId="22" xfId="72" applyNumberFormat="1" applyFont="1" applyFill="1" applyBorder="1" applyAlignment="1">
      <alignment horizontal="left" vertical="center"/>
    </xf>
    <xf numFmtId="49" fontId="58" fillId="14" borderId="27" xfId="72" applyNumberFormat="1" applyFont="1" applyFill="1" applyBorder="1" applyAlignment="1">
      <alignment horizontal="left" vertical="center"/>
    </xf>
    <xf numFmtId="0" fontId="72" fillId="14" borderId="30" xfId="8" applyFont="1" applyFill="1" applyBorder="1" applyAlignment="1" applyProtection="1">
      <alignment horizontal="left" vertical="center"/>
    </xf>
    <xf numFmtId="0" fontId="58" fillId="14" borderId="30" xfId="72" applyFont="1" applyFill="1" applyBorder="1" applyAlignment="1">
      <alignment horizontal="left" vertical="center"/>
    </xf>
    <xf numFmtId="0" fontId="58" fillId="14" borderId="31" xfId="72" applyFont="1" applyFill="1" applyBorder="1" applyAlignment="1">
      <alignment horizontal="left" vertical="center"/>
    </xf>
    <xf numFmtId="0" fontId="58" fillId="14" borderId="18" xfId="64" applyFont="1" applyFill="1" applyBorder="1" applyAlignment="1">
      <alignment horizontal="left" vertical="center"/>
    </xf>
    <xf numFmtId="0" fontId="58" fillId="14" borderId="19" xfId="64" applyFont="1" applyFill="1" applyBorder="1" applyAlignment="1">
      <alignment horizontal="left" vertical="center"/>
    </xf>
    <xf numFmtId="0" fontId="58" fillId="14" borderId="22" xfId="64" applyFont="1" applyFill="1" applyBorder="1" applyAlignment="1">
      <alignment horizontal="left" vertical="center"/>
    </xf>
    <xf numFmtId="0" fontId="58" fillId="14" borderId="27" xfId="64" applyFont="1" applyFill="1" applyBorder="1" applyAlignment="1">
      <alignment horizontal="left" vertical="center"/>
    </xf>
    <xf numFmtId="0" fontId="16" fillId="9" borderId="59" xfId="72" applyFont="1" applyFill="1" applyBorder="1" applyAlignment="1">
      <alignment horizontal="center" vertical="center" wrapText="1"/>
    </xf>
    <xf numFmtId="0" fontId="16" fillId="9" borderId="60" xfId="72" applyFont="1" applyFill="1" applyBorder="1" applyAlignment="1">
      <alignment horizontal="center" vertical="center" wrapText="1"/>
    </xf>
    <xf numFmtId="0" fontId="16" fillId="9" borderId="33" xfId="72" applyFont="1" applyFill="1" applyBorder="1" applyAlignment="1">
      <alignment horizontal="center" vertical="center" wrapText="1"/>
    </xf>
    <xf numFmtId="0" fontId="16" fillId="9" borderId="43" xfId="72" applyFont="1" applyFill="1" applyBorder="1" applyAlignment="1">
      <alignment horizontal="center" vertical="center" wrapText="1"/>
    </xf>
    <xf numFmtId="0" fontId="107" fillId="9" borderId="49" xfId="72" applyFont="1" applyFill="1" applyBorder="1" applyAlignment="1">
      <alignment horizontal="center" vertical="center"/>
    </xf>
    <xf numFmtId="0" fontId="23" fillId="0" borderId="0" xfId="0" applyFont="1" applyAlignment="1">
      <alignment horizontal="left" vertical="top" wrapText="1"/>
    </xf>
    <xf numFmtId="0" fontId="14" fillId="0" borderId="0" xfId="0" applyFont="1" applyAlignment="1">
      <alignment horizontal="center" vertical="center"/>
    </xf>
    <xf numFmtId="0" fontId="23" fillId="0" borderId="0" xfId="0" applyFont="1">
      <alignment vertical="center"/>
    </xf>
    <xf numFmtId="0" fontId="23" fillId="11" borderId="0" xfId="0" applyFont="1" applyFill="1" applyAlignment="1">
      <alignment horizontal="left" vertical="center" shrinkToFit="1"/>
    </xf>
    <xf numFmtId="0" fontId="115" fillId="0" borderId="0" xfId="0" applyFont="1" applyAlignment="1">
      <alignment horizontal="left" vertical="top" wrapText="1"/>
    </xf>
    <xf numFmtId="0" fontId="115" fillId="13" borderId="0" xfId="0" applyFont="1" applyFill="1" applyAlignment="1">
      <alignment horizontal="left" vertical="top" wrapText="1"/>
    </xf>
    <xf numFmtId="0" fontId="115" fillId="13" borderId="0" xfId="0" applyFont="1" applyFill="1" applyAlignment="1">
      <alignment horizontal="left" vertical="center" wrapText="1"/>
    </xf>
    <xf numFmtId="0" fontId="23" fillId="9" borderId="0" xfId="0" applyFont="1" applyFill="1" applyAlignment="1" applyProtection="1">
      <alignment horizontal="center" vertical="center" wrapText="1"/>
      <protection locked="0"/>
    </xf>
    <xf numFmtId="178" fontId="17" fillId="11" borderId="0" xfId="0" applyNumberFormat="1" applyFont="1" applyFill="1" applyAlignment="1">
      <alignment horizontal="left" vertical="center"/>
    </xf>
    <xf numFmtId="0" fontId="108" fillId="11" borderId="0" xfId="0" applyFont="1" applyFill="1" applyAlignment="1">
      <alignment horizontal="left" vertical="center" shrinkToFit="1"/>
    </xf>
    <xf numFmtId="0" fontId="108" fillId="9" borderId="0" xfId="0" applyFont="1" applyFill="1" applyAlignment="1">
      <alignment horizontal="center" vertical="center" wrapText="1"/>
    </xf>
    <xf numFmtId="0" fontId="23" fillId="0" borderId="0" xfId="0" applyFont="1" applyAlignment="1">
      <alignment horizontal="left" vertical="center"/>
    </xf>
    <xf numFmtId="178" fontId="164" fillId="11" borderId="0" xfId="0" applyNumberFormat="1" applyFont="1" applyFill="1" applyAlignment="1">
      <alignment horizontal="left" vertical="center"/>
    </xf>
    <xf numFmtId="0" fontId="23" fillId="0" borderId="0" xfId="0" applyFont="1" applyAlignment="1">
      <alignment horizontal="left" vertical="center" wrapText="1"/>
    </xf>
    <xf numFmtId="0" fontId="14" fillId="0" borderId="0" xfId="57" applyFont="1" applyAlignment="1">
      <alignment horizontal="center" vertical="center" shrinkToFit="1"/>
    </xf>
    <xf numFmtId="0" fontId="14" fillId="11" borderId="0" xfId="57" applyFont="1" applyFill="1" applyAlignment="1">
      <alignment horizontal="center" vertical="center" shrinkToFit="1"/>
    </xf>
    <xf numFmtId="0" fontId="14" fillId="0" borderId="0" xfId="57" applyFont="1" applyAlignment="1">
      <alignment horizontal="left" vertical="top" wrapText="1"/>
    </xf>
    <xf numFmtId="0" fontId="26" fillId="0" borderId="0" xfId="57" applyFont="1" applyAlignment="1">
      <alignment horizontal="center" vertical="center" wrapText="1"/>
    </xf>
    <xf numFmtId="0" fontId="27" fillId="0" borderId="0" xfId="57" applyFont="1" applyAlignment="1">
      <alignment horizontal="center" vertical="center"/>
    </xf>
    <xf numFmtId="178" fontId="21" fillId="11" borderId="0" xfId="27" applyNumberFormat="1" applyFont="1" applyFill="1" applyAlignment="1">
      <alignment horizontal="right" vertical="center"/>
    </xf>
    <xf numFmtId="0" fontId="23" fillId="11" borderId="0" xfId="27" applyFont="1" applyFill="1" applyAlignment="1">
      <alignment horizontal="left" vertical="center" wrapText="1"/>
    </xf>
    <xf numFmtId="0" fontId="23" fillId="11" borderId="0" xfId="60" applyFont="1" applyFill="1" applyAlignment="1">
      <alignment horizontal="left" vertical="center" wrapText="1"/>
    </xf>
    <xf numFmtId="0" fontId="23" fillId="0" borderId="32" xfId="57" applyFont="1" applyBorder="1" applyAlignment="1">
      <alignment horizontal="center" vertical="center" wrapText="1"/>
    </xf>
    <xf numFmtId="0" fontId="23" fillId="0" borderId="17" xfId="57" applyFont="1" applyBorder="1" applyAlignment="1">
      <alignment horizontal="center" vertical="center" wrapText="1"/>
    </xf>
    <xf numFmtId="0" fontId="23" fillId="0" borderId="18" xfId="57" applyFont="1" applyBorder="1" applyAlignment="1">
      <alignment horizontal="center" vertical="center" wrapText="1"/>
    </xf>
    <xf numFmtId="0" fontId="23" fillId="0" borderId="19" xfId="57" applyFont="1" applyBorder="1" applyAlignment="1">
      <alignment horizontal="center" vertical="center" wrapText="1"/>
    </xf>
    <xf numFmtId="0" fontId="25" fillId="0" borderId="33" xfId="57" applyFont="1" applyBorder="1" applyAlignment="1">
      <alignment horizontal="center" vertical="center" wrapText="1"/>
    </xf>
    <xf numFmtId="0" fontId="25" fillId="0" borderId="43" xfId="57" applyFont="1" applyBorder="1" applyAlignment="1">
      <alignment horizontal="center" vertical="center" wrapText="1"/>
    </xf>
    <xf numFmtId="0" fontId="25" fillId="0" borderId="44" xfId="57" applyFont="1" applyBorder="1" applyAlignment="1">
      <alignment horizontal="center" vertical="center" wrapText="1"/>
    </xf>
    <xf numFmtId="0" fontId="14" fillId="0" borderId="0" xfId="57" applyFont="1" applyAlignment="1">
      <alignment horizontal="center" vertical="top" wrapText="1"/>
    </xf>
    <xf numFmtId="0" fontId="23" fillId="0" borderId="2" xfId="57" applyFont="1" applyBorder="1" applyAlignment="1">
      <alignment horizontal="center" vertical="center" wrapText="1"/>
    </xf>
    <xf numFmtId="0" fontId="23" fillId="0" borderId="3" xfId="57" applyFont="1" applyBorder="1" applyAlignment="1">
      <alignment horizontal="center" vertical="center" wrapText="1"/>
    </xf>
    <xf numFmtId="0" fontId="23" fillId="0" borderId="4" xfId="57" applyFont="1" applyBorder="1" applyAlignment="1">
      <alignment horizontal="center" vertical="center" wrapText="1"/>
    </xf>
    <xf numFmtId="0" fontId="23" fillId="11" borderId="2" xfId="57" applyFont="1" applyFill="1" applyBorder="1" applyAlignment="1">
      <alignment horizontal="left" vertical="center" wrapText="1"/>
    </xf>
    <xf numFmtId="0" fontId="23" fillId="11" borderId="3" xfId="57" applyFont="1" applyFill="1" applyBorder="1" applyAlignment="1">
      <alignment horizontal="left" vertical="center" wrapText="1"/>
    </xf>
    <xf numFmtId="0" fontId="23" fillId="11" borderId="9" xfId="57" applyFont="1" applyFill="1" applyBorder="1" applyAlignment="1">
      <alignment horizontal="left" vertical="center" wrapText="1"/>
    </xf>
    <xf numFmtId="0" fontId="23" fillId="11" borderId="23" xfId="57" applyFont="1" applyFill="1" applyBorder="1" applyAlignment="1">
      <alignment horizontal="left" vertical="center" wrapText="1"/>
    </xf>
    <xf numFmtId="0" fontId="23" fillId="0" borderId="21" xfId="57" applyFont="1" applyBorder="1" applyAlignment="1">
      <alignment horizontal="center" vertical="center" wrapText="1"/>
    </xf>
    <xf numFmtId="0" fontId="23" fillId="0" borderId="22" xfId="57" applyFont="1" applyBorder="1" applyAlignment="1">
      <alignment horizontal="center" vertical="center" wrapText="1"/>
    </xf>
    <xf numFmtId="0" fontId="23" fillId="0" borderId="34" xfId="57" applyFont="1" applyBorder="1" applyAlignment="1">
      <alignment horizontal="center" vertical="center" wrapText="1"/>
    </xf>
    <xf numFmtId="0" fontId="23" fillId="0" borderId="35" xfId="57" applyFont="1" applyBorder="1" applyAlignment="1">
      <alignment horizontal="center" vertical="center" wrapText="1"/>
    </xf>
    <xf numFmtId="0" fontId="23" fillId="0" borderId="5" xfId="57" applyFont="1" applyBorder="1" applyAlignment="1">
      <alignment horizontal="center" vertical="center" wrapText="1"/>
    </xf>
    <xf numFmtId="0" fontId="23" fillId="0" borderId="9" xfId="57" applyFont="1" applyBorder="1" applyAlignment="1">
      <alignment horizontal="center" vertical="center" wrapText="1"/>
    </xf>
    <xf numFmtId="0" fontId="23" fillId="0" borderId="23" xfId="57" applyFont="1" applyBorder="1" applyAlignment="1">
      <alignment horizontal="center" vertical="center" wrapText="1"/>
    </xf>
    <xf numFmtId="0" fontId="23" fillId="0" borderId="7" xfId="57" applyFont="1" applyBorder="1" applyAlignment="1">
      <alignment horizontal="center" vertical="center" wrapText="1"/>
    </xf>
    <xf numFmtId="0" fontId="23" fillId="0" borderId="0" xfId="57" applyFont="1" applyAlignment="1">
      <alignment horizontal="center" vertical="center" wrapText="1"/>
    </xf>
    <xf numFmtId="0" fontId="23" fillId="0" borderId="24" xfId="57" applyFont="1" applyBorder="1" applyAlignment="1">
      <alignment horizontal="center" vertical="center" wrapText="1"/>
    </xf>
    <xf numFmtId="0" fontId="23" fillId="0" borderId="6" xfId="57" applyFont="1" applyBorder="1" applyAlignment="1">
      <alignment horizontal="center" vertical="center" wrapText="1"/>
    </xf>
    <xf numFmtId="0" fontId="23" fillId="0" borderId="16" xfId="57" applyFont="1" applyBorder="1" applyAlignment="1">
      <alignment horizontal="center" vertical="center" wrapText="1"/>
    </xf>
    <xf numFmtId="0" fontId="23" fillId="0" borderId="26" xfId="57" applyFont="1" applyBorder="1" applyAlignment="1">
      <alignment horizontal="center" vertical="center" wrapText="1"/>
    </xf>
    <xf numFmtId="178" fontId="14" fillId="11" borderId="2" xfId="57" applyNumberFormat="1" applyFont="1" applyFill="1" applyBorder="1" applyAlignment="1">
      <alignment horizontal="left" vertical="center" wrapText="1"/>
    </xf>
    <xf numFmtId="178" fontId="14" fillId="11" borderId="3" xfId="57" applyNumberFormat="1" applyFont="1" applyFill="1" applyBorder="1" applyAlignment="1">
      <alignment horizontal="left" vertical="center" wrapText="1"/>
    </xf>
    <xf numFmtId="0" fontId="23" fillId="0" borderId="27" xfId="57" applyFont="1" applyBorder="1" applyAlignment="1">
      <alignment horizontal="center" vertical="center" wrapText="1"/>
    </xf>
    <xf numFmtId="184" fontId="23" fillId="0" borderId="34" xfId="11" applyNumberFormat="1" applyFont="1" applyFill="1" applyBorder="1" applyAlignment="1" applyProtection="1">
      <alignment horizontal="center" vertical="center" wrapText="1"/>
    </xf>
    <xf numFmtId="184" fontId="23" fillId="0" borderId="35" xfId="11" applyNumberFormat="1" applyFont="1" applyFill="1" applyBorder="1" applyAlignment="1" applyProtection="1">
      <alignment horizontal="center" vertical="center" wrapText="1"/>
    </xf>
    <xf numFmtId="184" fontId="23" fillId="11" borderId="35" xfId="11" applyNumberFormat="1" applyFont="1" applyFill="1" applyBorder="1" applyAlignment="1" applyProtection="1">
      <alignment horizontal="right" vertical="center" wrapText="1"/>
    </xf>
    <xf numFmtId="184" fontId="23" fillId="0" borderId="7" xfId="11" applyNumberFormat="1" applyFont="1" applyFill="1" applyBorder="1" applyAlignment="1" applyProtection="1">
      <alignment horizontal="center" vertical="center" wrapText="1"/>
    </xf>
    <xf numFmtId="184" fontId="23" fillId="0" borderId="0" xfId="11" applyNumberFormat="1" applyFont="1" applyFill="1" applyBorder="1" applyAlignment="1" applyProtection="1">
      <alignment horizontal="center" vertical="center" wrapText="1"/>
    </xf>
    <xf numFmtId="184" fontId="23" fillId="11" borderId="0" xfId="11" applyNumberFormat="1" applyFont="1" applyFill="1" applyBorder="1" applyAlignment="1" applyProtection="1">
      <alignment horizontal="right" vertical="center" wrapText="1"/>
    </xf>
    <xf numFmtId="0" fontId="15" fillId="0" borderId="29" xfId="27" applyFont="1" applyBorder="1" applyAlignment="1">
      <alignment horizontal="left" vertical="center" wrapText="1"/>
    </xf>
    <xf numFmtId="0" fontId="15" fillId="0" borderId="30" xfId="27" applyFont="1" applyBorder="1" applyAlignment="1">
      <alignment horizontal="left" vertical="center" wrapText="1"/>
    </xf>
    <xf numFmtId="0" fontId="15" fillId="0" borderId="31" xfId="27" applyFont="1" applyBorder="1" applyAlignment="1">
      <alignment horizontal="left" vertical="center" wrapText="1"/>
    </xf>
    <xf numFmtId="0" fontId="23" fillId="11" borderId="2" xfId="57" applyFont="1" applyFill="1" applyBorder="1" applyAlignment="1">
      <alignment horizontal="right" vertical="center" wrapText="1"/>
    </xf>
    <xf numFmtId="0" fontId="23" fillId="11" borderId="3" xfId="57" applyFont="1" applyFill="1" applyBorder="1" applyAlignment="1">
      <alignment horizontal="right" vertical="center" wrapText="1"/>
    </xf>
    <xf numFmtId="0" fontId="23" fillId="0" borderId="3" xfId="57" applyFont="1" applyBorder="1" applyAlignment="1">
      <alignment horizontal="left" vertical="center" wrapText="1"/>
    </xf>
    <xf numFmtId="0" fontId="23" fillId="0" borderId="4" xfId="57" applyFont="1" applyBorder="1" applyAlignment="1">
      <alignment horizontal="left" vertical="center" wrapText="1"/>
    </xf>
    <xf numFmtId="177" fontId="23" fillId="12" borderId="2" xfId="42" applyNumberFormat="1" applyFont="1" applyFill="1" applyBorder="1" applyAlignment="1">
      <alignment horizontal="right" vertical="center" wrapText="1"/>
    </xf>
    <xf numFmtId="177" fontId="23" fillId="12" borderId="3" xfId="42" applyNumberFormat="1" applyFont="1" applyFill="1" applyBorder="1" applyAlignment="1">
      <alignment horizontal="right" vertical="center" wrapText="1"/>
    </xf>
    <xf numFmtId="184" fontId="23" fillId="0" borderId="17" xfId="11" applyNumberFormat="1" applyFont="1" applyFill="1" applyBorder="1" applyAlignment="1" applyProtection="1">
      <alignment horizontal="center" vertical="center" wrapText="1"/>
    </xf>
    <xf numFmtId="184" fontId="23" fillId="0" borderId="18" xfId="11" applyNumberFormat="1" applyFont="1" applyFill="1" applyBorder="1" applyAlignment="1" applyProtection="1">
      <alignment horizontal="center" vertical="center" wrapText="1"/>
    </xf>
    <xf numFmtId="184" fontId="23" fillId="11" borderId="18" xfId="11" applyNumberFormat="1" applyFont="1" applyFill="1" applyBorder="1" applyAlignment="1" applyProtection="1">
      <alignment horizontal="right" vertical="center" wrapText="1"/>
    </xf>
    <xf numFmtId="0" fontId="23" fillId="11" borderId="29" xfId="30" applyFont="1" applyFill="1" applyBorder="1" applyAlignment="1">
      <alignment horizontal="left" vertical="center" shrinkToFit="1"/>
    </xf>
    <xf numFmtId="0" fontId="23" fillId="11" borderId="30" xfId="30" applyFont="1" applyFill="1" applyBorder="1" applyAlignment="1">
      <alignment horizontal="left" vertical="center" shrinkToFit="1"/>
    </xf>
    <xf numFmtId="0" fontId="23" fillId="11" borderId="31" xfId="30" applyFont="1" applyFill="1" applyBorder="1" applyAlignment="1">
      <alignment horizontal="left" vertical="center" shrinkToFit="1"/>
    </xf>
    <xf numFmtId="0" fontId="23" fillId="0" borderId="2" xfId="30" applyFont="1" applyBorder="1" applyAlignment="1">
      <alignment horizontal="center" vertical="center" wrapText="1"/>
    </xf>
    <xf numFmtId="0" fontId="23" fillId="0" borderId="3" xfId="30" applyFont="1" applyBorder="1" applyAlignment="1">
      <alignment horizontal="center" vertical="center" wrapText="1"/>
    </xf>
    <xf numFmtId="0" fontId="23" fillId="0" borderId="4" xfId="30" applyFont="1" applyBorder="1" applyAlignment="1">
      <alignment horizontal="center" vertical="center" wrapText="1"/>
    </xf>
    <xf numFmtId="0" fontId="23" fillId="0" borderId="5" xfId="27" applyFont="1" applyBorder="1" applyAlignment="1">
      <alignment horizontal="center" vertical="center" wrapText="1"/>
    </xf>
    <xf numFmtId="0" fontId="23" fillId="0" borderId="9" xfId="27" applyFont="1" applyBorder="1" applyAlignment="1">
      <alignment horizontal="center" vertical="center" wrapText="1"/>
    </xf>
    <xf numFmtId="0" fontId="23" fillId="0" borderId="23" xfId="27" applyFont="1" applyBorder="1" applyAlignment="1">
      <alignment horizontal="center" vertical="center" wrapText="1"/>
    </xf>
    <xf numFmtId="0" fontId="23" fillId="0" borderId="7" xfId="27" applyFont="1" applyBorder="1" applyAlignment="1">
      <alignment horizontal="center" vertical="center" wrapText="1"/>
    </xf>
    <xf numFmtId="0" fontId="23" fillId="0" borderId="0" xfId="27" applyFont="1" applyAlignment="1">
      <alignment horizontal="center" vertical="center" wrapText="1"/>
    </xf>
    <xf numFmtId="0" fontId="23" fillId="0" borderId="24" xfId="27" applyFont="1" applyBorder="1" applyAlignment="1">
      <alignment horizontal="center" vertical="center" wrapText="1"/>
    </xf>
    <xf numFmtId="0" fontId="23" fillId="0" borderId="6" xfId="27" applyFont="1" applyBorder="1" applyAlignment="1">
      <alignment horizontal="center" vertical="center" wrapText="1"/>
    </xf>
    <xf numFmtId="0" fontId="23" fillId="0" borderId="16" xfId="27" applyFont="1" applyBorder="1" applyAlignment="1">
      <alignment horizontal="center" vertical="center" wrapText="1"/>
    </xf>
    <xf numFmtId="0" fontId="23" fillId="0" borderId="26" xfId="27" applyFont="1" applyBorder="1" applyAlignment="1">
      <alignment horizontal="center" vertical="center" wrapText="1"/>
    </xf>
    <xf numFmtId="0" fontId="23" fillId="11" borderId="5" xfId="27" applyFont="1" applyFill="1" applyBorder="1" applyAlignment="1">
      <alignment horizontal="left" vertical="center" wrapText="1" indent="1"/>
    </xf>
    <xf numFmtId="0" fontId="23" fillId="11" borderId="9" xfId="27" applyFont="1" applyFill="1" applyBorder="1" applyAlignment="1">
      <alignment horizontal="left" vertical="center" wrapText="1" indent="1"/>
    </xf>
    <xf numFmtId="0" fontId="23" fillId="11" borderId="23" xfId="27" applyFont="1" applyFill="1" applyBorder="1" applyAlignment="1">
      <alignment horizontal="left" vertical="center" wrapText="1" indent="1"/>
    </xf>
    <xf numFmtId="0" fontId="23" fillId="11" borderId="7" xfId="27" applyFont="1" applyFill="1" applyBorder="1" applyAlignment="1">
      <alignment horizontal="left" vertical="center" wrapText="1" indent="1"/>
    </xf>
    <xf numFmtId="0" fontId="23" fillId="11" borderId="0" xfId="27" applyFont="1" applyFill="1" applyAlignment="1">
      <alignment horizontal="left" vertical="center" wrapText="1" indent="1"/>
    </xf>
    <xf numFmtId="0" fontId="23" fillId="11" borderId="24" xfId="27" applyFont="1" applyFill="1" applyBorder="1" applyAlignment="1">
      <alignment horizontal="left" vertical="center" wrapText="1" indent="1"/>
    </xf>
    <xf numFmtId="0" fontId="23" fillId="11" borderId="6" xfId="27" applyFont="1" applyFill="1" applyBorder="1" applyAlignment="1">
      <alignment horizontal="left" vertical="center" wrapText="1" indent="1"/>
    </xf>
    <xf numFmtId="0" fontId="23" fillId="11" borderId="16" xfId="27" applyFont="1" applyFill="1" applyBorder="1" applyAlignment="1">
      <alignment horizontal="left" vertical="center" wrapText="1" indent="1"/>
    </xf>
    <xf numFmtId="0" fontId="23" fillId="11" borderId="26" xfId="27" applyFont="1" applyFill="1" applyBorder="1" applyAlignment="1">
      <alignment horizontal="left" vertical="center" wrapText="1" indent="1"/>
    </xf>
    <xf numFmtId="0" fontId="28" fillId="0" borderId="51" xfId="38" applyFont="1" applyBorder="1" applyAlignment="1">
      <alignment horizontal="left" vertical="center" wrapText="1" indent="1"/>
    </xf>
    <xf numFmtId="0" fontId="28" fillId="0" borderId="52" xfId="38" applyFont="1" applyBorder="1" applyAlignment="1">
      <alignment horizontal="left" vertical="center" wrapText="1" indent="1"/>
    </xf>
    <xf numFmtId="0" fontId="28" fillId="0" borderId="56" xfId="38" applyFont="1" applyBorder="1" applyAlignment="1">
      <alignment horizontal="left" vertical="center" wrapText="1" indent="1"/>
    </xf>
    <xf numFmtId="0" fontId="28" fillId="0" borderId="53" xfId="38" applyFont="1" applyBorder="1" applyAlignment="1">
      <alignment horizontal="left" vertical="center" wrapText="1" indent="1"/>
    </xf>
    <xf numFmtId="0" fontId="28" fillId="0" borderId="0" xfId="38" applyFont="1" applyAlignment="1">
      <alignment horizontal="left" vertical="center" wrapText="1" indent="1"/>
    </xf>
    <xf numFmtId="0" fontId="28" fillId="0" borderId="57" xfId="38" applyFont="1" applyBorder="1" applyAlignment="1">
      <alignment horizontal="left" vertical="center" wrapText="1" indent="1"/>
    </xf>
    <xf numFmtId="0" fontId="28" fillId="0" borderId="54" xfId="38" applyFont="1" applyBorder="1" applyAlignment="1">
      <alignment horizontal="left" vertical="center" wrapText="1" indent="1"/>
    </xf>
    <xf numFmtId="0" fontId="28" fillId="0" borderId="55" xfId="38" applyFont="1" applyBorder="1" applyAlignment="1">
      <alignment horizontal="left" vertical="center" wrapText="1" indent="1"/>
    </xf>
    <xf numFmtId="0" fontId="28" fillId="0" borderId="58" xfId="38" applyFont="1" applyBorder="1" applyAlignment="1">
      <alignment horizontal="left" vertical="center" wrapText="1" indent="1"/>
    </xf>
    <xf numFmtId="0" fontId="23" fillId="0" borderId="6" xfId="30" applyFont="1" applyBorder="1" applyAlignment="1">
      <alignment horizontal="center" vertical="center" wrapText="1"/>
    </xf>
    <xf numFmtId="0" fontId="23" fillId="0" borderId="16" xfId="30" applyFont="1" applyBorder="1" applyAlignment="1">
      <alignment horizontal="center" vertical="center" wrapText="1"/>
    </xf>
    <xf numFmtId="0" fontId="23" fillId="0" borderId="26" xfId="30" applyFont="1" applyBorder="1" applyAlignment="1">
      <alignment horizontal="center" vertical="center" wrapText="1"/>
    </xf>
    <xf numFmtId="183" fontId="23" fillId="12" borderId="2" xfId="42" applyNumberFormat="1" applyFont="1" applyFill="1" applyBorder="1" applyAlignment="1">
      <alignment horizontal="right" vertical="center" wrapText="1"/>
    </xf>
    <xf numFmtId="183" fontId="23" fillId="12" borderId="3" xfId="42" applyNumberFormat="1" applyFont="1" applyFill="1" applyBorder="1" applyAlignment="1">
      <alignment horizontal="right" vertical="center" wrapText="1"/>
    </xf>
    <xf numFmtId="183" fontId="23" fillId="12" borderId="12" xfId="42" applyNumberFormat="1" applyFont="1" applyFill="1" applyBorder="1" applyAlignment="1">
      <alignment horizontal="right" vertical="center" wrapText="1"/>
    </xf>
    <xf numFmtId="0" fontId="23" fillId="0" borderId="2" xfId="38" applyFont="1" applyBorder="1" applyAlignment="1">
      <alignment horizontal="center" vertical="center" wrapText="1"/>
    </xf>
    <xf numFmtId="0" fontId="23" fillId="0" borderId="3" xfId="38" applyFont="1" applyBorder="1" applyAlignment="1">
      <alignment horizontal="center" vertical="center" wrapText="1"/>
    </xf>
    <xf numFmtId="0" fontId="23" fillId="0" borderId="4" xfId="38" applyFont="1" applyBorder="1" applyAlignment="1">
      <alignment horizontal="center" vertical="center" wrapText="1"/>
    </xf>
    <xf numFmtId="184" fontId="23" fillId="11" borderId="42" xfId="38" applyNumberFormat="1" applyFont="1" applyFill="1" applyBorder="1" applyAlignment="1">
      <alignment horizontal="right" vertical="center" shrinkToFit="1"/>
    </xf>
    <xf numFmtId="184" fontId="23" fillId="11" borderId="3" xfId="38" applyNumberFormat="1" applyFont="1" applyFill="1" applyBorder="1" applyAlignment="1">
      <alignment horizontal="right" vertical="center" shrinkToFit="1"/>
    </xf>
    <xf numFmtId="184" fontId="23" fillId="11" borderId="12" xfId="38" applyNumberFormat="1" applyFont="1" applyFill="1" applyBorder="1" applyAlignment="1">
      <alignment horizontal="right" vertical="center" shrinkToFit="1"/>
    </xf>
    <xf numFmtId="0" fontId="23" fillId="0" borderId="2" xfId="30" applyFont="1" applyBorder="1" applyAlignment="1">
      <alignment horizontal="center" vertical="center"/>
    </xf>
    <xf numFmtId="0" fontId="23" fillId="0" borderId="3" xfId="30" applyFont="1" applyBorder="1" applyAlignment="1">
      <alignment horizontal="center" vertical="center"/>
    </xf>
    <xf numFmtId="0" fontId="23" fillId="0" borderId="4" xfId="30" applyFont="1" applyBorder="1" applyAlignment="1">
      <alignment horizontal="center" vertical="center"/>
    </xf>
    <xf numFmtId="0" fontId="23" fillId="0" borderId="12" xfId="30" applyFont="1" applyBorder="1" applyAlignment="1">
      <alignment horizontal="center" vertical="center"/>
    </xf>
    <xf numFmtId="0" fontId="25" fillId="0" borderId="2" xfId="30" applyFont="1" applyBorder="1" applyAlignment="1">
      <alignment horizontal="center" vertical="center" wrapText="1"/>
    </xf>
    <xf numFmtId="0" fontId="25" fillId="0" borderId="3" xfId="30" applyFont="1" applyBorder="1" applyAlignment="1">
      <alignment horizontal="center" vertical="center" wrapText="1"/>
    </xf>
    <xf numFmtId="0" fontId="25" fillId="0" borderId="4" xfId="30" applyFont="1" applyBorder="1" applyAlignment="1">
      <alignment horizontal="center" vertical="center" wrapText="1"/>
    </xf>
    <xf numFmtId="0" fontId="23" fillId="0" borderId="2" xfId="30" applyFont="1" applyBorder="1" applyAlignment="1">
      <alignment horizontal="center" vertical="center" shrinkToFit="1"/>
    </xf>
    <xf numFmtId="0" fontId="23" fillId="0" borderId="12" xfId="30" applyFont="1" applyBorder="1" applyAlignment="1">
      <alignment horizontal="center" vertical="center" shrinkToFit="1"/>
    </xf>
    <xf numFmtId="0" fontId="23" fillId="0" borderId="36" xfId="27" applyFont="1" applyBorder="1" applyAlignment="1">
      <alignment horizontal="center" vertical="center" wrapText="1"/>
    </xf>
    <xf numFmtId="0" fontId="23" fillId="0" borderId="37" xfId="27" applyFont="1" applyBorder="1" applyAlignment="1">
      <alignment horizontal="center" vertical="center" wrapText="1"/>
    </xf>
    <xf numFmtId="177" fontId="23" fillId="11" borderId="14" xfId="38" applyNumberFormat="1" applyFont="1" applyFill="1" applyBorder="1" applyAlignment="1">
      <alignment horizontal="left" vertical="center" wrapText="1"/>
    </xf>
    <xf numFmtId="177" fontId="23" fillId="11" borderId="18" xfId="38" applyNumberFormat="1" applyFont="1" applyFill="1" applyBorder="1" applyAlignment="1">
      <alignment horizontal="left" vertical="center" wrapText="1"/>
    </xf>
    <xf numFmtId="177" fontId="23" fillId="11" borderId="19" xfId="38" applyNumberFormat="1" applyFont="1" applyFill="1" applyBorder="1" applyAlignment="1">
      <alignment horizontal="left" vertical="center" wrapText="1"/>
    </xf>
    <xf numFmtId="0" fontId="23" fillId="0" borderId="38" xfId="27" applyFont="1" applyBorder="1" applyAlignment="1">
      <alignment horizontal="center" vertical="center" wrapText="1"/>
    </xf>
    <xf numFmtId="0" fontId="23" fillId="0" borderId="39" xfId="27" applyFont="1" applyBorder="1" applyAlignment="1">
      <alignment horizontal="center" vertical="center" wrapText="1"/>
    </xf>
    <xf numFmtId="177" fontId="23" fillId="11" borderId="40" xfId="38" applyNumberFormat="1" applyFont="1" applyFill="1" applyBorder="1" applyAlignment="1">
      <alignment horizontal="left" vertical="center" wrapText="1"/>
    </xf>
    <xf numFmtId="177" fontId="23" fillId="11" borderId="22" xfId="38" applyNumberFormat="1" applyFont="1" applyFill="1" applyBorder="1" applyAlignment="1">
      <alignment horizontal="left" vertical="center" wrapText="1"/>
    </xf>
    <xf numFmtId="177" fontId="23" fillId="11" borderId="27" xfId="38" applyNumberFormat="1" applyFont="1" applyFill="1" applyBorder="1" applyAlignment="1">
      <alignment horizontal="left" vertical="center" wrapText="1"/>
    </xf>
    <xf numFmtId="0" fontId="23" fillId="0" borderId="7" xfId="42" applyFont="1" applyBorder="1" applyAlignment="1">
      <alignment horizontal="center" vertical="center" wrapText="1"/>
    </xf>
    <xf numFmtId="0" fontId="23" fillId="0" borderId="0" xfId="42" applyFont="1" applyAlignment="1">
      <alignment horizontal="center" vertical="center" wrapText="1"/>
    </xf>
    <xf numFmtId="177" fontId="23" fillId="11" borderId="41" xfId="42" applyNumberFormat="1" applyFont="1" applyFill="1" applyBorder="1" applyAlignment="1">
      <alignment horizontal="right" vertical="center" wrapText="1"/>
    </xf>
    <xf numFmtId="177" fontId="23" fillId="11" borderId="35" xfId="42" applyNumberFormat="1" applyFont="1" applyFill="1" applyBorder="1" applyAlignment="1">
      <alignment horizontal="right" vertical="center" wrapText="1"/>
    </xf>
    <xf numFmtId="184" fontId="23" fillId="0" borderId="21" xfId="11" applyNumberFormat="1" applyFont="1" applyFill="1" applyBorder="1" applyAlignment="1" applyProtection="1">
      <alignment horizontal="center" vertical="center" wrapText="1"/>
    </xf>
    <xf numFmtId="184" fontId="23" fillId="0" borderId="22" xfId="11" applyNumberFormat="1" applyFont="1" applyFill="1" applyBorder="1" applyAlignment="1" applyProtection="1">
      <alignment horizontal="center" vertical="center" wrapText="1"/>
    </xf>
    <xf numFmtId="184" fontId="23" fillId="11" borderId="22" xfId="11" applyNumberFormat="1" applyFont="1" applyFill="1" applyBorder="1" applyAlignment="1" applyProtection="1">
      <alignment horizontal="right" vertical="center" wrapText="1"/>
    </xf>
    <xf numFmtId="0" fontId="58" fillId="11" borderId="0" xfId="57" applyFont="1" applyFill="1" applyAlignment="1">
      <alignment horizontal="center" vertical="center" shrinkToFit="1"/>
    </xf>
    <xf numFmtId="178" fontId="159" fillId="11" borderId="0" xfId="27" applyNumberFormat="1" applyFont="1" applyFill="1" applyAlignment="1">
      <alignment horizontal="right" vertical="center"/>
    </xf>
    <xf numFmtId="0" fontId="108" fillId="11" borderId="0" xfId="27" applyFont="1" applyFill="1" applyAlignment="1">
      <alignment horizontal="left" vertical="center" wrapText="1"/>
    </xf>
    <xf numFmtId="0" fontId="108" fillId="11" borderId="0" xfId="60" applyFont="1" applyFill="1" applyAlignment="1">
      <alignment horizontal="center" vertical="center" wrapText="1"/>
    </xf>
    <xf numFmtId="0" fontId="108" fillId="11" borderId="0" xfId="60" applyFont="1" applyFill="1" applyAlignment="1">
      <alignment horizontal="left" vertical="center" wrapText="1"/>
    </xf>
    <xf numFmtId="178" fontId="58" fillId="11" borderId="2" xfId="57" applyNumberFormat="1" applyFont="1" applyFill="1" applyBorder="1" applyAlignment="1">
      <alignment horizontal="left" vertical="center" wrapText="1"/>
    </xf>
    <xf numFmtId="178" fontId="58" fillId="11" borderId="3" xfId="57" applyNumberFormat="1" applyFont="1" applyFill="1" applyBorder="1" applyAlignment="1">
      <alignment horizontal="left" vertical="center" wrapText="1"/>
    </xf>
    <xf numFmtId="0" fontId="108" fillId="11" borderId="2" xfId="57" applyFont="1" applyFill="1" applyBorder="1" applyAlignment="1">
      <alignment horizontal="left" vertical="center" wrapText="1"/>
    </xf>
    <xf numFmtId="0" fontId="108" fillId="11" borderId="3" xfId="57" applyFont="1" applyFill="1" applyBorder="1" applyAlignment="1">
      <alignment horizontal="left" vertical="center" wrapText="1"/>
    </xf>
    <xf numFmtId="0" fontId="108" fillId="11" borderId="9" xfId="57" applyFont="1" applyFill="1" applyBorder="1" applyAlignment="1">
      <alignment horizontal="left" vertical="center" wrapText="1"/>
    </xf>
    <xf numFmtId="0" fontId="108" fillId="11" borderId="23" xfId="57" applyFont="1" applyFill="1" applyBorder="1" applyAlignment="1">
      <alignment horizontal="left" vertical="center" wrapText="1"/>
    </xf>
    <xf numFmtId="184" fontId="108" fillId="11" borderId="22" xfId="11" applyNumberFormat="1" applyFont="1" applyFill="1" applyBorder="1" applyAlignment="1" applyProtection="1">
      <alignment horizontal="right" vertical="center" wrapText="1"/>
    </xf>
    <xf numFmtId="184" fontId="108" fillId="11" borderId="35" xfId="11" applyNumberFormat="1" applyFont="1" applyFill="1" applyBorder="1" applyAlignment="1" applyProtection="1">
      <alignment horizontal="right" vertical="center" wrapText="1"/>
    </xf>
    <xf numFmtId="184" fontId="108" fillId="11" borderId="0" xfId="11" applyNumberFormat="1" applyFont="1" applyFill="1" applyBorder="1" applyAlignment="1" applyProtection="1">
      <alignment horizontal="right" vertical="center" wrapText="1"/>
    </xf>
    <xf numFmtId="177" fontId="108" fillId="11" borderId="14" xfId="38" applyNumberFormat="1" applyFont="1" applyFill="1" applyBorder="1" applyAlignment="1">
      <alignment horizontal="left" vertical="center" wrapText="1"/>
    </xf>
    <xf numFmtId="177" fontId="108" fillId="11" borderId="18" xfId="38" applyNumberFormat="1" applyFont="1" applyFill="1" applyBorder="1" applyAlignment="1">
      <alignment horizontal="left" vertical="center" wrapText="1"/>
    </xf>
    <xf numFmtId="177" fontId="108" fillId="11" borderId="19" xfId="38" applyNumberFormat="1" applyFont="1" applyFill="1" applyBorder="1" applyAlignment="1">
      <alignment horizontal="left" vertical="center" wrapText="1"/>
    </xf>
    <xf numFmtId="177" fontId="108" fillId="11" borderId="40" xfId="38" applyNumberFormat="1" applyFont="1" applyFill="1" applyBorder="1" applyAlignment="1">
      <alignment horizontal="left" vertical="center" wrapText="1"/>
    </xf>
    <xf numFmtId="177" fontId="108" fillId="11" borderId="22" xfId="38" applyNumberFormat="1" applyFont="1" applyFill="1" applyBorder="1" applyAlignment="1">
      <alignment horizontal="left" vertical="center" wrapText="1"/>
    </xf>
    <xf numFmtId="177" fontId="108" fillId="11" borderId="27" xfId="38" applyNumberFormat="1" applyFont="1" applyFill="1" applyBorder="1" applyAlignment="1">
      <alignment horizontal="left" vertical="center" wrapText="1"/>
    </xf>
    <xf numFmtId="177" fontId="108" fillId="11" borderId="41" xfId="42" applyNumberFormat="1" applyFont="1" applyFill="1" applyBorder="1" applyAlignment="1">
      <alignment horizontal="right" vertical="center" wrapText="1"/>
    </xf>
    <xf numFmtId="177" fontId="108" fillId="11" borderId="35" xfId="42" applyNumberFormat="1" applyFont="1" applyFill="1" applyBorder="1" applyAlignment="1">
      <alignment horizontal="right" vertical="center" wrapText="1"/>
    </xf>
    <xf numFmtId="184" fontId="108" fillId="11" borderId="18" xfId="11" applyNumberFormat="1" applyFont="1" applyFill="1" applyBorder="1" applyAlignment="1" applyProtection="1">
      <alignment horizontal="right" vertical="center" wrapText="1"/>
    </xf>
    <xf numFmtId="0" fontId="108" fillId="11" borderId="2" xfId="57" applyFont="1" applyFill="1" applyBorder="1" applyAlignment="1">
      <alignment horizontal="right" vertical="center" wrapText="1"/>
    </xf>
    <xf numFmtId="0" fontId="108" fillId="11" borderId="3" xfId="57" applyFont="1" applyFill="1" applyBorder="1" applyAlignment="1">
      <alignment horizontal="right" vertical="center" wrapText="1"/>
    </xf>
    <xf numFmtId="177" fontId="108" fillId="12" borderId="2" xfId="42" applyNumberFormat="1" applyFont="1" applyFill="1" applyBorder="1" applyAlignment="1">
      <alignment horizontal="right" vertical="center" wrapText="1"/>
    </xf>
    <xf numFmtId="177" fontId="108" fillId="12" borderId="3" xfId="42" applyNumberFormat="1" applyFont="1" applyFill="1" applyBorder="1" applyAlignment="1">
      <alignment horizontal="right" vertical="center" wrapText="1"/>
    </xf>
    <xf numFmtId="0" fontId="108" fillId="11" borderId="29" xfId="30" applyFont="1" applyFill="1" applyBorder="1" applyAlignment="1">
      <alignment horizontal="left" vertical="center" shrinkToFit="1"/>
    </xf>
    <xf numFmtId="0" fontId="108" fillId="11" borderId="30" xfId="30" applyFont="1" applyFill="1" applyBorder="1" applyAlignment="1">
      <alignment horizontal="left" vertical="center" shrinkToFit="1"/>
    </xf>
    <xf numFmtId="0" fontId="108" fillId="11" borderId="31" xfId="30" applyFont="1" applyFill="1" applyBorder="1" applyAlignment="1">
      <alignment horizontal="left" vertical="center" shrinkToFit="1"/>
    </xf>
    <xf numFmtId="177" fontId="108" fillId="12" borderId="12" xfId="42" applyNumberFormat="1" applyFont="1" applyFill="1" applyBorder="1" applyAlignment="1">
      <alignment horizontal="right" vertical="center" wrapText="1"/>
    </xf>
    <xf numFmtId="0" fontId="23" fillId="11" borderId="5" xfId="27" applyFont="1" applyFill="1" applyBorder="1" applyAlignment="1">
      <alignment horizontal="left" vertical="center" indent="1"/>
    </xf>
    <xf numFmtId="0" fontId="23" fillId="11" borderId="9" xfId="27" applyFont="1" applyFill="1" applyBorder="1" applyAlignment="1">
      <alignment horizontal="left" vertical="center" indent="1"/>
    </xf>
    <xf numFmtId="0" fontId="23" fillId="11" borderId="23" xfId="27" applyFont="1" applyFill="1" applyBorder="1" applyAlignment="1">
      <alignment horizontal="left" vertical="center" indent="1"/>
    </xf>
    <xf numFmtId="0" fontId="23" fillId="11" borderId="7" xfId="27" applyFont="1" applyFill="1" applyBorder="1" applyAlignment="1">
      <alignment horizontal="left" vertical="center" indent="1"/>
    </xf>
    <xf numFmtId="0" fontId="23" fillId="11" borderId="0" xfId="27" applyFont="1" applyFill="1" applyAlignment="1">
      <alignment horizontal="left" vertical="center" indent="1"/>
    </xf>
    <xf numFmtId="0" fontId="23" fillId="11" borderId="24" xfId="27" applyFont="1" applyFill="1" applyBorder="1" applyAlignment="1">
      <alignment horizontal="left" vertical="center" indent="1"/>
    </xf>
    <xf numFmtId="0" fontId="23" fillId="11" borderId="6" xfId="27" applyFont="1" applyFill="1" applyBorder="1" applyAlignment="1">
      <alignment horizontal="left" vertical="center" indent="1"/>
    </xf>
    <xf numFmtId="0" fontId="23" fillId="11" borderId="16" xfId="27" applyFont="1" applyFill="1" applyBorder="1" applyAlignment="1">
      <alignment horizontal="left" vertical="center" indent="1"/>
    </xf>
    <xf numFmtId="0" fontId="23" fillId="11" borderId="26" xfId="27" applyFont="1" applyFill="1" applyBorder="1" applyAlignment="1">
      <alignment horizontal="left" vertical="center" indent="1"/>
    </xf>
    <xf numFmtId="184" fontId="108" fillId="11" borderId="42" xfId="38" applyNumberFormat="1" applyFont="1" applyFill="1" applyBorder="1" applyAlignment="1">
      <alignment horizontal="right" vertical="center" shrinkToFit="1"/>
    </xf>
    <xf numFmtId="184" fontId="108" fillId="11" borderId="3" xfId="38" applyNumberFormat="1" applyFont="1" applyFill="1" applyBorder="1" applyAlignment="1">
      <alignment horizontal="right" vertical="center" shrinkToFit="1"/>
    </xf>
    <xf numFmtId="184" fontId="108" fillId="11" borderId="12" xfId="38" applyNumberFormat="1" applyFont="1" applyFill="1" applyBorder="1" applyAlignment="1">
      <alignment horizontal="right" vertical="center" shrinkToFit="1"/>
    </xf>
    <xf numFmtId="0" fontId="14" fillId="0" borderId="2" xfId="27" applyFont="1" applyBorder="1" applyAlignment="1">
      <alignment horizontal="center" vertical="center" wrapText="1"/>
    </xf>
    <xf numFmtId="0" fontId="14" fillId="0" borderId="3" xfId="27" applyFont="1" applyBorder="1" applyAlignment="1">
      <alignment horizontal="center" vertical="center" wrapText="1"/>
    </xf>
    <xf numFmtId="0" fontId="14" fillId="0" borderId="4" xfId="27" applyFont="1" applyBorder="1" applyAlignment="1">
      <alignment horizontal="center" vertical="center" wrapText="1"/>
    </xf>
    <xf numFmtId="0" fontId="14" fillId="10" borderId="2" xfId="27" applyFont="1" applyFill="1" applyBorder="1" applyAlignment="1" applyProtection="1">
      <alignment horizontal="left" vertical="center" wrapText="1"/>
      <protection locked="0"/>
    </xf>
    <xf numFmtId="0" fontId="14" fillId="10" borderId="3" xfId="27" applyFont="1" applyFill="1" applyBorder="1" applyAlignment="1" applyProtection="1">
      <alignment horizontal="left" vertical="center" wrapText="1"/>
      <protection locked="0"/>
    </xf>
    <xf numFmtId="0" fontId="14" fillId="10" borderId="4" xfId="27" applyFont="1" applyFill="1" applyBorder="1" applyAlignment="1" applyProtection="1">
      <alignment horizontal="left" vertical="center" wrapText="1"/>
      <protection locked="0"/>
    </xf>
    <xf numFmtId="0" fontId="14" fillId="0" borderId="6" xfId="27" applyFont="1" applyBorder="1" applyAlignment="1">
      <alignment horizontal="center" vertical="center" wrapText="1"/>
    </xf>
    <xf numFmtId="0" fontId="14" fillId="0" borderId="16" xfId="27" applyFont="1" applyBorder="1" applyAlignment="1">
      <alignment horizontal="center" vertical="center" wrapText="1"/>
    </xf>
    <xf numFmtId="0" fontId="22" fillId="0" borderId="2" xfId="27" applyFont="1" applyBorder="1" applyAlignment="1">
      <alignment horizontal="center" vertical="center" wrapText="1"/>
    </xf>
    <xf numFmtId="0" fontId="22" fillId="0" borderId="3" xfId="27" applyFont="1" applyBorder="1" applyAlignment="1">
      <alignment horizontal="center" vertical="center" wrapText="1"/>
    </xf>
    <xf numFmtId="0" fontId="22" fillId="0" borderId="4" xfId="27" applyFont="1" applyBorder="1" applyAlignment="1">
      <alignment horizontal="center" vertical="center" wrapText="1"/>
    </xf>
    <xf numFmtId="0" fontId="14" fillId="0" borderId="0" xfId="60" applyFont="1" applyAlignment="1">
      <alignment horizontal="left" vertical="center" wrapText="1"/>
    </xf>
    <xf numFmtId="0" fontId="14" fillId="0" borderId="4" xfId="27" applyFont="1" applyBorder="1" applyAlignment="1">
      <alignment horizontal="left" vertical="center" wrapText="1"/>
    </xf>
    <xf numFmtId="0" fontId="14" fillId="0" borderId="1" xfId="27" applyFont="1" applyBorder="1" applyAlignment="1">
      <alignment horizontal="left" vertical="center" wrapText="1"/>
    </xf>
    <xf numFmtId="0" fontId="16" fillId="9" borderId="2" xfId="27" applyFont="1" applyFill="1" applyBorder="1" applyAlignment="1" applyProtection="1">
      <alignment horizontal="center" vertical="center" wrapText="1"/>
      <protection locked="0"/>
    </xf>
    <xf numFmtId="0" fontId="16" fillId="9" borderId="12" xfId="27" applyFont="1" applyFill="1" applyBorder="1" applyAlignment="1" applyProtection="1">
      <alignment horizontal="center" vertical="center" wrapText="1"/>
      <protection locked="0"/>
    </xf>
    <xf numFmtId="0" fontId="16" fillId="9" borderId="5" xfId="27" applyFont="1" applyFill="1" applyBorder="1" applyAlignment="1" applyProtection="1">
      <alignment horizontal="center" vertical="center" wrapText="1"/>
      <protection locked="0"/>
    </xf>
    <xf numFmtId="0" fontId="16" fillId="9" borderId="13" xfId="27" applyFont="1" applyFill="1" applyBorder="1" applyAlignment="1" applyProtection="1">
      <alignment horizontal="center" vertical="center" wrapText="1"/>
      <protection locked="0"/>
    </xf>
    <xf numFmtId="0" fontId="16" fillId="9" borderId="6" xfId="27" applyFont="1" applyFill="1" applyBorder="1" applyAlignment="1" applyProtection="1">
      <alignment horizontal="center" vertical="center" wrapText="1"/>
      <protection locked="0"/>
    </xf>
    <xf numFmtId="0" fontId="16" fillId="9" borderId="15" xfId="27" applyFont="1" applyFill="1" applyBorder="1" applyAlignment="1" applyProtection="1">
      <alignment horizontal="center" vertical="center" wrapText="1"/>
      <protection locked="0"/>
    </xf>
    <xf numFmtId="0" fontId="107" fillId="9" borderId="1" xfId="27" applyFont="1" applyFill="1" applyBorder="1" applyAlignment="1">
      <alignment horizontal="center" vertical="center"/>
    </xf>
    <xf numFmtId="0" fontId="107" fillId="9" borderId="8" xfId="27" applyFont="1" applyFill="1" applyBorder="1" applyAlignment="1">
      <alignment horizontal="center" vertical="center"/>
    </xf>
    <xf numFmtId="0" fontId="121" fillId="13" borderId="4" xfId="27" applyFont="1" applyFill="1" applyBorder="1" applyAlignment="1">
      <alignment horizontal="left" vertical="center" wrapText="1"/>
    </xf>
    <xf numFmtId="0" fontId="121" fillId="13" borderId="1" xfId="27" applyFont="1" applyFill="1" applyBorder="1" applyAlignment="1">
      <alignment horizontal="left" vertical="center" wrapText="1"/>
    </xf>
    <xf numFmtId="0" fontId="14" fillId="0" borderId="28" xfId="27" applyFont="1" applyBorder="1" applyAlignment="1">
      <alignment horizontal="center" vertical="center"/>
    </xf>
    <xf numFmtId="0" fontId="14" fillId="10" borderId="29" xfId="27" applyFont="1" applyFill="1" applyBorder="1" applyAlignment="1" applyProtection="1">
      <alignment horizontal="left" vertical="center" wrapText="1"/>
      <protection locked="0"/>
    </xf>
    <xf numFmtId="0" fontId="14" fillId="10" borderId="30" xfId="27" applyFont="1" applyFill="1" applyBorder="1" applyAlignment="1" applyProtection="1">
      <alignment horizontal="left" vertical="center" wrapText="1"/>
      <protection locked="0"/>
    </xf>
    <xf numFmtId="0" fontId="14" fillId="10" borderId="31" xfId="27" applyFont="1" applyFill="1" applyBorder="1" applyAlignment="1" applyProtection="1">
      <alignment horizontal="left" vertical="center" wrapText="1"/>
      <protection locked="0"/>
    </xf>
    <xf numFmtId="0" fontId="16" fillId="9" borderId="1" xfId="27" applyFont="1" applyFill="1" applyBorder="1" applyAlignment="1" applyProtection="1">
      <alignment horizontal="center" vertical="center"/>
      <protection locked="0"/>
    </xf>
    <xf numFmtId="0" fontId="16" fillId="9" borderId="8" xfId="27" applyFont="1" applyFill="1" applyBorder="1" applyAlignment="1" applyProtection="1">
      <alignment horizontal="center" vertical="center"/>
      <protection locked="0"/>
    </xf>
    <xf numFmtId="0" fontId="14" fillId="0" borderId="9" xfId="27" applyFont="1" applyBorder="1" applyAlignment="1">
      <alignment horizontal="center" vertical="center" wrapText="1"/>
    </xf>
    <xf numFmtId="0" fontId="14" fillId="0" borderId="13" xfId="27" applyFont="1" applyBorder="1" applyAlignment="1">
      <alignment horizontal="center" vertical="center" wrapText="1"/>
    </xf>
    <xf numFmtId="0" fontId="14" fillId="0" borderId="15" xfId="27" applyFont="1" applyBorder="1" applyAlignment="1">
      <alignment horizontal="center" vertical="center" wrapText="1"/>
    </xf>
    <xf numFmtId="0" fontId="14" fillId="0" borderId="20" xfId="60" applyFont="1" applyBorder="1" applyAlignment="1">
      <alignment horizontal="center" vertical="center"/>
    </xf>
    <xf numFmtId="0" fontId="14" fillId="10" borderId="21" xfId="60" applyFont="1" applyFill="1" applyBorder="1" applyAlignment="1" applyProtection="1">
      <alignment horizontal="left" vertical="center" wrapText="1"/>
      <protection locked="0"/>
    </xf>
    <xf numFmtId="0" fontId="14" fillId="10" borderId="22" xfId="60" applyFont="1" applyFill="1" applyBorder="1" applyAlignment="1" applyProtection="1">
      <alignment horizontal="left" vertical="center" wrapText="1"/>
      <protection locked="0"/>
    </xf>
    <xf numFmtId="0" fontId="14" fillId="10" borderId="27" xfId="60" applyFont="1" applyFill="1" applyBorder="1" applyAlignment="1" applyProtection="1">
      <alignment horizontal="left" vertical="center" wrapText="1"/>
      <protection locked="0"/>
    </xf>
    <xf numFmtId="0" fontId="14" fillId="0" borderId="20" xfId="27" applyFont="1" applyBorder="1" applyAlignment="1">
      <alignment horizontal="center" vertical="center"/>
    </xf>
    <xf numFmtId="0" fontId="14" fillId="10" borderId="21" xfId="27" applyFont="1" applyFill="1" applyBorder="1" applyAlignment="1" applyProtection="1">
      <alignment horizontal="left" vertical="center" wrapText="1"/>
      <protection locked="0"/>
    </xf>
    <xf numFmtId="0" fontId="14" fillId="10" borderId="22" xfId="27" applyFont="1" applyFill="1" applyBorder="1" applyAlignment="1" applyProtection="1">
      <alignment horizontal="left" vertical="center" wrapText="1"/>
      <protection locked="0"/>
    </xf>
    <xf numFmtId="0" fontId="14" fillId="10" borderId="27" xfId="27" applyFont="1" applyFill="1" applyBorder="1" applyAlignment="1" applyProtection="1">
      <alignment horizontal="left" vertical="center" wrapText="1"/>
      <protection locked="0"/>
    </xf>
    <xf numFmtId="0" fontId="22" fillId="0" borderId="14" xfId="27" applyFont="1" applyBorder="1" applyAlignment="1">
      <alignment horizontal="left" vertical="center" wrapText="1"/>
    </xf>
    <xf numFmtId="0" fontId="22" fillId="0" borderId="18" xfId="27" applyFont="1" applyBorder="1" applyAlignment="1">
      <alignment horizontal="left" vertical="center" wrapText="1"/>
    </xf>
    <xf numFmtId="0" fontId="22" fillId="0" borderId="19" xfId="27" applyFont="1" applyBorder="1" applyAlignment="1">
      <alignment horizontal="left" vertical="center" wrapText="1"/>
    </xf>
    <xf numFmtId="0" fontId="14" fillId="10" borderId="16" xfId="27" applyFont="1" applyFill="1" applyBorder="1" applyAlignment="1" applyProtection="1">
      <alignment horizontal="left" vertical="center" wrapText="1"/>
      <protection locked="0"/>
    </xf>
    <xf numFmtId="0" fontId="14" fillId="10" borderId="26" xfId="27" applyFont="1" applyFill="1" applyBorder="1" applyAlignment="1" applyProtection="1">
      <alignment horizontal="left" vertical="center" wrapText="1"/>
      <protection locked="0"/>
    </xf>
    <xf numFmtId="0" fontId="14" fillId="0" borderId="17" xfId="60" applyFont="1" applyBorder="1" applyAlignment="1">
      <alignment horizontal="center" vertical="center"/>
    </xf>
    <xf numFmtId="0" fontId="14" fillId="0" borderId="18" xfId="60" applyFont="1" applyBorder="1" applyAlignment="1">
      <alignment horizontal="center" vertical="center"/>
    </xf>
    <xf numFmtId="0" fontId="14" fillId="0" borderId="19" xfId="60" applyFont="1" applyBorder="1" applyAlignment="1">
      <alignment horizontal="center" vertical="center"/>
    </xf>
    <xf numFmtId="0" fontId="14" fillId="10" borderId="17" xfId="60" applyFont="1" applyFill="1" applyBorder="1" applyAlignment="1" applyProtection="1">
      <alignment horizontal="left" vertical="center" wrapText="1"/>
      <protection locked="0"/>
    </xf>
    <xf numFmtId="0" fontId="14" fillId="10" borderId="18" xfId="60" applyFont="1" applyFill="1" applyBorder="1" applyAlignment="1" applyProtection="1">
      <alignment horizontal="left" vertical="center" wrapText="1"/>
      <protection locked="0"/>
    </xf>
    <xf numFmtId="0" fontId="14" fillId="10" borderId="19" xfId="60" applyFont="1" applyFill="1" applyBorder="1" applyAlignment="1" applyProtection="1">
      <alignment horizontal="left" vertical="center" wrapText="1"/>
      <protection locked="0"/>
    </xf>
    <xf numFmtId="0" fontId="58" fillId="10" borderId="2" xfId="27" applyFont="1" applyFill="1" applyBorder="1" applyAlignment="1">
      <alignment horizontal="left" vertical="center" wrapText="1"/>
    </xf>
    <xf numFmtId="0" fontId="58" fillId="10" borderId="3" xfId="27" applyFont="1" applyFill="1" applyBorder="1" applyAlignment="1">
      <alignment horizontal="left" vertical="center" wrapText="1"/>
    </xf>
    <xf numFmtId="0" fontId="58" fillId="10" borderId="4" xfId="27" applyFont="1" applyFill="1" applyBorder="1" applyAlignment="1">
      <alignment horizontal="left" vertical="center" wrapText="1"/>
    </xf>
    <xf numFmtId="0" fontId="14" fillId="9" borderId="2" xfId="72" applyFont="1" applyFill="1" applyBorder="1" applyAlignment="1">
      <alignment horizontal="center" vertical="center" wrapText="1"/>
    </xf>
    <xf numFmtId="0" fontId="14" fillId="9" borderId="3" xfId="72" applyFont="1" applyFill="1" applyBorder="1" applyAlignment="1">
      <alignment horizontal="center" vertical="center" wrapText="1"/>
    </xf>
    <xf numFmtId="0" fontId="14" fillId="9" borderId="4" xfId="72" applyFont="1" applyFill="1" applyBorder="1" applyAlignment="1">
      <alignment horizontal="center" vertical="center" wrapText="1"/>
    </xf>
    <xf numFmtId="0" fontId="16" fillId="9" borderId="5" xfId="27" applyFont="1" applyFill="1" applyBorder="1" applyAlignment="1">
      <alignment horizontal="center" vertical="center" wrapText="1"/>
    </xf>
    <xf numFmtId="0" fontId="16" fillId="9" borderId="13" xfId="27" applyFont="1" applyFill="1" applyBorder="1" applyAlignment="1">
      <alignment horizontal="center" vertical="center" wrapText="1"/>
    </xf>
    <xf numFmtId="0" fontId="16" fillId="9" borderId="6" xfId="27" applyFont="1" applyFill="1" applyBorder="1" applyAlignment="1">
      <alignment horizontal="center" vertical="center" wrapText="1"/>
    </xf>
    <xf numFmtId="0" fontId="16" fillId="9" borderId="15" xfId="27" applyFont="1" applyFill="1" applyBorder="1" applyAlignment="1">
      <alignment horizontal="center" vertical="center" wrapText="1"/>
    </xf>
    <xf numFmtId="0" fontId="14" fillId="10" borderId="16" xfId="27" applyFont="1" applyFill="1" applyBorder="1" applyAlignment="1">
      <alignment horizontal="left" vertical="center" wrapText="1"/>
    </xf>
    <xf numFmtId="0" fontId="14" fillId="10" borderId="26" xfId="27" applyFont="1" applyFill="1" applyBorder="1" applyAlignment="1">
      <alignment horizontal="left" vertical="center" wrapText="1"/>
    </xf>
    <xf numFmtId="0" fontId="14" fillId="10" borderId="17" xfId="60" applyFont="1" applyFill="1" applyBorder="1" applyAlignment="1">
      <alignment horizontal="left" vertical="center" wrapText="1"/>
    </xf>
    <xf numFmtId="0" fontId="14" fillId="10" borderId="18" xfId="60" applyFont="1" applyFill="1" applyBorder="1" applyAlignment="1">
      <alignment horizontal="left" vertical="center" wrapText="1"/>
    </xf>
    <xf numFmtId="0" fontId="14" fillId="10" borderId="19" xfId="60" applyFont="1" applyFill="1" applyBorder="1" applyAlignment="1">
      <alignment horizontal="left" vertical="center" wrapText="1"/>
    </xf>
    <xf numFmtId="0" fontId="16" fillId="9" borderId="2" xfId="27" applyFont="1" applyFill="1" applyBorder="1" applyAlignment="1">
      <alignment horizontal="center" vertical="center" wrapText="1"/>
    </xf>
    <xf numFmtId="0" fontId="16" fillId="9" borderId="12" xfId="27" applyFont="1" applyFill="1" applyBorder="1" applyAlignment="1">
      <alignment horizontal="center" vertical="center" wrapText="1"/>
    </xf>
    <xf numFmtId="0" fontId="14" fillId="13" borderId="42" xfId="72" applyFont="1" applyFill="1" applyBorder="1" applyAlignment="1">
      <alignment horizontal="center" vertical="center" wrapText="1"/>
    </xf>
    <xf numFmtId="0" fontId="14" fillId="13" borderId="3" xfId="72" applyFont="1" applyFill="1" applyBorder="1" applyAlignment="1">
      <alignment horizontal="center" vertical="center" wrapText="1"/>
    </xf>
    <xf numFmtId="0" fontId="14" fillId="13" borderId="12" xfId="72" applyFont="1" applyFill="1" applyBorder="1" applyAlignment="1">
      <alignment horizontal="center" vertical="center" wrapText="1"/>
    </xf>
    <xf numFmtId="0" fontId="14" fillId="13" borderId="43" xfId="72" applyFont="1" applyFill="1" applyBorder="1" applyAlignment="1" applyProtection="1">
      <alignment horizontal="left" vertical="center" wrapText="1"/>
      <protection locked="0"/>
    </xf>
    <xf numFmtId="0" fontId="14" fillId="13" borderId="44" xfId="72" applyFont="1" applyFill="1" applyBorder="1" applyAlignment="1" applyProtection="1">
      <alignment horizontal="left" vertical="center" wrapText="1"/>
      <protection locked="0"/>
    </xf>
    <xf numFmtId="0" fontId="14" fillId="10" borderId="21" xfId="27" applyFont="1" applyFill="1" applyBorder="1" applyAlignment="1">
      <alignment horizontal="left" vertical="center" wrapText="1"/>
    </xf>
    <xf numFmtId="0" fontId="14" fillId="10" borderId="22" xfId="27" applyFont="1" applyFill="1" applyBorder="1" applyAlignment="1">
      <alignment horizontal="left" vertical="center" wrapText="1"/>
    </xf>
    <xf numFmtId="0" fontId="14" fillId="10" borderId="27" xfId="27" applyFont="1" applyFill="1" applyBorder="1" applyAlignment="1">
      <alignment horizontal="left" vertical="center" wrapText="1"/>
    </xf>
    <xf numFmtId="0" fontId="14" fillId="10" borderId="29" xfId="27" applyFont="1" applyFill="1" applyBorder="1" applyAlignment="1">
      <alignment horizontal="left" vertical="center" wrapText="1"/>
    </xf>
    <xf numFmtId="0" fontId="14" fillId="10" borderId="30" xfId="27" applyFont="1" applyFill="1" applyBorder="1" applyAlignment="1">
      <alignment horizontal="left" vertical="center" wrapText="1"/>
    </xf>
    <xf numFmtId="0" fontId="14" fillId="10" borderId="31" xfId="27" applyFont="1" applyFill="1" applyBorder="1" applyAlignment="1">
      <alignment horizontal="left" vertical="center" wrapText="1"/>
    </xf>
    <xf numFmtId="0" fontId="14" fillId="10" borderId="21" xfId="60" applyFont="1" applyFill="1" applyBorder="1" applyAlignment="1">
      <alignment horizontal="left" vertical="center" wrapText="1"/>
    </xf>
    <xf numFmtId="0" fontId="14" fillId="10" borderId="22" xfId="60" applyFont="1" applyFill="1" applyBorder="1" applyAlignment="1">
      <alignment horizontal="left" vertical="center" wrapText="1"/>
    </xf>
    <xf numFmtId="0" fontId="14" fillId="10" borderId="27" xfId="60" applyFont="1" applyFill="1" applyBorder="1" applyAlignment="1">
      <alignment horizontal="left" vertical="center" wrapText="1"/>
    </xf>
    <xf numFmtId="0" fontId="95" fillId="11" borderId="0" xfId="49" applyFont="1" applyFill="1" applyAlignment="1">
      <alignment horizontal="left" vertical="center" wrapText="1"/>
    </xf>
    <xf numFmtId="0" fontId="36" fillId="0" borderId="7" xfId="49" applyFont="1" applyBorder="1" applyAlignment="1">
      <alignment horizontal="left" vertical="center"/>
    </xf>
    <xf numFmtId="0" fontId="36" fillId="0" borderId="0" xfId="49" applyFont="1" applyAlignment="1">
      <alignment horizontal="left" vertical="center"/>
    </xf>
    <xf numFmtId="0" fontId="36" fillId="11" borderId="0" xfId="49" applyFont="1" applyFill="1" applyAlignment="1">
      <alignment horizontal="left" vertical="center" wrapText="1"/>
    </xf>
    <xf numFmtId="0" fontId="36" fillId="11" borderId="24" xfId="49" applyFont="1" applyFill="1" applyBorder="1" applyAlignment="1">
      <alignment horizontal="left" vertical="center" wrapText="1"/>
    </xf>
    <xf numFmtId="0" fontId="95" fillId="11" borderId="24" xfId="49" applyFont="1" applyFill="1" applyBorder="1" applyAlignment="1">
      <alignment horizontal="left" vertical="center" wrapText="1"/>
    </xf>
    <xf numFmtId="0" fontId="25" fillId="0" borderId="0" xfId="49" applyFont="1" applyAlignment="1">
      <alignment horizontal="left" vertical="center"/>
    </xf>
    <xf numFmtId="0" fontId="25" fillId="0" borderId="16" xfId="49" applyFont="1" applyBorder="1" applyAlignment="1">
      <alignment horizontal="left" vertical="center"/>
    </xf>
    <xf numFmtId="179" fontId="36" fillId="11" borderId="0" xfId="49" applyNumberFormat="1" applyFont="1" applyFill="1" applyAlignment="1">
      <alignment horizontal="left" vertical="center" wrapText="1"/>
    </xf>
    <xf numFmtId="179" fontId="36" fillId="11" borderId="24" xfId="49" applyNumberFormat="1" applyFont="1" applyFill="1" applyBorder="1" applyAlignment="1">
      <alignment horizontal="left" vertical="center" wrapText="1"/>
    </xf>
    <xf numFmtId="179" fontId="95" fillId="11" borderId="0" xfId="49" applyNumberFormat="1" applyFont="1" applyFill="1" applyAlignment="1">
      <alignment horizontal="left" vertical="center" wrapText="1"/>
    </xf>
    <xf numFmtId="179" fontId="95" fillId="11" borderId="24" xfId="49" applyNumberFormat="1" applyFont="1" applyFill="1" applyBorder="1" applyAlignment="1">
      <alignment horizontal="left" vertical="center" wrapText="1"/>
    </xf>
    <xf numFmtId="0" fontId="25" fillId="0" borderId="9" xfId="49" applyFont="1" applyBorder="1" applyAlignment="1">
      <alignment horizontal="left" vertical="center"/>
    </xf>
    <xf numFmtId="0" fontId="25" fillId="11" borderId="2" xfId="25" applyFont="1" applyFill="1" applyBorder="1" applyAlignment="1">
      <alignment horizontal="left" vertical="center" wrapText="1"/>
    </xf>
    <xf numFmtId="0" fontId="25" fillId="11" borderId="3" xfId="25" applyFont="1" applyFill="1" applyBorder="1" applyAlignment="1">
      <alignment horizontal="left" vertical="center" wrapText="1"/>
    </xf>
    <xf numFmtId="0" fontId="25" fillId="11" borderId="4" xfId="25" applyFont="1" applyFill="1" applyBorder="1" applyAlignment="1">
      <alignment horizontal="left" vertical="center" wrapText="1"/>
    </xf>
    <xf numFmtId="0" fontId="162" fillId="11" borderId="2" xfId="25" applyFont="1" applyFill="1" applyBorder="1" applyAlignment="1">
      <alignment horizontal="left" vertical="center" wrapText="1"/>
    </xf>
    <xf numFmtId="0" fontId="162" fillId="11" borderId="3" xfId="25" applyFont="1" applyFill="1" applyBorder="1" applyAlignment="1">
      <alignment horizontal="left" vertical="center" wrapText="1"/>
    </xf>
    <xf numFmtId="0" fontId="162" fillId="11" borderId="4" xfId="25" applyFont="1" applyFill="1" applyBorder="1" applyAlignment="1">
      <alignment horizontal="left" vertical="center" wrapText="1"/>
    </xf>
    <xf numFmtId="0" fontId="25" fillId="0" borderId="3" xfId="49" applyFont="1" applyBorder="1" applyAlignment="1">
      <alignment horizontal="left" vertical="center"/>
    </xf>
    <xf numFmtId="0" fontId="36" fillId="10" borderId="2" xfId="49" applyFont="1" applyFill="1" applyBorder="1" applyAlignment="1" applyProtection="1">
      <alignment horizontal="left" vertical="center" wrapText="1"/>
      <protection locked="0"/>
    </xf>
    <xf numFmtId="0" fontId="36" fillId="10" borderId="3" xfId="49" applyFont="1" applyFill="1" applyBorder="1" applyAlignment="1" applyProtection="1">
      <alignment horizontal="left" vertical="center" wrapText="1"/>
      <protection locked="0"/>
    </xf>
    <xf numFmtId="0" fontId="36" fillId="10" borderId="4" xfId="49" applyFont="1" applyFill="1" applyBorder="1" applyAlignment="1" applyProtection="1">
      <alignment horizontal="left" vertical="center" wrapText="1"/>
      <protection locked="0"/>
    </xf>
    <xf numFmtId="0" fontId="36" fillId="10" borderId="2" xfId="49" applyFont="1" applyFill="1" applyBorder="1" applyAlignment="1">
      <alignment horizontal="left" vertical="center" wrapText="1"/>
    </xf>
    <xf numFmtId="0" fontId="36" fillId="10" borderId="3" xfId="49" applyFont="1" applyFill="1" applyBorder="1" applyAlignment="1">
      <alignment horizontal="left" vertical="center" wrapText="1"/>
    </xf>
    <xf numFmtId="0" fontId="36" fillId="10" borderId="4" xfId="49" applyFont="1" applyFill="1" applyBorder="1" applyAlignment="1">
      <alignment horizontal="left" vertical="center" wrapText="1"/>
    </xf>
    <xf numFmtId="0" fontId="25" fillId="0" borderId="0" xfId="49" applyFont="1" applyAlignment="1">
      <alignment horizontal="left" vertical="top" wrapText="1"/>
    </xf>
    <xf numFmtId="0" fontId="25" fillId="0" borderId="0" xfId="49" applyFont="1" applyAlignment="1">
      <alignment horizontal="center" vertical="center"/>
    </xf>
    <xf numFmtId="0" fontId="28" fillId="0" borderId="0" xfId="49" applyFont="1" applyAlignment="1">
      <alignment horizontal="center" vertical="center" wrapText="1"/>
    </xf>
    <xf numFmtId="0" fontId="25" fillId="11" borderId="0" xfId="25" applyFont="1" applyFill="1" applyAlignment="1">
      <alignment horizontal="center" vertical="center"/>
    </xf>
    <xf numFmtId="0" fontId="162" fillId="11" borderId="0" xfId="25" applyFont="1" applyFill="1" applyAlignment="1">
      <alignment horizontal="center" vertical="center"/>
    </xf>
    <xf numFmtId="0" fontId="36" fillId="11" borderId="0" xfId="50" applyFont="1" applyFill="1" applyAlignment="1">
      <alignment horizontal="left" vertical="center" wrapText="1"/>
    </xf>
    <xf numFmtId="0" fontId="95" fillId="11" borderId="0" xfId="50" applyFont="1" applyFill="1" applyAlignment="1">
      <alignment horizontal="left" vertical="center" wrapText="1"/>
    </xf>
    <xf numFmtId="0" fontId="36" fillId="11" borderId="0" xfId="52" applyFont="1" applyFill="1" applyAlignment="1">
      <alignment horizontal="left" vertical="center" wrapText="1"/>
    </xf>
    <xf numFmtId="0" fontId="95" fillId="11" borderId="0" xfId="52" applyFont="1" applyFill="1" applyAlignment="1">
      <alignment horizontal="left" vertical="center" wrapText="1"/>
    </xf>
    <xf numFmtId="0" fontId="162" fillId="10" borderId="2" xfId="49" applyFont="1" applyFill="1" applyBorder="1" applyAlignment="1">
      <alignment horizontal="left" vertical="top" wrapText="1"/>
    </xf>
    <xf numFmtId="0" fontId="162" fillId="10" borderId="3" xfId="49" applyFont="1" applyFill="1" applyBorder="1" applyAlignment="1">
      <alignment horizontal="left" vertical="top" wrapText="1"/>
    </xf>
    <xf numFmtId="0" fontId="162" fillId="10" borderId="4" xfId="49" applyFont="1" applyFill="1" applyBorder="1" applyAlignment="1">
      <alignment horizontal="left" vertical="top" wrapText="1"/>
    </xf>
    <xf numFmtId="0" fontId="110" fillId="0" borderId="5" xfId="25" applyFont="1" applyBorder="1" applyAlignment="1">
      <alignment horizontal="center" vertical="center"/>
    </xf>
    <xf numFmtId="0" fontId="110" fillId="0" borderId="9" xfId="25" applyFont="1" applyBorder="1" applyAlignment="1">
      <alignment horizontal="center" vertical="center"/>
    </xf>
    <xf numFmtId="0" fontId="110" fillId="0" borderId="23" xfId="25" applyFont="1" applyBorder="1" applyAlignment="1">
      <alignment horizontal="center" vertical="center"/>
    </xf>
    <xf numFmtId="0" fontId="110" fillId="0" borderId="6" xfId="25" applyFont="1" applyBorder="1" applyAlignment="1">
      <alignment horizontal="center" vertical="center"/>
    </xf>
    <xf numFmtId="0" fontId="110" fillId="0" borderId="16" xfId="25" applyFont="1" applyBorder="1" applyAlignment="1">
      <alignment horizontal="center" vertical="center"/>
    </xf>
    <xf numFmtId="0" fontId="110" fillId="0" borderId="26" xfId="25" applyFont="1" applyBorder="1" applyAlignment="1">
      <alignment horizontal="center" vertical="center"/>
    </xf>
    <xf numFmtId="0" fontId="25" fillId="13" borderId="2" xfId="49" applyFont="1" applyFill="1" applyBorder="1" applyAlignment="1" applyProtection="1">
      <alignment horizontal="left" vertical="top" wrapText="1"/>
      <protection locked="0"/>
    </xf>
    <xf numFmtId="0" fontId="25" fillId="13" borderId="3" xfId="49" applyFont="1" applyFill="1" applyBorder="1" applyAlignment="1" applyProtection="1">
      <alignment horizontal="left" vertical="top" wrapText="1"/>
      <protection locked="0"/>
    </xf>
    <xf numFmtId="0" fontId="25" fillId="13" borderId="4" xfId="49" applyFont="1" applyFill="1" applyBorder="1" applyAlignment="1" applyProtection="1">
      <alignment horizontal="left" vertical="top" wrapText="1"/>
      <protection locked="0"/>
    </xf>
    <xf numFmtId="0" fontId="25" fillId="10" borderId="2" xfId="49" applyFont="1" applyFill="1" applyBorder="1" applyAlignment="1" applyProtection="1">
      <alignment horizontal="left" vertical="top" wrapText="1"/>
      <protection locked="0"/>
    </xf>
    <xf numFmtId="0" fontId="25" fillId="10" borderId="3" xfId="49" applyFont="1" applyFill="1" applyBorder="1" applyAlignment="1" applyProtection="1">
      <alignment horizontal="left" vertical="top" wrapText="1"/>
      <protection locked="0"/>
    </xf>
    <xf numFmtId="0" fontId="25" fillId="10" borderId="4" xfId="49" applyFont="1" applyFill="1" applyBorder="1" applyAlignment="1" applyProtection="1">
      <alignment horizontal="left" vertical="top" wrapText="1"/>
      <protection locked="0"/>
    </xf>
    <xf numFmtId="0" fontId="25" fillId="0" borderId="2" xfId="49" applyFont="1" applyBorder="1" applyAlignment="1">
      <alignment horizontal="center" vertical="center"/>
    </xf>
    <xf numFmtId="0" fontId="25" fillId="0" borderId="3" xfId="49" applyFont="1" applyBorder="1" applyAlignment="1">
      <alignment horizontal="center" vertical="center"/>
    </xf>
    <xf numFmtId="0" fontId="25" fillId="0" borderId="4" xfId="49" applyFont="1" applyBorder="1" applyAlignment="1">
      <alignment horizontal="center" vertical="center"/>
    </xf>
    <xf numFmtId="0" fontId="110" fillId="0" borderId="2" xfId="25" applyFont="1" applyBorder="1" applyAlignment="1">
      <alignment horizontal="center" vertical="center"/>
    </xf>
    <xf numFmtId="0" fontId="110" fillId="0" borderId="3" xfId="25" applyFont="1" applyBorder="1" applyAlignment="1">
      <alignment horizontal="center" vertical="center"/>
    </xf>
    <xf numFmtId="0" fontId="110" fillId="0" borderId="5" xfId="49" applyFont="1" applyBorder="1" applyAlignment="1">
      <alignment horizontal="center" vertical="center"/>
    </xf>
    <xf numFmtId="0" fontId="110" fillId="0" borderId="9" xfId="49" applyFont="1" applyBorder="1" applyAlignment="1">
      <alignment horizontal="center" vertical="center"/>
    </xf>
    <xf numFmtId="0" fontId="110" fillId="0" borderId="23" xfId="49" applyFont="1" applyBorder="1" applyAlignment="1">
      <alignment horizontal="center" vertical="center"/>
    </xf>
    <xf numFmtId="0" fontId="110" fillId="0" borderId="6" xfId="49" applyFont="1" applyBorder="1" applyAlignment="1">
      <alignment horizontal="center" vertical="center"/>
    </xf>
    <xf numFmtId="0" fontId="110" fillId="0" borderId="16" xfId="49" applyFont="1" applyBorder="1" applyAlignment="1">
      <alignment horizontal="center" vertical="center"/>
    </xf>
    <xf numFmtId="0" fontId="110" fillId="0" borderId="26" xfId="49" applyFont="1" applyBorder="1" applyAlignment="1">
      <alignment horizontal="center" vertical="center"/>
    </xf>
    <xf numFmtId="0" fontId="25" fillId="0" borderId="2" xfId="25" applyFont="1" applyBorder="1" applyAlignment="1" applyProtection="1">
      <alignment horizontal="center" vertical="center" wrapText="1"/>
      <protection locked="0"/>
    </xf>
    <xf numFmtId="0" fontId="25" fillId="0" borderId="3" xfId="25" applyFont="1" applyBorder="1" applyAlignment="1" applyProtection="1">
      <alignment horizontal="center" vertical="center" wrapText="1"/>
      <protection locked="0"/>
    </xf>
    <xf numFmtId="0" fontId="25" fillId="0" borderId="4" xfId="25" applyFont="1" applyBorder="1" applyAlignment="1" applyProtection="1">
      <alignment horizontal="center" vertical="center" wrapText="1"/>
      <protection locked="0"/>
    </xf>
    <xf numFmtId="0" fontId="110" fillId="0" borderId="1" xfId="25" applyFont="1" applyBorder="1" applyAlignment="1">
      <alignment horizontal="center" vertical="center"/>
    </xf>
    <xf numFmtId="0" fontId="162" fillId="0" borderId="2" xfId="25" applyFont="1" applyBorder="1" applyAlignment="1">
      <alignment horizontal="center" vertical="center" wrapText="1"/>
    </xf>
    <xf numFmtId="0" fontId="162" fillId="0" borderId="3" xfId="25" applyFont="1" applyBorder="1" applyAlignment="1">
      <alignment horizontal="center" vertical="center" wrapText="1"/>
    </xf>
    <xf numFmtId="0" fontId="162" fillId="0" borderId="4" xfId="25" applyFont="1" applyBorder="1" applyAlignment="1">
      <alignment horizontal="center" vertical="center" wrapText="1"/>
    </xf>
    <xf numFmtId="0" fontId="115" fillId="0" borderId="16" xfId="25" applyFont="1" applyBorder="1" applyAlignment="1">
      <alignment horizontal="left" vertical="center" wrapText="1"/>
    </xf>
    <xf numFmtId="0" fontId="115" fillId="0" borderId="26" xfId="25" applyFont="1" applyBorder="1" applyAlignment="1">
      <alignment horizontal="left" vertical="center" wrapText="1"/>
    </xf>
    <xf numFmtId="0" fontId="36" fillId="10" borderId="16" xfId="49" applyFont="1" applyFill="1" applyBorder="1" applyAlignment="1" applyProtection="1">
      <alignment horizontal="left" vertical="center" wrapText="1"/>
      <protection locked="0"/>
    </xf>
    <xf numFmtId="0" fontId="36" fillId="10" borderId="26" xfId="49" applyFont="1" applyFill="1" applyBorder="1" applyAlignment="1" applyProtection="1">
      <alignment horizontal="left" vertical="center" wrapText="1"/>
      <protection locked="0"/>
    </xf>
    <xf numFmtId="0" fontId="36" fillId="10" borderId="16" xfId="49" applyFont="1" applyFill="1" applyBorder="1" applyAlignment="1">
      <alignment horizontal="left" vertical="center" wrapText="1"/>
    </xf>
    <xf numFmtId="0" fontId="36" fillId="10" borderId="26" xfId="49" applyFont="1" applyFill="1" applyBorder="1" applyAlignment="1">
      <alignment horizontal="left" vertical="center" wrapText="1"/>
    </xf>
    <xf numFmtId="0" fontId="115" fillId="0" borderId="3" xfId="25" applyFont="1" applyBorder="1" applyAlignment="1">
      <alignment horizontal="left" vertical="center"/>
    </xf>
    <xf numFmtId="0" fontId="115" fillId="0" borderId="4" xfId="25" applyFont="1" applyBorder="1" applyAlignment="1">
      <alignment horizontal="left" vertical="center"/>
    </xf>
    <xf numFmtId="0" fontId="25" fillId="0" borderId="3" xfId="49" applyFont="1" applyBorder="1" applyAlignment="1">
      <alignment horizontal="left" vertical="center" wrapText="1"/>
    </xf>
    <xf numFmtId="0" fontId="25" fillId="0" borderId="4" xfId="49" applyFont="1" applyBorder="1" applyAlignment="1">
      <alignment horizontal="left" vertical="center" wrapText="1"/>
    </xf>
    <xf numFmtId="0" fontId="114" fillId="0" borderId="7" xfId="25" applyFont="1" applyBorder="1" applyAlignment="1">
      <alignment horizontal="center" vertical="center"/>
    </xf>
    <xf numFmtId="0" fontId="114" fillId="0" borderId="0" xfId="25" applyFont="1" applyAlignment="1">
      <alignment horizontal="center" vertical="center"/>
    </xf>
    <xf numFmtId="0" fontId="114" fillId="0" borderId="24" xfId="25" applyFont="1" applyBorder="1" applyAlignment="1">
      <alignment horizontal="center" vertical="center"/>
    </xf>
    <xf numFmtId="0" fontId="25" fillId="0" borderId="4" xfId="49" applyFont="1" applyBorder="1" applyAlignment="1">
      <alignment horizontal="left" vertical="center"/>
    </xf>
    <xf numFmtId="0" fontId="15" fillId="9" borderId="2" xfId="25" applyFont="1" applyFill="1" applyBorder="1" applyProtection="1">
      <alignment vertical="center"/>
      <protection locked="0"/>
    </xf>
    <xf numFmtId="0" fontId="15" fillId="9" borderId="3" xfId="25" applyFont="1" applyFill="1" applyBorder="1" applyProtection="1">
      <alignment vertical="center"/>
      <protection locked="0"/>
    </xf>
    <xf numFmtId="0" fontId="59" fillId="9" borderId="2" xfId="25" applyFont="1" applyFill="1" applyBorder="1">
      <alignment vertical="center"/>
    </xf>
    <xf numFmtId="0" fontId="59" fillId="9" borderId="3" xfId="25" applyFont="1" applyFill="1" applyBorder="1">
      <alignment vertical="center"/>
    </xf>
    <xf numFmtId="0" fontId="36" fillId="10" borderId="6" xfId="49" applyFont="1" applyFill="1" applyBorder="1" applyAlignment="1" applyProtection="1">
      <alignment horizontal="left" vertical="center" wrapText="1"/>
      <protection locked="0"/>
    </xf>
    <xf numFmtId="0" fontId="36" fillId="10" borderId="6" xfId="49" applyFont="1" applyFill="1" applyBorder="1" applyAlignment="1">
      <alignment horizontal="left" vertical="center" wrapText="1"/>
    </xf>
    <xf numFmtId="0" fontId="36" fillId="10" borderId="42" xfId="49" applyFont="1" applyFill="1" applyBorder="1" applyAlignment="1" applyProtection="1">
      <alignment horizontal="left" vertical="center" wrapText="1"/>
      <protection locked="0"/>
    </xf>
    <xf numFmtId="0" fontId="36" fillId="10" borderId="42" xfId="49" applyFont="1" applyFill="1" applyBorder="1" applyAlignment="1">
      <alignment horizontal="left" vertical="center" wrapText="1"/>
    </xf>
    <xf numFmtId="0" fontId="25" fillId="0" borderId="1" xfId="49" applyFont="1" applyBorder="1" applyAlignment="1">
      <alignment horizontal="left" vertical="center"/>
    </xf>
    <xf numFmtId="0" fontId="25" fillId="11" borderId="1" xfId="25" applyFont="1" applyFill="1" applyBorder="1" applyAlignment="1">
      <alignment horizontal="left" vertical="center" wrapText="1"/>
    </xf>
    <xf numFmtId="0" fontId="162" fillId="11" borderId="1" xfId="25" applyFont="1" applyFill="1" applyBorder="1" applyAlignment="1">
      <alignment horizontal="left" vertical="center" wrapText="1"/>
    </xf>
    <xf numFmtId="0" fontId="25" fillId="0" borderId="0" xfId="49" applyFont="1">
      <alignment vertical="center"/>
    </xf>
    <xf numFmtId="0" fontId="123" fillId="13" borderId="0" xfId="75" applyFont="1" applyFill="1" applyAlignment="1" applyProtection="1">
      <alignment horizontal="center" vertical="center" wrapText="1"/>
      <protection hidden="1"/>
    </xf>
    <xf numFmtId="0" fontId="123" fillId="13" borderId="0" xfId="75" applyFont="1" applyFill="1" applyAlignment="1" applyProtection="1">
      <alignment horizontal="center" vertical="center"/>
      <protection hidden="1"/>
    </xf>
    <xf numFmtId="0" fontId="25" fillId="0" borderId="2" xfId="49" applyFont="1" applyBorder="1" applyAlignment="1">
      <alignment horizontal="center" vertical="center" wrapText="1"/>
    </xf>
    <xf numFmtId="0" fontId="121" fillId="0" borderId="3" xfId="75" applyFont="1" applyBorder="1" applyAlignment="1" applyProtection="1">
      <alignment horizontal="center" vertical="center"/>
      <protection locked="0"/>
    </xf>
    <xf numFmtId="0" fontId="25" fillId="0" borderId="5" xfId="49" applyFont="1" applyBorder="1" applyAlignment="1">
      <alignment horizontal="center" vertical="center"/>
    </xf>
    <xf numFmtId="0" fontId="25" fillId="0" borderId="9" xfId="49" applyFont="1" applyBorder="1" applyAlignment="1">
      <alignment horizontal="center" vertical="center"/>
    </xf>
    <xf numFmtId="0" fontId="121" fillId="0" borderId="3" xfId="75" applyFont="1" applyBorder="1" applyAlignment="1">
      <alignment horizontal="center" vertical="center"/>
    </xf>
    <xf numFmtId="0" fontId="25" fillId="0" borderId="6" xfId="49" applyFont="1" applyBorder="1" applyAlignment="1">
      <alignment horizontal="center" vertical="center"/>
    </xf>
    <xf numFmtId="0" fontId="25" fillId="0" borderId="16" xfId="49" applyFont="1" applyBorder="1" applyAlignment="1">
      <alignment horizontal="center" vertical="center"/>
    </xf>
    <xf numFmtId="0" fontId="25" fillId="0" borderId="23" xfId="49" applyFont="1" applyBorder="1" applyAlignment="1">
      <alignment horizontal="center" vertical="center"/>
    </xf>
    <xf numFmtId="0" fontId="25" fillId="0" borderId="7" xfId="49" applyFont="1" applyBorder="1" applyAlignment="1">
      <alignment horizontal="center" vertical="center"/>
    </xf>
    <xf numFmtId="0" fontId="25" fillId="0" borderId="24" xfId="49" applyFont="1" applyBorder="1" applyAlignment="1">
      <alignment horizontal="center" vertical="center"/>
    </xf>
    <xf numFmtId="0" fontId="25" fillId="0" borderId="26" xfId="49" applyFont="1" applyBorder="1" applyAlignment="1">
      <alignment horizontal="center" vertical="center"/>
    </xf>
    <xf numFmtId="0" fontId="25" fillId="13" borderId="5" xfId="49" applyFont="1" applyFill="1" applyBorder="1" applyAlignment="1">
      <alignment horizontal="center" vertical="center" wrapText="1"/>
    </xf>
    <xf numFmtId="0" fontId="25" fillId="13" borderId="9" xfId="49" applyFont="1" applyFill="1" applyBorder="1" applyAlignment="1">
      <alignment horizontal="center" vertical="center" wrapText="1"/>
    </xf>
    <xf numFmtId="0" fontId="25" fillId="13" borderId="23" xfId="49" applyFont="1" applyFill="1" applyBorder="1" applyAlignment="1">
      <alignment horizontal="center" vertical="center" wrapText="1"/>
    </xf>
    <xf numFmtId="0" fontId="25" fillId="13" borderId="7" xfId="49" applyFont="1" applyFill="1" applyBorder="1" applyAlignment="1">
      <alignment horizontal="center" vertical="center" wrapText="1"/>
    </xf>
    <xf numFmtId="0" fontId="25" fillId="13" borderId="0" xfId="49" applyFont="1" applyFill="1" applyAlignment="1">
      <alignment horizontal="center" vertical="center" wrapText="1"/>
    </xf>
    <xf numFmtId="0" fontId="25" fillId="13" borderId="24" xfId="49" applyFont="1" applyFill="1" applyBorder="1" applyAlignment="1">
      <alignment horizontal="center" vertical="center" wrapText="1"/>
    </xf>
    <xf numFmtId="0" fontId="25" fillId="13" borderId="6" xfId="49" applyFont="1" applyFill="1" applyBorder="1" applyAlignment="1">
      <alignment horizontal="center" vertical="center" wrapText="1"/>
    </xf>
    <xf numFmtId="0" fontId="25" fillId="13" borderId="16" xfId="49" applyFont="1" applyFill="1" applyBorder="1" applyAlignment="1">
      <alignment horizontal="center" vertical="center" wrapText="1"/>
    </xf>
    <xf numFmtId="0" fontId="25" fillId="13" borderId="26" xfId="49" applyFont="1" applyFill="1" applyBorder="1" applyAlignment="1">
      <alignment horizontal="center" vertical="center" wrapText="1"/>
    </xf>
    <xf numFmtId="0" fontId="121" fillId="0" borderId="5" xfId="75" applyFont="1" applyBorder="1" applyAlignment="1" applyProtection="1">
      <alignment horizontal="center" vertical="center"/>
      <protection locked="0"/>
    </xf>
    <xf numFmtId="0" fontId="121" fillId="0" borderId="9" xfId="75" applyFont="1" applyBorder="1" applyAlignment="1" applyProtection="1">
      <alignment horizontal="center" vertical="center"/>
      <protection locked="0"/>
    </xf>
    <xf numFmtId="0" fontId="121" fillId="0" borderId="0" xfId="75" applyFont="1" applyAlignment="1" applyProtection="1">
      <alignment horizontal="center" vertical="center"/>
      <protection locked="0"/>
    </xf>
    <xf numFmtId="0" fontId="121" fillId="0" borderId="16" xfId="75" applyFont="1" applyBorder="1" applyAlignment="1" applyProtection="1">
      <alignment horizontal="center" vertical="center"/>
      <protection locked="0"/>
    </xf>
    <xf numFmtId="0" fontId="36" fillId="11" borderId="42" xfId="49" applyFont="1" applyFill="1" applyBorder="1" applyAlignment="1">
      <alignment horizontal="left" vertical="center" wrapText="1"/>
    </xf>
    <xf numFmtId="0" fontId="36" fillId="11" borderId="3" xfId="49" applyFont="1" applyFill="1" applyBorder="1" applyAlignment="1">
      <alignment horizontal="left" vertical="center" wrapText="1"/>
    </xf>
    <xf numFmtId="0" fontId="36" fillId="11" borderId="4" xfId="49" applyFont="1" applyFill="1" applyBorder="1" applyAlignment="1">
      <alignment horizontal="left" vertical="center" wrapText="1"/>
    </xf>
    <xf numFmtId="0" fontId="22" fillId="0" borderId="2" xfId="49" applyFont="1" applyBorder="1" applyAlignment="1">
      <alignment horizontal="left" vertical="center"/>
    </xf>
    <xf numFmtId="0" fontId="22" fillId="0" borderId="3" xfId="49" applyFont="1" applyBorder="1" applyAlignment="1">
      <alignment horizontal="left" vertical="center"/>
    </xf>
    <xf numFmtId="0" fontId="25" fillId="0" borderId="5" xfId="49" applyFont="1" applyBorder="1" applyAlignment="1">
      <alignment horizontal="center" vertical="center" wrapText="1"/>
    </xf>
    <xf numFmtId="0" fontId="25" fillId="0" borderId="9" xfId="49" applyFont="1" applyBorder="1" applyAlignment="1">
      <alignment horizontal="center" vertical="center" wrapText="1"/>
    </xf>
    <xf numFmtId="0" fontId="25" fillId="0" borderId="7" xfId="49" applyFont="1" applyBorder="1" applyAlignment="1">
      <alignment horizontal="center" vertical="center" wrapText="1"/>
    </xf>
    <xf numFmtId="0" fontId="25" fillId="0" borderId="0" xfId="49" applyFont="1" applyAlignment="1">
      <alignment horizontal="center" vertical="center" wrapText="1"/>
    </xf>
    <xf numFmtId="0" fontId="25" fillId="0" borderId="6" xfId="49" applyFont="1" applyBorder="1" applyAlignment="1">
      <alignment horizontal="center" vertical="center" wrapText="1"/>
    </xf>
    <xf numFmtId="0" fontId="25" fillId="0" borderId="16" xfId="49" applyFont="1" applyBorder="1" applyAlignment="1">
      <alignment horizontal="center" vertical="center" wrapText="1"/>
    </xf>
    <xf numFmtId="179" fontId="36" fillId="11" borderId="42" xfId="49" applyNumberFormat="1" applyFont="1" applyFill="1" applyBorder="1" applyAlignment="1">
      <alignment horizontal="left" vertical="center" wrapText="1"/>
    </xf>
    <xf numFmtId="179" fontId="36" fillId="11" borderId="3" xfId="49" applyNumberFormat="1" applyFont="1" applyFill="1" applyBorder="1" applyAlignment="1">
      <alignment horizontal="left" vertical="center" wrapText="1"/>
    </xf>
    <xf numFmtId="179" fontId="36" fillId="11" borderId="4" xfId="49" applyNumberFormat="1" applyFont="1" applyFill="1" applyBorder="1" applyAlignment="1">
      <alignment horizontal="left" vertical="center" wrapText="1"/>
    </xf>
    <xf numFmtId="0" fontId="121" fillId="0" borderId="0" xfId="75" applyFont="1" applyAlignment="1">
      <alignment horizontal="center" vertical="center"/>
    </xf>
    <xf numFmtId="0" fontId="121" fillId="0" borderId="16" xfId="75" applyFont="1" applyBorder="1" applyAlignment="1">
      <alignment horizontal="center" vertical="center"/>
    </xf>
    <xf numFmtId="0" fontId="121" fillId="0" borderId="5" xfId="75" applyFont="1" applyBorder="1" applyAlignment="1">
      <alignment horizontal="center" vertical="center"/>
    </xf>
    <xf numFmtId="0" fontId="121" fillId="0" borderId="9" xfId="75" applyFont="1" applyBorder="1" applyAlignment="1">
      <alignment horizontal="center" vertical="center"/>
    </xf>
    <xf numFmtId="0" fontId="110" fillId="32" borderId="0" xfId="52" applyFont="1" applyFill="1" applyAlignment="1">
      <alignment horizontal="left" vertical="center" shrinkToFit="1"/>
    </xf>
    <xf numFmtId="0" fontId="110" fillId="0" borderId="0" xfId="25" applyFont="1" applyAlignment="1">
      <alignment horizontal="left" vertical="center" shrinkToFit="1"/>
    </xf>
    <xf numFmtId="0" fontId="110" fillId="32" borderId="0" xfId="50" applyFont="1" applyFill="1" applyAlignment="1">
      <alignment horizontal="left" vertical="center" shrinkToFit="1"/>
    </xf>
    <xf numFmtId="0" fontId="110" fillId="0" borderId="0" xfId="50" applyFont="1" applyAlignment="1">
      <alignment vertical="center" shrinkToFit="1"/>
    </xf>
    <xf numFmtId="0" fontId="110" fillId="0" borderId="0" xfId="50" applyFont="1" applyAlignment="1">
      <alignment horizontal="center" vertical="center" shrinkToFit="1"/>
    </xf>
    <xf numFmtId="0" fontId="110" fillId="0" borderId="0" xfId="34" applyFont="1" applyAlignment="1">
      <alignment horizontal="center" vertical="center" shrinkToFit="1"/>
    </xf>
    <xf numFmtId="0" fontId="110" fillId="0" borderId="0" xfId="34" applyFont="1" applyAlignment="1">
      <alignment horizontal="left" vertical="center"/>
    </xf>
    <xf numFmtId="0" fontId="110" fillId="0" borderId="0" xfId="34" applyFont="1" applyAlignment="1">
      <alignment horizontal="center" vertical="center"/>
    </xf>
    <xf numFmtId="0" fontId="125" fillId="0" borderId="0" xfId="34" applyFont="1" applyAlignment="1">
      <alignment horizontal="center" vertical="center" wrapText="1"/>
    </xf>
    <xf numFmtId="0" fontId="125" fillId="0" borderId="0" xfId="34" applyFont="1" applyAlignment="1">
      <alignment horizontal="center" vertical="center"/>
    </xf>
    <xf numFmtId="0" fontId="110" fillId="0" borderId="3" xfId="34" applyFont="1" applyBorder="1" applyAlignment="1">
      <alignment vertical="center" wrapText="1"/>
    </xf>
    <xf numFmtId="0" fontId="110" fillId="0" borderId="4" xfId="34" applyFont="1" applyBorder="1" applyAlignment="1">
      <alignment vertical="center" wrapText="1"/>
    </xf>
    <xf numFmtId="0" fontId="110" fillId="0" borderId="2" xfId="34" applyFont="1" applyBorder="1" applyAlignment="1" applyProtection="1">
      <alignment horizontal="center" vertical="center" shrinkToFit="1"/>
      <protection locked="0"/>
    </xf>
    <xf numFmtId="0" fontId="110" fillId="0" borderId="3" xfId="34" applyFont="1" applyBorder="1" applyAlignment="1" applyProtection="1">
      <alignment horizontal="center" vertical="center" shrinkToFit="1"/>
      <protection locked="0"/>
    </xf>
    <xf numFmtId="0" fontId="110" fillId="0" borderId="4" xfId="34" applyFont="1" applyBorder="1" applyAlignment="1" applyProtection="1">
      <alignment horizontal="center" vertical="center" shrinkToFit="1"/>
      <protection locked="0"/>
    </xf>
    <xf numFmtId="192" fontId="8" fillId="11" borderId="0" xfId="25" applyNumberFormat="1" applyFont="1" applyFill="1" applyAlignment="1">
      <alignment horizontal="center" vertical="center"/>
    </xf>
    <xf numFmtId="0" fontId="110" fillId="0" borderId="0" xfId="34" applyFont="1" applyAlignment="1">
      <alignment horizontal="left" vertical="top" wrapText="1"/>
    </xf>
    <xf numFmtId="0" fontId="110" fillId="0" borderId="16" xfId="34" applyFont="1" applyBorder="1" applyAlignment="1">
      <alignment horizontal="center" vertical="top"/>
    </xf>
    <xf numFmtId="0" fontId="110" fillId="0" borderId="9" xfId="34" applyFont="1" applyBorder="1" applyAlignment="1">
      <alignment horizontal="left" vertical="center"/>
    </xf>
    <xf numFmtId="0" fontId="110" fillId="0" borderId="23" xfId="34" applyFont="1" applyBorder="1" applyAlignment="1">
      <alignment horizontal="left" vertical="center"/>
    </xf>
    <xf numFmtId="0" fontId="110" fillId="11" borderId="2" xfId="34" applyFont="1" applyFill="1" applyBorder="1" applyAlignment="1">
      <alignment horizontal="left" vertical="center"/>
    </xf>
    <xf numFmtId="0" fontId="110" fillId="11" borderId="3" xfId="34" applyFont="1" applyFill="1" applyBorder="1" applyAlignment="1">
      <alignment horizontal="left" vertical="center"/>
    </xf>
    <xf numFmtId="0" fontId="110" fillId="11" borderId="4" xfId="34" applyFont="1" applyFill="1" applyBorder="1" applyAlignment="1">
      <alignment horizontal="left" vertical="center"/>
    </xf>
    <xf numFmtId="0" fontId="110" fillId="0" borderId="3" xfId="34" applyFont="1" applyBorder="1">
      <alignment vertical="center"/>
    </xf>
    <xf numFmtId="0" fontId="110" fillId="0" borderId="4" xfId="34" applyFont="1" applyBorder="1">
      <alignment vertical="center"/>
    </xf>
    <xf numFmtId="0" fontId="110" fillId="0" borderId="9" xfId="34" applyFont="1" applyBorder="1" applyAlignment="1">
      <alignment vertical="center" wrapText="1"/>
    </xf>
    <xf numFmtId="0" fontId="110" fillId="0" borderId="9" xfId="34" applyFont="1" applyBorder="1">
      <alignment vertical="center"/>
    </xf>
    <xf numFmtId="0" fontId="110" fillId="0" borderId="23" xfId="34" applyFont="1" applyBorder="1">
      <alignment vertical="center"/>
    </xf>
    <xf numFmtId="0" fontId="110" fillId="0" borderId="0" xfId="34" applyFont="1">
      <alignment vertical="center"/>
    </xf>
    <xf numFmtId="0" fontId="110" fillId="0" borderId="24" xfId="34" applyFont="1" applyBorder="1">
      <alignment vertical="center"/>
    </xf>
    <xf numFmtId="0" fontId="110" fillId="0" borderId="16" xfId="34" applyFont="1" applyBorder="1">
      <alignment vertical="center"/>
    </xf>
    <xf numFmtId="0" fontId="110" fillId="0" borderId="26" xfId="34" applyFont="1" applyBorder="1">
      <alignment vertical="center"/>
    </xf>
    <xf numFmtId="0" fontId="110" fillId="0" borderId="2" xfId="34" applyFont="1" applyBorder="1" applyAlignment="1">
      <alignment horizontal="center" vertical="center"/>
    </xf>
    <xf numFmtId="0" fontId="110" fillId="0" borderId="3" xfId="34" applyFont="1" applyBorder="1" applyAlignment="1">
      <alignment horizontal="center" vertical="center"/>
    </xf>
    <xf numFmtId="0" fontId="110" fillId="0" borderId="4" xfId="34" applyFont="1" applyBorder="1" applyAlignment="1">
      <alignment horizontal="center" vertical="center"/>
    </xf>
    <xf numFmtId="0" fontId="127" fillId="0" borderId="0" xfId="34" applyFont="1" applyAlignment="1">
      <alignment horizontal="left" vertical="top" wrapText="1"/>
    </xf>
    <xf numFmtId="0" fontId="8" fillId="0" borderId="3" xfId="34" applyFont="1" applyBorder="1" applyAlignment="1">
      <alignment horizontal="center" vertical="center" shrinkToFit="1"/>
    </xf>
    <xf numFmtId="0" fontId="110" fillId="0" borderId="2" xfId="34" applyFont="1" applyBorder="1" applyAlignment="1">
      <alignment horizontal="center" vertical="center" shrinkToFit="1"/>
    </xf>
    <xf numFmtId="0" fontId="110" fillId="0" borderId="3" xfId="34" applyFont="1" applyBorder="1" applyAlignment="1">
      <alignment horizontal="center" vertical="center" shrinkToFit="1"/>
    </xf>
    <xf numFmtId="0" fontId="110" fillId="0" borderId="4" xfId="34" applyFont="1" applyBorder="1" applyAlignment="1">
      <alignment horizontal="center" vertical="center" shrinkToFit="1"/>
    </xf>
    <xf numFmtId="0" fontId="36" fillId="10" borderId="2" xfId="49" applyFont="1" applyFill="1" applyBorder="1" applyAlignment="1" applyProtection="1">
      <alignment vertical="center" wrapText="1"/>
      <protection locked="0"/>
    </xf>
    <xf numFmtId="0" fontId="36" fillId="10" borderId="3" xfId="49" applyFont="1" applyFill="1" applyBorder="1" applyAlignment="1" applyProtection="1">
      <alignment vertical="center" wrapText="1"/>
      <protection locked="0"/>
    </xf>
    <xf numFmtId="0" fontId="36" fillId="10" borderId="4" xfId="49" applyFont="1" applyFill="1" applyBorder="1" applyAlignment="1" applyProtection="1">
      <alignment vertical="center" wrapText="1"/>
      <protection locked="0"/>
    </xf>
    <xf numFmtId="0" fontId="36" fillId="10" borderId="2" xfId="49" applyFont="1" applyFill="1" applyBorder="1" applyAlignment="1">
      <alignment vertical="center" wrapText="1"/>
    </xf>
    <xf numFmtId="0" fontId="36" fillId="10" borderId="3" xfId="49" applyFont="1" applyFill="1" applyBorder="1" applyAlignment="1">
      <alignment vertical="center" wrapText="1"/>
    </xf>
    <xf numFmtId="0" fontId="36" fillId="10" borderId="4" xfId="49" applyFont="1" applyFill="1" applyBorder="1" applyAlignment="1">
      <alignment vertical="center" wrapText="1"/>
    </xf>
    <xf numFmtId="0" fontId="60" fillId="9" borderId="6" xfId="25" applyFont="1" applyFill="1" applyBorder="1" applyProtection="1">
      <alignment vertical="center"/>
      <protection locked="0"/>
    </xf>
    <xf numFmtId="0" fontId="60" fillId="9" borderId="16" xfId="25" applyFont="1" applyFill="1" applyBorder="1" applyProtection="1">
      <alignment vertical="center"/>
      <protection locked="0"/>
    </xf>
    <xf numFmtId="0" fontId="112" fillId="9" borderId="6" xfId="25" applyFont="1" applyFill="1" applyBorder="1" applyAlignment="1">
      <alignment horizontal="left" vertical="center"/>
    </xf>
    <xf numFmtId="0" fontId="112" fillId="9" borderId="16" xfId="25" applyFont="1" applyFill="1" applyBorder="1" applyAlignment="1">
      <alignment horizontal="left" vertical="center"/>
    </xf>
    <xf numFmtId="0" fontId="110" fillId="0" borderId="78" xfId="49" applyFont="1" applyBorder="1" applyAlignment="1">
      <alignment horizontal="center" vertical="center" textRotation="255"/>
    </xf>
    <xf numFmtId="0" fontId="110" fillId="0" borderId="147" xfId="49" applyFont="1" applyBorder="1" applyAlignment="1">
      <alignment horizontal="center" vertical="center" textRotation="255"/>
    </xf>
    <xf numFmtId="0" fontId="25" fillId="10" borderId="6" xfId="49" applyFont="1" applyFill="1" applyBorder="1" applyAlignment="1" applyProtection="1">
      <alignment vertical="center" wrapText="1"/>
      <protection locked="0"/>
    </xf>
    <xf numFmtId="0" fontId="25" fillId="10" borderId="16" xfId="49" applyFont="1" applyFill="1" applyBorder="1" applyAlignment="1" applyProtection="1">
      <alignment vertical="center" wrapText="1"/>
      <protection locked="0"/>
    </xf>
    <xf numFmtId="0" fontId="25" fillId="10" borderId="26" xfId="49" applyFont="1" applyFill="1" applyBorder="1" applyAlignment="1" applyProtection="1">
      <alignment vertical="center" wrapText="1"/>
      <protection locked="0"/>
    </xf>
    <xf numFmtId="0" fontId="25" fillId="10" borderId="6" xfId="49" applyFont="1" applyFill="1" applyBorder="1" applyAlignment="1">
      <alignment vertical="center" wrapText="1"/>
    </xf>
    <xf numFmtId="0" fontId="25" fillId="10" borderId="16" xfId="49" applyFont="1" applyFill="1" applyBorder="1" applyAlignment="1">
      <alignment vertical="center" wrapText="1"/>
    </xf>
    <xf numFmtId="0" fontId="25" fillId="10" borderId="26" xfId="49" applyFont="1" applyFill="1" applyBorder="1" applyAlignment="1">
      <alignment vertical="center" wrapText="1"/>
    </xf>
    <xf numFmtId="0" fontId="25" fillId="10" borderId="0" xfId="49" applyFont="1" applyFill="1" applyAlignment="1" applyProtection="1">
      <alignment horizontal="left" vertical="center" wrapText="1"/>
      <protection locked="0"/>
    </xf>
    <xf numFmtId="0" fontId="25" fillId="10" borderId="24" xfId="49" applyFont="1" applyFill="1" applyBorder="1" applyAlignment="1" applyProtection="1">
      <alignment horizontal="left" vertical="center" wrapText="1"/>
      <protection locked="0"/>
    </xf>
    <xf numFmtId="0" fontId="25" fillId="10" borderId="0" xfId="49" applyFont="1" applyFill="1" applyAlignment="1">
      <alignment horizontal="left" vertical="center" wrapText="1"/>
    </xf>
    <xf numFmtId="0" fontId="25" fillId="10" borderId="24" xfId="49" applyFont="1" applyFill="1" applyBorder="1" applyAlignment="1">
      <alignment horizontal="left" vertical="center" wrapText="1"/>
    </xf>
    <xf numFmtId="49" fontId="25" fillId="10" borderId="0" xfId="49" applyNumberFormat="1" applyFont="1" applyFill="1" applyAlignment="1" applyProtection="1">
      <alignment horizontal="left" vertical="center" wrapText="1"/>
      <protection locked="0"/>
    </xf>
    <xf numFmtId="0" fontId="34" fillId="10" borderId="16" xfId="16" applyNumberFormat="1" applyFill="1" applyBorder="1" applyAlignment="1" applyProtection="1">
      <alignment horizontal="left" vertical="center" wrapText="1"/>
      <protection locked="0"/>
    </xf>
    <xf numFmtId="0" fontId="25" fillId="10" borderId="16" xfId="49" applyFont="1" applyFill="1" applyBorder="1" applyAlignment="1" applyProtection="1">
      <alignment horizontal="left" vertical="center" wrapText="1"/>
      <protection locked="0"/>
    </xf>
    <xf numFmtId="0" fontId="34" fillId="10" borderId="16" xfId="16" applyNumberFormat="1" applyFill="1" applyBorder="1" applyAlignment="1" applyProtection="1">
      <alignment horizontal="left" vertical="center" wrapText="1"/>
    </xf>
    <xf numFmtId="0" fontId="25" fillId="10" borderId="16" xfId="49" applyFont="1" applyFill="1" applyBorder="1" applyAlignment="1">
      <alignment horizontal="left" vertical="center" wrapText="1"/>
    </xf>
    <xf numFmtId="0" fontId="110" fillId="10" borderId="6" xfId="49" applyFont="1" applyFill="1" applyBorder="1" applyAlignment="1" applyProtection="1">
      <alignment vertical="center" wrapText="1"/>
      <protection locked="0"/>
    </xf>
    <xf numFmtId="0" fontId="110" fillId="10" borderId="16" xfId="49" applyFont="1" applyFill="1" applyBorder="1" applyAlignment="1" applyProtection="1">
      <alignment vertical="center" wrapText="1"/>
      <protection locked="0"/>
    </xf>
    <xf numFmtId="0" fontId="110" fillId="10" borderId="26" xfId="49" applyFont="1" applyFill="1" applyBorder="1" applyAlignment="1" applyProtection="1">
      <alignment vertical="center" wrapText="1"/>
      <protection locked="0"/>
    </xf>
    <xf numFmtId="0" fontId="110" fillId="10" borderId="6" xfId="49" applyFont="1" applyFill="1" applyBorder="1" applyAlignment="1">
      <alignment vertical="center" wrapText="1"/>
    </xf>
    <xf numFmtId="0" fontId="110" fillId="10" borderId="16" xfId="49" applyFont="1" applyFill="1" applyBorder="1" applyAlignment="1">
      <alignment vertical="center" wrapText="1"/>
    </xf>
    <xf numFmtId="0" fontId="110" fillId="10" borderId="26" xfId="49" applyFont="1" applyFill="1" applyBorder="1" applyAlignment="1">
      <alignment vertical="center" wrapText="1"/>
    </xf>
    <xf numFmtId="49" fontId="25" fillId="10" borderId="0" xfId="49" applyNumberFormat="1" applyFont="1" applyFill="1" applyAlignment="1">
      <alignment horizontal="left" vertical="center" wrapText="1"/>
    </xf>
    <xf numFmtId="0" fontId="25" fillId="10" borderId="0" xfId="49" applyFont="1" applyFill="1" applyAlignment="1" applyProtection="1">
      <alignment vertical="center" wrapText="1"/>
      <protection locked="0"/>
    </xf>
    <xf numFmtId="0" fontId="25" fillId="10" borderId="24" xfId="49" applyFont="1" applyFill="1" applyBorder="1" applyAlignment="1" applyProtection="1">
      <alignment vertical="center" wrapText="1"/>
      <protection locked="0"/>
    </xf>
    <xf numFmtId="0" fontId="25" fillId="10" borderId="0" xfId="49" applyFont="1" applyFill="1" applyAlignment="1">
      <alignment vertical="center" wrapText="1"/>
    </xf>
    <xf numFmtId="0" fontId="25" fillId="10" borderId="24" xfId="49" applyFont="1" applyFill="1" applyBorder="1" applyAlignment="1">
      <alignment vertical="center" wrapText="1"/>
    </xf>
    <xf numFmtId="179" fontId="95" fillId="11" borderId="42" xfId="49" applyNumberFormat="1" applyFont="1" applyFill="1" applyBorder="1" applyAlignment="1">
      <alignment horizontal="left" vertical="center" wrapText="1"/>
    </xf>
    <xf numFmtId="179" fontId="95" fillId="11" borderId="3" xfId="49" applyNumberFormat="1" applyFont="1" applyFill="1" applyBorder="1" applyAlignment="1">
      <alignment horizontal="left" vertical="center" wrapText="1"/>
    </xf>
    <xf numFmtId="0" fontId="95" fillId="11" borderId="42" xfId="49" applyFont="1" applyFill="1" applyBorder="1" applyAlignment="1">
      <alignment vertical="center" wrapText="1"/>
    </xf>
    <xf numFmtId="0" fontId="95" fillId="11" borderId="3" xfId="49" applyFont="1" applyFill="1" applyBorder="1" applyAlignment="1">
      <alignment vertical="center" wrapText="1"/>
    </xf>
    <xf numFmtId="0" fontId="95" fillId="11" borderId="4" xfId="49" applyFont="1" applyFill="1" applyBorder="1" applyAlignment="1">
      <alignment vertical="center" wrapText="1"/>
    </xf>
    <xf numFmtId="0" fontId="21" fillId="11" borderId="0" xfId="52" applyFont="1" applyFill="1" applyAlignment="1">
      <alignment horizontal="left" vertical="center" shrinkToFit="1"/>
    </xf>
    <xf numFmtId="0" fontId="110" fillId="0" borderId="0" xfId="4" applyFont="1" applyAlignment="1">
      <alignment horizontal="center" vertical="center"/>
    </xf>
    <xf numFmtId="0" fontId="8" fillId="0" borderId="0" xfId="4" applyFont="1" applyAlignment="1">
      <alignment horizontal="center" vertical="center"/>
    </xf>
    <xf numFmtId="0" fontId="25" fillId="11" borderId="0" xfId="50" applyFont="1" applyFill="1" applyAlignment="1">
      <alignment horizontal="left" vertical="center" shrinkToFit="1"/>
    </xf>
    <xf numFmtId="0" fontId="110" fillId="0" borderId="0" xfId="25" applyFont="1" applyAlignment="1">
      <alignment vertical="center" shrinkToFit="1"/>
    </xf>
    <xf numFmtId="0" fontId="159" fillId="11" borderId="0" xfId="52" applyFont="1" applyFill="1" applyAlignment="1">
      <alignment horizontal="left" vertical="center" shrinkToFit="1"/>
    </xf>
    <xf numFmtId="0" fontId="162" fillId="11" borderId="0" xfId="50" applyFont="1" applyFill="1" applyAlignment="1">
      <alignment horizontal="left" vertical="center" shrinkToFit="1"/>
    </xf>
    <xf numFmtId="192" fontId="21" fillId="11" borderId="0" xfId="25" applyNumberFormat="1" applyFont="1" applyFill="1" applyAlignment="1">
      <alignment horizontal="center" vertical="center"/>
    </xf>
    <xf numFmtId="0" fontId="21" fillId="0" borderId="0" xfId="34" applyFont="1" applyAlignment="1">
      <alignment horizontal="center" vertical="center" shrinkToFit="1"/>
    </xf>
    <xf numFmtId="0" fontId="21" fillId="0" borderId="0" xfId="34" applyFont="1" applyAlignment="1">
      <alignment horizontal="center" vertical="center"/>
    </xf>
    <xf numFmtId="192" fontId="159" fillId="11" borderId="0" xfId="25" applyNumberFormat="1" applyFont="1" applyFill="1" applyAlignment="1">
      <alignment horizontal="center" vertical="center"/>
    </xf>
    <xf numFmtId="0" fontId="110" fillId="0" borderId="0" xfId="4" applyFont="1" applyAlignment="1">
      <alignment horizontal="center" vertical="center" wrapText="1"/>
    </xf>
    <xf numFmtId="0" fontId="8" fillId="0" borderId="0" xfId="4" applyFont="1" applyAlignment="1">
      <alignment horizontal="center" vertical="center" wrapText="1"/>
    </xf>
    <xf numFmtId="0" fontId="16" fillId="0" borderId="0" xfId="34" applyFont="1" applyAlignment="1">
      <alignment horizontal="center" vertical="center" wrapText="1"/>
    </xf>
    <xf numFmtId="0" fontId="16" fillId="0" borderId="0" xfId="34" applyFont="1" applyAlignment="1">
      <alignment horizontal="center" vertical="center"/>
    </xf>
    <xf numFmtId="0" fontId="21" fillId="0" borderId="2" xfId="34" applyFont="1" applyBorder="1" applyAlignment="1">
      <alignment horizontal="center" vertical="center"/>
    </xf>
    <xf numFmtId="0" fontId="21" fillId="0" borderId="3" xfId="34" applyFont="1" applyBorder="1" applyAlignment="1">
      <alignment horizontal="center" vertical="center"/>
    </xf>
    <xf numFmtId="0" fontId="21" fillId="0" borderId="4" xfId="34" applyFont="1" applyBorder="1" applyAlignment="1">
      <alignment horizontal="center" vertical="center"/>
    </xf>
    <xf numFmtId="0" fontId="21" fillId="11" borderId="2" xfId="34" applyFont="1" applyFill="1" applyBorder="1" applyAlignment="1">
      <alignment horizontal="left" vertical="center"/>
    </xf>
    <xf numFmtId="0" fontId="21" fillId="11" borderId="3" xfId="34" applyFont="1" applyFill="1" applyBorder="1" applyAlignment="1">
      <alignment horizontal="left" vertical="center"/>
    </xf>
    <xf numFmtId="0" fontId="21" fillId="11" borderId="4" xfId="34" applyFont="1" applyFill="1" applyBorder="1" applyAlignment="1">
      <alignment horizontal="left" vertical="center"/>
    </xf>
    <xf numFmtId="0" fontId="21" fillId="0" borderId="5" xfId="25" applyFont="1" applyBorder="1" applyAlignment="1">
      <alignment horizontal="center" vertical="center"/>
    </xf>
    <xf numFmtId="0" fontId="21" fillId="0" borderId="9" xfId="25" applyFont="1" applyBorder="1" applyAlignment="1">
      <alignment horizontal="center" vertical="center"/>
    </xf>
    <xf numFmtId="0" fontId="21" fillId="0" borderId="23" xfId="25" applyFont="1" applyBorder="1" applyAlignment="1">
      <alignment horizontal="center" vertical="center"/>
    </xf>
    <xf numFmtId="0" fontId="21" fillId="0" borderId="5" xfId="25" applyFont="1" applyBorder="1" applyAlignment="1" applyProtection="1">
      <alignment horizontal="left" vertical="center" wrapText="1"/>
      <protection locked="0"/>
    </xf>
    <xf numFmtId="0" fontId="21" fillId="0" borderId="9" xfId="25" applyFont="1" applyBorder="1" applyAlignment="1" applyProtection="1">
      <alignment horizontal="left" vertical="center" wrapText="1"/>
      <protection locked="0"/>
    </xf>
    <xf numFmtId="0" fontId="21" fillId="0" borderId="23" xfId="25" applyFont="1" applyBorder="1" applyAlignment="1" applyProtection="1">
      <alignment horizontal="left" vertical="center" wrapText="1"/>
      <protection locked="0"/>
    </xf>
    <xf numFmtId="0" fontId="21" fillId="0" borderId="23" xfId="25" applyFont="1" applyBorder="1" applyAlignment="1">
      <alignment horizontal="left" vertical="center" wrapText="1"/>
    </xf>
    <xf numFmtId="0" fontId="128" fillId="0" borderId="0" xfId="34" applyFont="1" applyAlignment="1">
      <alignment horizontal="left" vertical="top" wrapText="1"/>
    </xf>
    <xf numFmtId="0" fontId="21" fillId="0" borderId="16" xfId="34" applyFont="1" applyBorder="1" applyAlignment="1">
      <alignment horizontal="center" vertical="top"/>
    </xf>
    <xf numFmtId="0" fontId="159" fillId="11" borderId="2" xfId="34" applyFont="1" applyFill="1" applyBorder="1" applyAlignment="1">
      <alignment horizontal="left" vertical="center"/>
    </xf>
    <xf numFmtId="0" fontId="159" fillId="11" borderId="3" xfId="34" applyFont="1" applyFill="1" applyBorder="1" applyAlignment="1">
      <alignment horizontal="left" vertical="center"/>
    </xf>
    <xf numFmtId="0" fontId="159" fillId="11" borderId="4" xfId="34" applyFont="1" applyFill="1" applyBorder="1" applyAlignment="1">
      <alignment horizontal="left" vertical="center"/>
    </xf>
    <xf numFmtId="0" fontId="21" fillId="0" borderId="1" xfId="25" applyFont="1" applyBorder="1" applyAlignment="1">
      <alignment horizontal="center" vertical="center"/>
    </xf>
    <xf numFmtId="0" fontId="21" fillId="0" borderId="2" xfId="25" applyFont="1" applyBorder="1" applyAlignment="1" applyProtection="1">
      <alignment horizontal="center" vertical="center"/>
      <protection locked="0"/>
    </xf>
    <xf numFmtId="0" fontId="21" fillId="0" borderId="3" xfId="25" applyFont="1" applyBorder="1" applyAlignment="1" applyProtection="1">
      <alignment horizontal="center" vertical="center"/>
      <protection locked="0"/>
    </xf>
    <xf numFmtId="0" fontId="21" fillId="0" borderId="4" xfId="25" applyFont="1" applyBorder="1" applyAlignment="1" applyProtection="1">
      <alignment horizontal="center" vertical="center"/>
      <protection locked="0"/>
    </xf>
    <xf numFmtId="0" fontId="21" fillId="0" borderId="2" xfId="25" applyFont="1" applyBorder="1" applyAlignment="1">
      <alignment horizontal="center" vertical="center"/>
    </xf>
    <xf numFmtId="0" fontId="21" fillId="0" borderId="3" xfId="25" applyFont="1" applyBorder="1" applyAlignment="1">
      <alignment horizontal="center" vertical="center"/>
    </xf>
    <xf numFmtId="0" fontId="21" fillId="0" borderId="4" xfId="25" applyFont="1" applyBorder="1" applyAlignment="1">
      <alignment horizontal="center" vertical="center"/>
    </xf>
    <xf numFmtId="0" fontId="25" fillId="0" borderId="148" xfId="25" applyFont="1" applyBorder="1" applyAlignment="1">
      <alignment horizontal="center" vertical="center"/>
    </xf>
    <xf numFmtId="0" fontId="21" fillId="0" borderId="148" xfId="25" applyFont="1" applyBorder="1" applyAlignment="1">
      <alignment horizontal="center" vertical="center"/>
    </xf>
    <xf numFmtId="0" fontId="159" fillId="0" borderId="2" xfId="25" applyFont="1" applyBorder="1" applyAlignment="1">
      <alignment horizontal="center" vertical="center"/>
    </xf>
    <xf numFmtId="0" fontId="159" fillId="0" borderId="3" xfId="25" applyFont="1" applyBorder="1" applyAlignment="1">
      <alignment horizontal="center" vertical="center"/>
    </xf>
    <xf numFmtId="0" fontId="159" fillId="0" borderId="4" xfId="25" applyFont="1" applyBorder="1" applyAlignment="1">
      <alignment horizontal="center" vertical="center"/>
    </xf>
    <xf numFmtId="0" fontId="21" fillId="0" borderId="147" xfId="25" applyFont="1" applyBorder="1" applyAlignment="1">
      <alignment horizontal="center" vertical="center" textRotation="255"/>
    </xf>
    <xf numFmtId="0" fontId="21" fillId="0" borderId="1" xfId="25" applyFont="1" applyBorder="1" applyAlignment="1">
      <alignment horizontal="center" vertical="center" textRotation="255"/>
    </xf>
    <xf numFmtId="0" fontId="21" fillId="0" borderId="2" xfId="25" applyFont="1" applyBorder="1" applyAlignment="1">
      <alignment horizontal="center" vertical="center" textRotation="255"/>
    </xf>
    <xf numFmtId="0" fontId="21" fillId="0" borderId="147" xfId="25" applyFont="1" applyBorder="1" applyAlignment="1">
      <alignment horizontal="center" vertical="center"/>
    </xf>
    <xf numFmtId="0" fontId="21" fillId="0" borderId="6" xfId="25" applyFont="1" applyBorder="1" applyAlignment="1">
      <alignment horizontal="center" vertical="center"/>
    </xf>
    <xf numFmtId="0" fontId="21" fillId="0" borderId="16" xfId="25" applyFont="1" applyBorder="1" applyAlignment="1">
      <alignment horizontal="center" vertical="center"/>
    </xf>
    <xf numFmtId="0" fontId="21" fillId="0" borderId="26" xfId="25" applyFont="1" applyBorder="1" applyAlignment="1">
      <alignment horizontal="center" vertical="center"/>
    </xf>
    <xf numFmtId="0" fontId="21" fillId="0" borderId="78" xfId="25" applyFont="1" applyBorder="1" applyAlignment="1">
      <alignment horizontal="center" vertical="center"/>
    </xf>
    <xf numFmtId="0" fontId="21" fillId="0" borderId="7" xfId="25" applyFont="1" applyBorder="1" applyAlignment="1">
      <alignment horizontal="center" vertical="center"/>
    </xf>
    <xf numFmtId="0" fontId="21" fillId="0" borderId="24" xfId="25" applyFont="1" applyBorder="1" applyAlignment="1" applyProtection="1">
      <alignment horizontal="center" vertical="center"/>
      <protection locked="0"/>
    </xf>
    <xf numFmtId="0" fontId="21" fillId="0" borderId="78" xfId="25" applyFont="1" applyBorder="1" applyAlignment="1" applyProtection="1">
      <alignment horizontal="center" vertical="center"/>
      <protection locked="0"/>
    </xf>
    <xf numFmtId="0" fontId="21" fillId="0" borderId="24" xfId="25" applyFont="1" applyBorder="1" applyAlignment="1">
      <alignment horizontal="center" vertical="center"/>
    </xf>
    <xf numFmtId="0" fontId="21" fillId="0" borderId="78" xfId="25" applyFont="1" applyBorder="1" applyAlignment="1">
      <alignment horizontal="left" vertical="center"/>
    </xf>
    <xf numFmtId="0" fontId="21" fillId="0" borderId="7" xfId="25" applyFont="1" applyBorder="1" applyAlignment="1">
      <alignment horizontal="left" vertical="center"/>
    </xf>
    <xf numFmtId="0" fontId="21" fillId="0" borderId="0" xfId="25" applyFont="1" applyAlignment="1" applyProtection="1">
      <alignment horizontal="center" vertical="center"/>
      <protection locked="0"/>
    </xf>
    <xf numFmtId="179" fontId="159" fillId="32" borderId="2" xfId="25" applyNumberFormat="1" applyFont="1" applyFill="1" applyBorder="1" applyAlignment="1">
      <alignment horizontal="left" vertical="center" shrinkToFit="1"/>
    </xf>
    <xf numFmtId="179" fontId="159" fillId="32" borderId="3" xfId="25" applyNumberFormat="1" applyFont="1" applyFill="1" applyBorder="1" applyAlignment="1">
      <alignment horizontal="left" vertical="center" shrinkToFit="1"/>
    </xf>
    <xf numFmtId="179" fontId="159" fillId="32" borderId="4" xfId="25" applyNumberFormat="1" applyFont="1" applyFill="1" applyBorder="1" applyAlignment="1">
      <alignment horizontal="left" vertical="center" shrinkToFit="1"/>
    </xf>
    <xf numFmtId="193" fontId="21" fillId="32" borderId="2" xfId="25" applyNumberFormat="1" applyFont="1" applyFill="1" applyBorder="1" applyAlignment="1">
      <alignment horizontal="left" vertical="center" shrinkToFit="1"/>
    </xf>
    <xf numFmtId="193" fontId="21" fillId="32" borderId="3" xfId="25" applyNumberFormat="1" applyFont="1" applyFill="1" applyBorder="1" applyAlignment="1">
      <alignment horizontal="left" vertical="center" shrinkToFit="1"/>
    </xf>
    <xf numFmtId="193" fontId="21" fillId="32" borderId="4" xfId="25" applyNumberFormat="1" applyFont="1" applyFill="1" applyBorder="1" applyAlignment="1">
      <alignment horizontal="left" vertical="center" shrinkToFit="1"/>
    </xf>
    <xf numFmtId="193" fontId="159" fillId="32" borderId="2" xfId="25" applyNumberFormat="1" applyFont="1" applyFill="1" applyBorder="1" applyAlignment="1">
      <alignment horizontal="left" vertical="center" shrinkToFit="1"/>
    </xf>
    <xf numFmtId="193" fontId="159" fillId="32" borderId="3" xfId="25" applyNumberFormat="1" applyFont="1" applyFill="1" applyBorder="1" applyAlignment="1">
      <alignment horizontal="left" vertical="center" shrinkToFit="1"/>
    </xf>
    <xf numFmtId="193" fontId="159" fillId="32" borderId="4" xfId="25" applyNumberFormat="1" applyFont="1" applyFill="1" applyBorder="1" applyAlignment="1">
      <alignment horizontal="left" vertical="center" shrinkToFit="1"/>
    </xf>
    <xf numFmtId="0" fontId="21" fillId="0" borderId="0" xfId="25" applyFont="1" applyAlignment="1">
      <alignment horizontal="center" vertical="center"/>
    </xf>
    <xf numFmtId="0" fontId="21" fillId="0" borderId="147" xfId="25" applyFont="1" applyBorder="1" applyAlignment="1">
      <alignment horizontal="left" vertical="center"/>
    </xf>
    <xf numFmtId="0" fontId="21" fillId="0" borderId="6" xfId="25" applyFont="1" applyBorder="1" applyAlignment="1">
      <alignment horizontal="left" vertical="center"/>
    </xf>
    <xf numFmtId="0" fontId="21" fillId="0" borderId="16" xfId="25" applyFont="1" applyBorder="1" applyAlignment="1" applyProtection="1">
      <alignment horizontal="center" vertical="center"/>
      <protection locked="0"/>
    </xf>
    <xf numFmtId="0" fontId="21" fillId="0" borderId="1" xfId="25" applyFont="1" applyBorder="1" applyAlignment="1">
      <alignment horizontal="center" vertical="center" wrapText="1"/>
    </xf>
    <xf numFmtId="0" fontId="21" fillId="0" borderId="2" xfId="25" applyFont="1" applyBorder="1" applyAlignment="1">
      <alignment horizontal="center" vertical="center" wrapText="1"/>
    </xf>
    <xf numFmtId="0" fontId="21" fillId="0" borderId="9" xfId="25" applyFont="1" applyBorder="1" applyAlignment="1" applyProtection="1">
      <alignment horizontal="center" vertical="center"/>
      <protection locked="0"/>
    </xf>
    <xf numFmtId="0" fontId="21" fillId="0" borderId="23" xfId="25" applyFont="1" applyBorder="1" applyAlignment="1" applyProtection="1">
      <alignment horizontal="center" vertical="center"/>
      <protection locked="0"/>
    </xf>
    <xf numFmtId="179" fontId="21" fillId="32" borderId="2" xfId="25" applyNumberFormat="1" applyFont="1" applyFill="1" applyBorder="1" applyAlignment="1">
      <alignment horizontal="left" vertical="center" shrinkToFit="1"/>
    </xf>
    <xf numFmtId="179" fontId="21" fillId="32" borderId="3" xfId="25" applyNumberFormat="1" applyFont="1" applyFill="1" applyBorder="1" applyAlignment="1">
      <alignment horizontal="left" vertical="center" shrinkToFit="1"/>
    </xf>
    <xf numFmtId="179" fontId="21" fillId="32" borderId="4" xfId="25" applyNumberFormat="1" applyFont="1" applyFill="1" applyBorder="1" applyAlignment="1">
      <alignment horizontal="left" vertical="center" shrinkToFit="1"/>
    </xf>
    <xf numFmtId="179" fontId="21" fillId="32" borderId="2" xfId="25" applyNumberFormat="1" applyFont="1" applyFill="1" applyBorder="1" applyAlignment="1">
      <alignment horizontal="left" vertical="center" wrapText="1" shrinkToFit="1"/>
    </xf>
    <xf numFmtId="179" fontId="21" fillId="32" borderId="3" xfId="25" applyNumberFormat="1" applyFont="1" applyFill="1" applyBorder="1" applyAlignment="1">
      <alignment horizontal="left" vertical="center" wrapText="1" shrinkToFit="1"/>
    </xf>
    <xf numFmtId="179" fontId="21" fillId="32" borderId="4" xfId="25" applyNumberFormat="1" applyFont="1" applyFill="1" applyBorder="1" applyAlignment="1">
      <alignment horizontal="left" vertical="center" wrapText="1" shrinkToFit="1"/>
    </xf>
    <xf numFmtId="179" fontId="159" fillId="32" borderId="2" xfId="25" applyNumberFormat="1" applyFont="1" applyFill="1" applyBorder="1" applyAlignment="1">
      <alignment horizontal="left" vertical="center" wrapText="1" shrinkToFit="1"/>
    </xf>
    <xf numFmtId="179" fontId="159" fillId="32" borderId="3" xfId="25" applyNumberFormat="1" applyFont="1" applyFill="1" applyBorder="1" applyAlignment="1">
      <alignment horizontal="left" vertical="center" wrapText="1" shrinkToFit="1"/>
    </xf>
    <xf numFmtId="179" fontId="159" fillId="32" borderId="4" xfId="25" applyNumberFormat="1" applyFont="1" applyFill="1" applyBorder="1" applyAlignment="1">
      <alignment horizontal="left" vertical="center" wrapText="1" shrinkToFit="1"/>
    </xf>
    <xf numFmtId="0" fontId="12" fillId="0" borderId="5" xfId="28" applyFont="1" applyBorder="1" applyAlignment="1">
      <alignment horizontal="left" vertical="top" wrapText="1"/>
    </xf>
    <xf numFmtId="0" fontId="12" fillId="0" borderId="6" xfId="28" applyFont="1" applyBorder="1" applyAlignment="1">
      <alignment horizontal="left" vertical="top" wrapText="1"/>
    </xf>
    <xf numFmtId="0" fontId="12" fillId="0" borderId="7" xfId="28" applyFont="1" applyBorder="1" applyAlignment="1">
      <alignment horizontal="left" vertical="top" wrapText="1"/>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cellXfs>
  <cellStyles count="78">
    <cellStyle name="パーセント" xfId="7" builtinId="5"/>
    <cellStyle name="ハイパーリンク" xfId="8" builtinId="8"/>
    <cellStyle name="ハイパーリンク 2" xfId="16" xr:uid="{00000000-0005-0000-0000-00003D000000}"/>
    <cellStyle name="桁区切り" xfId="2" builtinId="6"/>
    <cellStyle name="桁区切り 2 3" xfId="14" xr:uid="{00000000-0005-0000-0000-000036000000}"/>
    <cellStyle name="桁区切り 2 3 2" xfId="1" xr:uid="{00000000-0005-0000-0000-000001000000}"/>
    <cellStyle name="桁区切り 2 3 2 2" xfId="18" xr:uid="{00000000-0005-0000-0000-00003F000000}"/>
    <cellStyle name="桁区切り 2 3 3" xfId="3" xr:uid="{00000000-0005-0000-0000-000003000000}"/>
    <cellStyle name="桁区切り 3" xfId="6" xr:uid="{00000000-0005-0000-0000-00000B000000}"/>
    <cellStyle name="桁区切り 3 2" xfId="19" xr:uid="{00000000-0005-0000-0000-000040000000}"/>
    <cellStyle name="桁区切り 3 2 2" xfId="15" xr:uid="{00000000-0005-0000-0000-00003B000000}"/>
    <cellStyle name="桁区切り 3 2 2 2" xfId="12" xr:uid="{00000000-0005-0000-0000-00002B000000}"/>
    <cellStyle name="桁区切り 3 2 2 2 2" xfId="20" xr:uid="{00000000-0005-0000-0000-000041000000}"/>
    <cellStyle name="桁区切り 3 2 2 3" xfId="13" xr:uid="{00000000-0005-0000-0000-000031000000}"/>
    <cellStyle name="桁区切り 3 2 3" xfId="21" xr:uid="{00000000-0005-0000-0000-000042000000}"/>
    <cellStyle name="桁区切り 3 2 3 2" xfId="22" xr:uid="{00000000-0005-0000-0000-000043000000}"/>
    <cellStyle name="桁区切り 3 2 4" xfId="17" xr:uid="{00000000-0005-0000-0000-00003E000000}"/>
    <cellStyle name="桁区切り 3 3" xfId="23" xr:uid="{00000000-0005-0000-0000-000044000000}"/>
    <cellStyle name="桁区切り 3 3 2" xfId="11" xr:uid="{00000000-0005-0000-0000-000027000000}"/>
    <cellStyle name="桁区切り 4" xfId="24" xr:uid="{00000000-0005-0000-0000-000045000000}"/>
    <cellStyle name="通貨" xfId="77" builtinId="7"/>
    <cellStyle name="標準" xfId="0" builtinId="0"/>
    <cellStyle name="標準 10" xfId="76" xr:uid="{3485D411-5FFA-45B6-8FF6-95B37494FDB3}"/>
    <cellStyle name="標準 2" xfId="25" xr:uid="{00000000-0005-0000-0000-000046000000}"/>
    <cellStyle name="標準 2 2" xfId="26" xr:uid="{00000000-0005-0000-0000-000047000000}"/>
    <cellStyle name="標準 2 2 2" xfId="27" xr:uid="{00000000-0005-0000-0000-000048000000}"/>
    <cellStyle name="標準 2 3" xfId="28" xr:uid="{00000000-0005-0000-0000-000049000000}"/>
    <cellStyle name="標準 2 4" xfId="29" xr:uid="{00000000-0005-0000-0000-00004A000000}"/>
    <cellStyle name="標準 2 4 2" xfId="30" xr:uid="{00000000-0005-0000-0000-00004B000000}"/>
    <cellStyle name="標準 3" xfId="32" xr:uid="{00000000-0005-0000-0000-00004D000000}"/>
    <cellStyle name="標準 3 3" xfId="33" xr:uid="{00000000-0005-0000-0000-00004E000000}"/>
    <cellStyle name="標準 3 3 2" xfId="34" xr:uid="{00000000-0005-0000-0000-00004F000000}"/>
    <cellStyle name="標準 3 3 2 2" xfId="35" xr:uid="{00000000-0005-0000-0000-000050000000}"/>
    <cellStyle name="標準 3 3 2 2 2" xfId="36" xr:uid="{00000000-0005-0000-0000-000051000000}"/>
    <cellStyle name="標準 3 3 2 3" xfId="10" xr:uid="{00000000-0005-0000-0000-000023000000}"/>
    <cellStyle name="標準 3 3 2 4" xfId="37" xr:uid="{00000000-0005-0000-0000-000052000000}"/>
    <cellStyle name="標準 3 3 2 4 2" xfId="38" xr:uid="{00000000-0005-0000-0000-000053000000}"/>
    <cellStyle name="標準 3 3 3" xfId="39" xr:uid="{00000000-0005-0000-0000-000054000000}"/>
    <cellStyle name="標準 3 3 3 2" xfId="31" xr:uid="{00000000-0005-0000-0000-00004C000000}"/>
    <cellStyle name="標準 3 3 4" xfId="40" xr:uid="{00000000-0005-0000-0000-000055000000}"/>
    <cellStyle name="標準 3 3 5" xfId="41" xr:uid="{00000000-0005-0000-0000-000056000000}"/>
    <cellStyle name="標準 3 3 5 2" xfId="42" xr:uid="{00000000-0005-0000-0000-000057000000}"/>
    <cellStyle name="標準 4" xfId="43" xr:uid="{00000000-0005-0000-0000-000058000000}"/>
    <cellStyle name="標準 4 3 2" xfId="44" xr:uid="{00000000-0005-0000-0000-000059000000}"/>
    <cellStyle name="標準 4 3 2 2" xfId="45" xr:uid="{00000000-0005-0000-0000-00005A000000}"/>
    <cellStyle name="標準 4 3 2 2 2" xfId="46" xr:uid="{00000000-0005-0000-0000-00005B000000}"/>
    <cellStyle name="標準 4 3 2 3" xfId="47" xr:uid="{00000000-0005-0000-0000-00005C000000}"/>
    <cellStyle name="標準 5" xfId="48" xr:uid="{00000000-0005-0000-0000-00005D000000}"/>
    <cellStyle name="標準 5 2" xfId="49" xr:uid="{00000000-0005-0000-0000-00005E000000}"/>
    <cellStyle name="標準 5 2 2" xfId="50" xr:uid="{00000000-0005-0000-0000-00005F000000}"/>
    <cellStyle name="標準 5 2 2 2" xfId="52" xr:uid="{00000000-0005-0000-0000-000061000000}"/>
    <cellStyle name="標準 5 2 2 2 2" xfId="53" xr:uid="{00000000-0005-0000-0000-000062000000}"/>
    <cellStyle name="標準 5 2 2 2 2 2" xfId="5" xr:uid="{00000000-0005-0000-0000-000008000000}"/>
    <cellStyle name="標準 5 2 2 2 3" xfId="54" xr:uid="{00000000-0005-0000-0000-000063000000}"/>
    <cellStyle name="標準 5 2 2 3" xfId="56" xr:uid="{00000000-0005-0000-0000-000065000000}"/>
    <cellStyle name="標準 5 2 2 3 2" xfId="58" xr:uid="{00000000-0005-0000-0000-000067000000}"/>
    <cellStyle name="標準 5 2 2 4" xfId="59" xr:uid="{00000000-0005-0000-0000-000068000000}"/>
    <cellStyle name="標準 5 2 2 5" xfId="9" xr:uid="{00000000-0005-0000-0000-000011000000}"/>
    <cellStyle name="標準 5 2 2 5 2" xfId="60" xr:uid="{00000000-0005-0000-0000-000069000000}"/>
    <cellStyle name="標準 5 2 3" xfId="61" xr:uid="{00000000-0005-0000-0000-00006A000000}"/>
    <cellStyle name="標準 5 2 3 2" xfId="62" xr:uid="{00000000-0005-0000-0000-00006B000000}"/>
    <cellStyle name="標準 5 2 4" xfId="63" xr:uid="{00000000-0005-0000-0000-00006C000000}"/>
    <cellStyle name="標準 5 3" xfId="64" xr:uid="{00000000-0005-0000-0000-00006D000000}"/>
    <cellStyle name="標準 6" xfId="65" xr:uid="{00000000-0005-0000-0000-00006E000000}"/>
    <cellStyle name="標準 7" xfId="4" xr:uid="{00000000-0005-0000-0000-000006000000}"/>
    <cellStyle name="標準 7 2" xfId="66" xr:uid="{00000000-0005-0000-0000-00006F000000}"/>
    <cellStyle name="標準 7 2 2" xfId="67" xr:uid="{00000000-0005-0000-0000-000070000000}"/>
    <cellStyle name="標準 7 2 2 2" xfId="68" xr:uid="{00000000-0005-0000-0000-000071000000}"/>
    <cellStyle name="標準 7 2 3" xfId="69" xr:uid="{00000000-0005-0000-0000-000072000000}"/>
    <cellStyle name="標準 7 3" xfId="70" xr:uid="{00000000-0005-0000-0000-000073000000}"/>
    <cellStyle name="標準 7 3 2" xfId="71" xr:uid="{00000000-0005-0000-0000-000074000000}"/>
    <cellStyle name="標準 7 4" xfId="51" xr:uid="{00000000-0005-0000-0000-000060000000}"/>
    <cellStyle name="標準 7 5" xfId="55" xr:uid="{00000000-0005-0000-0000-000064000000}"/>
    <cellStyle name="標準 7 5 2" xfId="57" xr:uid="{00000000-0005-0000-0000-000066000000}"/>
    <cellStyle name="標準 8" xfId="72" xr:uid="{00000000-0005-0000-0000-000075000000}"/>
    <cellStyle name="標準 8 2" xfId="74" xr:uid="{AE792CBB-D6E8-4032-9C8A-6E0A7FEC9209}"/>
    <cellStyle name="標準 9" xfId="73" xr:uid="{9E1FE809-0808-4136-A4CD-59955CF19E79}"/>
    <cellStyle name="標準 9 2" xfId="75" xr:uid="{B2797303-9D98-4465-AA44-763DA361B772}"/>
  </cellStyles>
  <dxfs count="561">
    <dxf>
      <font>
        <color auto="1"/>
      </font>
      <fill>
        <patternFill patternType="solid">
          <bgColor rgb="FFFFFFAA"/>
        </patternFill>
      </fill>
    </dxf>
    <dxf>
      <font>
        <color auto="1"/>
      </font>
      <fill>
        <patternFill patternType="solid">
          <bgColor rgb="FFFFFFAA"/>
        </patternFill>
      </fill>
    </dxf>
    <dxf>
      <font>
        <color auto="1"/>
      </font>
      <fill>
        <patternFill patternType="solid">
          <bgColor theme="8" tint="0.59999389629810485"/>
        </patternFill>
      </fill>
    </dxf>
    <dxf>
      <font>
        <color auto="1"/>
      </font>
      <fill>
        <patternFill patternType="solid">
          <bgColor theme="8" tint="0.59999389629810485"/>
        </patternFill>
      </fill>
    </dxf>
    <dxf>
      <font>
        <color auto="1"/>
      </font>
      <fill>
        <patternFill patternType="solid">
          <bgColor rgb="FFBDD7EE"/>
        </patternFill>
      </fill>
    </dxf>
    <dxf>
      <font>
        <color auto="1"/>
      </font>
      <fill>
        <patternFill patternType="solid">
          <bgColor rgb="FFBDD7EE"/>
        </patternFill>
      </fill>
    </dxf>
    <dxf>
      <font>
        <color auto="1"/>
      </font>
      <fill>
        <patternFill patternType="solid">
          <bgColor rgb="FFBDD7EE"/>
        </patternFill>
      </fill>
    </dxf>
    <dxf>
      <font>
        <color auto="1"/>
      </font>
      <fill>
        <patternFill patternType="solid">
          <bgColor rgb="FFBDD7EE"/>
        </patternFill>
      </fill>
    </dxf>
    <dxf>
      <font>
        <color auto="1"/>
      </font>
      <fill>
        <patternFill patternType="solid">
          <bgColor theme="4" tint="0.79995117038483843"/>
        </patternFill>
      </fill>
    </dxf>
    <dxf>
      <font>
        <color auto="1"/>
      </font>
      <fill>
        <patternFill patternType="solid">
          <bgColor rgb="FFFFFFAA"/>
        </patternFill>
      </fill>
    </dxf>
    <dxf>
      <font>
        <color auto="1"/>
      </font>
      <fill>
        <patternFill patternType="solid">
          <bgColor rgb="FFBDD7EE"/>
        </patternFill>
      </fill>
    </dxf>
    <dxf>
      <font>
        <color auto="1"/>
      </font>
      <fill>
        <patternFill patternType="solid">
          <bgColor rgb="FFBDD7EE"/>
        </patternFill>
      </fill>
    </dxf>
    <dxf>
      <font>
        <color auto="1"/>
      </font>
      <fill>
        <patternFill patternType="solid">
          <bgColor rgb="FFFFFFAA"/>
        </patternFill>
      </fill>
    </dxf>
    <dxf>
      <font>
        <color auto="1"/>
      </font>
      <fill>
        <patternFill patternType="solid">
          <bgColor theme="8" tint="0.59999389629810485"/>
        </patternFill>
      </fill>
    </dxf>
    <dxf>
      <font>
        <color auto="1"/>
      </font>
      <fill>
        <patternFill patternType="solid">
          <bgColor theme="8" tint="0.59999389629810485"/>
        </patternFill>
      </fill>
    </dxf>
    <dxf>
      <font>
        <color auto="1"/>
      </font>
      <fill>
        <patternFill patternType="solid">
          <bgColor rgb="FFBDD7EE"/>
        </patternFill>
      </fill>
    </dxf>
    <dxf>
      <font>
        <color auto="1"/>
      </font>
      <fill>
        <patternFill patternType="solid">
          <bgColor theme="4" tint="0.79995117038483843"/>
        </patternFill>
      </fill>
    </dxf>
    <dxf>
      <font>
        <color auto="1"/>
      </font>
      <fill>
        <patternFill patternType="solid">
          <bgColor rgb="FFFFFFAA"/>
        </patternFill>
      </fill>
    </dxf>
    <dxf>
      <font>
        <color auto="1"/>
      </font>
      <fill>
        <patternFill patternType="solid">
          <bgColor theme="8" tint="0.59999389629810485"/>
        </patternFill>
      </fill>
    </dxf>
    <dxf>
      <font>
        <color auto="1"/>
      </font>
      <fill>
        <patternFill patternType="solid">
          <bgColor theme="8" tint="0.59999389629810485"/>
        </patternFill>
      </fill>
    </dxf>
    <dxf>
      <fill>
        <patternFill patternType="solid">
          <bgColor rgb="FFFFCCCC"/>
        </patternFill>
      </fill>
    </dxf>
    <dxf>
      <font>
        <color auto="1"/>
      </font>
      <fill>
        <patternFill patternType="solid">
          <bgColor rgb="FFFFFFAA"/>
        </patternFill>
      </fill>
    </dxf>
    <dxf>
      <font>
        <color auto="1"/>
      </font>
      <fill>
        <patternFill patternType="solid">
          <bgColor theme="8" tint="0.59999389629810485"/>
        </patternFill>
      </fill>
    </dxf>
    <dxf>
      <font>
        <color auto="1"/>
      </font>
      <fill>
        <patternFill patternType="solid">
          <bgColor theme="8" tint="0.59999389629810485"/>
        </patternFill>
      </fill>
    </dxf>
    <dxf>
      <font>
        <color auto="1"/>
      </font>
      <fill>
        <patternFill patternType="solid">
          <bgColor rgb="FFFFFFAA"/>
        </patternFill>
      </fill>
    </dxf>
    <dxf>
      <font>
        <color auto="1"/>
      </font>
      <fill>
        <patternFill patternType="solid">
          <bgColor theme="8" tint="0.59999389629810485"/>
        </patternFill>
      </fill>
    </dxf>
    <dxf>
      <fill>
        <patternFill patternType="solid">
          <bgColor rgb="FFFFCCCC"/>
        </patternFill>
      </fill>
    </dxf>
    <dxf>
      <font>
        <color auto="1"/>
      </font>
      <fill>
        <patternFill patternType="solid">
          <bgColor rgb="FFFFFFAA"/>
        </patternFill>
      </fill>
    </dxf>
    <dxf>
      <font>
        <color auto="1"/>
      </font>
      <fill>
        <patternFill patternType="solid">
          <bgColor theme="8" tint="0.59999389629810485"/>
        </patternFill>
      </fill>
    </dxf>
    <dxf>
      <font>
        <color auto="1"/>
      </font>
      <fill>
        <patternFill patternType="solid">
          <bgColor theme="8" tint="0.59999389629810485"/>
        </patternFill>
      </fill>
    </dxf>
    <dxf>
      <font>
        <color auto="1"/>
      </font>
      <fill>
        <patternFill patternType="solid">
          <bgColor theme="8" tint="0.59999389629810485"/>
        </patternFill>
      </fill>
    </dxf>
    <dxf>
      <font>
        <color auto="1"/>
      </font>
      <fill>
        <patternFill patternType="solid">
          <bgColor rgb="FFBDD7EE"/>
        </patternFill>
      </fill>
    </dxf>
    <dxf>
      <font>
        <color auto="1"/>
      </font>
      <fill>
        <patternFill patternType="solid">
          <bgColor rgb="FFFFFFAA"/>
        </patternFill>
      </fill>
    </dxf>
    <dxf>
      <font>
        <color auto="1"/>
      </font>
      <fill>
        <patternFill patternType="solid">
          <bgColor theme="8" tint="0.59999389629810485"/>
        </patternFill>
      </fill>
    </dxf>
    <dxf>
      <font>
        <color auto="1"/>
      </font>
      <fill>
        <patternFill patternType="solid">
          <bgColor theme="8" tint="0.59999389629810485"/>
        </patternFill>
      </fill>
    </dxf>
    <dxf>
      <font>
        <color auto="1"/>
      </font>
      <fill>
        <patternFill patternType="solid">
          <bgColor theme="8" tint="0.59999389629810485"/>
        </patternFill>
      </fill>
    </dxf>
    <dxf>
      <font>
        <color auto="1"/>
      </font>
      <fill>
        <patternFill patternType="solid">
          <bgColor rgb="FFFFFFAA"/>
        </patternFill>
      </fill>
    </dxf>
    <dxf>
      <font>
        <color auto="1"/>
      </font>
      <fill>
        <patternFill patternType="solid">
          <bgColor rgb="FFBDD7EE"/>
        </patternFill>
      </fill>
    </dxf>
    <dxf>
      <font>
        <color auto="1"/>
      </font>
      <fill>
        <patternFill patternType="solid">
          <bgColor rgb="FFFFFFAA"/>
        </patternFill>
      </fill>
    </dxf>
    <dxf>
      <fill>
        <patternFill>
          <bgColor rgb="FFFFFFAA"/>
        </patternFill>
      </fill>
    </dxf>
    <dxf>
      <fill>
        <patternFill>
          <bgColor rgb="FFFFFFAA"/>
        </patternFill>
      </fill>
    </dxf>
    <dxf>
      <fill>
        <patternFill>
          <bgColor rgb="FFFFFFAA"/>
        </patternFill>
      </fill>
    </dxf>
    <dxf>
      <fill>
        <patternFill>
          <bgColor rgb="FFFFFFAA"/>
        </patternFill>
      </fill>
    </dxf>
    <dxf>
      <fill>
        <patternFill>
          <bgColor rgb="FFFFFFAA"/>
        </patternFill>
      </fill>
    </dxf>
    <dxf>
      <fill>
        <patternFill>
          <bgColor rgb="FFFFFFAA"/>
        </patternFill>
      </fill>
    </dxf>
    <dxf>
      <fill>
        <patternFill>
          <bgColor rgb="FFFFFFAA"/>
        </patternFill>
      </fill>
    </dxf>
    <dxf>
      <fill>
        <patternFill>
          <bgColor rgb="FFFFFFAA"/>
        </patternFill>
      </fill>
    </dxf>
    <dxf>
      <fill>
        <patternFill>
          <bgColor rgb="FFFFFFAA"/>
        </patternFill>
      </fill>
    </dxf>
    <dxf>
      <font>
        <color auto="1"/>
      </font>
      <fill>
        <patternFill patternType="solid">
          <bgColor theme="8" tint="0.59999389629810485"/>
        </patternFill>
      </fill>
    </dxf>
    <dxf>
      <font>
        <color auto="1"/>
      </font>
      <fill>
        <patternFill patternType="solid">
          <bgColor theme="8" tint="0.59999389629810485"/>
        </patternFill>
      </fill>
    </dxf>
    <dxf>
      <font>
        <color auto="1"/>
      </font>
      <fill>
        <patternFill patternType="solid">
          <bgColor theme="8" tint="0.59999389629810485"/>
        </patternFill>
      </fill>
    </dxf>
    <dxf>
      <fill>
        <patternFill>
          <bgColor rgb="FFFFFFAA"/>
        </patternFill>
      </fill>
    </dxf>
    <dxf>
      <font>
        <color auto="1"/>
      </font>
      <fill>
        <patternFill patternType="solid">
          <bgColor theme="8" tint="0.59999389629810485"/>
        </patternFill>
      </fill>
    </dxf>
    <dxf>
      <fill>
        <patternFill>
          <bgColor rgb="FFFFFFAA"/>
        </patternFill>
      </fill>
    </dxf>
    <dxf>
      <font>
        <color auto="1"/>
      </font>
      <fill>
        <patternFill patternType="solid">
          <bgColor theme="8" tint="0.59999389629810485"/>
        </patternFill>
      </fill>
    </dxf>
    <dxf>
      <font>
        <color auto="1"/>
      </font>
      <fill>
        <patternFill patternType="solid">
          <bgColor theme="8" tint="0.59999389629810485"/>
        </patternFill>
      </fill>
    </dxf>
    <dxf>
      <font>
        <color auto="1"/>
      </font>
      <fill>
        <patternFill patternType="solid">
          <bgColor rgb="FFFFFFAA"/>
        </patternFill>
      </fill>
    </dxf>
    <dxf>
      <fill>
        <patternFill>
          <bgColor rgb="FFFFFFAA"/>
        </patternFill>
      </fill>
    </dxf>
    <dxf>
      <fill>
        <patternFill>
          <bgColor rgb="FFFFFFAA"/>
        </patternFill>
      </fill>
    </dxf>
    <dxf>
      <fill>
        <patternFill>
          <bgColor rgb="FFFFFFAA"/>
        </patternFill>
      </fill>
    </dxf>
    <dxf>
      <fill>
        <patternFill>
          <bgColor rgb="FFFFFFAA"/>
        </patternFill>
      </fill>
    </dxf>
    <dxf>
      <fill>
        <patternFill>
          <bgColor rgb="FFFFFFAA"/>
        </patternFill>
      </fill>
    </dxf>
    <dxf>
      <fill>
        <patternFill>
          <bgColor rgb="FFFFFFAA"/>
        </patternFill>
      </fill>
    </dxf>
    <dxf>
      <fill>
        <patternFill>
          <bgColor rgb="FFFFFFAA"/>
        </patternFill>
      </fill>
    </dxf>
    <dxf>
      <fill>
        <patternFill>
          <bgColor rgb="FFFFFFAA"/>
        </patternFill>
      </fill>
    </dxf>
    <dxf>
      <fill>
        <patternFill>
          <bgColor rgb="FFFFFFAA"/>
        </patternFill>
      </fill>
    </dxf>
    <dxf>
      <font>
        <color auto="1"/>
      </font>
      <fill>
        <patternFill patternType="solid">
          <bgColor theme="8" tint="0.59999389629810485"/>
        </patternFill>
      </fill>
    </dxf>
    <dxf>
      <fill>
        <patternFill>
          <bgColor rgb="FFFFFFAA"/>
        </patternFill>
      </fill>
    </dxf>
    <dxf>
      <fill>
        <patternFill>
          <bgColor rgb="FFFFFFAA"/>
        </patternFill>
      </fill>
    </dxf>
    <dxf>
      <font>
        <color auto="1"/>
      </font>
      <fill>
        <patternFill patternType="solid">
          <bgColor rgb="FFFFFFAA"/>
        </patternFill>
      </fill>
    </dxf>
    <dxf>
      <font>
        <color auto="1"/>
      </font>
      <fill>
        <patternFill patternType="solid">
          <bgColor theme="8" tint="0.59999389629810485"/>
        </patternFill>
      </fill>
    </dxf>
    <dxf>
      <font>
        <color auto="1"/>
      </font>
      <fill>
        <patternFill patternType="solid">
          <bgColor rgb="FFFFFFAA"/>
        </patternFill>
      </fill>
    </dxf>
    <dxf>
      <font>
        <color auto="1"/>
      </font>
      <fill>
        <patternFill patternType="solid">
          <bgColor rgb="FFFFFFAA"/>
        </patternFill>
      </fill>
    </dxf>
    <dxf>
      <font>
        <color auto="1"/>
      </font>
      <fill>
        <patternFill patternType="solid">
          <bgColor theme="8" tint="0.59999389629810485"/>
        </patternFill>
      </fill>
    </dxf>
    <dxf>
      <font>
        <color auto="1"/>
      </font>
      <fill>
        <patternFill patternType="solid">
          <bgColor rgb="FFFFFFAA"/>
        </patternFill>
      </fill>
    </dxf>
    <dxf>
      <font>
        <color auto="1"/>
      </font>
      <fill>
        <patternFill patternType="solid">
          <bgColor rgb="FFFFFFAA"/>
        </patternFill>
      </fill>
    </dxf>
    <dxf>
      <font>
        <color auto="1"/>
      </font>
      <fill>
        <patternFill patternType="solid">
          <bgColor rgb="FFFFFFAA"/>
        </patternFill>
      </fill>
    </dxf>
    <dxf>
      <font>
        <color auto="1"/>
      </font>
      <fill>
        <patternFill patternType="solid">
          <bgColor theme="8" tint="0.59999389629810485"/>
        </patternFill>
      </fill>
    </dxf>
    <dxf>
      <font>
        <color auto="1"/>
      </font>
      <fill>
        <patternFill patternType="solid">
          <bgColor rgb="FFFFFFAA"/>
        </patternFill>
      </fill>
    </dxf>
    <dxf>
      <font>
        <color auto="1"/>
      </font>
      <fill>
        <patternFill patternType="solid">
          <bgColor rgb="FFFFFFAA"/>
        </patternFill>
      </fill>
    </dxf>
    <dxf>
      <font>
        <color auto="1"/>
      </font>
      <fill>
        <patternFill patternType="solid">
          <bgColor rgb="FFFFFFAA"/>
        </patternFill>
      </fill>
    </dxf>
    <dxf>
      <font>
        <color auto="1"/>
      </font>
      <fill>
        <patternFill patternType="solid">
          <bgColor rgb="FFFFFFAA"/>
        </patternFill>
      </fill>
    </dxf>
    <dxf>
      <font>
        <color auto="1"/>
      </font>
      <fill>
        <patternFill patternType="solid">
          <bgColor theme="8" tint="0.59999389629810485"/>
        </patternFill>
      </fill>
    </dxf>
    <dxf>
      <font>
        <color auto="1"/>
      </font>
      <fill>
        <patternFill patternType="solid">
          <bgColor rgb="FFFFFFAA"/>
        </patternFill>
      </fill>
    </dxf>
    <dxf>
      <font>
        <color auto="1"/>
      </font>
      <fill>
        <patternFill patternType="solid">
          <bgColor rgb="FFFFFFAA"/>
        </patternFill>
      </fill>
    </dxf>
    <dxf>
      <font>
        <color auto="1"/>
      </font>
      <fill>
        <patternFill patternType="solid">
          <bgColor rgb="FFFFFFAA"/>
        </patternFill>
      </fill>
    </dxf>
    <dxf>
      <font>
        <color auto="1"/>
      </font>
      <fill>
        <patternFill patternType="solid">
          <bgColor rgb="FFFFFFAA"/>
        </patternFill>
      </fill>
    </dxf>
    <dxf>
      <font>
        <color auto="1"/>
      </font>
      <fill>
        <patternFill patternType="solid">
          <bgColor theme="8" tint="0.59999389629810485"/>
        </patternFill>
      </fill>
    </dxf>
    <dxf>
      <font>
        <color auto="1"/>
      </font>
      <fill>
        <patternFill patternType="solid">
          <bgColor rgb="FFFFFFAA"/>
        </patternFill>
      </fill>
    </dxf>
    <dxf>
      <fill>
        <patternFill patternType="solid">
          <bgColor rgb="FFFFCCCC"/>
        </patternFill>
      </fill>
    </dxf>
    <dxf>
      <font>
        <color auto="1"/>
      </font>
      <fill>
        <patternFill patternType="solid">
          <bgColor rgb="FFFFCCCC"/>
        </patternFill>
      </fill>
    </dxf>
    <dxf>
      <font>
        <color auto="1"/>
      </font>
      <fill>
        <patternFill patternType="solid">
          <bgColor rgb="FFFFFFAA"/>
        </patternFill>
      </fill>
    </dxf>
    <dxf>
      <font>
        <color auto="1"/>
      </font>
      <fill>
        <patternFill patternType="solid">
          <bgColor rgb="FFFFFFAA"/>
        </patternFill>
      </fill>
    </dxf>
    <dxf>
      <font>
        <color auto="1"/>
      </font>
      <fill>
        <patternFill patternType="solid">
          <bgColor theme="8" tint="0.59999389629810485"/>
        </patternFill>
      </fill>
    </dxf>
    <dxf>
      <font>
        <color auto="1"/>
      </font>
      <fill>
        <patternFill patternType="solid">
          <bgColor rgb="FFFFFFAA"/>
        </patternFill>
      </fill>
    </dxf>
    <dxf>
      <fill>
        <patternFill patternType="solid">
          <bgColor rgb="FFFFCCCC"/>
        </patternFill>
      </fill>
    </dxf>
    <dxf>
      <font>
        <color auto="1"/>
      </font>
      <fill>
        <patternFill patternType="solid">
          <bgColor rgb="FFFFCCCC"/>
        </patternFill>
      </fill>
    </dxf>
    <dxf>
      <font>
        <color auto="1"/>
      </font>
      <fill>
        <patternFill patternType="solid">
          <bgColor rgb="FFFFFFAA"/>
        </patternFill>
      </fill>
    </dxf>
    <dxf>
      <font>
        <color auto="1"/>
      </font>
      <fill>
        <patternFill patternType="solid">
          <bgColor rgb="FFFFFFAA"/>
        </patternFill>
      </fill>
    </dxf>
    <dxf>
      <font>
        <color auto="1"/>
      </font>
      <fill>
        <patternFill patternType="solid">
          <bgColor theme="8" tint="0.59999389629810485"/>
        </patternFill>
      </fill>
    </dxf>
    <dxf>
      <font>
        <color auto="1"/>
      </font>
      <fill>
        <patternFill patternType="solid">
          <bgColor theme="8" tint="0.59999389629810485"/>
        </patternFill>
      </fill>
    </dxf>
    <dxf>
      <font>
        <color auto="1"/>
      </font>
      <fill>
        <patternFill patternType="solid">
          <bgColor theme="8" tint="0.59999389629810485"/>
        </patternFill>
      </fill>
    </dxf>
    <dxf>
      <fill>
        <patternFill>
          <bgColor rgb="FFFFCCCC"/>
        </patternFill>
      </fill>
    </dxf>
    <dxf>
      <font>
        <color auto="1"/>
      </font>
      <fill>
        <patternFill patternType="solid">
          <bgColor rgb="FFFFFFAA"/>
        </patternFill>
      </fill>
    </dxf>
    <dxf>
      <font>
        <color auto="1"/>
      </font>
      <fill>
        <patternFill patternType="solid">
          <bgColor theme="8" tint="0.59999389629810485"/>
        </patternFill>
      </fill>
    </dxf>
    <dxf>
      <font>
        <color auto="1"/>
      </font>
      <fill>
        <patternFill patternType="solid">
          <bgColor theme="8" tint="0.59999389629810485"/>
        </patternFill>
      </fill>
    </dxf>
    <dxf>
      <font>
        <color auto="1"/>
      </font>
      <fill>
        <patternFill patternType="solid">
          <bgColor rgb="FFFFFFAA"/>
        </patternFill>
      </fill>
    </dxf>
    <dxf>
      <font>
        <color auto="1"/>
      </font>
      <fill>
        <patternFill patternType="solid">
          <bgColor theme="8" tint="0.59999389629810485"/>
        </patternFill>
      </fill>
    </dxf>
    <dxf>
      <font>
        <color auto="1"/>
      </font>
      <fill>
        <patternFill patternType="solid">
          <bgColor rgb="FFFFFFAA"/>
        </patternFill>
      </fill>
    </dxf>
    <dxf>
      <fill>
        <patternFill>
          <bgColor rgb="FFFFCCCC"/>
        </patternFill>
      </fill>
    </dxf>
    <dxf>
      <font>
        <color auto="1"/>
      </font>
      <fill>
        <patternFill patternType="solid">
          <bgColor rgb="FFFFFFAA"/>
        </patternFill>
      </fill>
    </dxf>
    <dxf>
      <font>
        <color auto="1"/>
      </font>
      <fill>
        <patternFill patternType="solid">
          <bgColor theme="8" tint="0.59999389629810485"/>
        </patternFill>
      </fill>
    </dxf>
    <dxf>
      <font>
        <color auto="1"/>
      </font>
      <fill>
        <patternFill patternType="solid">
          <bgColor theme="8" tint="0.59999389629810485"/>
        </patternFill>
      </fill>
    </dxf>
    <dxf>
      <font>
        <color auto="1"/>
      </font>
      <fill>
        <patternFill patternType="solid">
          <bgColor rgb="FFFFFFAA"/>
        </patternFill>
      </fill>
    </dxf>
    <dxf>
      <font>
        <color auto="1"/>
      </font>
      <fill>
        <patternFill patternType="solid">
          <bgColor theme="8" tint="0.59999389629810485"/>
        </patternFill>
      </fill>
    </dxf>
    <dxf>
      <fill>
        <patternFill patternType="solid">
          <bgColor theme="8" tint="0.59999389629810485"/>
        </patternFill>
      </fill>
    </dxf>
    <dxf>
      <fill>
        <patternFill patternType="solid">
          <bgColor theme="8" tint="0.59999389629810485"/>
        </patternFill>
      </fill>
    </dxf>
    <dxf>
      <fill>
        <patternFill patternType="solid">
          <bgColor rgb="FFFFFFAA"/>
        </patternFill>
      </fill>
    </dxf>
    <dxf>
      <fill>
        <patternFill patternType="solid">
          <bgColor rgb="FFFFFFAA"/>
        </patternFill>
      </fill>
    </dxf>
    <dxf>
      <fill>
        <patternFill patternType="solid">
          <bgColor rgb="FFFFCCCC"/>
        </patternFill>
      </fill>
    </dxf>
    <dxf>
      <fill>
        <patternFill patternType="solid">
          <bgColor rgb="FFFFCCCC"/>
        </patternFill>
      </fill>
    </dxf>
    <dxf>
      <fill>
        <patternFill patternType="solid">
          <bgColor rgb="FFFFCCCC"/>
        </patternFill>
      </fill>
    </dxf>
    <dxf>
      <fill>
        <patternFill patternType="solid">
          <bgColor rgb="FFFFCCCC"/>
        </patternFill>
      </fill>
    </dxf>
    <dxf>
      <fill>
        <patternFill patternType="solid">
          <bgColor theme="8" tint="0.59999389629810485"/>
        </patternFill>
      </fill>
    </dxf>
    <dxf>
      <fill>
        <patternFill>
          <bgColor theme="1" tint="0.499984740745262"/>
        </patternFill>
      </fill>
    </dxf>
    <dxf>
      <fill>
        <patternFill patternType="solid">
          <bgColor rgb="FFFFFFAA"/>
        </patternFill>
      </fill>
    </dxf>
    <dxf>
      <fill>
        <patternFill patternType="solid">
          <bgColor rgb="FFFFFFAA"/>
        </patternFill>
      </fill>
    </dxf>
    <dxf>
      <fill>
        <patternFill patternType="solid">
          <bgColor rgb="FFFFCCCC"/>
        </patternFill>
      </fill>
    </dxf>
    <dxf>
      <fill>
        <patternFill patternType="solid">
          <bgColor rgb="FFFFCCCC"/>
        </patternFill>
      </fill>
    </dxf>
    <dxf>
      <fill>
        <patternFill patternType="solid">
          <bgColor rgb="FFFFCCCC"/>
        </patternFill>
      </fill>
    </dxf>
    <dxf>
      <fill>
        <patternFill>
          <bgColor theme="1" tint="0.499984740745262"/>
        </patternFill>
      </fill>
    </dxf>
    <dxf>
      <fill>
        <patternFill patternType="solid">
          <bgColor rgb="FFFFCCCC"/>
        </patternFill>
      </fill>
    </dxf>
    <dxf>
      <fill>
        <patternFill>
          <bgColor theme="1" tint="0.499984740745262"/>
        </patternFill>
      </fill>
    </dxf>
    <dxf>
      <fill>
        <patternFill patternType="solid">
          <bgColor theme="8" tint="0.59999389629810485"/>
        </patternFill>
      </fill>
    </dxf>
    <dxf>
      <font>
        <color auto="1"/>
      </font>
      <fill>
        <patternFill patternType="solid">
          <bgColor theme="2" tint="-9.9734488967558821E-2"/>
        </patternFill>
      </fill>
    </dxf>
    <dxf>
      <font>
        <color auto="1"/>
      </font>
      <fill>
        <patternFill patternType="solid">
          <bgColor theme="8" tint="0.59999389629810485"/>
        </patternFill>
      </fill>
    </dxf>
    <dxf>
      <fill>
        <patternFill patternType="solid">
          <bgColor theme="8" tint="0.59999389629810485"/>
        </patternFill>
      </fill>
    </dxf>
    <dxf>
      <fill>
        <patternFill patternType="solid">
          <bgColor theme="8" tint="0.59999389629810485"/>
        </patternFill>
      </fill>
    </dxf>
    <dxf>
      <fill>
        <patternFill patternType="solid">
          <bgColor theme="8" tint="0.59999389629810485"/>
        </patternFill>
      </fill>
    </dxf>
    <dxf>
      <fill>
        <patternFill patternType="solid">
          <bgColor theme="0" tint="-0.1498458815271462"/>
        </patternFill>
      </fill>
    </dxf>
    <dxf>
      <fill>
        <patternFill patternType="solid">
          <bgColor theme="8" tint="0.59999389629810485"/>
        </patternFill>
      </fill>
    </dxf>
    <dxf>
      <font>
        <color auto="1"/>
      </font>
      <fill>
        <patternFill patternType="solid">
          <bgColor theme="8" tint="0.59999389629810485"/>
        </patternFill>
      </fill>
    </dxf>
    <dxf>
      <fill>
        <patternFill patternType="solid">
          <bgColor theme="8" tint="0.59999389629810485"/>
        </patternFill>
      </fill>
    </dxf>
    <dxf>
      <fill>
        <patternFill patternType="solid">
          <bgColor theme="8" tint="0.59999389629810485"/>
        </patternFill>
      </fill>
    </dxf>
    <dxf>
      <fill>
        <patternFill patternType="solid">
          <bgColor theme="8" tint="0.59999389629810485"/>
        </patternFill>
      </fill>
    </dxf>
    <dxf>
      <font>
        <color auto="1"/>
      </font>
      <fill>
        <patternFill patternType="solid">
          <bgColor rgb="FFFFCCCC"/>
        </patternFill>
      </fill>
    </dxf>
    <dxf>
      <font>
        <color auto="1"/>
      </font>
      <fill>
        <patternFill patternType="solid">
          <bgColor theme="8" tint="0.59999389629810485"/>
        </patternFill>
      </fill>
    </dxf>
    <dxf>
      <font>
        <color auto="1"/>
      </font>
      <fill>
        <patternFill patternType="solid">
          <bgColor theme="2" tint="-9.9734488967558821E-2"/>
        </patternFill>
      </fill>
    </dxf>
    <dxf>
      <font>
        <color auto="1"/>
      </font>
      <fill>
        <patternFill patternType="solid">
          <bgColor theme="8" tint="0.59999389629810485"/>
        </patternFill>
      </fill>
    </dxf>
    <dxf>
      <fill>
        <patternFill patternType="solid">
          <bgColor theme="8" tint="0.59999389629810485"/>
        </patternFill>
      </fill>
    </dxf>
    <dxf>
      <fill>
        <patternFill patternType="solid">
          <bgColor theme="0" tint="-0.1498458815271462"/>
        </patternFill>
      </fill>
    </dxf>
    <dxf>
      <font>
        <color auto="1"/>
      </font>
      <fill>
        <patternFill patternType="solid">
          <bgColor theme="8" tint="0.59999389629810485"/>
        </patternFill>
      </fill>
    </dxf>
    <dxf>
      <font>
        <color auto="1"/>
      </font>
      <fill>
        <patternFill patternType="solid">
          <bgColor rgb="FFFFCCCC"/>
        </patternFill>
      </fill>
    </dxf>
    <dxf>
      <font>
        <color theme="1"/>
      </font>
      <fill>
        <patternFill patternType="solid">
          <bgColor theme="8" tint="0.59999389629810485"/>
        </patternFill>
      </fill>
    </dxf>
    <dxf>
      <font>
        <color auto="1"/>
      </font>
      <fill>
        <patternFill patternType="solid">
          <bgColor theme="8" tint="0.59999389629810485"/>
        </patternFill>
      </fill>
    </dxf>
    <dxf>
      <font>
        <color theme="1"/>
      </font>
      <fill>
        <patternFill patternType="solid">
          <bgColor rgb="FFFFCCCC"/>
        </patternFill>
      </fill>
    </dxf>
    <dxf>
      <font>
        <color theme="1"/>
      </font>
      <fill>
        <patternFill patternType="solid">
          <bgColor theme="8" tint="0.59999389629810485"/>
        </patternFill>
      </fill>
    </dxf>
    <dxf>
      <font>
        <color auto="1"/>
      </font>
      <fill>
        <patternFill patternType="solid">
          <bgColor theme="8" tint="0.59999389629810485"/>
        </patternFill>
      </fill>
    </dxf>
    <dxf>
      <font>
        <color theme="1"/>
      </font>
      <fill>
        <patternFill patternType="solid">
          <bgColor rgb="FFFFCCCC"/>
        </patternFill>
      </fill>
    </dxf>
    <dxf>
      <font>
        <color theme="1"/>
      </font>
      <fill>
        <patternFill patternType="solid">
          <bgColor theme="8" tint="0.59999389629810485"/>
        </patternFill>
      </fill>
    </dxf>
    <dxf>
      <font>
        <color auto="1"/>
      </font>
      <fill>
        <patternFill patternType="solid">
          <bgColor theme="8" tint="0.59999389629810485"/>
        </patternFill>
      </fill>
    </dxf>
    <dxf>
      <font>
        <color theme="1"/>
      </font>
      <fill>
        <patternFill patternType="solid">
          <bgColor rgb="FFFFCCCC"/>
        </patternFill>
      </fill>
    </dxf>
    <dxf>
      <font>
        <color theme="1"/>
      </font>
      <fill>
        <patternFill patternType="solid">
          <bgColor theme="8" tint="0.59999389629810485"/>
        </patternFill>
      </fill>
    </dxf>
    <dxf>
      <font>
        <color auto="1"/>
      </font>
      <fill>
        <patternFill patternType="solid">
          <bgColor theme="8" tint="0.59999389629810485"/>
        </patternFill>
      </fill>
    </dxf>
    <dxf>
      <font>
        <color theme="1"/>
      </font>
      <fill>
        <patternFill patternType="solid">
          <bgColor rgb="FFFFCCCC"/>
        </patternFill>
      </fill>
    </dxf>
    <dxf>
      <font>
        <color theme="1"/>
      </font>
      <fill>
        <patternFill patternType="solid">
          <bgColor theme="8" tint="0.59999389629810485"/>
        </patternFill>
      </fill>
    </dxf>
    <dxf>
      <font>
        <color auto="1"/>
      </font>
      <fill>
        <patternFill patternType="solid">
          <bgColor theme="8" tint="0.59999389629810485"/>
        </patternFill>
      </fill>
    </dxf>
    <dxf>
      <font>
        <color theme="1"/>
      </font>
      <fill>
        <patternFill patternType="solid">
          <bgColor rgb="FFFFCCCC"/>
        </patternFill>
      </fill>
    </dxf>
    <dxf>
      <font>
        <color theme="1"/>
      </font>
      <fill>
        <patternFill patternType="solid">
          <bgColor theme="8" tint="0.59999389629810485"/>
        </patternFill>
      </fill>
    </dxf>
    <dxf>
      <font>
        <color auto="1"/>
      </font>
      <fill>
        <patternFill patternType="solid">
          <bgColor theme="8" tint="0.59999389629810485"/>
        </patternFill>
      </fill>
    </dxf>
    <dxf>
      <font>
        <color theme="1"/>
      </font>
      <fill>
        <patternFill patternType="solid">
          <bgColor rgb="FFFFCCCC"/>
        </patternFill>
      </fill>
    </dxf>
    <dxf>
      <fill>
        <patternFill patternType="solid">
          <bgColor rgb="FFFFFFAA"/>
        </patternFill>
      </fill>
    </dxf>
    <dxf>
      <fill>
        <patternFill patternType="solid">
          <bgColor rgb="FFFFFFAA"/>
        </patternFill>
      </fill>
    </dxf>
    <dxf>
      <fill>
        <patternFill patternType="solid">
          <bgColor rgb="FFFFFFAA"/>
        </patternFill>
      </fill>
    </dxf>
    <dxf>
      <fill>
        <patternFill patternType="solid">
          <bgColor theme="1" tint="0.499984740745262"/>
        </patternFill>
      </fill>
    </dxf>
    <dxf>
      <fill>
        <patternFill patternType="solid">
          <bgColor theme="1" tint="0.499984740745262"/>
        </patternFill>
      </fill>
    </dxf>
    <dxf>
      <font>
        <color auto="1"/>
      </font>
      <fill>
        <patternFill patternType="solid">
          <bgColor theme="1" tint="0.499984740745262"/>
        </patternFill>
      </fill>
    </dxf>
    <dxf>
      <fill>
        <patternFill patternType="solid">
          <bgColor theme="8" tint="0.59999389629810485"/>
        </patternFill>
      </fill>
    </dxf>
    <dxf>
      <fill>
        <patternFill patternType="solid">
          <bgColor rgb="FFFFFFAA"/>
        </patternFill>
      </fill>
    </dxf>
    <dxf>
      <fill>
        <patternFill patternType="solid">
          <bgColor rgb="FFFFCCCC"/>
        </patternFill>
      </fill>
    </dxf>
    <dxf>
      <fill>
        <patternFill patternType="solid">
          <bgColor rgb="FFFFCCCC"/>
        </patternFill>
      </fill>
    </dxf>
    <dxf>
      <font>
        <color auto="1"/>
      </font>
      <fill>
        <patternFill patternType="solid">
          <bgColor rgb="FFFFCCCC"/>
        </patternFill>
      </fill>
    </dxf>
    <dxf>
      <font>
        <color auto="1"/>
      </font>
      <fill>
        <patternFill patternType="solid">
          <bgColor theme="4" tint="0.79976805932798245"/>
        </patternFill>
      </fill>
    </dxf>
    <dxf>
      <font>
        <color auto="1"/>
      </font>
      <fill>
        <patternFill patternType="solid">
          <bgColor rgb="FFFFCCCC"/>
        </patternFill>
      </fill>
    </dxf>
    <dxf>
      <font>
        <color auto="1"/>
      </font>
      <fill>
        <patternFill patternType="solid">
          <bgColor rgb="FFFFCCCC"/>
        </patternFill>
      </fill>
    </dxf>
    <dxf>
      <fill>
        <patternFill patternType="solid">
          <bgColor rgb="FFFFFFAA"/>
        </patternFill>
      </fill>
    </dxf>
    <dxf>
      <fill>
        <patternFill patternType="solid">
          <bgColor rgb="FFFFFFAA"/>
        </patternFill>
      </fill>
    </dxf>
    <dxf>
      <fill>
        <patternFill patternType="solid">
          <bgColor theme="1" tint="0.499984740745262"/>
        </patternFill>
      </fill>
    </dxf>
    <dxf>
      <fill>
        <patternFill patternType="solid">
          <bgColor theme="1" tint="0.499984740745262"/>
        </patternFill>
      </fill>
    </dxf>
    <dxf>
      <font>
        <color auto="1"/>
      </font>
      <fill>
        <patternFill patternType="solid">
          <bgColor theme="1" tint="0.499984740745262"/>
        </patternFill>
      </fill>
    </dxf>
    <dxf>
      <fill>
        <patternFill patternType="solid">
          <bgColor theme="8" tint="0.59999389629810485"/>
        </patternFill>
      </fill>
    </dxf>
    <dxf>
      <fill>
        <patternFill patternType="solid">
          <bgColor rgb="FFFFFFAA"/>
        </patternFill>
      </fill>
    </dxf>
    <dxf>
      <fill>
        <patternFill patternType="solid">
          <bgColor rgb="FFFFCCCC"/>
        </patternFill>
      </fill>
    </dxf>
    <dxf>
      <fill>
        <patternFill>
          <bgColor theme="1" tint="0.499984740745262"/>
        </patternFill>
      </fill>
    </dxf>
    <dxf>
      <font>
        <color auto="1"/>
      </font>
      <fill>
        <patternFill patternType="solid">
          <bgColor rgb="FFFFCCCC"/>
        </patternFill>
      </fill>
    </dxf>
    <dxf>
      <font>
        <color auto="1"/>
      </font>
      <fill>
        <patternFill patternType="solid">
          <bgColor theme="4" tint="0.79976805932798245"/>
        </patternFill>
      </fill>
    </dxf>
    <dxf>
      <fill>
        <patternFill>
          <bgColor theme="1" tint="0.499984740745262"/>
        </patternFill>
      </fill>
    </dxf>
    <dxf>
      <font>
        <color auto="1"/>
      </font>
      <fill>
        <patternFill patternType="solid">
          <bgColor rgb="FFFFCCCC"/>
        </patternFill>
      </fill>
    </dxf>
    <dxf>
      <font>
        <color auto="1"/>
      </font>
      <fill>
        <patternFill patternType="solid">
          <bgColor rgb="FFFFCCCC"/>
        </patternFill>
      </fill>
    </dxf>
    <dxf>
      <fill>
        <patternFill patternType="solid">
          <bgColor theme="0" tint="-0.1498458815271462"/>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8" tint="0.59999389629810485"/>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8" tint="0.59999389629810485"/>
        </patternFill>
      </fill>
    </dxf>
    <dxf>
      <fill>
        <patternFill patternType="solid">
          <bgColor theme="0" tint="-0.1498458815271462"/>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8" tint="0.59999389629810485"/>
        </patternFill>
      </fill>
    </dxf>
    <dxf>
      <fill>
        <patternFill patternType="solid">
          <bgColor theme="0" tint="-0.14993743705557422"/>
        </patternFill>
      </fill>
    </dxf>
    <dxf>
      <fill>
        <patternFill patternType="solid">
          <bgColor theme="8" tint="0.59999389629810485"/>
        </patternFill>
      </fill>
    </dxf>
    <dxf>
      <fill>
        <patternFill patternType="solid">
          <bgColor theme="1" tint="0.499984740745262"/>
        </patternFill>
      </fill>
    </dxf>
    <dxf>
      <fill>
        <patternFill patternType="solid">
          <bgColor theme="0"/>
        </patternFill>
      </fill>
    </dxf>
    <dxf>
      <fill>
        <patternFill patternType="solid">
          <bgColor theme="8" tint="0.59999389629810485"/>
        </patternFill>
      </fill>
    </dxf>
    <dxf>
      <fill>
        <patternFill patternType="solid">
          <bgColor theme="8" tint="0.59999389629810485"/>
        </patternFill>
      </fill>
    </dxf>
    <dxf>
      <fill>
        <patternFill patternType="solid">
          <bgColor theme="8" tint="0.59999389629810485"/>
        </patternFill>
      </fill>
    </dxf>
    <dxf>
      <fill>
        <patternFill patternType="solid">
          <bgColor theme="8" tint="0.59999389629810485"/>
        </patternFill>
      </fill>
    </dxf>
    <dxf>
      <fill>
        <patternFill patternType="solid">
          <bgColor rgb="FFBDD7EE"/>
        </patternFill>
      </fill>
    </dxf>
    <dxf>
      <fill>
        <patternFill patternType="solid">
          <bgColor theme="8" tint="0.59999389629810485"/>
        </patternFill>
      </fill>
    </dxf>
    <dxf>
      <fill>
        <patternFill patternType="solid">
          <bgColor theme="1" tint="0.499984740745262"/>
        </patternFill>
      </fill>
    </dxf>
    <dxf>
      <fill>
        <patternFill patternType="solid">
          <bgColor theme="0"/>
        </patternFill>
      </fill>
    </dxf>
    <dxf>
      <fill>
        <patternFill patternType="solid">
          <bgColor theme="8" tint="0.59999389629810485"/>
        </patternFill>
      </fill>
    </dxf>
    <dxf>
      <fill>
        <patternFill patternType="solid">
          <bgColor theme="8" tint="0.59999389629810485"/>
        </patternFill>
      </fill>
    </dxf>
    <dxf>
      <fill>
        <patternFill patternType="solid">
          <bgColor theme="8" tint="0.59999389629810485"/>
        </patternFill>
      </fill>
    </dxf>
    <dxf>
      <fill>
        <patternFill patternType="solid">
          <bgColor theme="0"/>
        </patternFill>
      </fill>
    </dxf>
    <dxf>
      <fill>
        <patternFill patternType="solid">
          <bgColor theme="8" tint="0.59999389629810485"/>
        </patternFill>
      </fill>
    </dxf>
    <dxf>
      <fill>
        <patternFill patternType="solid">
          <bgColor theme="8" tint="0.59999389629810485"/>
        </patternFill>
      </fill>
    </dxf>
    <dxf>
      <fill>
        <patternFill patternType="solid">
          <bgColor theme="0"/>
        </patternFill>
      </fill>
    </dxf>
    <dxf>
      <fill>
        <patternFill patternType="solid">
          <bgColor theme="8" tint="0.59999389629810485"/>
        </patternFill>
      </fill>
    </dxf>
    <dxf>
      <fill>
        <patternFill patternType="solid">
          <bgColor theme="8" tint="0.59999389629810485"/>
        </patternFill>
      </fill>
    </dxf>
    <dxf>
      <fill>
        <patternFill patternType="solid">
          <bgColor theme="0"/>
        </patternFill>
      </fill>
    </dxf>
    <dxf>
      <fill>
        <patternFill patternType="solid">
          <bgColor theme="8" tint="0.59999389629810485"/>
        </patternFill>
      </fill>
    </dxf>
    <dxf>
      <fill>
        <patternFill patternType="solid">
          <bgColor theme="0"/>
        </patternFill>
      </fill>
    </dxf>
    <dxf>
      <fill>
        <patternFill patternType="solid">
          <bgColor theme="0"/>
        </patternFill>
      </fill>
    </dxf>
    <dxf>
      <fill>
        <patternFill patternType="solid">
          <bgColor theme="8" tint="0.59999389629810485"/>
        </patternFill>
      </fill>
    </dxf>
    <dxf>
      <fill>
        <patternFill patternType="solid">
          <bgColor theme="0"/>
        </patternFill>
      </fill>
    </dxf>
    <dxf>
      <fill>
        <patternFill patternType="solid">
          <bgColor theme="0"/>
        </patternFill>
      </fill>
    </dxf>
    <dxf>
      <fill>
        <patternFill patternType="solid">
          <bgColor theme="8" tint="0.59999389629810485"/>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8" tint="0.59999389629810485"/>
        </patternFill>
      </fill>
    </dxf>
    <dxf>
      <fill>
        <patternFill patternType="solid">
          <bgColor theme="0"/>
        </patternFill>
      </fill>
    </dxf>
    <dxf>
      <fill>
        <patternFill patternType="solid">
          <bgColor theme="8" tint="0.59999389629810485"/>
        </patternFill>
      </fill>
    </dxf>
    <dxf>
      <font>
        <color auto="1"/>
      </font>
      <fill>
        <patternFill patternType="solid">
          <bgColor theme="8" tint="0.59999389629810485"/>
        </patternFill>
      </fill>
    </dxf>
    <dxf>
      <fill>
        <patternFill patternType="solid">
          <bgColor theme="0"/>
        </patternFill>
      </fill>
    </dxf>
    <dxf>
      <fill>
        <patternFill patternType="solid">
          <bgColor theme="8" tint="0.59999389629810485"/>
        </patternFill>
      </fill>
    </dxf>
    <dxf>
      <fill>
        <patternFill patternType="solid">
          <bgColor theme="0" tint="-0.1498458815271462"/>
        </patternFill>
      </fill>
    </dxf>
    <dxf>
      <fill>
        <patternFill patternType="solid">
          <bgColor theme="8" tint="0.59999389629810485"/>
        </patternFill>
      </fill>
    </dxf>
    <dxf>
      <font>
        <color auto="1"/>
      </font>
      <fill>
        <patternFill patternType="solid">
          <bgColor theme="8" tint="0.59999389629810485"/>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8" tint="0.59999389629810485"/>
        </patternFill>
      </fill>
    </dxf>
    <dxf>
      <fill>
        <patternFill patternType="solid">
          <bgColor theme="0"/>
        </patternFill>
      </fill>
    </dxf>
    <dxf>
      <fill>
        <patternFill patternType="solid">
          <bgColor theme="0"/>
        </patternFill>
      </fill>
    </dxf>
    <dxf>
      <fill>
        <patternFill patternType="solid">
          <bgColor theme="0" tint="-0.1498458815271462"/>
        </patternFill>
      </fill>
    </dxf>
    <dxf>
      <fill>
        <patternFill patternType="solid">
          <bgColor theme="8" tint="0.59999389629810485"/>
        </patternFill>
      </fill>
    </dxf>
    <dxf>
      <fill>
        <patternFill patternType="solid">
          <bgColor theme="1" tint="0.499984740745262"/>
        </patternFill>
      </fill>
    </dxf>
    <dxf>
      <fill>
        <patternFill patternType="solid">
          <bgColor rgb="FFFFFFAA"/>
        </patternFill>
      </fill>
    </dxf>
    <dxf>
      <fill>
        <patternFill patternType="solid">
          <bgColor theme="1" tint="0.499984740745262"/>
        </patternFill>
      </fill>
    </dxf>
    <dxf>
      <fill>
        <patternFill patternType="solid">
          <bgColor rgb="FFFFFFAA"/>
        </patternFill>
      </fill>
    </dxf>
    <dxf>
      <fill>
        <patternFill patternType="solid">
          <bgColor theme="1" tint="0.499984740745262"/>
        </patternFill>
      </fill>
    </dxf>
    <dxf>
      <fill>
        <patternFill patternType="solid">
          <bgColor rgb="FFFFCCCC"/>
        </patternFill>
      </fill>
    </dxf>
    <dxf>
      <fill>
        <patternFill patternType="solid">
          <bgColor rgb="FFFFFFAA"/>
        </patternFill>
      </fill>
    </dxf>
    <dxf>
      <fill>
        <patternFill patternType="solid">
          <bgColor rgb="FFFFFFAA"/>
        </patternFill>
      </fill>
    </dxf>
    <dxf>
      <fill>
        <patternFill patternType="solid">
          <bgColor rgb="FFFFFFAA"/>
        </patternFill>
      </fill>
    </dxf>
    <dxf>
      <font>
        <color auto="1"/>
      </font>
      <fill>
        <patternFill>
          <bgColor theme="4" tint="0.79998168889431442"/>
        </patternFill>
      </fill>
    </dxf>
    <dxf>
      <fill>
        <patternFill patternType="solid">
          <bgColor theme="8" tint="0.59999389629810485"/>
        </patternFill>
      </fill>
    </dxf>
    <dxf>
      <fill>
        <patternFill patternType="solid">
          <bgColor theme="1" tint="0.499984740745262"/>
        </patternFill>
      </fill>
    </dxf>
    <dxf>
      <fill>
        <patternFill patternType="solid">
          <bgColor rgb="FFFFFFAA"/>
        </patternFill>
      </fill>
    </dxf>
    <dxf>
      <fill>
        <patternFill patternType="solid">
          <bgColor theme="1" tint="0.499984740745262"/>
        </patternFill>
      </fill>
    </dxf>
    <dxf>
      <fill>
        <patternFill patternType="solid">
          <bgColor theme="1" tint="0.499984740745262"/>
        </patternFill>
      </fill>
    </dxf>
    <dxf>
      <fill>
        <patternFill patternType="solid">
          <bgColor rgb="FFFFCCCC"/>
        </patternFill>
      </fill>
    </dxf>
    <dxf>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ill>
        <patternFill patternType="solid">
          <bgColor rgb="FFFFFFAA"/>
        </patternFill>
      </fill>
    </dxf>
    <dxf>
      <font>
        <color auto="1"/>
      </font>
      <fill>
        <patternFill>
          <bgColor rgb="FFFFCCCC"/>
        </patternFill>
      </fill>
    </dxf>
    <dxf>
      <fill>
        <patternFill>
          <bgColor rgb="FFFFCCCC"/>
        </patternFill>
      </fill>
    </dxf>
    <dxf>
      <fill>
        <patternFill>
          <bgColor rgb="FFFFCCCC"/>
        </patternFill>
      </fill>
    </dxf>
    <dxf>
      <fill>
        <patternFill>
          <bgColor rgb="FFFFCCCC"/>
        </patternFill>
      </fill>
    </dxf>
    <dxf>
      <font>
        <color theme="1"/>
      </font>
      <fill>
        <patternFill patternType="solid">
          <bgColor rgb="FFFFCCCC"/>
        </patternFill>
      </fill>
    </dxf>
    <dxf>
      <fill>
        <patternFill>
          <bgColor rgb="FFFFCCCC"/>
        </patternFill>
      </fill>
    </dxf>
    <dxf>
      <fill>
        <patternFill>
          <bgColor rgb="FFFFCCCC"/>
        </patternFill>
      </fill>
    </dxf>
    <dxf>
      <fill>
        <patternFill>
          <bgColor rgb="FFFFCCCC"/>
        </patternFill>
      </fill>
    </dxf>
    <dxf>
      <fill>
        <patternFill>
          <bgColor rgb="FFBDD7EE"/>
        </patternFill>
      </fill>
    </dxf>
    <dxf>
      <fill>
        <patternFill>
          <bgColor theme="1" tint="0.499984740745262"/>
        </patternFill>
      </fill>
    </dxf>
    <dxf>
      <fill>
        <patternFill>
          <bgColor theme="1" tint="0.499984740745262"/>
        </patternFill>
      </fill>
    </dxf>
    <dxf>
      <fill>
        <patternFill>
          <bgColor theme="1" tint="0.499984740745262"/>
        </patternFill>
      </fill>
    </dxf>
    <dxf>
      <font>
        <color theme="1"/>
      </font>
      <fill>
        <patternFill patternType="solid">
          <bgColor rgb="FFFFCCCC"/>
        </patternFill>
      </fill>
    </dxf>
    <dxf>
      <fill>
        <patternFill patternType="solid">
          <bgColor rgb="FFFFCCCC"/>
        </patternFill>
      </fill>
    </dxf>
    <dxf>
      <fill>
        <patternFill patternType="solid">
          <bgColor rgb="FFFFCCCC"/>
        </patternFill>
      </fill>
    </dxf>
    <dxf>
      <fill>
        <patternFill>
          <bgColor rgb="FFFFCCCC"/>
        </patternFill>
      </fill>
    </dxf>
    <dxf>
      <fill>
        <patternFill patternType="solid">
          <bgColor theme="8" tint="0.59999389629810485"/>
        </patternFill>
      </fill>
    </dxf>
    <dxf>
      <fill>
        <patternFill patternType="solid">
          <bgColor theme="1" tint="0.499984740745262"/>
        </patternFill>
      </fill>
    </dxf>
    <dxf>
      <fill>
        <patternFill patternType="solid">
          <bgColor rgb="FFFFFFAA"/>
        </patternFill>
      </fill>
    </dxf>
    <dxf>
      <fill>
        <patternFill patternType="solid">
          <bgColor theme="1" tint="0.499984740745262"/>
        </patternFill>
      </fill>
    </dxf>
    <dxf>
      <fill>
        <patternFill patternType="solid">
          <bgColor rgb="FFFFCCCC"/>
        </patternFill>
      </fill>
    </dxf>
    <dxf>
      <fill>
        <patternFill patternType="solid">
          <bgColor rgb="FFFFCCCC"/>
        </patternFill>
      </fill>
    </dxf>
    <dxf>
      <fill>
        <patternFill>
          <bgColor rgb="FFFFCCCC"/>
        </patternFill>
      </fill>
    </dxf>
    <dxf>
      <fill>
        <patternFill patternType="solid">
          <bgColor theme="8" tint="0.59999389629810485"/>
        </patternFill>
      </fill>
    </dxf>
    <dxf>
      <fill>
        <patternFill patternType="solid">
          <bgColor theme="1" tint="0.499984740745262"/>
        </patternFill>
      </fill>
    </dxf>
    <dxf>
      <fill>
        <patternFill patternType="solid">
          <bgColor rgb="FFFFFFAA"/>
        </patternFill>
      </fill>
    </dxf>
    <dxf>
      <fill>
        <patternFill patternType="solid">
          <bgColor theme="1" tint="0.499984740745262"/>
        </patternFill>
      </fill>
    </dxf>
    <dxf>
      <fill>
        <patternFill patternType="solid">
          <bgColor rgb="FFFFCCCC"/>
        </patternFill>
      </fill>
    </dxf>
    <dxf>
      <fill>
        <patternFill patternType="solid">
          <bgColor rgb="FFFFFFAA"/>
        </patternFill>
      </fill>
    </dxf>
    <dxf>
      <fill>
        <patternFill patternType="solid">
          <bgColor rgb="FFFFFFAA"/>
        </patternFill>
      </fill>
    </dxf>
    <dxf>
      <fill>
        <patternFill patternType="solid">
          <bgColor rgb="FFFFFFAA"/>
        </patternFill>
      </fill>
    </dxf>
    <dxf>
      <fill>
        <patternFill patternType="solid">
          <bgColor rgb="FFFFFFAA"/>
        </patternFill>
      </fill>
    </dxf>
    <dxf>
      <fill>
        <patternFill patternType="solid">
          <bgColor theme="1" tint="0.499984740745262"/>
        </patternFill>
      </fill>
    </dxf>
    <dxf>
      <fill>
        <patternFill patternType="solid">
          <bgColor theme="1" tint="0.499984740745262"/>
        </patternFill>
      </fill>
    </dxf>
    <dxf>
      <fill>
        <patternFill patternType="solid">
          <bgColor theme="1" tint="0.499984740745262"/>
        </patternFill>
      </fill>
    </dxf>
    <dxf>
      <fill>
        <patternFill patternType="solid">
          <bgColor theme="1" tint="0.499984740745262"/>
        </patternFill>
      </fill>
    </dxf>
    <dxf>
      <fill>
        <patternFill patternType="solid">
          <bgColor theme="1" tint="0.499984740745262"/>
        </patternFill>
      </fill>
    </dxf>
    <dxf>
      <fill>
        <patternFill patternType="solid">
          <bgColor theme="1" tint="0.499984740745262"/>
        </patternFill>
      </fill>
    </dxf>
    <dxf>
      <fill>
        <patternFill patternType="solid">
          <bgColor theme="1" tint="0.499984740745262"/>
        </patternFill>
      </fill>
    </dxf>
    <dxf>
      <fill>
        <patternFill patternType="solid">
          <bgColor theme="1" tint="0.499984740745262"/>
        </patternFill>
      </fill>
    </dxf>
    <dxf>
      <fill>
        <patternFill patternType="solid">
          <bgColor theme="1" tint="0.499984740745262"/>
        </patternFill>
      </fill>
    </dxf>
    <dxf>
      <fill>
        <patternFill patternType="solid">
          <bgColor theme="1" tint="0.499984740745262"/>
        </patternFill>
      </fill>
    </dxf>
    <dxf>
      <fill>
        <patternFill patternType="solid">
          <bgColor theme="1" tint="0.499984740745262"/>
        </patternFill>
      </fill>
    </dxf>
    <dxf>
      <fill>
        <patternFill patternType="solid">
          <bgColor theme="1" tint="0.499984740745262"/>
        </patternFill>
      </fill>
    </dxf>
    <dxf>
      <fill>
        <patternFill patternType="solid">
          <bgColor theme="1" tint="0.499984740745262"/>
        </patternFill>
      </fill>
    </dxf>
    <dxf>
      <fill>
        <patternFill patternType="solid">
          <bgColor theme="1" tint="0.499984740745262"/>
        </patternFill>
      </fill>
    </dxf>
    <dxf>
      <fill>
        <patternFill patternType="solid">
          <bgColor theme="1" tint="0.499984740745262"/>
        </patternFill>
      </fill>
    </dxf>
    <dxf>
      <fill>
        <patternFill patternType="solid">
          <bgColor theme="1" tint="0.499984740745262"/>
        </patternFill>
      </fill>
    </dxf>
    <dxf>
      <fill>
        <patternFill patternType="solid">
          <bgColor theme="1" tint="0.499984740745262"/>
        </patternFill>
      </fill>
    </dxf>
    <dxf>
      <fill>
        <patternFill patternType="solid">
          <bgColor theme="1" tint="0.499984740745262"/>
        </patternFill>
      </fill>
    </dxf>
    <dxf>
      <fill>
        <patternFill patternType="solid">
          <bgColor theme="1" tint="0.499984740745262"/>
        </patternFill>
      </fill>
    </dxf>
    <dxf>
      <fill>
        <patternFill patternType="solid">
          <bgColor theme="1" tint="0.499984740745262"/>
        </patternFill>
      </fill>
    </dxf>
    <dxf>
      <fill>
        <patternFill patternType="solid">
          <bgColor theme="1" tint="0.499984740745262"/>
        </patternFill>
      </fill>
    </dxf>
    <dxf>
      <fill>
        <patternFill patternType="solid">
          <bgColor theme="1" tint="0.499984740745262"/>
        </patternFill>
      </fill>
    </dxf>
    <dxf>
      <fill>
        <patternFill patternType="solid">
          <bgColor theme="1" tint="0.499984740745262"/>
        </patternFill>
      </fill>
    </dxf>
    <dxf>
      <fill>
        <patternFill patternType="solid">
          <bgColor theme="1" tint="0.499984740745262"/>
        </patternFill>
      </fill>
    </dxf>
    <dxf>
      <fill>
        <patternFill patternType="solid">
          <bgColor theme="1" tint="0.499984740745262"/>
        </patternFill>
      </fill>
    </dxf>
    <dxf>
      <fill>
        <patternFill patternType="solid">
          <bgColor theme="1" tint="0.499984740745262"/>
        </patternFill>
      </fill>
    </dxf>
    <dxf>
      <fill>
        <patternFill patternType="solid">
          <bgColor theme="1" tint="0.499984740745262"/>
        </patternFill>
      </fill>
    </dxf>
    <dxf>
      <fill>
        <patternFill patternType="solid">
          <bgColor theme="1" tint="0.499984740745262"/>
        </patternFill>
      </fill>
    </dxf>
    <dxf>
      <fill>
        <patternFill patternType="solid">
          <bgColor theme="1" tint="0.499984740745262"/>
        </patternFill>
      </fill>
    </dxf>
    <dxf>
      <fill>
        <patternFill patternType="solid">
          <bgColor theme="1" tint="0.499984740745262"/>
        </patternFill>
      </fill>
    </dxf>
    <dxf>
      <fill>
        <patternFill patternType="solid">
          <bgColor theme="1" tint="0.499984740745262"/>
        </patternFill>
      </fill>
    </dxf>
    <dxf>
      <fill>
        <patternFill patternType="solid">
          <bgColor theme="1" tint="0.499984740745262"/>
        </patternFill>
      </fill>
    </dxf>
    <dxf>
      <fill>
        <patternFill patternType="solid">
          <bgColor theme="1" tint="0.499984740745262"/>
        </patternFill>
      </fill>
    </dxf>
    <dxf>
      <fill>
        <patternFill patternType="solid">
          <bgColor theme="1" tint="0.499984740745262"/>
        </patternFill>
      </fill>
    </dxf>
    <dxf>
      <fill>
        <patternFill patternType="solid">
          <bgColor rgb="FFFFFFAA"/>
        </patternFill>
      </fill>
    </dxf>
    <dxf>
      <fill>
        <patternFill patternType="solid">
          <bgColor rgb="FFFFFFAA"/>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patternType="solid">
          <bgColor rgb="FFFFFFAA"/>
        </patternFill>
      </fill>
    </dxf>
    <dxf>
      <fill>
        <patternFill patternType="solid">
          <bgColor rgb="FFFFFFAA"/>
        </patternFill>
      </fill>
    </dxf>
    <dxf>
      <fill>
        <patternFill patternType="solid">
          <bgColor rgb="FFFFFFAA"/>
        </patternFill>
      </fill>
    </dxf>
    <dxf>
      <fill>
        <patternFill patternType="solid">
          <bgColor rgb="FFFFFFAA"/>
        </patternFill>
      </fill>
    </dxf>
    <dxf>
      <fill>
        <patternFill patternType="solid">
          <bgColor rgb="FFFFFFAA"/>
        </patternFill>
      </fill>
    </dxf>
    <dxf>
      <fill>
        <patternFill patternType="solid">
          <bgColor rgb="FFFFFFAA"/>
        </patternFill>
      </fill>
    </dxf>
    <dxf>
      <fill>
        <patternFill patternType="solid">
          <bgColor rgb="FFFFFFAA"/>
        </patternFill>
      </fill>
    </dxf>
    <dxf>
      <fill>
        <patternFill patternType="solid">
          <bgColor rgb="FFFFFFAA"/>
        </patternFill>
      </fill>
    </dxf>
    <dxf>
      <fill>
        <patternFill patternType="solid">
          <bgColor rgb="FFFFFFAA"/>
        </patternFill>
      </fill>
    </dxf>
    <dxf>
      <fill>
        <patternFill patternType="solid">
          <bgColor rgb="FFFFFFAA"/>
        </patternFill>
      </fill>
    </dxf>
    <dxf>
      <fill>
        <patternFill patternType="solid">
          <bgColor rgb="FFFFFFAA"/>
        </patternFill>
      </fill>
    </dxf>
    <dxf>
      <fill>
        <patternFill patternType="solid">
          <bgColor rgb="FFFFFFAA"/>
        </patternFill>
      </fill>
    </dxf>
    <dxf>
      <fill>
        <patternFill patternType="solid">
          <bgColor rgb="FFFFFFAA"/>
        </patternFill>
      </fill>
    </dxf>
    <dxf>
      <fill>
        <patternFill patternType="solid">
          <bgColor rgb="FFFFFFAA"/>
        </patternFill>
      </fill>
    </dxf>
    <dxf>
      <fill>
        <patternFill patternType="solid">
          <bgColor rgb="FFFFFFAA"/>
        </patternFill>
      </fill>
    </dxf>
    <dxf>
      <fill>
        <patternFill patternType="solid">
          <bgColor rgb="FFFFFFAA"/>
        </patternFill>
      </fill>
    </dxf>
    <dxf>
      <fill>
        <patternFill patternType="solid">
          <bgColor rgb="FFFFFFAA"/>
        </patternFill>
      </fill>
    </dxf>
    <dxf>
      <fill>
        <patternFill patternType="solid">
          <bgColor rgb="FFFFFFAA"/>
        </patternFill>
      </fill>
    </dxf>
    <dxf>
      <fill>
        <patternFill patternType="solid">
          <bgColor rgb="FFFFFFAA"/>
        </patternFill>
      </fill>
    </dxf>
    <dxf>
      <fill>
        <patternFill patternType="solid">
          <bgColor rgb="FFFFFFAA"/>
        </patternFill>
      </fill>
    </dxf>
    <dxf>
      <fill>
        <patternFill patternType="solid">
          <bgColor theme="1" tint="0.499984740745262"/>
        </patternFill>
      </fill>
    </dxf>
    <dxf>
      <fill>
        <patternFill patternType="solid">
          <bgColor theme="1" tint="0.499984740745262"/>
        </patternFill>
      </fill>
    </dxf>
    <dxf>
      <fill>
        <patternFill patternType="solid">
          <bgColor theme="1" tint="0.499984740745262"/>
        </patternFill>
      </fill>
    </dxf>
    <dxf>
      <fill>
        <patternFill patternType="solid">
          <bgColor theme="1" tint="0.499984740745262"/>
        </patternFill>
      </fill>
    </dxf>
    <dxf>
      <fill>
        <patternFill patternType="solid">
          <bgColor theme="1" tint="0.499984740745262"/>
        </patternFill>
      </fill>
    </dxf>
    <dxf>
      <fill>
        <patternFill patternType="solid">
          <bgColor theme="1" tint="0.499984740745262"/>
        </patternFill>
      </fill>
    </dxf>
    <dxf>
      <fill>
        <patternFill patternType="solid">
          <bgColor theme="1" tint="0.499984740745262"/>
        </patternFill>
      </fill>
    </dxf>
    <dxf>
      <fill>
        <patternFill patternType="solid">
          <bgColor theme="1" tint="0.499984740745262"/>
        </patternFill>
      </fill>
    </dxf>
    <dxf>
      <fill>
        <patternFill patternType="solid">
          <bgColor theme="1" tint="0.499984740745262"/>
        </patternFill>
      </fill>
    </dxf>
    <dxf>
      <fill>
        <patternFill patternType="solid">
          <bgColor theme="1" tint="0.499984740745262"/>
        </patternFill>
      </fill>
    </dxf>
    <dxf>
      <fill>
        <patternFill patternType="solid">
          <bgColor theme="1" tint="0.499984740745262"/>
        </patternFill>
      </fill>
    </dxf>
    <dxf>
      <fill>
        <patternFill patternType="solid">
          <bgColor theme="1" tint="0.499984740745262"/>
        </patternFill>
      </fill>
    </dxf>
    <dxf>
      <fill>
        <patternFill patternType="solid">
          <bgColor theme="1" tint="0.499984740745262"/>
        </patternFill>
      </fill>
    </dxf>
    <dxf>
      <fill>
        <patternFill patternType="solid">
          <bgColor theme="1" tint="0.499984740745262"/>
        </patternFill>
      </fill>
    </dxf>
    <dxf>
      <fill>
        <patternFill patternType="solid">
          <bgColor theme="1" tint="0.499984740745262"/>
        </patternFill>
      </fill>
    </dxf>
    <dxf>
      <fill>
        <patternFill patternType="solid">
          <bgColor theme="1" tint="0.499984740745262"/>
        </patternFill>
      </fill>
    </dxf>
    <dxf>
      <fill>
        <patternFill patternType="solid">
          <bgColor theme="1" tint="0.499984740745262"/>
        </patternFill>
      </fill>
    </dxf>
    <dxf>
      <fill>
        <patternFill patternType="solid">
          <bgColor theme="1" tint="0.499984740745262"/>
        </patternFill>
      </fill>
    </dxf>
    <dxf>
      <fill>
        <patternFill patternType="solid">
          <bgColor theme="1" tint="0.499984740745262"/>
        </patternFill>
      </fill>
    </dxf>
    <dxf>
      <fill>
        <patternFill patternType="solid">
          <bgColor rgb="FFFFFFAA"/>
        </patternFill>
      </fill>
    </dxf>
    <dxf>
      <fill>
        <patternFill patternType="solid">
          <bgColor rgb="FFFFFFAA"/>
        </patternFill>
      </fill>
    </dxf>
    <dxf>
      <fill>
        <patternFill patternType="solid">
          <bgColor rgb="FFFFFFAA"/>
        </patternFill>
      </fill>
    </dxf>
    <dxf>
      <fill>
        <patternFill patternType="solid">
          <bgColor rgb="FFFFFFAA"/>
        </patternFill>
      </fill>
    </dxf>
    <dxf>
      <fill>
        <patternFill patternType="solid">
          <bgColor rgb="FFFFFFAA"/>
        </patternFill>
      </fill>
    </dxf>
    <dxf>
      <fill>
        <patternFill patternType="solid">
          <bgColor rgb="FFFFFFAA"/>
        </patternFill>
      </fill>
    </dxf>
    <dxf>
      <fill>
        <patternFill patternType="solid">
          <bgColor rgb="FFFFFFAA"/>
        </patternFill>
      </fill>
    </dxf>
    <dxf>
      <fill>
        <patternFill patternType="solid">
          <bgColor rgb="FFFFFFAA"/>
        </patternFill>
      </fill>
    </dxf>
    <dxf>
      <fill>
        <patternFill patternType="solid">
          <bgColor rgb="FFFFFFAA"/>
        </patternFill>
      </fill>
    </dxf>
    <dxf>
      <fill>
        <patternFill patternType="solid">
          <bgColor rgb="FFFFFFAA"/>
        </patternFill>
      </fill>
    </dxf>
    <dxf>
      <fill>
        <patternFill patternType="solid">
          <bgColor rgb="FFFFFFAA"/>
        </patternFill>
      </fill>
    </dxf>
    <dxf>
      <fill>
        <patternFill patternType="solid">
          <bgColor rgb="FFFFFFAA"/>
        </patternFill>
      </fill>
    </dxf>
    <dxf>
      <fill>
        <patternFill patternType="solid">
          <bgColor rgb="FFFFFFAA"/>
        </patternFill>
      </fill>
    </dxf>
    <dxf>
      <fill>
        <patternFill patternType="solid">
          <bgColor rgb="FFFFFFAA"/>
        </patternFill>
      </fill>
    </dxf>
    <dxf>
      <fill>
        <patternFill patternType="solid">
          <bgColor rgb="FFFFFFAA"/>
        </patternFill>
      </fill>
    </dxf>
    <dxf>
      <fill>
        <patternFill patternType="solid">
          <bgColor rgb="FFFFFFAA"/>
        </patternFill>
      </fill>
    </dxf>
    <dxf>
      <fill>
        <patternFill patternType="solid">
          <bgColor rgb="FFFFFFAA"/>
        </patternFill>
      </fill>
    </dxf>
    <dxf>
      <fill>
        <patternFill patternType="solid">
          <bgColor rgb="FFFFFFAA"/>
        </patternFill>
      </fill>
    </dxf>
    <dxf>
      <fill>
        <patternFill patternType="solid">
          <bgColor rgb="FFFFFFAA"/>
        </patternFill>
      </fill>
    </dxf>
    <dxf>
      <fill>
        <patternFill patternType="solid">
          <bgColor rgb="FFFFFFAA"/>
        </patternFill>
      </fill>
    </dxf>
    <dxf>
      <fill>
        <patternFill patternType="solid">
          <bgColor rgb="FFFFFFAA"/>
        </patternFill>
      </fill>
    </dxf>
    <dxf>
      <fill>
        <patternFill patternType="solid">
          <bgColor rgb="FFFFFFAA"/>
        </patternFill>
      </fill>
    </dxf>
    <dxf>
      <fill>
        <patternFill patternType="solid">
          <bgColor rgb="FFFFFFAA"/>
        </patternFill>
      </fill>
    </dxf>
    <dxf>
      <fill>
        <patternFill patternType="solid">
          <bgColor rgb="FFFFFFAA"/>
        </patternFill>
      </fill>
    </dxf>
    <dxf>
      <fill>
        <patternFill patternType="solid">
          <bgColor rgb="FFFFFFAA"/>
        </patternFill>
      </fill>
    </dxf>
    <dxf>
      <fill>
        <patternFill patternType="solid">
          <bgColor rgb="FFFFFFAA"/>
        </patternFill>
      </fill>
    </dxf>
    <dxf>
      <fill>
        <patternFill patternType="solid">
          <bgColor rgb="FFFFFFAA"/>
        </patternFill>
      </fill>
    </dxf>
    <dxf>
      <fill>
        <patternFill patternType="solid">
          <bgColor rgb="FFFFFFAA"/>
        </patternFill>
      </fill>
    </dxf>
    <dxf>
      <fill>
        <patternFill patternType="solid">
          <bgColor rgb="FFFFFFAA"/>
        </patternFill>
      </fill>
    </dxf>
    <dxf>
      <fill>
        <patternFill patternType="solid">
          <bgColor rgb="FFFFFFAA"/>
        </patternFill>
      </fill>
    </dxf>
    <dxf>
      <fill>
        <patternFill patternType="solid">
          <bgColor rgb="FFFFFFAA"/>
        </patternFill>
      </fill>
    </dxf>
    <dxf>
      <fill>
        <patternFill patternType="solid">
          <bgColor rgb="FFFFFFAA"/>
        </patternFill>
      </fill>
    </dxf>
    <dxf>
      <fill>
        <patternFill patternType="solid">
          <bgColor rgb="FFFFFFAA"/>
        </patternFill>
      </fill>
    </dxf>
    <dxf>
      <fill>
        <patternFill patternType="solid">
          <bgColor rgb="FFFFFFAA"/>
        </patternFill>
      </fill>
    </dxf>
    <dxf>
      <fill>
        <patternFill patternType="solid">
          <bgColor rgb="FFFFFFAA"/>
        </patternFill>
      </fill>
    </dxf>
    <dxf>
      <fill>
        <patternFill patternType="solid">
          <bgColor rgb="FFFFFFAA"/>
        </patternFill>
      </fill>
    </dxf>
    <dxf>
      <fill>
        <patternFill patternType="solid">
          <bgColor rgb="FFFFFFAA"/>
        </patternFill>
      </fill>
    </dxf>
    <dxf>
      <fill>
        <patternFill>
          <bgColor theme="1" tint="0.499984740745262"/>
        </patternFill>
      </fill>
    </dxf>
    <dxf>
      <fill>
        <patternFill patternType="solid">
          <bgColor rgb="FFFFFFAA"/>
        </patternFill>
      </fill>
    </dxf>
    <dxf>
      <fill>
        <patternFill patternType="solid">
          <bgColor rgb="FFFFFFAA"/>
        </patternFill>
      </fill>
    </dxf>
    <dxf>
      <fill>
        <patternFill>
          <bgColor theme="1" tint="0.499984740745262"/>
        </patternFill>
      </fill>
    </dxf>
    <dxf>
      <fill>
        <patternFill patternType="solid">
          <bgColor rgb="FFFFFFAA"/>
        </patternFill>
      </fill>
    </dxf>
    <dxf>
      <fill>
        <patternFill patternType="solid">
          <bgColor theme="1" tint="0.499984740745262"/>
        </patternFill>
      </fill>
    </dxf>
    <dxf>
      <fill>
        <patternFill patternType="solid">
          <bgColor theme="1" tint="0.499984740745262"/>
        </patternFill>
      </fill>
    </dxf>
    <dxf>
      <fill>
        <patternFill patternType="solid">
          <bgColor theme="1" tint="0.499984740745262"/>
        </patternFill>
      </fill>
    </dxf>
    <dxf>
      <fill>
        <patternFill patternType="solid">
          <bgColor theme="1" tint="0.499984740745262"/>
        </patternFill>
      </fill>
    </dxf>
    <dxf>
      <fill>
        <patternFill patternType="solid">
          <bgColor theme="1" tint="0.499984740745262"/>
        </patternFill>
      </fill>
    </dxf>
    <dxf>
      <fill>
        <patternFill patternType="solid">
          <bgColor theme="1" tint="0.499984740745262"/>
        </patternFill>
      </fill>
    </dxf>
    <dxf>
      <fill>
        <patternFill patternType="solid">
          <bgColor theme="1" tint="0.499984740745262"/>
        </patternFill>
      </fill>
    </dxf>
    <dxf>
      <fill>
        <patternFill patternType="solid">
          <bgColor theme="1" tint="0.499984740745262"/>
        </patternFill>
      </fill>
    </dxf>
    <dxf>
      <fill>
        <patternFill patternType="solid">
          <bgColor theme="1" tint="0.499984740745262"/>
        </patternFill>
      </fill>
    </dxf>
    <dxf>
      <fill>
        <patternFill patternType="solid">
          <bgColor theme="1" tint="0.499984740745262"/>
        </patternFill>
      </fill>
    </dxf>
    <dxf>
      <fill>
        <patternFill patternType="solid">
          <bgColor theme="1" tint="0.499984740745262"/>
        </patternFill>
      </fill>
    </dxf>
    <dxf>
      <fill>
        <patternFill patternType="solid">
          <bgColor theme="1" tint="0.499984740745262"/>
        </patternFill>
      </fill>
    </dxf>
    <dxf>
      <fill>
        <patternFill patternType="solid">
          <bgColor theme="1" tint="0.499984740745262"/>
        </patternFill>
      </fill>
    </dxf>
    <dxf>
      <fill>
        <patternFill patternType="solid">
          <bgColor theme="1" tint="0.499984740745262"/>
        </patternFill>
      </fill>
    </dxf>
    <dxf>
      <fill>
        <patternFill patternType="solid">
          <bgColor theme="1" tint="0.499984740745262"/>
        </patternFill>
      </fill>
    </dxf>
    <dxf>
      <fill>
        <patternFill patternType="solid">
          <bgColor theme="1" tint="0.499984740745262"/>
        </patternFill>
      </fill>
    </dxf>
    <dxf>
      <fill>
        <patternFill patternType="solid">
          <bgColor theme="1" tint="0.499984740745262"/>
        </patternFill>
      </fill>
    </dxf>
    <dxf>
      <fill>
        <patternFill patternType="solid">
          <bgColor theme="1" tint="0.499984740745262"/>
        </patternFill>
      </fill>
    </dxf>
    <dxf>
      <fill>
        <patternFill patternType="solid">
          <bgColor theme="1" tint="0.499984740745262"/>
        </patternFill>
      </fill>
    </dxf>
    <dxf>
      <fill>
        <patternFill patternType="solid">
          <bgColor theme="1" tint="0.499984740745262"/>
        </patternFill>
      </fill>
    </dxf>
    <dxf>
      <fill>
        <patternFill patternType="solid">
          <bgColor rgb="FFFFCCCC"/>
        </patternFill>
      </fill>
    </dxf>
    <dxf>
      <fill>
        <patternFill patternType="solid">
          <bgColor rgb="FFFFCCCC"/>
        </patternFill>
      </fill>
    </dxf>
    <dxf>
      <fill>
        <patternFill patternType="solid">
          <bgColor rgb="FFFFCCCC"/>
        </patternFill>
      </fill>
    </dxf>
    <dxf>
      <fill>
        <patternFill patternType="solid">
          <bgColor rgb="FFFFCCCC"/>
        </patternFill>
      </fill>
    </dxf>
    <dxf>
      <fill>
        <patternFill patternType="solid">
          <bgColor rgb="FFFFCCCC"/>
        </patternFill>
      </fill>
    </dxf>
    <dxf>
      <fill>
        <patternFill patternType="solid">
          <bgColor rgb="FFFFCCCC"/>
        </patternFill>
      </fill>
    </dxf>
    <dxf>
      <fill>
        <patternFill patternType="solid">
          <bgColor rgb="FFFFCCCC"/>
        </patternFill>
      </fill>
    </dxf>
    <dxf>
      <fill>
        <patternFill patternType="solid">
          <bgColor rgb="FFFFCCCC"/>
        </patternFill>
      </fill>
    </dxf>
    <dxf>
      <fill>
        <patternFill patternType="solid">
          <bgColor rgb="FFFFCCCC"/>
        </patternFill>
      </fill>
    </dxf>
    <dxf>
      <fill>
        <patternFill patternType="solid">
          <bgColor rgb="FFFFCCCC"/>
        </patternFill>
      </fill>
    </dxf>
    <dxf>
      <fill>
        <patternFill patternType="solid">
          <bgColor rgb="FFFFCCCC"/>
        </patternFill>
      </fill>
    </dxf>
    <dxf>
      <fill>
        <patternFill patternType="solid">
          <bgColor rgb="FFFFCCCC"/>
        </patternFill>
      </fill>
    </dxf>
    <dxf>
      <fill>
        <patternFill patternType="solid">
          <bgColor rgb="FFFFCCCC"/>
        </patternFill>
      </fill>
    </dxf>
    <dxf>
      <fill>
        <patternFill patternType="solid">
          <bgColor rgb="FFFFCCCC"/>
        </patternFill>
      </fill>
    </dxf>
    <dxf>
      <fill>
        <patternFill patternType="solid">
          <bgColor rgb="FFFFCCCC"/>
        </patternFill>
      </fill>
    </dxf>
    <dxf>
      <fill>
        <patternFill patternType="solid">
          <bgColor rgb="FFFFCCCC"/>
        </patternFill>
      </fill>
    </dxf>
    <dxf>
      <fill>
        <patternFill patternType="solid">
          <bgColor rgb="FFFFCCCC"/>
        </patternFill>
      </fill>
    </dxf>
    <dxf>
      <fill>
        <patternFill patternType="solid">
          <bgColor rgb="FFFFCCCC"/>
        </patternFill>
      </fill>
    </dxf>
    <dxf>
      <fill>
        <patternFill patternType="solid">
          <bgColor rgb="FFFFCCCC"/>
        </patternFill>
      </fill>
    </dxf>
    <dxf>
      <fill>
        <patternFill patternType="solid">
          <bgColor rgb="FFFFCCCC"/>
        </patternFill>
      </fill>
    </dxf>
    <dxf>
      <fill>
        <patternFill patternType="solid">
          <bgColor rgb="FFFFCCCC"/>
        </patternFill>
      </fill>
    </dxf>
    <dxf>
      <fill>
        <patternFill patternType="solid">
          <bgColor rgb="FFFFCCCC"/>
        </patternFill>
      </fill>
    </dxf>
    <dxf>
      <fill>
        <patternFill patternType="solid">
          <bgColor theme="1" tint="0.499984740745262"/>
        </patternFill>
      </fill>
    </dxf>
    <dxf>
      <fill>
        <patternFill patternType="solid">
          <bgColor rgb="FFFFFFAA"/>
        </patternFill>
      </fill>
    </dxf>
    <dxf>
      <fill>
        <patternFill patternType="solid">
          <bgColor theme="1" tint="0.499984740745262"/>
        </patternFill>
      </fill>
    </dxf>
    <dxf>
      <fill>
        <patternFill patternType="solid">
          <bgColor rgb="FFFFFFAA"/>
        </patternFill>
      </fill>
    </dxf>
    <dxf>
      <fill>
        <patternFill patternType="solid">
          <bgColor rgb="FFFFFFAA"/>
        </patternFill>
      </fill>
    </dxf>
    <dxf>
      <fill>
        <patternFill patternType="solid">
          <bgColor theme="1" tint="0.499984740745262"/>
        </patternFill>
      </fill>
    </dxf>
    <dxf>
      <fill>
        <patternFill patternType="solid">
          <bgColor rgb="FFFFFFAA"/>
        </patternFill>
      </fill>
    </dxf>
    <dxf>
      <fill>
        <patternFill patternType="solid">
          <bgColor rgb="FFFFFFAA"/>
        </patternFill>
      </fill>
    </dxf>
    <dxf>
      <fill>
        <patternFill patternType="solid">
          <bgColor theme="1" tint="0.499984740745262"/>
        </patternFill>
      </fill>
    </dxf>
    <dxf>
      <fill>
        <patternFill patternType="solid">
          <bgColor theme="1" tint="0.499984740745262"/>
        </patternFill>
      </fill>
    </dxf>
    <dxf>
      <fill>
        <patternFill patternType="solid">
          <bgColor rgb="FFFFFFAA"/>
        </patternFill>
      </fill>
    </dxf>
    <dxf>
      <fill>
        <patternFill patternType="solid">
          <bgColor theme="1" tint="0.499984740745262"/>
        </patternFill>
      </fill>
    </dxf>
    <dxf>
      <fill>
        <patternFill patternType="solid">
          <bgColor rgb="FFFFFFAA"/>
        </patternFill>
      </fill>
    </dxf>
    <dxf>
      <fill>
        <patternFill patternType="solid">
          <bgColor rgb="FFFFFFAA"/>
        </patternFill>
      </fill>
    </dxf>
    <dxf>
      <fill>
        <patternFill patternType="solid">
          <bgColor rgb="FFFFFFAA"/>
        </patternFill>
      </fill>
    </dxf>
    <dxf>
      <fill>
        <patternFill patternType="solid">
          <bgColor rgb="FFFFCCCC"/>
        </patternFill>
      </fill>
    </dxf>
    <dxf>
      <fill>
        <patternFill patternType="solid">
          <bgColor rgb="FFFFFFAA"/>
        </patternFill>
      </fill>
    </dxf>
    <dxf>
      <fill>
        <patternFill patternType="solid">
          <bgColor theme="1" tint="0.499984740745262"/>
        </patternFill>
      </fill>
    </dxf>
    <dxf>
      <fill>
        <patternFill patternType="solid">
          <bgColor theme="1" tint="0.499984740745262"/>
        </patternFill>
      </fill>
    </dxf>
    <dxf>
      <fill>
        <patternFill patternType="solid">
          <bgColor theme="1" tint="0.499984740745262"/>
        </patternFill>
      </fill>
    </dxf>
    <dxf>
      <fill>
        <patternFill patternType="solid">
          <bgColor rgb="FFFFFFAA"/>
        </patternFill>
      </fill>
    </dxf>
    <dxf>
      <fill>
        <patternFill patternType="solid">
          <bgColor rgb="FFFFFFAA"/>
        </patternFill>
      </fill>
    </dxf>
    <dxf>
      <fill>
        <patternFill patternType="solid">
          <bgColor rgb="FFFFFFAA"/>
        </patternFill>
      </fill>
    </dxf>
    <dxf>
      <fill>
        <patternFill patternType="solid">
          <bgColor theme="1" tint="0.499984740745262"/>
        </patternFill>
      </fill>
    </dxf>
    <dxf>
      <fill>
        <patternFill patternType="solid">
          <bgColor theme="1" tint="0.499984740745262"/>
        </patternFill>
      </fill>
    </dxf>
    <dxf>
      <fill>
        <patternFill patternType="solid">
          <bgColor theme="1" tint="0.499984740745262"/>
        </patternFill>
      </fill>
    </dxf>
    <dxf>
      <fill>
        <patternFill patternType="solid">
          <bgColor rgb="FFFFFFAA"/>
        </patternFill>
      </fill>
    </dxf>
    <dxf>
      <fill>
        <patternFill patternType="solid">
          <bgColor theme="1" tint="0.499984740745262"/>
        </patternFill>
      </fill>
    </dxf>
    <dxf>
      <fill>
        <patternFill patternType="solid">
          <bgColor rgb="FFFFCCCC"/>
        </patternFill>
      </fill>
    </dxf>
    <dxf>
      <fill>
        <patternFill patternType="solid">
          <bgColor theme="1" tint="0.499984740745262"/>
        </patternFill>
      </fill>
    </dxf>
    <dxf>
      <fill>
        <patternFill patternType="solid">
          <bgColor theme="1" tint="0.499984740745262"/>
        </patternFill>
      </fill>
    </dxf>
    <dxf>
      <fill>
        <patternFill patternType="solid">
          <bgColor theme="1" tint="0.499984740745262"/>
        </patternFill>
      </fill>
    </dxf>
    <dxf>
      <fill>
        <patternFill patternType="solid">
          <bgColor theme="1" tint="0.499984740745262"/>
        </patternFill>
      </fill>
    </dxf>
    <dxf>
      <font>
        <color rgb="FF9C0006"/>
      </font>
      <fill>
        <patternFill patternType="solid">
          <bgColor rgb="FFFFC7CE"/>
        </patternFill>
      </fill>
    </dxf>
  </dxfs>
  <tableStyles count="0" defaultTableStyle="TableStyleMedium2" defaultPivotStyle="PivotStyleLight16"/>
  <colors>
    <mruColors>
      <color rgb="FFFFCCCC"/>
      <color rgb="FFFFF0F0"/>
      <color rgb="FFBDD7EE"/>
      <color rgb="FFFFFFAA"/>
      <color rgb="FFFFFFB1"/>
      <color rgb="FFFFFF99"/>
      <color rgb="FFEBF5FF"/>
      <color rgb="FFCCCCFF"/>
      <color rgb="FFD9E1F2"/>
      <color rgb="FFAAAA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hyperlink" Target="#'&#31532;12&#21495;&#27096;&#24335;_&#23455;&#32318;&#22577;&#21578;(3)'!A1"/><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hyperlink" Target="#&#12304;&#20132;&#20184;&#27770;&#23450;&#24460;&#12305;&#20837;&#21147;&#12471;&#12540;&#12488;!A1"/><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hyperlink" Target="#'&#31532;1&#21495;&#27096;&#24335;_&#20132;&#20184;&#30003;&#35531;&#26360;(6)'!A1"/><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8.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8.png"/></Relationships>
</file>

<file path=xl/drawings/_rels/drawing21.xml.rels><?xml version="1.0" encoding="UTF-8" standalone="yes"?>
<Relationships xmlns="http://schemas.openxmlformats.org/package/2006/relationships"><Relationship Id="rId1" Type="http://schemas.openxmlformats.org/officeDocument/2006/relationships/image" Target="../media/image8.png"/></Relationships>
</file>

<file path=xl/drawings/_rels/drawing22.xml.rels><?xml version="1.0" encoding="UTF-8" standalone="yes"?>
<Relationships xmlns="http://schemas.openxmlformats.org/package/2006/relationships"><Relationship Id="rId1" Type="http://schemas.openxmlformats.org/officeDocument/2006/relationships/image" Target="../media/image8.png"/></Relationships>
</file>

<file path=xl/drawings/_rels/drawing23.xml.rels><?xml version="1.0" encoding="UTF-8" standalone="yes"?>
<Relationships xmlns="http://schemas.openxmlformats.org/package/2006/relationships"><Relationship Id="rId1" Type="http://schemas.openxmlformats.org/officeDocument/2006/relationships/image" Target="../media/image8.png"/></Relationships>
</file>

<file path=xl/drawings/_rels/drawing24.xml.rels><?xml version="1.0" encoding="UTF-8" standalone="yes"?>
<Relationships xmlns="http://schemas.openxmlformats.org/package/2006/relationships"><Relationship Id="rId1" Type="http://schemas.openxmlformats.org/officeDocument/2006/relationships/image" Target="../media/image8.png"/></Relationships>
</file>

<file path=xl/drawings/_rels/drawing25.xml.rels><?xml version="1.0" encoding="UTF-8" standalone="yes"?>
<Relationships xmlns="http://schemas.openxmlformats.org/package/2006/relationships"><Relationship Id="rId1" Type="http://schemas.openxmlformats.org/officeDocument/2006/relationships/image" Target="../media/image8.png"/></Relationships>
</file>

<file path=xl/drawings/_rels/drawing26.xml.rels><?xml version="1.0" encoding="UTF-8" standalone="yes"?>
<Relationships xmlns="http://schemas.openxmlformats.org/package/2006/relationships"><Relationship Id="rId1" Type="http://schemas.openxmlformats.org/officeDocument/2006/relationships/image" Target="../media/image8.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png"/><Relationship Id="rId1" Type="http://schemas.openxmlformats.org/officeDocument/2006/relationships/hyperlink" Target="https://www.nta.go.jp/taxes/shiraberu/taxanswer/shotoku/pdf/2100_01.pdf" TargetMode="External"/></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png"/><Relationship Id="rId1" Type="http://schemas.openxmlformats.org/officeDocument/2006/relationships/hyperlink" Target="https://www.nta.go.jp/taxes/shiraberu/taxanswer/shotoku/pdf/2100_01.pdf" TargetMode="External"/><Relationship Id="rId4" Type="http://schemas.openxmlformats.org/officeDocument/2006/relationships/hyperlink" Target="#'&#31532;12&#21495;&#27096;&#24335;_&#23455;&#32318;&#22577;&#21578;(1&#12539;2)'!A1"/></Relationships>
</file>

<file path=xl/drawings/_rels/drawing7.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5.emf"/><Relationship Id="rId1" Type="http://schemas.openxmlformats.org/officeDocument/2006/relationships/image" Target="../media/image4.emf"/></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xdr:twoCellAnchor editAs="absolute">
    <xdr:from>
      <xdr:col>1</xdr:col>
      <xdr:colOff>122769</xdr:colOff>
      <xdr:row>7</xdr:row>
      <xdr:rowOff>169906</xdr:rowOff>
    </xdr:from>
    <xdr:to>
      <xdr:col>6</xdr:col>
      <xdr:colOff>179918</xdr:colOff>
      <xdr:row>10</xdr:row>
      <xdr:rowOff>209550</xdr:rowOff>
    </xdr:to>
    <xdr:sp macro="" textlink="">
      <xdr:nvSpPr>
        <xdr:cNvPr id="6" name="フローチャート : 書類 6">
          <a:extLst>
            <a:ext uri="{FF2B5EF4-FFF2-40B4-BE49-F238E27FC236}">
              <a16:creationId xmlns:a16="http://schemas.microsoft.com/office/drawing/2014/main" id="{00000000-0008-0000-0300-000006000000}"/>
            </a:ext>
          </a:extLst>
        </xdr:cNvPr>
        <xdr:cNvSpPr/>
      </xdr:nvSpPr>
      <xdr:spPr>
        <a:xfrm>
          <a:off x="300355" y="2052320"/>
          <a:ext cx="1168400" cy="725805"/>
        </a:xfrm>
        <a:prstGeom prst="flowChartDocumen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lIns="0" tIns="0" rIns="0" bIns="0"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ja-JP" altLang="en-US" sz="1000">
              <a:latin typeface="游ゴシック" panose="020B0400000000000000" pitchFamily="50" charset="-128"/>
              <a:ea typeface="游ゴシック" panose="020B0400000000000000" pitchFamily="50" charset="-128"/>
            </a:rPr>
            <a:t>入力シート</a:t>
          </a:r>
        </a:p>
        <a:p>
          <a:pPr algn="ctr"/>
          <a:r>
            <a:rPr kumimoji="1" lang="ja-JP" altLang="en-US" sz="1000">
              <a:latin typeface="游ゴシック" panose="020B0400000000000000" pitchFamily="50" charset="-128"/>
              <a:ea typeface="游ゴシック" panose="020B0400000000000000" pitchFamily="50" charset="-128"/>
            </a:rPr>
            <a:t>①～④</a:t>
          </a:r>
          <a:endParaRPr kumimoji="1" lang="en-US" altLang="ja-JP" sz="1000">
            <a:latin typeface="游ゴシック" panose="020B0400000000000000" pitchFamily="50" charset="-128"/>
            <a:ea typeface="游ゴシック" panose="020B0400000000000000" pitchFamily="50" charset="-128"/>
          </a:endParaRPr>
        </a:p>
      </xdr:txBody>
    </xdr:sp>
    <xdr:clientData/>
  </xdr:twoCellAnchor>
  <xdr:twoCellAnchor editAs="absolute">
    <xdr:from>
      <xdr:col>7</xdr:col>
      <xdr:colOff>94191</xdr:colOff>
      <xdr:row>7</xdr:row>
      <xdr:rowOff>181556</xdr:rowOff>
    </xdr:from>
    <xdr:to>
      <xdr:col>12</xdr:col>
      <xdr:colOff>140761</xdr:colOff>
      <xdr:row>11</xdr:row>
      <xdr:rowOff>103717</xdr:rowOff>
    </xdr:to>
    <xdr:grpSp>
      <xdr:nvGrpSpPr>
        <xdr:cNvPr id="11" name="グループ化 10">
          <a:extLst>
            <a:ext uri="{FF2B5EF4-FFF2-40B4-BE49-F238E27FC236}">
              <a16:creationId xmlns:a16="http://schemas.microsoft.com/office/drawing/2014/main" id="{00000000-0008-0000-0300-00000B000000}"/>
            </a:ext>
          </a:extLst>
        </xdr:cNvPr>
        <xdr:cNvGrpSpPr/>
      </xdr:nvGrpSpPr>
      <xdr:grpSpPr>
        <a:xfrm>
          <a:off x="1602951" y="2056076"/>
          <a:ext cx="1151470" cy="836561"/>
          <a:chOff x="581022" y="2694039"/>
          <a:chExt cx="1135595" cy="839736"/>
        </a:xfrm>
      </xdr:grpSpPr>
      <xdr:sp macro="" textlink="">
        <xdr:nvSpPr>
          <xdr:cNvPr id="7" name="フローチャート : 複数書類 8">
            <a:extLst>
              <a:ext uri="{FF2B5EF4-FFF2-40B4-BE49-F238E27FC236}">
                <a16:creationId xmlns:a16="http://schemas.microsoft.com/office/drawing/2014/main" id="{00000000-0008-0000-0300-000007000000}"/>
              </a:ext>
            </a:extLst>
          </xdr:cNvPr>
          <xdr:cNvSpPr/>
        </xdr:nvSpPr>
        <xdr:spPr>
          <a:xfrm>
            <a:off x="581022" y="2694039"/>
            <a:ext cx="1135595" cy="839736"/>
          </a:xfrm>
          <a:prstGeom prst="flowChartMultidocumen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lIns="0" tIns="0" rIns="0" bIns="0"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kumimoji="1" lang="ja-JP" altLang="en-US" sz="1100">
              <a:latin typeface="游ゴシック" panose="020B0400000000000000" pitchFamily="50" charset="-128"/>
              <a:ea typeface="游ゴシック" panose="020B0400000000000000" pitchFamily="50" charset="-128"/>
            </a:endParaRPr>
          </a:p>
        </xdr:txBody>
      </xdr:sp>
      <xdr:sp macro="" textlink="">
        <xdr:nvSpPr>
          <xdr:cNvPr id="5" name="テキスト ボックス 4">
            <a:extLst>
              <a:ext uri="{FF2B5EF4-FFF2-40B4-BE49-F238E27FC236}">
                <a16:creationId xmlns:a16="http://schemas.microsoft.com/office/drawing/2014/main" id="{00000000-0008-0000-0300-000005000000}"/>
              </a:ext>
            </a:extLst>
          </xdr:cNvPr>
          <xdr:cNvSpPr txBox="1"/>
        </xdr:nvSpPr>
        <xdr:spPr>
          <a:xfrm>
            <a:off x="685800" y="2886077"/>
            <a:ext cx="749300" cy="5429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ja-JP" altLang="en-US" sz="1000">
                <a:latin typeface="游ゴシック" panose="020B0400000000000000" pitchFamily="50" charset="-128"/>
                <a:ea typeface="游ゴシック" panose="020B0400000000000000" pitchFamily="50" charset="-128"/>
              </a:rPr>
              <a:t>第１号様式</a:t>
            </a:r>
            <a:endParaRPr kumimoji="1" lang="en-US" altLang="ja-JP" sz="1000">
              <a:latin typeface="游ゴシック" panose="020B0400000000000000" pitchFamily="50" charset="-128"/>
              <a:ea typeface="游ゴシック" panose="020B0400000000000000" pitchFamily="50" charset="-128"/>
            </a:endParaRPr>
          </a:p>
          <a:p>
            <a:pPr algn="ctr"/>
            <a:r>
              <a:rPr kumimoji="1" lang="ja-JP" altLang="en-US" sz="1000">
                <a:latin typeface="游ゴシック" panose="020B0400000000000000" pitchFamily="50" charset="-128"/>
                <a:ea typeface="游ゴシック" panose="020B0400000000000000" pitchFamily="50" charset="-128"/>
              </a:rPr>
              <a:t>第２号様式</a:t>
            </a:r>
          </a:p>
        </xdr:txBody>
      </xdr:sp>
    </xdr:grpSp>
    <xdr:clientData/>
  </xdr:twoCellAnchor>
  <xdr:twoCellAnchor editAs="absolute">
    <xdr:from>
      <xdr:col>1</xdr:col>
      <xdr:colOff>170393</xdr:colOff>
      <xdr:row>21</xdr:row>
      <xdr:rowOff>191072</xdr:rowOff>
    </xdr:from>
    <xdr:to>
      <xdr:col>6</xdr:col>
      <xdr:colOff>218017</xdr:colOff>
      <xdr:row>25</xdr:row>
      <xdr:rowOff>11641</xdr:rowOff>
    </xdr:to>
    <xdr:sp macro="" textlink="">
      <xdr:nvSpPr>
        <xdr:cNvPr id="2" name="フローチャート : 書類 6">
          <a:extLst>
            <a:ext uri="{FF2B5EF4-FFF2-40B4-BE49-F238E27FC236}">
              <a16:creationId xmlns:a16="http://schemas.microsoft.com/office/drawing/2014/main" id="{00000000-0008-0000-0300-000002000000}"/>
            </a:ext>
          </a:extLst>
        </xdr:cNvPr>
        <xdr:cNvSpPr/>
      </xdr:nvSpPr>
      <xdr:spPr>
        <a:xfrm>
          <a:off x="347980" y="5273675"/>
          <a:ext cx="1158875" cy="728980"/>
        </a:xfrm>
        <a:prstGeom prst="flowChartDocumen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lIns="0" tIns="0" rIns="0" bIns="0"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en-US" altLang="ja-JP" sz="1000">
              <a:latin typeface="游ゴシック" panose="020B0400000000000000" pitchFamily="50" charset="-128"/>
              <a:ea typeface="游ゴシック" panose="020B0400000000000000" pitchFamily="50" charset="-128"/>
            </a:rPr>
            <a:t>【</a:t>
          </a:r>
          <a:r>
            <a:rPr kumimoji="1" lang="ja-JP" altLang="en-US" sz="1000">
              <a:latin typeface="游ゴシック" panose="020B0400000000000000" pitchFamily="50" charset="-128"/>
              <a:ea typeface="游ゴシック" panose="020B0400000000000000" pitchFamily="50" charset="-128"/>
            </a:rPr>
            <a:t>交付決定後</a:t>
          </a:r>
          <a:r>
            <a:rPr kumimoji="1" lang="en-US" altLang="ja-JP" sz="1000">
              <a:latin typeface="游ゴシック" panose="020B0400000000000000" pitchFamily="50" charset="-128"/>
              <a:ea typeface="游ゴシック" panose="020B0400000000000000" pitchFamily="50" charset="-128"/>
            </a:rPr>
            <a:t>】</a:t>
          </a:r>
        </a:p>
        <a:p>
          <a:pPr algn="ctr"/>
          <a:r>
            <a:rPr kumimoji="1" lang="ja-JP" altLang="en-US" sz="1000">
              <a:latin typeface="游ゴシック" panose="020B0400000000000000" pitchFamily="50" charset="-128"/>
              <a:ea typeface="游ゴシック" panose="020B0400000000000000" pitchFamily="50" charset="-128"/>
            </a:rPr>
            <a:t>入力シート</a:t>
          </a:r>
          <a:endParaRPr kumimoji="1" lang="en-US" altLang="ja-JP" sz="1000">
            <a:latin typeface="游ゴシック" panose="020B0400000000000000" pitchFamily="50" charset="-128"/>
            <a:ea typeface="游ゴシック" panose="020B0400000000000000" pitchFamily="50" charset="-128"/>
          </a:endParaRPr>
        </a:p>
      </xdr:txBody>
    </xdr:sp>
    <xdr:clientData/>
  </xdr:twoCellAnchor>
  <xdr:twoCellAnchor editAs="absolute">
    <xdr:from>
      <xdr:col>7</xdr:col>
      <xdr:colOff>65618</xdr:colOff>
      <xdr:row>21</xdr:row>
      <xdr:rowOff>191072</xdr:rowOff>
    </xdr:from>
    <xdr:to>
      <xdr:col>12</xdr:col>
      <xdr:colOff>122767</xdr:colOff>
      <xdr:row>25</xdr:row>
      <xdr:rowOff>11641</xdr:rowOff>
    </xdr:to>
    <xdr:sp macro="" textlink="">
      <xdr:nvSpPr>
        <xdr:cNvPr id="15" name="フローチャート : 書類 6">
          <a:extLst>
            <a:ext uri="{FF2B5EF4-FFF2-40B4-BE49-F238E27FC236}">
              <a16:creationId xmlns:a16="http://schemas.microsoft.com/office/drawing/2014/main" id="{00000000-0008-0000-0300-00000F000000}"/>
            </a:ext>
          </a:extLst>
        </xdr:cNvPr>
        <xdr:cNvSpPr/>
      </xdr:nvSpPr>
      <xdr:spPr>
        <a:xfrm>
          <a:off x="1583055" y="5273675"/>
          <a:ext cx="1162050" cy="728980"/>
        </a:xfrm>
        <a:prstGeom prst="flowChartDocumen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lIns="0" tIns="0" rIns="0" bIns="0"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ja-JP" altLang="en-US" sz="1000">
              <a:latin typeface="游ゴシック" panose="020B0400000000000000" pitchFamily="50" charset="-128"/>
              <a:ea typeface="游ゴシック" panose="020B0400000000000000" pitchFamily="50" charset="-128"/>
            </a:rPr>
            <a:t>第</a:t>
          </a:r>
          <a:r>
            <a:rPr kumimoji="1" lang="en-US" altLang="ja-JP" sz="1000">
              <a:latin typeface="游ゴシック" panose="020B0400000000000000" pitchFamily="50" charset="-128"/>
              <a:ea typeface="游ゴシック" panose="020B0400000000000000" pitchFamily="50" charset="-128"/>
            </a:rPr>
            <a:t>12</a:t>
          </a:r>
          <a:r>
            <a:rPr kumimoji="1" lang="ja-JP" altLang="en-US" sz="1000">
              <a:latin typeface="游ゴシック" panose="020B0400000000000000" pitchFamily="50" charset="-128"/>
              <a:ea typeface="游ゴシック" panose="020B0400000000000000" pitchFamily="50" charset="-128"/>
            </a:rPr>
            <a:t>号様式</a:t>
          </a:r>
          <a:endParaRPr kumimoji="1" lang="en-US" altLang="ja-JP" sz="1000">
            <a:latin typeface="游ゴシック" panose="020B0400000000000000" pitchFamily="50" charset="-128"/>
            <a:ea typeface="游ゴシック" panose="020B0400000000000000" pitchFamily="50" charset="-128"/>
          </a:endParaRPr>
        </a:p>
      </xdr:txBody>
    </xdr:sp>
    <xdr:clientData/>
  </xdr:twoCellAnchor>
  <xdr:twoCellAnchor editAs="absolute">
    <xdr:from>
      <xdr:col>12</xdr:col>
      <xdr:colOff>143929</xdr:colOff>
      <xdr:row>14</xdr:row>
      <xdr:rowOff>143455</xdr:rowOff>
    </xdr:from>
    <xdr:to>
      <xdr:col>17</xdr:col>
      <xdr:colOff>190499</xdr:colOff>
      <xdr:row>18</xdr:row>
      <xdr:rowOff>68791</xdr:rowOff>
    </xdr:to>
    <xdr:grpSp>
      <xdr:nvGrpSpPr>
        <xdr:cNvPr id="19" name="グループ化 18">
          <a:extLst>
            <a:ext uri="{FF2B5EF4-FFF2-40B4-BE49-F238E27FC236}">
              <a16:creationId xmlns:a16="http://schemas.microsoft.com/office/drawing/2014/main" id="{00000000-0008-0000-0300-000013000000}"/>
            </a:ext>
          </a:extLst>
        </xdr:cNvPr>
        <xdr:cNvGrpSpPr/>
      </xdr:nvGrpSpPr>
      <xdr:grpSpPr>
        <a:xfrm>
          <a:off x="2757589" y="3618175"/>
          <a:ext cx="1151470" cy="839736"/>
          <a:chOff x="3467097" y="3560814"/>
          <a:chExt cx="1135595" cy="839736"/>
        </a:xfrm>
      </xdr:grpSpPr>
      <xdr:sp macro="" textlink="">
        <xdr:nvSpPr>
          <xdr:cNvPr id="17" name="フローチャート : 複数書類 8">
            <a:extLst>
              <a:ext uri="{FF2B5EF4-FFF2-40B4-BE49-F238E27FC236}">
                <a16:creationId xmlns:a16="http://schemas.microsoft.com/office/drawing/2014/main" id="{00000000-0008-0000-0300-000011000000}"/>
              </a:ext>
            </a:extLst>
          </xdr:cNvPr>
          <xdr:cNvSpPr/>
        </xdr:nvSpPr>
        <xdr:spPr>
          <a:xfrm>
            <a:off x="3467097" y="3560814"/>
            <a:ext cx="1135595" cy="839736"/>
          </a:xfrm>
          <a:prstGeom prst="flowChartMultidocumen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lIns="0" tIns="0" rIns="0" bIns="0"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kumimoji="1" lang="ja-JP" altLang="en-US" sz="1100">
              <a:latin typeface="游ゴシック" panose="020B0400000000000000" pitchFamily="50" charset="-128"/>
              <a:ea typeface="游ゴシック" panose="020B0400000000000000" pitchFamily="50" charset="-128"/>
            </a:endParaRPr>
          </a:p>
        </xdr:txBody>
      </xdr:sp>
      <xdr:sp macro="" textlink="">
        <xdr:nvSpPr>
          <xdr:cNvPr id="18" name="テキスト ボックス 17">
            <a:extLst>
              <a:ext uri="{FF2B5EF4-FFF2-40B4-BE49-F238E27FC236}">
                <a16:creationId xmlns:a16="http://schemas.microsoft.com/office/drawing/2014/main" id="{00000000-0008-0000-0300-000012000000}"/>
              </a:ext>
            </a:extLst>
          </xdr:cNvPr>
          <xdr:cNvSpPr txBox="1"/>
        </xdr:nvSpPr>
        <xdr:spPr>
          <a:xfrm>
            <a:off x="3476626" y="3714753"/>
            <a:ext cx="962024" cy="5302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ja-JP" altLang="en-US" sz="1000">
                <a:latin typeface="+mn-ea"/>
                <a:ea typeface="+mn-ea"/>
              </a:rPr>
              <a:t>第</a:t>
            </a:r>
            <a:r>
              <a:rPr kumimoji="1" lang="en-US" altLang="ja-JP" sz="1000">
                <a:latin typeface="+mn-ea"/>
                <a:ea typeface="+mn-ea"/>
              </a:rPr>
              <a:t>5</a:t>
            </a:r>
            <a:r>
              <a:rPr kumimoji="1" lang="ja-JP" altLang="en-US" sz="1000">
                <a:latin typeface="+mn-ea"/>
                <a:ea typeface="+mn-ea"/>
              </a:rPr>
              <a:t>～</a:t>
            </a:r>
            <a:r>
              <a:rPr kumimoji="1" lang="en-US" altLang="ja-JP" sz="1000">
                <a:latin typeface="+mn-ea"/>
                <a:ea typeface="+mn-ea"/>
              </a:rPr>
              <a:t>21</a:t>
            </a:r>
            <a:r>
              <a:rPr kumimoji="1" lang="ja-JP" altLang="en-US" sz="1000">
                <a:latin typeface="+mn-ea"/>
                <a:ea typeface="+mn-ea"/>
              </a:rPr>
              <a:t>号様式</a:t>
            </a:r>
          </a:p>
        </xdr:txBody>
      </xdr:sp>
    </xdr:grpSp>
    <xdr:clientData/>
  </xdr:twoCellAnchor>
  <xdr:twoCellAnchor editAs="absolute">
    <xdr:from>
      <xdr:col>7</xdr:col>
      <xdr:colOff>16933</xdr:colOff>
      <xdr:row>14</xdr:row>
      <xdr:rowOff>162497</xdr:rowOff>
    </xdr:from>
    <xdr:to>
      <xdr:col>12</xdr:col>
      <xdr:colOff>67732</xdr:colOff>
      <xdr:row>17</xdr:row>
      <xdr:rowOff>208491</xdr:rowOff>
    </xdr:to>
    <xdr:sp macro="" textlink="">
      <xdr:nvSpPr>
        <xdr:cNvPr id="23" name="フローチャート : 書類 6">
          <a:extLst>
            <a:ext uri="{FF2B5EF4-FFF2-40B4-BE49-F238E27FC236}">
              <a16:creationId xmlns:a16="http://schemas.microsoft.com/office/drawing/2014/main" id="{00000000-0008-0000-0300-000017000000}"/>
            </a:ext>
          </a:extLst>
        </xdr:cNvPr>
        <xdr:cNvSpPr/>
      </xdr:nvSpPr>
      <xdr:spPr>
        <a:xfrm>
          <a:off x="1527810" y="3644900"/>
          <a:ext cx="1155700" cy="732155"/>
        </a:xfrm>
        <a:prstGeom prst="flowChartDocumen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lIns="0" tIns="0" rIns="0" bIns="0"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ja-JP" altLang="en-US" sz="1000">
              <a:latin typeface="游ゴシック" panose="020B0400000000000000" pitchFamily="50" charset="-128"/>
              <a:ea typeface="游ゴシック" panose="020B0400000000000000" pitchFamily="50" charset="-128"/>
            </a:rPr>
            <a:t>入力シート</a:t>
          </a:r>
          <a:endParaRPr kumimoji="1" lang="en-US" altLang="ja-JP" sz="1000">
            <a:latin typeface="游ゴシック" panose="020B0400000000000000" pitchFamily="50" charset="-128"/>
            <a:ea typeface="游ゴシック" panose="020B0400000000000000" pitchFamily="50" charset="-128"/>
          </a:endParaRPr>
        </a:p>
      </xdr:txBody>
    </xdr:sp>
    <xdr:clientData/>
  </xdr:twoCellAnchor>
  <xdr:twoCellAnchor editAs="absolute">
    <xdr:from>
      <xdr:col>12</xdr:col>
      <xdr:colOff>198968</xdr:colOff>
      <xdr:row>21</xdr:row>
      <xdr:rowOff>187897</xdr:rowOff>
    </xdr:from>
    <xdr:to>
      <xdr:col>18</xdr:col>
      <xdr:colOff>17992</xdr:colOff>
      <xdr:row>25</xdr:row>
      <xdr:rowOff>11641</xdr:rowOff>
    </xdr:to>
    <xdr:sp macro="" textlink="">
      <xdr:nvSpPr>
        <xdr:cNvPr id="28" name="フローチャート : 書類 6">
          <a:extLst>
            <a:ext uri="{FF2B5EF4-FFF2-40B4-BE49-F238E27FC236}">
              <a16:creationId xmlns:a16="http://schemas.microsoft.com/office/drawing/2014/main" id="{00000000-0008-0000-0300-00001C000000}"/>
            </a:ext>
          </a:extLst>
        </xdr:cNvPr>
        <xdr:cNvSpPr/>
      </xdr:nvSpPr>
      <xdr:spPr>
        <a:xfrm>
          <a:off x="2821305" y="5270500"/>
          <a:ext cx="1152525" cy="732155"/>
        </a:xfrm>
        <a:prstGeom prst="flowChartDocument">
          <a:avLst/>
        </a:prstGeom>
        <a:ln>
          <a:solidFill>
            <a:sysClr val="windowText" lastClr="000000"/>
          </a:solidFill>
          <a:prstDash val="dash"/>
        </a:ln>
      </xdr:spPr>
      <xdr:style>
        <a:lnRef idx="2">
          <a:schemeClr val="accent6"/>
        </a:lnRef>
        <a:fillRef idx="1">
          <a:schemeClr val="lt1"/>
        </a:fillRef>
        <a:effectRef idx="0">
          <a:schemeClr val="accent6"/>
        </a:effectRef>
        <a:fontRef idx="minor">
          <a:schemeClr val="dk1"/>
        </a:fontRef>
      </xdr:style>
      <xdr:txBody>
        <a:bodyPr vertOverflow="clip" lIns="0" tIns="0" rIns="0" bIns="0"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ja-JP" altLang="en-US" sz="1000">
              <a:latin typeface="游ゴシック" panose="020B0400000000000000" pitchFamily="50" charset="-128"/>
              <a:ea typeface="游ゴシック" panose="020B0400000000000000" pitchFamily="50" charset="-128"/>
            </a:rPr>
            <a:t>公社書式</a:t>
          </a:r>
          <a:endParaRPr kumimoji="1" lang="en-US" altLang="ja-JP" sz="1000">
            <a:latin typeface="游ゴシック" panose="020B0400000000000000" pitchFamily="50" charset="-128"/>
            <a:ea typeface="游ゴシック" panose="020B0400000000000000" pitchFamily="50" charset="-128"/>
          </a:endParaRPr>
        </a:p>
      </xdr:txBody>
    </xdr:sp>
    <xdr:clientData/>
  </xdr:twoCellAnchor>
  <xdr:twoCellAnchor editAs="absolute">
    <xdr:from>
      <xdr:col>13</xdr:col>
      <xdr:colOff>64560</xdr:colOff>
      <xdr:row>7</xdr:row>
      <xdr:rowOff>198482</xdr:rowOff>
    </xdr:from>
    <xdr:to>
      <xdr:col>18</xdr:col>
      <xdr:colOff>102659</xdr:colOff>
      <xdr:row>11</xdr:row>
      <xdr:rowOff>15877</xdr:rowOff>
    </xdr:to>
    <xdr:sp macro="" textlink="">
      <xdr:nvSpPr>
        <xdr:cNvPr id="30" name="フローチャート : 書類 6">
          <a:extLst>
            <a:ext uri="{FF2B5EF4-FFF2-40B4-BE49-F238E27FC236}">
              <a16:creationId xmlns:a16="http://schemas.microsoft.com/office/drawing/2014/main" id="{00000000-0008-0000-0300-00001E000000}"/>
            </a:ext>
          </a:extLst>
        </xdr:cNvPr>
        <xdr:cNvSpPr/>
      </xdr:nvSpPr>
      <xdr:spPr>
        <a:xfrm>
          <a:off x="2908935" y="2080895"/>
          <a:ext cx="1149350" cy="732155"/>
        </a:xfrm>
        <a:prstGeom prst="flowChartDocument">
          <a:avLst/>
        </a:prstGeom>
        <a:ln>
          <a:solidFill>
            <a:sysClr val="windowText" lastClr="000000"/>
          </a:solidFill>
          <a:prstDash val="dash"/>
        </a:ln>
      </xdr:spPr>
      <xdr:style>
        <a:lnRef idx="2">
          <a:schemeClr val="accent6"/>
        </a:lnRef>
        <a:fillRef idx="1">
          <a:schemeClr val="lt1"/>
        </a:fillRef>
        <a:effectRef idx="0">
          <a:schemeClr val="accent6"/>
        </a:effectRef>
        <a:fontRef idx="minor">
          <a:schemeClr val="dk1"/>
        </a:fontRef>
      </xdr:style>
      <xdr:txBody>
        <a:bodyPr vertOverflow="clip" lIns="0" tIns="0" rIns="0" bIns="0"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ja-JP" altLang="en-US" sz="1000">
              <a:latin typeface="游ゴシック" panose="020B0400000000000000" pitchFamily="50" charset="-128"/>
              <a:ea typeface="游ゴシック" panose="020B0400000000000000" pitchFamily="50" charset="-128"/>
            </a:rPr>
            <a:t>公社書式</a:t>
          </a:r>
          <a:endParaRPr kumimoji="1" lang="en-US" altLang="ja-JP" sz="1000">
            <a:latin typeface="游ゴシック" panose="020B0400000000000000" pitchFamily="50" charset="-128"/>
            <a:ea typeface="游ゴシック" panose="020B0400000000000000" pitchFamily="50" charset="-128"/>
          </a:endParaRPr>
        </a:p>
      </xdr:txBody>
    </xdr:sp>
    <xdr:clientData/>
  </xdr:twoCellAnchor>
  <xdr:twoCellAnchor editAs="absolute">
    <xdr:from>
      <xdr:col>2</xdr:col>
      <xdr:colOff>38102</xdr:colOff>
      <xdr:row>12</xdr:row>
      <xdr:rowOff>116418</xdr:rowOff>
    </xdr:from>
    <xdr:to>
      <xdr:col>3</xdr:col>
      <xdr:colOff>10583</xdr:colOff>
      <xdr:row>19</xdr:row>
      <xdr:rowOff>144991</xdr:rowOff>
    </xdr:to>
    <xdr:sp macro="" textlink="">
      <xdr:nvSpPr>
        <xdr:cNvPr id="31" name="矢印: 下 30">
          <a:extLst>
            <a:ext uri="{FF2B5EF4-FFF2-40B4-BE49-F238E27FC236}">
              <a16:creationId xmlns:a16="http://schemas.microsoft.com/office/drawing/2014/main" id="{00000000-0008-0000-0300-00001F000000}"/>
            </a:ext>
          </a:extLst>
        </xdr:cNvPr>
        <xdr:cNvSpPr/>
      </xdr:nvSpPr>
      <xdr:spPr>
        <a:xfrm>
          <a:off x="438150" y="3141980"/>
          <a:ext cx="194310" cy="1628775"/>
        </a:xfrm>
        <a:prstGeom prst="downArrow">
          <a:avLst/>
        </a:prstGeom>
        <a:solidFill>
          <a:schemeClr val="tx1"/>
        </a:solidFill>
        <a:ln w="6350">
          <a:no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absolute">
    <xdr:from>
      <xdr:col>3</xdr:col>
      <xdr:colOff>74083</xdr:colOff>
      <xdr:row>12</xdr:row>
      <xdr:rowOff>123300</xdr:rowOff>
    </xdr:from>
    <xdr:to>
      <xdr:col>5</xdr:col>
      <xdr:colOff>116416</xdr:colOff>
      <xdr:row>16</xdr:row>
      <xdr:rowOff>95253</xdr:rowOff>
    </xdr:to>
    <xdr:sp macro="" textlink="">
      <xdr:nvSpPr>
        <xdr:cNvPr id="33" name="矢印: 上向き折線 32">
          <a:extLst>
            <a:ext uri="{FF2B5EF4-FFF2-40B4-BE49-F238E27FC236}">
              <a16:creationId xmlns:a16="http://schemas.microsoft.com/office/drawing/2014/main" id="{00000000-0008-0000-0300-000021000000}"/>
            </a:ext>
          </a:extLst>
        </xdr:cNvPr>
        <xdr:cNvSpPr/>
      </xdr:nvSpPr>
      <xdr:spPr>
        <a:xfrm rot="5400000">
          <a:off x="496570" y="3348355"/>
          <a:ext cx="885825" cy="487045"/>
        </a:xfrm>
        <a:prstGeom prst="bentUpArrow">
          <a:avLst>
            <a:gd name="adj1" fmla="val 19872"/>
            <a:gd name="adj2" fmla="val 22775"/>
            <a:gd name="adj3" fmla="val 31719"/>
          </a:avLst>
        </a:prstGeom>
        <a:pattFill prst="ltDnDiag">
          <a:fgClr>
            <a:schemeClr val="tx1"/>
          </a:fgClr>
          <a:bgClr>
            <a:schemeClr val="bg1"/>
          </a:bgClr>
        </a:pattFill>
        <a:ln>
          <a:no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17</xdr:col>
      <xdr:colOff>200385</xdr:colOff>
      <xdr:row>4</xdr:row>
      <xdr:rowOff>63551</xdr:rowOff>
    </xdr:to>
    <xdr:pic>
      <xdr:nvPicPr>
        <xdr:cNvPr id="2" name="図 1">
          <a:extLst>
            <a:ext uri="{FF2B5EF4-FFF2-40B4-BE49-F238E27FC236}">
              <a16:creationId xmlns:a16="http://schemas.microsoft.com/office/drawing/2014/main" id="{D35237B2-2E0B-CBDD-9DB7-26C2B4D3D9C8}"/>
            </a:ext>
          </a:extLst>
        </xdr:cNvPr>
        <xdr:cNvPicPr>
          <a:picLocks noChangeAspect="1"/>
        </xdr:cNvPicPr>
      </xdr:nvPicPr>
      <xdr:blipFill>
        <a:blip xmlns:r="http://schemas.openxmlformats.org/officeDocument/2006/relationships" r:embed="rId1"/>
        <a:stretch>
          <a:fillRect/>
        </a:stretch>
      </xdr:blipFill>
      <xdr:spPr>
        <a:xfrm>
          <a:off x="127000" y="230188"/>
          <a:ext cx="6998060" cy="997001"/>
        </a:xfrm>
        <a:prstGeom prst="rect">
          <a:avLst/>
        </a:prstGeom>
      </xdr:spPr>
    </xdr:pic>
    <xdr:clientData/>
  </xdr:twoCellAnchor>
  <xdr:twoCellAnchor>
    <xdr:from>
      <xdr:col>26</xdr:col>
      <xdr:colOff>418353</xdr:colOff>
      <xdr:row>2</xdr:row>
      <xdr:rowOff>149412</xdr:rowOff>
    </xdr:from>
    <xdr:to>
      <xdr:col>31</xdr:col>
      <xdr:colOff>35953</xdr:colOff>
      <xdr:row>3</xdr:row>
      <xdr:rowOff>255120</xdr:rowOff>
    </xdr:to>
    <xdr:sp macro="" textlink="">
      <xdr:nvSpPr>
        <xdr:cNvPr id="3" name="テキスト ボックス 2">
          <a:extLst>
            <a:ext uri="{FF2B5EF4-FFF2-40B4-BE49-F238E27FC236}">
              <a16:creationId xmlns:a16="http://schemas.microsoft.com/office/drawing/2014/main" id="{6EA3CFE0-BFF8-4676-AE75-9EFEF1B133B6}"/>
            </a:ext>
          </a:extLst>
        </xdr:cNvPr>
        <xdr:cNvSpPr txBox="1"/>
      </xdr:nvSpPr>
      <xdr:spPr>
        <a:xfrm>
          <a:off x="10511118" y="649941"/>
          <a:ext cx="1754188" cy="374650"/>
        </a:xfrm>
        <a:prstGeom prst="rect">
          <a:avLst/>
        </a:prstGeom>
        <a:solidFill>
          <a:schemeClr val="tx2">
            <a:lumMod val="90000"/>
            <a:lumOff val="1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solidFill>
                <a:schemeClr val="bg1"/>
              </a:solidFill>
            </a:rPr>
            <a:t>記入例</a:t>
          </a: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11</xdr:col>
      <xdr:colOff>160697</xdr:colOff>
      <xdr:row>4</xdr:row>
      <xdr:rowOff>63551</xdr:rowOff>
    </xdr:to>
    <xdr:pic>
      <xdr:nvPicPr>
        <xdr:cNvPr id="3" name="図 2">
          <a:extLst>
            <a:ext uri="{FF2B5EF4-FFF2-40B4-BE49-F238E27FC236}">
              <a16:creationId xmlns:a16="http://schemas.microsoft.com/office/drawing/2014/main" id="{7E5DD9E0-2218-0262-8991-C348461A1887}"/>
            </a:ext>
          </a:extLst>
        </xdr:cNvPr>
        <xdr:cNvPicPr>
          <a:picLocks noChangeAspect="1"/>
        </xdr:cNvPicPr>
      </xdr:nvPicPr>
      <xdr:blipFill>
        <a:blip xmlns:r="http://schemas.openxmlformats.org/officeDocument/2006/relationships" r:embed="rId1"/>
        <a:stretch>
          <a:fillRect/>
        </a:stretch>
      </xdr:blipFill>
      <xdr:spPr>
        <a:xfrm>
          <a:off x="127000" y="230188"/>
          <a:ext cx="6998060" cy="997001"/>
        </a:xfrm>
        <a:prstGeom prst="rect">
          <a:avLst/>
        </a:prstGeom>
      </xdr:spPr>
    </xdr:pic>
    <xdr:clientData/>
  </xdr:twoCellAnchor>
  <xdr:twoCellAnchor>
    <xdr:from>
      <xdr:col>18</xdr:col>
      <xdr:colOff>415637</xdr:colOff>
      <xdr:row>2</xdr:row>
      <xdr:rowOff>207818</xdr:rowOff>
    </xdr:from>
    <xdr:to>
      <xdr:col>21</xdr:col>
      <xdr:colOff>913166</xdr:colOff>
      <xdr:row>3</xdr:row>
      <xdr:rowOff>311053</xdr:rowOff>
    </xdr:to>
    <xdr:sp macro="" textlink="">
      <xdr:nvSpPr>
        <xdr:cNvPr id="2" name="テキスト ボックス 1">
          <a:extLst>
            <a:ext uri="{FF2B5EF4-FFF2-40B4-BE49-F238E27FC236}">
              <a16:creationId xmlns:a16="http://schemas.microsoft.com/office/drawing/2014/main" id="{3938ECF3-39C5-4859-BFE5-9DFD9E110D41}"/>
            </a:ext>
          </a:extLst>
        </xdr:cNvPr>
        <xdr:cNvSpPr txBox="1"/>
      </xdr:nvSpPr>
      <xdr:spPr>
        <a:xfrm>
          <a:off x="10483273" y="704273"/>
          <a:ext cx="1767529" cy="368780"/>
        </a:xfrm>
        <a:prstGeom prst="rect">
          <a:avLst/>
        </a:prstGeom>
        <a:solidFill>
          <a:schemeClr val="tx2">
            <a:lumMod val="90000"/>
            <a:lumOff val="1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solidFill>
                <a:schemeClr val="bg1"/>
              </a:solidFill>
            </a:rPr>
            <a:t>記入例</a:t>
          </a: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19</xdr:col>
      <xdr:colOff>303345</xdr:colOff>
      <xdr:row>4</xdr:row>
      <xdr:rowOff>83962</xdr:rowOff>
    </xdr:to>
    <xdr:pic>
      <xdr:nvPicPr>
        <xdr:cNvPr id="2" name="図 1">
          <a:extLst>
            <a:ext uri="{FF2B5EF4-FFF2-40B4-BE49-F238E27FC236}">
              <a16:creationId xmlns:a16="http://schemas.microsoft.com/office/drawing/2014/main" id="{BE25D413-B226-BC4D-57DB-592E5041803A}"/>
            </a:ext>
          </a:extLst>
        </xdr:cNvPr>
        <xdr:cNvPicPr>
          <a:picLocks noChangeAspect="1"/>
        </xdr:cNvPicPr>
      </xdr:nvPicPr>
      <xdr:blipFill>
        <a:blip xmlns:r="http://schemas.openxmlformats.org/officeDocument/2006/relationships" r:embed="rId1"/>
        <a:stretch>
          <a:fillRect/>
        </a:stretch>
      </xdr:blipFill>
      <xdr:spPr>
        <a:xfrm>
          <a:off x="326571" y="226786"/>
          <a:ext cx="6998060" cy="997001"/>
        </a:xfrm>
        <a:prstGeom prst="rect">
          <a:avLst/>
        </a:prstGeom>
      </xdr:spPr>
    </xdr:pic>
    <xdr:clientData/>
  </xdr:twoCellAnchor>
  <xdr:twoCellAnchor>
    <xdr:from>
      <xdr:col>22</xdr:col>
      <xdr:colOff>171450</xdr:colOff>
      <xdr:row>4</xdr:row>
      <xdr:rowOff>257175</xdr:rowOff>
    </xdr:from>
    <xdr:to>
      <xdr:col>27</xdr:col>
      <xdr:colOff>24094</xdr:colOff>
      <xdr:row>7</xdr:row>
      <xdr:rowOff>312084</xdr:rowOff>
    </xdr:to>
    <xdr:sp macro="" textlink="">
      <xdr:nvSpPr>
        <xdr:cNvPr id="3" name="矢印: 五方向 2">
          <a:hlinkClick xmlns:r="http://schemas.openxmlformats.org/officeDocument/2006/relationships" r:id="rId2"/>
          <a:extLst>
            <a:ext uri="{FF2B5EF4-FFF2-40B4-BE49-F238E27FC236}">
              <a16:creationId xmlns:a16="http://schemas.microsoft.com/office/drawing/2014/main" id="{5E0DBBF2-D63B-459F-BED5-207D067568EF}"/>
            </a:ext>
          </a:extLst>
        </xdr:cNvPr>
        <xdr:cNvSpPr/>
      </xdr:nvSpPr>
      <xdr:spPr>
        <a:xfrm>
          <a:off x="8343900" y="1409700"/>
          <a:ext cx="1748119" cy="683559"/>
        </a:xfrm>
        <a:prstGeom prst="homePlate">
          <a:avLst/>
        </a:prstGeom>
        <a:solidFill>
          <a:srgbClr val="00B0F0"/>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kumimoji="1" lang="ja-JP" altLang="en-US" sz="1600" b="1"/>
            <a:t>実績報告</a:t>
          </a:r>
          <a:r>
            <a:rPr kumimoji="1" lang="en-US" altLang="ja-JP" sz="1600" b="1"/>
            <a:t>(3)</a:t>
          </a:r>
          <a:endParaRPr kumimoji="1" lang="ja-JP" altLang="en-US" sz="1600" b="1"/>
        </a:p>
      </xdr:txBody>
    </xdr:sp>
    <xdr:clientData/>
  </xdr:twoCellAnchor>
  <xdr:twoCellAnchor>
    <xdr:from>
      <xdr:col>21</xdr:col>
      <xdr:colOff>141110</xdr:colOff>
      <xdr:row>1</xdr:row>
      <xdr:rowOff>21167</xdr:rowOff>
    </xdr:from>
    <xdr:to>
      <xdr:col>27</xdr:col>
      <xdr:colOff>333524</xdr:colOff>
      <xdr:row>4</xdr:row>
      <xdr:rowOff>86603</xdr:rowOff>
    </xdr:to>
    <xdr:sp macro="" textlink="">
      <xdr:nvSpPr>
        <xdr:cNvPr id="4" name="矢印: 五方向 3">
          <a:extLst>
            <a:ext uri="{FF2B5EF4-FFF2-40B4-BE49-F238E27FC236}">
              <a16:creationId xmlns:a16="http://schemas.microsoft.com/office/drawing/2014/main" id="{A8A7F477-5AD6-4AFE-A6DC-990897EEAEF8}"/>
            </a:ext>
          </a:extLst>
        </xdr:cNvPr>
        <xdr:cNvSpPr/>
      </xdr:nvSpPr>
      <xdr:spPr>
        <a:xfrm>
          <a:off x="8113888" y="246945"/>
          <a:ext cx="2259692" cy="996769"/>
        </a:xfrm>
        <a:prstGeom prst="homePlate">
          <a:avLst/>
        </a:prstGeom>
        <a:solidFill>
          <a:schemeClr val="bg1"/>
        </a:solidFill>
        <a:ln w="19050">
          <a:solidFill>
            <a:srgbClr val="FF0000"/>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lIns="72000" tIns="0" rIns="0" bIns="0" rtlCol="0" anchor="ctr"/>
        <a:lstStyle/>
        <a:p>
          <a:pPr algn="l"/>
          <a:r>
            <a:rPr kumimoji="1" lang="ja-JP" altLang="en-US" sz="2000" b="1">
              <a:ln w="12700">
                <a:noFill/>
              </a:ln>
              <a:solidFill>
                <a:srgbClr val="FF0000"/>
              </a:solidFill>
            </a:rPr>
            <a:t>記入例は右側を</a:t>
          </a:r>
          <a:endParaRPr kumimoji="1" lang="en-US" altLang="ja-JP" sz="2000" b="1">
            <a:ln w="12700">
              <a:noFill/>
            </a:ln>
            <a:solidFill>
              <a:srgbClr val="FF0000"/>
            </a:solidFill>
          </a:endParaRPr>
        </a:p>
        <a:p>
          <a:pPr algn="l"/>
          <a:r>
            <a:rPr kumimoji="1" lang="ja-JP" altLang="en-US" sz="2000" b="1">
              <a:ln w="12700">
                <a:noFill/>
              </a:ln>
              <a:solidFill>
                <a:srgbClr val="FF0000"/>
              </a:solidFill>
            </a:rPr>
            <a:t>ご参照ください</a:t>
          </a:r>
        </a:p>
      </xdr:txBody>
    </xdr:sp>
    <xdr:clientData/>
  </xdr:twoCellAnchor>
  <xdr:twoCellAnchor>
    <xdr:from>
      <xdr:col>28</xdr:col>
      <xdr:colOff>14111</xdr:colOff>
      <xdr:row>2</xdr:row>
      <xdr:rowOff>91722</xdr:rowOff>
    </xdr:from>
    <xdr:to>
      <xdr:col>35</xdr:col>
      <xdr:colOff>172973</xdr:colOff>
      <xdr:row>3</xdr:row>
      <xdr:rowOff>192391</xdr:rowOff>
    </xdr:to>
    <xdr:sp macro="" textlink="">
      <xdr:nvSpPr>
        <xdr:cNvPr id="5" name="テキスト ボックス 4">
          <a:extLst>
            <a:ext uri="{FF2B5EF4-FFF2-40B4-BE49-F238E27FC236}">
              <a16:creationId xmlns:a16="http://schemas.microsoft.com/office/drawing/2014/main" id="{CF234FF1-ED98-4E49-A59B-43CB72290D4F}"/>
            </a:ext>
          </a:extLst>
        </xdr:cNvPr>
        <xdr:cNvSpPr txBox="1"/>
      </xdr:nvSpPr>
      <xdr:spPr>
        <a:xfrm>
          <a:off x="10477500" y="585611"/>
          <a:ext cx="1767529" cy="368780"/>
        </a:xfrm>
        <a:prstGeom prst="rect">
          <a:avLst/>
        </a:prstGeom>
        <a:solidFill>
          <a:schemeClr val="tx2">
            <a:lumMod val="90000"/>
            <a:lumOff val="1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solidFill>
                <a:schemeClr val="bg1"/>
              </a:solidFill>
            </a:rPr>
            <a:t>記入例</a:t>
          </a: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14</xdr:col>
      <xdr:colOff>684346</xdr:colOff>
      <xdr:row>4</xdr:row>
      <xdr:rowOff>83962</xdr:rowOff>
    </xdr:to>
    <xdr:pic>
      <xdr:nvPicPr>
        <xdr:cNvPr id="4" name="図 3">
          <a:extLst>
            <a:ext uri="{FF2B5EF4-FFF2-40B4-BE49-F238E27FC236}">
              <a16:creationId xmlns:a16="http://schemas.microsoft.com/office/drawing/2014/main" id="{88C74C61-760B-5DFB-25C2-A6803B24E62D}"/>
            </a:ext>
          </a:extLst>
        </xdr:cNvPr>
        <xdr:cNvPicPr>
          <a:picLocks noChangeAspect="1"/>
        </xdr:cNvPicPr>
      </xdr:nvPicPr>
      <xdr:blipFill>
        <a:blip xmlns:r="http://schemas.openxmlformats.org/officeDocument/2006/relationships" r:embed="rId1"/>
        <a:stretch>
          <a:fillRect/>
        </a:stretch>
      </xdr:blipFill>
      <xdr:spPr>
        <a:xfrm>
          <a:off x="120650" y="228600"/>
          <a:ext cx="6989896" cy="1014237"/>
        </a:xfrm>
        <a:prstGeom prst="rect">
          <a:avLst/>
        </a:prstGeom>
      </xdr:spPr>
    </xdr:pic>
    <xdr:clientData/>
  </xdr:twoCellAnchor>
  <xdr:twoCellAnchor>
    <xdr:from>
      <xdr:col>15</xdr:col>
      <xdr:colOff>46759</xdr:colOff>
      <xdr:row>1</xdr:row>
      <xdr:rowOff>95250</xdr:rowOff>
    </xdr:from>
    <xdr:to>
      <xdr:col>21</xdr:col>
      <xdr:colOff>247609</xdr:colOff>
      <xdr:row>4</xdr:row>
      <xdr:rowOff>89070</xdr:rowOff>
    </xdr:to>
    <xdr:sp macro="" textlink="">
      <xdr:nvSpPr>
        <xdr:cNvPr id="2" name="矢印: 五方向 1">
          <a:extLst>
            <a:ext uri="{FF2B5EF4-FFF2-40B4-BE49-F238E27FC236}">
              <a16:creationId xmlns:a16="http://schemas.microsoft.com/office/drawing/2014/main" id="{C7E70581-6456-46FA-89E8-67A7D0FD0C4B}"/>
            </a:ext>
          </a:extLst>
        </xdr:cNvPr>
        <xdr:cNvSpPr/>
      </xdr:nvSpPr>
      <xdr:spPr>
        <a:xfrm>
          <a:off x="7863032" y="326159"/>
          <a:ext cx="2279032" cy="917456"/>
        </a:xfrm>
        <a:prstGeom prst="homePlate">
          <a:avLst/>
        </a:prstGeom>
        <a:solidFill>
          <a:schemeClr val="bg1"/>
        </a:solidFill>
        <a:ln w="19050">
          <a:solidFill>
            <a:srgbClr val="FF0000"/>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lIns="72000" tIns="0" rIns="0" bIns="0" rtlCol="0" anchor="ctr"/>
        <a:lstStyle/>
        <a:p>
          <a:pPr algn="l"/>
          <a:r>
            <a:rPr kumimoji="1" lang="ja-JP" altLang="en-US" sz="2000" b="1">
              <a:ln w="12700">
                <a:noFill/>
              </a:ln>
              <a:solidFill>
                <a:srgbClr val="FF0000"/>
              </a:solidFill>
            </a:rPr>
            <a:t>記入例は右側を</a:t>
          </a:r>
          <a:endParaRPr kumimoji="1" lang="en-US" altLang="ja-JP" sz="2000" b="1">
            <a:ln w="12700">
              <a:noFill/>
            </a:ln>
            <a:solidFill>
              <a:srgbClr val="FF0000"/>
            </a:solidFill>
          </a:endParaRPr>
        </a:p>
        <a:p>
          <a:pPr algn="l"/>
          <a:r>
            <a:rPr kumimoji="1" lang="ja-JP" altLang="en-US" sz="2000" b="1">
              <a:ln w="12700">
                <a:noFill/>
              </a:ln>
              <a:solidFill>
                <a:srgbClr val="FF0000"/>
              </a:solidFill>
            </a:rPr>
            <a:t>ご参照ください</a:t>
          </a:r>
        </a:p>
      </xdr:txBody>
    </xdr:sp>
    <xdr:clientData/>
  </xdr:twoCellAnchor>
  <xdr:twoCellAnchor>
    <xdr:from>
      <xdr:col>22</xdr:col>
      <xdr:colOff>11545</xdr:colOff>
      <xdr:row>2</xdr:row>
      <xdr:rowOff>80818</xdr:rowOff>
    </xdr:from>
    <xdr:to>
      <xdr:col>27</xdr:col>
      <xdr:colOff>58801</xdr:colOff>
      <xdr:row>3</xdr:row>
      <xdr:rowOff>184053</xdr:rowOff>
    </xdr:to>
    <xdr:sp macro="" textlink="">
      <xdr:nvSpPr>
        <xdr:cNvPr id="6" name="テキスト ボックス 5">
          <a:extLst>
            <a:ext uri="{FF2B5EF4-FFF2-40B4-BE49-F238E27FC236}">
              <a16:creationId xmlns:a16="http://schemas.microsoft.com/office/drawing/2014/main" id="{646EB440-2EEA-4C59-A0FA-29573AC07610}"/>
            </a:ext>
          </a:extLst>
        </xdr:cNvPr>
        <xdr:cNvSpPr txBox="1"/>
      </xdr:nvSpPr>
      <xdr:spPr>
        <a:xfrm>
          <a:off x="10333181" y="577273"/>
          <a:ext cx="1767529" cy="368780"/>
        </a:xfrm>
        <a:prstGeom prst="rect">
          <a:avLst/>
        </a:prstGeom>
        <a:solidFill>
          <a:schemeClr val="tx2">
            <a:lumMod val="90000"/>
            <a:lumOff val="1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solidFill>
                <a:schemeClr val="bg1"/>
              </a:solidFill>
            </a:rPr>
            <a:t>記入例</a:t>
          </a: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14</xdr:col>
      <xdr:colOff>663935</xdr:colOff>
      <xdr:row>4</xdr:row>
      <xdr:rowOff>66726</xdr:rowOff>
    </xdr:to>
    <xdr:pic>
      <xdr:nvPicPr>
        <xdr:cNvPr id="3" name="図 2">
          <a:extLst>
            <a:ext uri="{FF2B5EF4-FFF2-40B4-BE49-F238E27FC236}">
              <a16:creationId xmlns:a16="http://schemas.microsoft.com/office/drawing/2014/main" id="{6E53BF7A-CEC1-CE75-922A-EBBAFE3D7B85}"/>
            </a:ext>
          </a:extLst>
        </xdr:cNvPr>
        <xdr:cNvPicPr>
          <a:picLocks noChangeAspect="1"/>
        </xdr:cNvPicPr>
      </xdr:nvPicPr>
      <xdr:blipFill>
        <a:blip xmlns:r="http://schemas.openxmlformats.org/officeDocument/2006/relationships" r:embed="rId1"/>
        <a:stretch>
          <a:fillRect/>
        </a:stretch>
      </xdr:blipFill>
      <xdr:spPr>
        <a:xfrm>
          <a:off x="120650" y="228600"/>
          <a:ext cx="6969485" cy="990651"/>
        </a:xfrm>
        <a:prstGeom prst="rect">
          <a:avLst/>
        </a:prstGeom>
      </xdr:spPr>
    </xdr:pic>
    <xdr:clientData/>
  </xdr:twoCellAnchor>
  <xdr:twoCellAnchor>
    <xdr:from>
      <xdr:col>15</xdr:col>
      <xdr:colOff>44450</xdr:colOff>
      <xdr:row>1</xdr:row>
      <xdr:rowOff>120650</xdr:rowOff>
    </xdr:from>
    <xdr:to>
      <xdr:col>21</xdr:col>
      <xdr:colOff>247032</xdr:colOff>
      <xdr:row>4</xdr:row>
      <xdr:rowOff>111006</xdr:rowOff>
    </xdr:to>
    <xdr:sp macro="" textlink="">
      <xdr:nvSpPr>
        <xdr:cNvPr id="2" name="矢印: 五方向 1">
          <a:extLst>
            <a:ext uri="{FF2B5EF4-FFF2-40B4-BE49-F238E27FC236}">
              <a16:creationId xmlns:a16="http://schemas.microsoft.com/office/drawing/2014/main" id="{2B4F85B7-C3A8-4722-A961-15B8633F919C}"/>
            </a:ext>
          </a:extLst>
        </xdr:cNvPr>
        <xdr:cNvSpPr/>
      </xdr:nvSpPr>
      <xdr:spPr>
        <a:xfrm>
          <a:off x="7810500" y="349250"/>
          <a:ext cx="2279032" cy="917456"/>
        </a:xfrm>
        <a:prstGeom prst="homePlate">
          <a:avLst/>
        </a:prstGeom>
        <a:solidFill>
          <a:schemeClr val="bg1"/>
        </a:solidFill>
        <a:ln w="19050">
          <a:solidFill>
            <a:srgbClr val="FF0000"/>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lIns="72000" tIns="0" rIns="0" bIns="0" rtlCol="0" anchor="ctr"/>
        <a:lstStyle/>
        <a:p>
          <a:pPr algn="l"/>
          <a:r>
            <a:rPr kumimoji="1" lang="ja-JP" altLang="en-US" sz="2000" b="1">
              <a:ln w="12700">
                <a:noFill/>
              </a:ln>
              <a:solidFill>
                <a:srgbClr val="FF0000"/>
              </a:solidFill>
            </a:rPr>
            <a:t>記入例は右側を</a:t>
          </a:r>
          <a:endParaRPr kumimoji="1" lang="en-US" altLang="ja-JP" sz="2000" b="1">
            <a:ln w="12700">
              <a:noFill/>
            </a:ln>
            <a:solidFill>
              <a:srgbClr val="FF0000"/>
            </a:solidFill>
          </a:endParaRPr>
        </a:p>
        <a:p>
          <a:pPr algn="l"/>
          <a:r>
            <a:rPr kumimoji="1" lang="ja-JP" altLang="en-US" sz="2000" b="1">
              <a:ln w="12700">
                <a:noFill/>
              </a:ln>
              <a:solidFill>
                <a:srgbClr val="FF0000"/>
              </a:solidFill>
            </a:rPr>
            <a:t>ご参照ください</a:t>
          </a:r>
        </a:p>
      </xdr:txBody>
    </xdr:sp>
    <xdr:clientData/>
  </xdr:twoCellAnchor>
  <xdr:twoCellAnchor>
    <xdr:from>
      <xdr:col>21</xdr:col>
      <xdr:colOff>400050</xdr:colOff>
      <xdr:row>2</xdr:row>
      <xdr:rowOff>139700</xdr:rowOff>
    </xdr:from>
    <xdr:to>
      <xdr:col>27</xdr:col>
      <xdr:colOff>27629</xdr:colOff>
      <xdr:row>3</xdr:row>
      <xdr:rowOff>241780</xdr:rowOff>
    </xdr:to>
    <xdr:sp macro="" textlink="">
      <xdr:nvSpPr>
        <xdr:cNvPr id="4" name="テキスト ボックス 3">
          <a:extLst>
            <a:ext uri="{FF2B5EF4-FFF2-40B4-BE49-F238E27FC236}">
              <a16:creationId xmlns:a16="http://schemas.microsoft.com/office/drawing/2014/main" id="{9C2FBA77-5433-47A3-AFF7-8FCA62ADFB3F}"/>
            </a:ext>
          </a:extLst>
        </xdr:cNvPr>
        <xdr:cNvSpPr txBox="1"/>
      </xdr:nvSpPr>
      <xdr:spPr>
        <a:xfrm>
          <a:off x="10242550" y="635000"/>
          <a:ext cx="1767529" cy="368780"/>
        </a:xfrm>
        <a:prstGeom prst="rect">
          <a:avLst/>
        </a:prstGeom>
        <a:solidFill>
          <a:schemeClr val="tx2">
            <a:lumMod val="90000"/>
            <a:lumOff val="1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solidFill>
                <a:schemeClr val="bg1"/>
              </a:solidFill>
            </a:rPr>
            <a:t>記入例</a:t>
          </a:r>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14</xdr:col>
      <xdr:colOff>663935</xdr:colOff>
      <xdr:row>4</xdr:row>
      <xdr:rowOff>63551</xdr:rowOff>
    </xdr:to>
    <xdr:pic>
      <xdr:nvPicPr>
        <xdr:cNvPr id="3" name="図 2">
          <a:extLst>
            <a:ext uri="{FF2B5EF4-FFF2-40B4-BE49-F238E27FC236}">
              <a16:creationId xmlns:a16="http://schemas.microsoft.com/office/drawing/2014/main" id="{9FEE7F6C-CC2E-F7AD-F4EF-C18B12F6E3CB}"/>
            </a:ext>
          </a:extLst>
        </xdr:cNvPr>
        <xdr:cNvPicPr>
          <a:picLocks noChangeAspect="1"/>
        </xdr:cNvPicPr>
      </xdr:nvPicPr>
      <xdr:blipFill>
        <a:blip xmlns:r="http://schemas.openxmlformats.org/officeDocument/2006/relationships" r:embed="rId1"/>
        <a:stretch>
          <a:fillRect/>
        </a:stretch>
      </xdr:blipFill>
      <xdr:spPr>
        <a:xfrm>
          <a:off x="127000" y="230188"/>
          <a:ext cx="6998060" cy="997001"/>
        </a:xfrm>
        <a:prstGeom prst="rect">
          <a:avLst/>
        </a:prstGeom>
      </xdr:spPr>
    </xdr:pic>
    <xdr:clientData/>
  </xdr:twoCellAnchor>
  <xdr:twoCellAnchor>
    <xdr:from>
      <xdr:col>15</xdr:col>
      <xdr:colOff>0</xdr:colOff>
      <xdr:row>1</xdr:row>
      <xdr:rowOff>19050</xdr:rowOff>
    </xdr:from>
    <xdr:to>
      <xdr:col>21</xdr:col>
      <xdr:colOff>242661</xdr:colOff>
      <xdr:row>4</xdr:row>
      <xdr:rowOff>49485</xdr:rowOff>
    </xdr:to>
    <xdr:sp macro="" textlink="">
      <xdr:nvSpPr>
        <xdr:cNvPr id="2" name="矢印: 五方向 1">
          <a:extLst>
            <a:ext uri="{FF2B5EF4-FFF2-40B4-BE49-F238E27FC236}">
              <a16:creationId xmlns:a16="http://schemas.microsoft.com/office/drawing/2014/main" id="{EED4A2F6-0C24-4156-A863-2F4B27DDA03C}"/>
            </a:ext>
          </a:extLst>
        </xdr:cNvPr>
        <xdr:cNvSpPr/>
      </xdr:nvSpPr>
      <xdr:spPr>
        <a:xfrm>
          <a:off x="7766050" y="247650"/>
          <a:ext cx="2319111" cy="957535"/>
        </a:xfrm>
        <a:prstGeom prst="homePlate">
          <a:avLst/>
        </a:prstGeom>
        <a:solidFill>
          <a:schemeClr val="bg1"/>
        </a:solidFill>
        <a:ln w="19050">
          <a:solidFill>
            <a:srgbClr val="FF0000"/>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lIns="72000" tIns="0" rIns="0" bIns="0" rtlCol="0" anchor="ctr"/>
        <a:lstStyle/>
        <a:p>
          <a:pPr algn="l"/>
          <a:r>
            <a:rPr kumimoji="1" lang="ja-JP" altLang="en-US" sz="2000" b="1">
              <a:ln w="12700">
                <a:noFill/>
              </a:ln>
              <a:solidFill>
                <a:srgbClr val="FF0000"/>
              </a:solidFill>
            </a:rPr>
            <a:t>記入例は右側を</a:t>
          </a:r>
          <a:endParaRPr kumimoji="1" lang="en-US" altLang="ja-JP" sz="2000" b="1">
            <a:ln w="12700">
              <a:noFill/>
            </a:ln>
            <a:solidFill>
              <a:srgbClr val="FF0000"/>
            </a:solidFill>
          </a:endParaRPr>
        </a:p>
        <a:p>
          <a:pPr algn="l"/>
          <a:r>
            <a:rPr kumimoji="1" lang="ja-JP" altLang="en-US" sz="2000" b="1">
              <a:ln w="12700">
                <a:noFill/>
              </a:ln>
              <a:solidFill>
                <a:srgbClr val="FF0000"/>
              </a:solidFill>
            </a:rPr>
            <a:t>ご参照ください</a:t>
          </a:r>
        </a:p>
      </xdr:txBody>
    </xdr:sp>
    <xdr:clientData/>
  </xdr:twoCellAnchor>
  <xdr:twoCellAnchor>
    <xdr:from>
      <xdr:col>22</xdr:col>
      <xdr:colOff>12700</xdr:colOff>
      <xdr:row>2</xdr:row>
      <xdr:rowOff>82550</xdr:rowOff>
    </xdr:from>
    <xdr:to>
      <xdr:col>27</xdr:col>
      <xdr:colOff>65729</xdr:colOff>
      <xdr:row>3</xdr:row>
      <xdr:rowOff>184630</xdr:rowOff>
    </xdr:to>
    <xdr:sp macro="" textlink="">
      <xdr:nvSpPr>
        <xdr:cNvPr id="4" name="テキスト ボックス 3">
          <a:extLst>
            <a:ext uri="{FF2B5EF4-FFF2-40B4-BE49-F238E27FC236}">
              <a16:creationId xmlns:a16="http://schemas.microsoft.com/office/drawing/2014/main" id="{BBD1A143-610E-446F-AEB6-50076570252F}"/>
            </a:ext>
          </a:extLst>
        </xdr:cNvPr>
        <xdr:cNvSpPr txBox="1"/>
      </xdr:nvSpPr>
      <xdr:spPr>
        <a:xfrm>
          <a:off x="10280650" y="577850"/>
          <a:ext cx="1767529" cy="368780"/>
        </a:xfrm>
        <a:prstGeom prst="rect">
          <a:avLst/>
        </a:prstGeom>
        <a:solidFill>
          <a:schemeClr val="tx2">
            <a:lumMod val="90000"/>
            <a:lumOff val="1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solidFill>
                <a:schemeClr val="bg1"/>
              </a:solidFill>
            </a:rPr>
            <a:t>記入例</a:t>
          </a:r>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116417</xdr:colOff>
      <xdr:row>0</xdr:row>
      <xdr:rowOff>42333</xdr:rowOff>
    </xdr:from>
    <xdr:to>
      <xdr:col>19</xdr:col>
      <xdr:colOff>238032</xdr:colOff>
      <xdr:row>2</xdr:row>
      <xdr:rowOff>101953</xdr:rowOff>
    </xdr:to>
    <xdr:pic>
      <xdr:nvPicPr>
        <xdr:cNvPr id="3" name="図 2">
          <a:extLst>
            <a:ext uri="{FF2B5EF4-FFF2-40B4-BE49-F238E27FC236}">
              <a16:creationId xmlns:a16="http://schemas.microsoft.com/office/drawing/2014/main" id="{A1D77D5F-09B7-71AA-C223-9724DDDD5245}"/>
            </a:ext>
          </a:extLst>
        </xdr:cNvPr>
        <xdr:cNvPicPr>
          <a:picLocks noChangeAspect="1"/>
        </xdr:cNvPicPr>
      </xdr:nvPicPr>
      <xdr:blipFill>
        <a:blip xmlns:r="http://schemas.openxmlformats.org/officeDocument/2006/relationships" r:embed="rId1"/>
        <a:stretch>
          <a:fillRect/>
        </a:stretch>
      </xdr:blipFill>
      <xdr:spPr>
        <a:xfrm>
          <a:off x="116417" y="42333"/>
          <a:ext cx="6858965" cy="1007887"/>
        </a:xfrm>
        <a:prstGeom prst="rect">
          <a:avLst/>
        </a:prstGeom>
      </xdr:spPr>
    </xdr:pic>
    <xdr:clientData/>
  </xdr:twoCellAnchor>
  <xdr:twoCellAnchor>
    <xdr:from>
      <xdr:col>24</xdr:col>
      <xdr:colOff>0</xdr:colOff>
      <xdr:row>3</xdr:row>
      <xdr:rowOff>211666</xdr:rowOff>
    </xdr:from>
    <xdr:to>
      <xdr:col>28</xdr:col>
      <xdr:colOff>12453</xdr:colOff>
      <xdr:row>6</xdr:row>
      <xdr:rowOff>164975</xdr:rowOff>
    </xdr:to>
    <xdr:sp macro="" textlink="">
      <xdr:nvSpPr>
        <xdr:cNvPr id="2" name="矢印: 五方向 1">
          <a:hlinkClick xmlns:r="http://schemas.openxmlformats.org/officeDocument/2006/relationships" r:id="rId2"/>
          <a:extLst>
            <a:ext uri="{FF2B5EF4-FFF2-40B4-BE49-F238E27FC236}">
              <a16:creationId xmlns:a16="http://schemas.microsoft.com/office/drawing/2014/main" id="{72D72508-72EC-4BA5-90AD-F402EF521E1B}"/>
            </a:ext>
          </a:extLst>
        </xdr:cNvPr>
        <xdr:cNvSpPr/>
      </xdr:nvSpPr>
      <xdr:spPr>
        <a:xfrm>
          <a:off x="8307917" y="1418166"/>
          <a:ext cx="1748119" cy="683559"/>
        </a:xfrm>
        <a:prstGeom prst="homePlate">
          <a:avLst/>
        </a:prstGeom>
        <a:solidFill>
          <a:srgbClr val="00B0F0"/>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kumimoji="1" lang="en-US" altLang="ja-JP" sz="1100" b="1"/>
            <a:t>【</a:t>
          </a:r>
          <a:r>
            <a:rPr kumimoji="1" lang="ja-JP" altLang="en-US" sz="1100" b="1"/>
            <a:t>交付決定後</a:t>
          </a:r>
          <a:r>
            <a:rPr kumimoji="1" lang="en-US" altLang="ja-JP" sz="1100" b="1"/>
            <a:t>】</a:t>
          </a:r>
          <a:br>
            <a:rPr kumimoji="1" lang="en-US" altLang="ja-JP" sz="1100" b="1"/>
          </a:br>
          <a:r>
            <a:rPr kumimoji="1" lang="ja-JP" altLang="en-US" sz="1100" b="1"/>
            <a:t>入力シート</a:t>
          </a:r>
        </a:p>
      </xdr:txBody>
    </xdr:sp>
    <xdr:clientData/>
  </xdr:twoCellAnchor>
  <xdr:twoCellAnchor>
    <xdr:from>
      <xdr:col>29</xdr:col>
      <xdr:colOff>134055</xdr:colOff>
      <xdr:row>1</xdr:row>
      <xdr:rowOff>324556</xdr:rowOff>
    </xdr:from>
    <xdr:to>
      <xdr:col>34</xdr:col>
      <xdr:colOff>314084</xdr:colOff>
      <xdr:row>1</xdr:row>
      <xdr:rowOff>693336</xdr:rowOff>
    </xdr:to>
    <xdr:sp macro="" textlink="">
      <xdr:nvSpPr>
        <xdr:cNvPr id="6" name="テキスト ボックス 5">
          <a:extLst>
            <a:ext uri="{FF2B5EF4-FFF2-40B4-BE49-F238E27FC236}">
              <a16:creationId xmlns:a16="http://schemas.microsoft.com/office/drawing/2014/main" id="{68E4EC74-A886-445F-B675-A7E519271387}"/>
            </a:ext>
          </a:extLst>
        </xdr:cNvPr>
        <xdr:cNvSpPr txBox="1"/>
      </xdr:nvSpPr>
      <xdr:spPr>
        <a:xfrm>
          <a:off x="10576277" y="550334"/>
          <a:ext cx="1767529" cy="368780"/>
        </a:xfrm>
        <a:prstGeom prst="rect">
          <a:avLst/>
        </a:prstGeom>
        <a:solidFill>
          <a:schemeClr val="tx2">
            <a:lumMod val="90000"/>
            <a:lumOff val="1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solidFill>
                <a:schemeClr val="bg1"/>
              </a:solidFill>
            </a:rPr>
            <a:t>記入例</a:t>
          </a:r>
        </a:p>
      </xdr:txBody>
    </xdr:sp>
    <xdr:clientData/>
  </xdr:twoCellAnchor>
  <xdr:twoCellAnchor>
    <xdr:from>
      <xdr:col>21</xdr:col>
      <xdr:colOff>261056</xdr:colOff>
      <xdr:row>1</xdr:row>
      <xdr:rowOff>21167</xdr:rowOff>
    </xdr:from>
    <xdr:to>
      <xdr:col>28</xdr:col>
      <xdr:colOff>4889</xdr:colOff>
      <xdr:row>3</xdr:row>
      <xdr:rowOff>12091</xdr:rowOff>
    </xdr:to>
    <xdr:sp macro="" textlink="">
      <xdr:nvSpPr>
        <xdr:cNvPr id="7" name="矢印: 五方向 6">
          <a:extLst>
            <a:ext uri="{FF2B5EF4-FFF2-40B4-BE49-F238E27FC236}">
              <a16:creationId xmlns:a16="http://schemas.microsoft.com/office/drawing/2014/main" id="{41F7D9A1-CC41-4AA9-B7CB-187E12562A83}"/>
            </a:ext>
          </a:extLst>
        </xdr:cNvPr>
        <xdr:cNvSpPr/>
      </xdr:nvSpPr>
      <xdr:spPr>
        <a:xfrm>
          <a:off x="7704667" y="246945"/>
          <a:ext cx="2319111" cy="957535"/>
        </a:xfrm>
        <a:prstGeom prst="homePlate">
          <a:avLst/>
        </a:prstGeom>
        <a:solidFill>
          <a:schemeClr val="bg1"/>
        </a:solidFill>
        <a:ln w="19050">
          <a:solidFill>
            <a:srgbClr val="FF0000"/>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lIns="72000" tIns="0" rIns="0" bIns="0" rtlCol="0" anchor="ctr"/>
        <a:lstStyle/>
        <a:p>
          <a:pPr algn="l"/>
          <a:r>
            <a:rPr kumimoji="1" lang="ja-JP" altLang="en-US" sz="2000" b="1">
              <a:ln w="12700">
                <a:noFill/>
              </a:ln>
              <a:solidFill>
                <a:srgbClr val="FF0000"/>
              </a:solidFill>
            </a:rPr>
            <a:t>記入例は右側を</a:t>
          </a:r>
          <a:endParaRPr kumimoji="1" lang="en-US" altLang="ja-JP" sz="2000" b="1">
            <a:ln w="12700">
              <a:noFill/>
            </a:ln>
            <a:solidFill>
              <a:srgbClr val="FF0000"/>
            </a:solidFill>
          </a:endParaRPr>
        </a:p>
        <a:p>
          <a:pPr algn="l"/>
          <a:r>
            <a:rPr kumimoji="1" lang="ja-JP" altLang="en-US" sz="2000" b="1">
              <a:ln w="12700">
                <a:noFill/>
              </a:ln>
              <a:solidFill>
                <a:srgbClr val="FF0000"/>
              </a:solidFill>
            </a:rPr>
            <a:t>ご参照ください</a:t>
          </a:r>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105833</xdr:colOff>
      <xdr:row>0</xdr:row>
      <xdr:rowOff>52917</xdr:rowOff>
    </xdr:from>
    <xdr:to>
      <xdr:col>19</xdr:col>
      <xdr:colOff>69680</xdr:colOff>
      <xdr:row>3</xdr:row>
      <xdr:rowOff>255110</xdr:rowOff>
    </xdr:to>
    <xdr:pic>
      <xdr:nvPicPr>
        <xdr:cNvPr id="4" name="図 3">
          <a:extLst>
            <a:ext uri="{FF2B5EF4-FFF2-40B4-BE49-F238E27FC236}">
              <a16:creationId xmlns:a16="http://schemas.microsoft.com/office/drawing/2014/main" id="{D72923D3-F799-C358-CD23-DC9A6CCA09C4}"/>
            </a:ext>
          </a:extLst>
        </xdr:cNvPr>
        <xdr:cNvPicPr>
          <a:picLocks noChangeAspect="1"/>
        </xdr:cNvPicPr>
      </xdr:nvPicPr>
      <xdr:blipFill>
        <a:blip xmlns:r="http://schemas.openxmlformats.org/officeDocument/2006/relationships" r:embed="rId1"/>
        <a:stretch>
          <a:fillRect/>
        </a:stretch>
      </xdr:blipFill>
      <xdr:spPr>
        <a:xfrm>
          <a:off x="105833" y="52917"/>
          <a:ext cx="6846894" cy="967368"/>
        </a:xfrm>
        <a:prstGeom prst="rect">
          <a:avLst/>
        </a:prstGeom>
      </xdr:spPr>
    </xdr:pic>
    <xdr:clientData/>
  </xdr:twoCellAnchor>
  <xdr:twoCellAnchor>
    <xdr:from>
      <xdr:col>22</xdr:col>
      <xdr:colOff>158750</xdr:colOff>
      <xdr:row>5</xdr:row>
      <xdr:rowOff>21167</xdr:rowOff>
    </xdr:from>
    <xdr:to>
      <xdr:col>26</xdr:col>
      <xdr:colOff>425202</xdr:colOff>
      <xdr:row>7</xdr:row>
      <xdr:rowOff>323726</xdr:rowOff>
    </xdr:to>
    <xdr:sp macro="" textlink="">
      <xdr:nvSpPr>
        <xdr:cNvPr id="2" name="矢印: 五方向 1">
          <a:hlinkClick xmlns:r="http://schemas.openxmlformats.org/officeDocument/2006/relationships" r:id="rId2"/>
          <a:extLst>
            <a:ext uri="{FF2B5EF4-FFF2-40B4-BE49-F238E27FC236}">
              <a16:creationId xmlns:a16="http://schemas.microsoft.com/office/drawing/2014/main" id="{2A7652C8-6732-4EA1-A585-04B44114BA40}"/>
            </a:ext>
          </a:extLst>
        </xdr:cNvPr>
        <xdr:cNvSpPr/>
      </xdr:nvSpPr>
      <xdr:spPr>
        <a:xfrm>
          <a:off x="8159750" y="1492250"/>
          <a:ext cx="1748119" cy="683559"/>
        </a:xfrm>
        <a:prstGeom prst="homePlate">
          <a:avLst/>
        </a:prstGeom>
        <a:solidFill>
          <a:srgbClr val="00B0F0"/>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kumimoji="1" lang="ja-JP" altLang="en-US" sz="1200" b="1"/>
            <a:t>第</a:t>
          </a:r>
          <a:r>
            <a:rPr kumimoji="1" lang="en-US" altLang="ja-JP" sz="1200" b="1"/>
            <a:t>1</a:t>
          </a:r>
          <a:r>
            <a:rPr kumimoji="1" lang="ja-JP" altLang="en-US" sz="1200" b="1"/>
            <a:t>号様式</a:t>
          </a:r>
          <a:r>
            <a:rPr kumimoji="1" lang="en-US" altLang="ja-JP" sz="1200" b="1"/>
            <a:t>_</a:t>
          </a:r>
          <a:br>
            <a:rPr kumimoji="1" lang="en-US" altLang="ja-JP" sz="1200" b="1"/>
          </a:br>
          <a:r>
            <a:rPr kumimoji="1" lang="ja-JP" altLang="en-US" sz="1200" b="1"/>
            <a:t>交付申請書</a:t>
          </a:r>
          <a:r>
            <a:rPr kumimoji="1" lang="en-US" altLang="ja-JP" sz="1200" b="1"/>
            <a:t>(6)</a:t>
          </a:r>
          <a:endParaRPr kumimoji="1" lang="ja-JP" altLang="en-US" sz="1200" b="1"/>
        </a:p>
      </xdr:txBody>
    </xdr:sp>
    <xdr:clientData/>
  </xdr:twoCellAnchor>
  <xdr:twoCellAnchor>
    <xdr:from>
      <xdr:col>28</xdr:col>
      <xdr:colOff>77610</xdr:colOff>
      <xdr:row>2</xdr:row>
      <xdr:rowOff>56445</xdr:rowOff>
    </xdr:from>
    <xdr:to>
      <xdr:col>35</xdr:col>
      <xdr:colOff>236472</xdr:colOff>
      <xdr:row>3</xdr:row>
      <xdr:rowOff>157114</xdr:rowOff>
    </xdr:to>
    <xdr:sp macro="" textlink="">
      <xdr:nvSpPr>
        <xdr:cNvPr id="7" name="テキスト ボックス 6">
          <a:extLst>
            <a:ext uri="{FF2B5EF4-FFF2-40B4-BE49-F238E27FC236}">
              <a16:creationId xmlns:a16="http://schemas.microsoft.com/office/drawing/2014/main" id="{2BD7F62E-9DC1-455F-BDB6-406FBC309A97}"/>
            </a:ext>
          </a:extLst>
        </xdr:cNvPr>
        <xdr:cNvSpPr txBox="1"/>
      </xdr:nvSpPr>
      <xdr:spPr>
        <a:xfrm>
          <a:off x="10343443" y="550334"/>
          <a:ext cx="1767529" cy="368780"/>
        </a:xfrm>
        <a:prstGeom prst="rect">
          <a:avLst/>
        </a:prstGeom>
        <a:solidFill>
          <a:schemeClr val="tx2">
            <a:lumMod val="90000"/>
            <a:lumOff val="1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solidFill>
                <a:schemeClr val="bg1"/>
              </a:solidFill>
            </a:rPr>
            <a:t>記入例</a:t>
          </a:r>
        </a:p>
      </xdr:txBody>
    </xdr:sp>
    <xdr:clientData/>
  </xdr:twoCellAnchor>
  <xdr:twoCellAnchor>
    <xdr:from>
      <xdr:col>20</xdr:col>
      <xdr:colOff>141111</xdr:colOff>
      <xdr:row>1</xdr:row>
      <xdr:rowOff>21167</xdr:rowOff>
    </xdr:from>
    <xdr:to>
      <xdr:col>26</xdr:col>
      <xdr:colOff>371777</xdr:colOff>
      <xdr:row>4</xdr:row>
      <xdr:rowOff>47369</xdr:rowOff>
    </xdr:to>
    <xdr:sp macro="" textlink="">
      <xdr:nvSpPr>
        <xdr:cNvPr id="8" name="矢印: 五方向 7">
          <a:extLst>
            <a:ext uri="{FF2B5EF4-FFF2-40B4-BE49-F238E27FC236}">
              <a16:creationId xmlns:a16="http://schemas.microsoft.com/office/drawing/2014/main" id="{367A85CE-17E4-4FEB-9428-2596FD1A6771}"/>
            </a:ext>
          </a:extLst>
        </xdr:cNvPr>
        <xdr:cNvSpPr/>
      </xdr:nvSpPr>
      <xdr:spPr>
        <a:xfrm>
          <a:off x="7471833" y="246945"/>
          <a:ext cx="2319111" cy="957535"/>
        </a:xfrm>
        <a:prstGeom prst="homePlate">
          <a:avLst/>
        </a:prstGeom>
        <a:solidFill>
          <a:schemeClr val="bg1"/>
        </a:solidFill>
        <a:ln w="19050">
          <a:solidFill>
            <a:srgbClr val="FF0000"/>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lIns="72000" tIns="0" rIns="0" bIns="0" rtlCol="0" anchor="ctr"/>
        <a:lstStyle/>
        <a:p>
          <a:pPr algn="l"/>
          <a:r>
            <a:rPr kumimoji="1" lang="ja-JP" altLang="en-US" sz="2000" b="1">
              <a:ln w="12700">
                <a:noFill/>
              </a:ln>
              <a:solidFill>
                <a:srgbClr val="FF0000"/>
              </a:solidFill>
            </a:rPr>
            <a:t>記入例は右側を</a:t>
          </a:r>
          <a:endParaRPr kumimoji="1" lang="en-US" altLang="ja-JP" sz="2000" b="1">
            <a:ln w="12700">
              <a:noFill/>
            </a:ln>
            <a:solidFill>
              <a:srgbClr val="FF0000"/>
            </a:solidFill>
          </a:endParaRPr>
        </a:p>
        <a:p>
          <a:pPr algn="l"/>
          <a:r>
            <a:rPr kumimoji="1" lang="ja-JP" altLang="en-US" sz="2000" b="1">
              <a:ln w="12700">
                <a:noFill/>
              </a:ln>
              <a:solidFill>
                <a:srgbClr val="FF0000"/>
              </a:solidFill>
            </a:rPr>
            <a:t>ご参照ください</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29</xdr:col>
      <xdr:colOff>7054</xdr:colOff>
      <xdr:row>1</xdr:row>
      <xdr:rowOff>190500</xdr:rowOff>
    </xdr:from>
    <xdr:to>
      <xdr:col>35</xdr:col>
      <xdr:colOff>292916</xdr:colOff>
      <xdr:row>1</xdr:row>
      <xdr:rowOff>559280</xdr:rowOff>
    </xdr:to>
    <xdr:sp macro="" textlink="">
      <xdr:nvSpPr>
        <xdr:cNvPr id="2" name="テキスト ボックス 1">
          <a:extLst>
            <a:ext uri="{FF2B5EF4-FFF2-40B4-BE49-F238E27FC236}">
              <a16:creationId xmlns:a16="http://schemas.microsoft.com/office/drawing/2014/main" id="{2085B7B7-88FB-4477-9C34-2104305D63F3}"/>
            </a:ext>
          </a:extLst>
        </xdr:cNvPr>
        <xdr:cNvSpPr txBox="1"/>
      </xdr:nvSpPr>
      <xdr:spPr>
        <a:xfrm>
          <a:off x="7739943" y="345722"/>
          <a:ext cx="1767529" cy="368780"/>
        </a:xfrm>
        <a:prstGeom prst="rect">
          <a:avLst/>
        </a:prstGeom>
        <a:solidFill>
          <a:schemeClr val="tx2">
            <a:lumMod val="90000"/>
            <a:lumOff val="1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solidFill>
                <a:schemeClr val="bg1"/>
              </a:solidFill>
            </a:rPr>
            <a:t>記入例</a:t>
          </a:r>
        </a:p>
      </xdr:txBody>
    </xdr:sp>
    <xdr:clientData/>
  </xdr:twoCellAnchor>
  <xdr:twoCellAnchor>
    <xdr:from>
      <xdr:col>19</xdr:col>
      <xdr:colOff>56444</xdr:colOff>
      <xdr:row>0</xdr:row>
      <xdr:rowOff>14111</xdr:rowOff>
    </xdr:from>
    <xdr:to>
      <xdr:col>28</xdr:col>
      <xdr:colOff>18999</xdr:colOff>
      <xdr:row>2</xdr:row>
      <xdr:rowOff>117924</xdr:rowOff>
    </xdr:to>
    <xdr:sp macro="" textlink="">
      <xdr:nvSpPr>
        <xdr:cNvPr id="4" name="矢印: 五方向 3">
          <a:extLst>
            <a:ext uri="{FF2B5EF4-FFF2-40B4-BE49-F238E27FC236}">
              <a16:creationId xmlns:a16="http://schemas.microsoft.com/office/drawing/2014/main" id="{05F8CF0B-033A-460A-B582-EAD9AEF30794}"/>
            </a:ext>
          </a:extLst>
        </xdr:cNvPr>
        <xdr:cNvSpPr/>
      </xdr:nvSpPr>
      <xdr:spPr>
        <a:xfrm>
          <a:off x="5291666" y="14111"/>
          <a:ext cx="2319111" cy="957535"/>
        </a:xfrm>
        <a:prstGeom prst="homePlate">
          <a:avLst/>
        </a:prstGeom>
        <a:solidFill>
          <a:schemeClr val="bg1"/>
        </a:solidFill>
        <a:ln w="19050">
          <a:solidFill>
            <a:srgbClr val="FF0000"/>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lIns="72000" tIns="0" rIns="0" bIns="0" rtlCol="0" anchor="ctr"/>
        <a:lstStyle/>
        <a:p>
          <a:pPr algn="l"/>
          <a:r>
            <a:rPr kumimoji="1" lang="ja-JP" altLang="en-US" sz="2000" b="1">
              <a:ln w="12700">
                <a:noFill/>
              </a:ln>
              <a:solidFill>
                <a:srgbClr val="FF0000"/>
              </a:solidFill>
            </a:rPr>
            <a:t>記入例は右側を</a:t>
          </a:r>
          <a:endParaRPr kumimoji="1" lang="en-US" altLang="ja-JP" sz="2000" b="1">
            <a:ln w="12700">
              <a:noFill/>
            </a:ln>
            <a:solidFill>
              <a:srgbClr val="FF0000"/>
            </a:solidFill>
          </a:endParaRPr>
        </a:p>
        <a:p>
          <a:pPr algn="l"/>
          <a:r>
            <a:rPr kumimoji="1" lang="ja-JP" altLang="en-US" sz="2000" b="1">
              <a:ln w="12700">
                <a:noFill/>
              </a:ln>
              <a:solidFill>
                <a:srgbClr val="FF0000"/>
              </a:solidFill>
            </a:rPr>
            <a:t>ご参照ください</a:t>
          </a:r>
        </a:p>
      </xdr:txBody>
    </xdr:sp>
    <xdr:clientData/>
  </xdr:twoCellAnchor>
  <xdr:twoCellAnchor editAs="oneCell">
    <xdr:from>
      <xdr:col>0</xdr:col>
      <xdr:colOff>14111</xdr:colOff>
      <xdr:row>0</xdr:row>
      <xdr:rowOff>21166</xdr:rowOff>
    </xdr:from>
    <xdr:to>
      <xdr:col>18</xdr:col>
      <xdr:colOff>152981</xdr:colOff>
      <xdr:row>2</xdr:row>
      <xdr:rowOff>77442</xdr:rowOff>
    </xdr:to>
    <xdr:pic>
      <xdr:nvPicPr>
        <xdr:cNvPr id="6" name="図 5">
          <a:extLst>
            <a:ext uri="{FF2B5EF4-FFF2-40B4-BE49-F238E27FC236}">
              <a16:creationId xmlns:a16="http://schemas.microsoft.com/office/drawing/2014/main" id="{A31EB2E7-FF22-431E-BD41-8D79D51DF39D}"/>
            </a:ext>
          </a:extLst>
        </xdr:cNvPr>
        <xdr:cNvPicPr>
          <a:picLocks noChangeAspect="1"/>
        </xdr:cNvPicPr>
      </xdr:nvPicPr>
      <xdr:blipFill>
        <a:blip xmlns:r="http://schemas.openxmlformats.org/officeDocument/2006/relationships" r:embed="rId1"/>
        <a:stretch>
          <a:fillRect/>
        </a:stretch>
      </xdr:blipFill>
      <xdr:spPr>
        <a:xfrm>
          <a:off x="14111" y="21166"/>
          <a:ext cx="5141259" cy="909998"/>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110640</xdr:colOff>
      <xdr:row>0</xdr:row>
      <xdr:rowOff>21166</xdr:rowOff>
    </xdr:from>
    <xdr:to>
      <xdr:col>18</xdr:col>
      <xdr:colOff>27012</xdr:colOff>
      <xdr:row>1</xdr:row>
      <xdr:rowOff>658020</xdr:rowOff>
    </xdr:to>
    <xdr:pic>
      <xdr:nvPicPr>
        <xdr:cNvPr id="4" name="図 3">
          <a:extLst>
            <a:ext uri="{FF2B5EF4-FFF2-40B4-BE49-F238E27FC236}">
              <a16:creationId xmlns:a16="http://schemas.microsoft.com/office/drawing/2014/main" id="{413C3687-4596-4251-8701-D979BC61331F}"/>
            </a:ext>
          </a:extLst>
        </xdr:cNvPr>
        <xdr:cNvPicPr>
          <a:picLocks noChangeAspect="1"/>
        </xdr:cNvPicPr>
      </xdr:nvPicPr>
      <xdr:blipFill>
        <a:blip xmlns:r="http://schemas.openxmlformats.org/officeDocument/2006/relationships" r:embed="rId1"/>
        <a:stretch>
          <a:fillRect/>
        </a:stretch>
      </xdr:blipFill>
      <xdr:spPr>
        <a:xfrm>
          <a:off x="110640" y="21166"/>
          <a:ext cx="5555517" cy="781846"/>
        </a:xfrm>
        <a:prstGeom prst="rect">
          <a:avLst/>
        </a:prstGeom>
      </xdr:spPr>
    </xdr:pic>
    <xdr:clientData/>
  </xdr:twoCellAnchor>
  <xdr:twoCellAnchor>
    <xdr:from>
      <xdr:col>19</xdr:col>
      <xdr:colOff>219363</xdr:colOff>
      <xdr:row>0</xdr:row>
      <xdr:rowOff>34637</xdr:rowOff>
    </xdr:from>
    <xdr:to>
      <xdr:col>27</xdr:col>
      <xdr:colOff>154730</xdr:colOff>
      <xdr:row>2</xdr:row>
      <xdr:rowOff>130641</xdr:rowOff>
    </xdr:to>
    <xdr:sp macro="" textlink="">
      <xdr:nvSpPr>
        <xdr:cNvPr id="3" name="矢印: 五方向 2">
          <a:extLst>
            <a:ext uri="{FF2B5EF4-FFF2-40B4-BE49-F238E27FC236}">
              <a16:creationId xmlns:a16="http://schemas.microsoft.com/office/drawing/2014/main" id="{EB1FA884-5ACE-4575-9B7A-332F85935AED}"/>
            </a:ext>
          </a:extLst>
        </xdr:cNvPr>
        <xdr:cNvSpPr/>
      </xdr:nvSpPr>
      <xdr:spPr>
        <a:xfrm>
          <a:off x="6165272" y="34637"/>
          <a:ext cx="2279094" cy="950368"/>
        </a:xfrm>
        <a:prstGeom prst="homePlate">
          <a:avLst/>
        </a:prstGeom>
        <a:solidFill>
          <a:schemeClr val="bg1"/>
        </a:solidFill>
        <a:ln w="19050">
          <a:solidFill>
            <a:srgbClr val="FF0000"/>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lIns="72000" tIns="0" rIns="0" bIns="0" rtlCol="0" anchor="ctr"/>
        <a:lstStyle/>
        <a:p>
          <a:pPr algn="l"/>
          <a:r>
            <a:rPr kumimoji="1" lang="ja-JP" altLang="en-US" sz="2000" b="1">
              <a:ln w="12700">
                <a:noFill/>
              </a:ln>
              <a:solidFill>
                <a:srgbClr val="FF0000"/>
              </a:solidFill>
            </a:rPr>
            <a:t>記入例は右側を</a:t>
          </a:r>
          <a:endParaRPr kumimoji="1" lang="en-US" altLang="ja-JP" sz="2000" b="1">
            <a:ln w="12700">
              <a:noFill/>
            </a:ln>
            <a:solidFill>
              <a:srgbClr val="FF0000"/>
            </a:solidFill>
          </a:endParaRPr>
        </a:p>
        <a:p>
          <a:pPr algn="l"/>
          <a:r>
            <a:rPr kumimoji="1" lang="ja-JP" altLang="en-US" sz="2000" b="1">
              <a:ln w="12700">
                <a:noFill/>
              </a:ln>
              <a:solidFill>
                <a:srgbClr val="FF0000"/>
              </a:solidFill>
            </a:rPr>
            <a:t>ご参照ください</a:t>
          </a:r>
        </a:p>
      </xdr:txBody>
    </xdr:sp>
    <xdr:clientData/>
  </xdr:twoCellAnchor>
  <xdr:twoCellAnchor>
    <xdr:from>
      <xdr:col>28</xdr:col>
      <xdr:colOff>98777</xdr:colOff>
      <xdr:row>1</xdr:row>
      <xdr:rowOff>197556</xdr:rowOff>
    </xdr:from>
    <xdr:to>
      <xdr:col>34</xdr:col>
      <xdr:colOff>292917</xdr:colOff>
      <xdr:row>1</xdr:row>
      <xdr:rowOff>566336</xdr:rowOff>
    </xdr:to>
    <xdr:sp macro="" textlink="">
      <xdr:nvSpPr>
        <xdr:cNvPr id="5" name="テキスト ボックス 4">
          <a:extLst>
            <a:ext uri="{FF2B5EF4-FFF2-40B4-BE49-F238E27FC236}">
              <a16:creationId xmlns:a16="http://schemas.microsoft.com/office/drawing/2014/main" id="{DBBF96F2-82D9-4C4B-B5C7-78189346E857}"/>
            </a:ext>
          </a:extLst>
        </xdr:cNvPr>
        <xdr:cNvSpPr txBox="1"/>
      </xdr:nvSpPr>
      <xdr:spPr>
        <a:xfrm>
          <a:off x="8784166" y="352778"/>
          <a:ext cx="1767529" cy="368780"/>
        </a:xfrm>
        <a:prstGeom prst="rect">
          <a:avLst/>
        </a:prstGeom>
        <a:solidFill>
          <a:schemeClr val="tx2">
            <a:lumMod val="90000"/>
            <a:lumOff val="1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solidFill>
                <a:schemeClr val="bg1"/>
              </a:solidFill>
            </a:rPr>
            <a:t>記入例</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876660</xdr:colOff>
      <xdr:row>3</xdr:row>
      <xdr:rowOff>286859</xdr:rowOff>
    </xdr:to>
    <xdr:pic>
      <xdr:nvPicPr>
        <xdr:cNvPr id="4" name="図 3">
          <a:extLst>
            <a:ext uri="{FF2B5EF4-FFF2-40B4-BE49-F238E27FC236}">
              <a16:creationId xmlns:a16="http://schemas.microsoft.com/office/drawing/2014/main" id="{4DAF0E0F-C17C-3986-1430-20BE9DDB4769}"/>
            </a:ext>
          </a:extLst>
        </xdr:cNvPr>
        <xdr:cNvPicPr>
          <a:picLocks noChangeAspect="1"/>
        </xdr:cNvPicPr>
      </xdr:nvPicPr>
      <xdr:blipFill>
        <a:blip xmlns:r="http://schemas.openxmlformats.org/officeDocument/2006/relationships" r:embed="rId1"/>
        <a:stretch>
          <a:fillRect/>
        </a:stretch>
      </xdr:blipFill>
      <xdr:spPr>
        <a:xfrm>
          <a:off x="0" y="0"/>
          <a:ext cx="6989593" cy="1006526"/>
        </a:xfrm>
        <a:prstGeom prst="rect">
          <a:avLst/>
        </a:prstGeom>
      </xdr:spPr>
    </xdr:pic>
    <xdr:clientData/>
  </xdr:twoCellAnchor>
  <xdr:twoCellAnchor>
    <xdr:from>
      <xdr:col>9</xdr:col>
      <xdr:colOff>127000</xdr:colOff>
      <xdr:row>1</xdr:row>
      <xdr:rowOff>56444</xdr:rowOff>
    </xdr:from>
    <xdr:to>
      <xdr:col>13</xdr:col>
      <xdr:colOff>414815</xdr:colOff>
      <xdr:row>4</xdr:row>
      <xdr:rowOff>93964</xdr:rowOff>
    </xdr:to>
    <xdr:sp macro="" textlink="">
      <xdr:nvSpPr>
        <xdr:cNvPr id="3" name="矢印: 五方向 2">
          <a:extLst>
            <a:ext uri="{FF2B5EF4-FFF2-40B4-BE49-F238E27FC236}">
              <a16:creationId xmlns:a16="http://schemas.microsoft.com/office/drawing/2014/main" id="{621B66AC-D93B-4405-90DC-E8463A2541C2}"/>
            </a:ext>
          </a:extLst>
        </xdr:cNvPr>
        <xdr:cNvSpPr/>
      </xdr:nvSpPr>
      <xdr:spPr>
        <a:xfrm>
          <a:off x="8255000" y="232833"/>
          <a:ext cx="2249259" cy="968853"/>
        </a:xfrm>
        <a:prstGeom prst="homePlate">
          <a:avLst/>
        </a:prstGeom>
        <a:solidFill>
          <a:schemeClr val="bg1"/>
        </a:solidFill>
        <a:ln w="19050">
          <a:solidFill>
            <a:srgbClr val="FF0000"/>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lIns="72000" tIns="0" rIns="0" bIns="0" rtlCol="0" anchor="ctr"/>
        <a:lstStyle/>
        <a:p>
          <a:pPr algn="l"/>
          <a:r>
            <a:rPr kumimoji="1" lang="ja-JP" altLang="en-US" sz="2000" b="1">
              <a:ln w="12700">
                <a:noFill/>
              </a:ln>
              <a:solidFill>
                <a:srgbClr val="FF0000"/>
              </a:solidFill>
            </a:rPr>
            <a:t>記入例は右側を</a:t>
          </a:r>
          <a:endParaRPr kumimoji="1" lang="en-US" altLang="ja-JP" sz="2000" b="1">
            <a:ln w="12700">
              <a:noFill/>
            </a:ln>
            <a:solidFill>
              <a:srgbClr val="FF0000"/>
            </a:solidFill>
          </a:endParaRPr>
        </a:p>
        <a:p>
          <a:pPr algn="l"/>
          <a:r>
            <a:rPr kumimoji="1" lang="ja-JP" altLang="en-US" sz="2000" b="1">
              <a:ln w="12700">
                <a:noFill/>
              </a:ln>
              <a:solidFill>
                <a:srgbClr val="FF0000"/>
              </a:solidFill>
            </a:rPr>
            <a:t>ご参照ください</a:t>
          </a:r>
        </a:p>
      </xdr:txBody>
    </xdr:sp>
    <xdr:clientData/>
  </xdr:twoCellAnchor>
  <xdr:twoCellAnchor>
    <xdr:from>
      <xdr:col>14</xdr:col>
      <xdr:colOff>400050</xdr:colOff>
      <xdr:row>2</xdr:row>
      <xdr:rowOff>104775</xdr:rowOff>
    </xdr:from>
    <xdr:to>
      <xdr:col>17</xdr:col>
      <xdr:colOff>1241281</xdr:colOff>
      <xdr:row>3</xdr:row>
      <xdr:rowOff>210704</xdr:rowOff>
    </xdr:to>
    <xdr:sp macro="" textlink="">
      <xdr:nvSpPr>
        <xdr:cNvPr id="2" name="テキスト ボックス 1">
          <a:extLst>
            <a:ext uri="{FF2B5EF4-FFF2-40B4-BE49-F238E27FC236}">
              <a16:creationId xmlns:a16="http://schemas.microsoft.com/office/drawing/2014/main" id="{FBC40817-AEE8-42F9-8CE2-35CA4232C659}"/>
            </a:ext>
          </a:extLst>
        </xdr:cNvPr>
        <xdr:cNvSpPr txBox="1"/>
      </xdr:nvSpPr>
      <xdr:spPr>
        <a:xfrm>
          <a:off x="10963275" y="552450"/>
          <a:ext cx="1765156" cy="372629"/>
        </a:xfrm>
        <a:prstGeom prst="rect">
          <a:avLst/>
        </a:prstGeom>
        <a:solidFill>
          <a:schemeClr val="tx2">
            <a:lumMod val="90000"/>
            <a:lumOff val="1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solidFill>
                <a:schemeClr val="bg1"/>
              </a:solidFill>
            </a:rPr>
            <a:t>記入例</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19</xdr:col>
      <xdr:colOff>126999</xdr:colOff>
      <xdr:row>0</xdr:row>
      <xdr:rowOff>127001</xdr:rowOff>
    </xdr:from>
    <xdr:to>
      <xdr:col>27</xdr:col>
      <xdr:colOff>297123</xdr:colOff>
      <xdr:row>3</xdr:row>
      <xdr:rowOff>49182</xdr:rowOff>
    </xdr:to>
    <xdr:sp macro="" textlink="">
      <xdr:nvSpPr>
        <xdr:cNvPr id="3" name="矢印: 五方向 2">
          <a:extLst>
            <a:ext uri="{FF2B5EF4-FFF2-40B4-BE49-F238E27FC236}">
              <a16:creationId xmlns:a16="http://schemas.microsoft.com/office/drawing/2014/main" id="{AA8AAFEE-894C-43C3-A8B3-2485EB023164}"/>
            </a:ext>
          </a:extLst>
        </xdr:cNvPr>
        <xdr:cNvSpPr/>
      </xdr:nvSpPr>
      <xdr:spPr>
        <a:xfrm>
          <a:off x="6038272" y="127001"/>
          <a:ext cx="2513851" cy="949726"/>
        </a:xfrm>
        <a:prstGeom prst="homePlate">
          <a:avLst/>
        </a:prstGeom>
        <a:solidFill>
          <a:schemeClr val="bg1"/>
        </a:solidFill>
        <a:ln w="19050">
          <a:solidFill>
            <a:srgbClr val="FF0000"/>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lIns="72000" tIns="0" rIns="0" bIns="0" rtlCol="0" anchor="ctr"/>
        <a:lstStyle/>
        <a:p>
          <a:pPr algn="l"/>
          <a:r>
            <a:rPr kumimoji="1" lang="ja-JP" altLang="en-US" sz="2000" b="1">
              <a:ln w="12700">
                <a:noFill/>
              </a:ln>
              <a:solidFill>
                <a:srgbClr val="FF0000"/>
              </a:solidFill>
            </a:rPr>
            <a:t>記入例は右側を</a:t>
          </a:r>
          <a:endParaRPr kumimoji="1" lang="en-US" altLang="ja-JP" sz="2000" b="1">
            <a:ln w="12700">
              <a:noFill/>
            </a:ln>
            <a:solidFill>
              <a:srgbClr val="FF0000"/>
            </a:solidFill>
          </a:endParaRPr>
        </a:p>
        <a:p>
          <a:pPr algn="l"/>
          <a:r>
            <a:rPr kumimoji="1" lang="ja-JP" altLang="en-US" sz="2000" b="1">
              <a:ln w="12700">
                <a:noFill/>
              </a:ln>
              <a:solidFill>
                <a:srgbClr val="FF0000"/>
              </a:solidFill>
            </a:rPr>
            <a:t>ご参照ください</a:t>
          </a:r>
        </a:p>
      </xdr:txBody>
    </xdr:sp>
    <xdr:clientData/>
  </xdr:twoCellAnchor>
  <xdr:twoCellAnchor editAs="oneCell">
    <xdr:from>
      <xdr:col>1</xdr:col>
      <xdr:colOff>46183</xdr:colOff>
      <xdr:row>1</xdr:row>
      <xdr:rowOff>80819</xdr:rowOff>
    </xdr:from>
    <xdr:to>
      <xdr:col>18</xdr:col>
      <xdr:colOff>197312</xdr:colOff>
      <xdr:row>2</xdr:row>
      <xdr:rowOff>168622</xdr:rowOff>
    </xdr:to>
    <xdr:pic>
      <xdr:nvPicPr>
        <xdr:cNvPr id="5" name="図 4">
          <a:extLst>
            <a:ext uri="{FF2B5EF4-FFF2-40B4-BE49-F238E27FC236}">
              <a16:creationId xmlns:a16="http://schemas.microsoft.com/office/drawing/2014/main" id="{937224DD-EC2D-4C31-9F82-7ACFCE98CA79}"/>
            </a:ext>
          </a:extLst>
        </xdr:cNvPr>
        <xdr:cNvPicPr>
          <a:picLocks noChangeAspect="1"/>
        </xdr:cNvPicPr>
      </xdr:nvPicPr>
      <xdr:blipFill>
        <a:blip xmlns:r="http://schemas.openxmlformats.org/officeDocument/2006/relationships" r:embed="rId1"/>
        <a:stretch>
          <a:fillRect/>
        </a:stretch>
      </xdr:blipFill>
      <xdr:spPr>
        <a:xfrm>
          <a:off x="184728" y="230910"/>
          <a:ext cx="5589039" cy="792076"/>
        </a:xfrm>
        <a:prstGeom prst="rect">
          <a:avLst/>
        </a:prstGeom>
      </xdr:spPr>
    </xdr:pic>
    <xdr:clientData/>
  </xdr:twoCellAnchor>
  <xdr:twoCellAnchor>
    <xdr:from>
      <xdr:col>28</xdr:col>
      <xdr:colOff>115453</xdr:colOff>
      <xdr:row>1</xdr:row>
      <xdr:rowOff>253999</xdr:rowOff>
    </xdr:from>
    <xdr:to>
      <xdr:col>34</xdr:col>
      <xdr:colOff>324346</xdr:colOff>
      <xdr:row>1</xdr:row>
      <xdr:rowOff>622779</xdr:rowOff>
    </xdr:to>
    <xdr:sp macro="" textlink="">
      <xdr:nvSpPr>
        <xdr:cNvPr id="6" name="テキスト ボックス 5">
          <a:extLst>
            <a:ext uri="{FF2B5EF4-FFF2-40B4-BE49-F238E27FC236}">
              <a16:creationId xmlns:a16="http://schemas.microsoft.com/office/drawing/2014/main" id="{7768CC1E-A683-48E2-9444-47400027FC59}"/>
            </a:ext>
          </a:extLst>
        </xdr:cNvPr>
        <xdr:cNvSpPr txBox="1"/>
      </xdr:nvSpPr>
      <xdr:spPr>
        <a:xfrm>
          <a:off x="8670635" y="404090"/>
          <a:ext cx="1767529" cy="368780"/>
        </a:xfrm>
        <a:prstGeom prst="rect">
          <a:avLst/>
        </a:prstGeom>
        <a:solidFill>
          <a:schemeClr val="tx2">
            <a:lumMod val="90000"/>
            <a:lumOff val="1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solidFill>
                <a:schemeClr val="bg1"/>
              </a:solidFill>
            </a:rPr>
            <a:t>記入例</a:t>
          </a:r>
        </a:p>
      </xdr:txBody>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77611</xdr:colOff>
      <xdr:row>0</xdr:row>
      <xdr:rowOff>84667</xdr:rowOff>
    </xdr:from>
    <xdr:to>
      <xdr:col>17</xdr:col>
      <xdr:colOff>162497</xdr:colOff>
      <xdr:row>1</xdr:row>
      <xdr:rowOff>657390</xdr:rowOff>
    </xdr:to>
    <xdr:pic>
      <xdr:nvPicPr>
        <xdr:cNvPr id="2" name="図 1">
          <a:extLst>
            <a:ext uri="{FF2B5EF4-FFF2-40B4-BE49-F238E27FC236}">
              <a16:creationId xmlns:a16="http://schemas.microsoft.com/office/drawing/2014/main" id="{3EFEEB67-B294-4F6C-898A-5B67A6B9A30D}"/>
            </a:ext>
          </a:extLst>
        </xdr:cNvPr>
        <xdr:cNvPicPr>
          <a:picLocks noChangeAspect="1"/>
        </xdr:cNvPicPr>
      </xdr:nvPicPr>
      <xdr:blipFill>
        <a:blip xmlns:r="http://schemas.openxmlformats.org/officeDocument/2006/relationships" r:embed="rId1"/>
        <a:stretch>
          <a:fillRect/>
        </a:stretch>
      </xdr:blipFill>
      <xdr:spPr>
        <a:xfrm>
          <a:off x="77611" y="84667"/>
          <a:ext cx="4848092" cy="721595"/>
        </a:xfrm>
        <a:prstGeom prst="rect">
          <a:avLst/>
        </a:prstGeom>
      </xdr:spPr>
    </xdr:pic>
    <xdr:clientData/>
  </xdr:twoCellAnchor>
  <xdr:twoCellAnchor>
    <xdr:from>
      <xdr:col>19</xdr:col>
      <xdr:colOff>68626</xdr:colOff>
      <xdr:row>0</xdr:row>
      <xdr:rowOff>85912</xdr:rowOff>
    </xdr:from>
    <xdr:to>
      <xdr:col>27</xdr:col>
      <xdr:colOff>268847</xdr:colOff>
      <xdr:row>3</xdr:row>
      <xdr:rowOff>11364</xdr:rowOff>
    </xdr:to>
    <xdr:sp macro="" textlink="">
      <xdr:nvSpPr>
        <xdr:cNvPr id="5" name="矢印: 五方向 4">
          <a:extLst>
            <a:ext uri="{FF2B5EF4-FFF2-40B4-BE49-F238E27FC236}">
              <a16:creationId xmlns:a16="http://schemas.microsoft.com/office/drawing/2014/main" id="{E4613E0F-DE12-41AB-89DE-2C20709CAE17}"/>
            </a:ext>
          </a:extLst>
        </xdr:cNvPr>
        <xdr:cNvSpPr/>
      </xdr:nvSpPr>
      <xdr:spPr>
        <a:xfrm>
          <a:off x="5303848" y="85912"/>
          <a:ext cx="2253388" cy="955563"/>
        </a:xfrm>
        <a:prstGeom prst="homePlate">
          <a:avLst/>
        </a:prstGeom>
        <a:solidFill>
          <a:schemeClr val="bg1"/>
        </a:solidFill>
        <a:ln w="19050">
          <a:solidFill>
            <a:srgbClr val="FF0000"/>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lIns="72000" tIns="0" rIns="0" bIns="0" rtlCol="0" anchor="ctr"/>
        <a:lstStyle/>
        <a:p>
          <a:pPr algn="l"/>
          <a:r>
            <a:rPr kumimoji="1" lang="ja-JP" altLang="en-US" sz="2000" b="1">
              <a:ln w="12700">
                <a:noFill/>
              </a:ln>
              <a:solidFill>
                <a:srgbClr val="FF0000"/>
              </a:solidFill>
            </a:rPr>
            <a:t>記入例は右側を</a:t>
          </a:r>
          <a:endParaRPr kumimoji="1" lang="en-US" altLang="ja-JP" sz="2000" b="1">
            <a:ln w="12700">
              <a:noFill/>
            </a:ln>
            <a:solidFill>
              <a:srgbClr val="FF0000"/>
            </a:solidFill>
          </a:endParaRPr>
        </a:p>
        <a:p>
          <a:pPr algn="l"/>
          <a:r>
            <a:rPr kumimoji="1" lang="ja-JP" altLang="en-US" sz="2000" b="1">
              <a:ln w="12700">
                <a:noFill/>
              </a:ln>
              <a:solidFill>
                <a:srgbClr val="FF0000"/>
              </a:solidFill>
            </a:rPr>
            <a:t>ご参照ください</a:t>
          </a:r>
        </a:p>
      </xdr:txBody>
    </xdr:sp>
    <xdr:clientData/>
  </xdr:twoCellAnchor>
  <xdr:twoCellAnchor>
    <xdr:from>
      <xdr:col>28</xdr:col>
      <xdr:colOff>49389</xdr:colOff>
      <xdr:row>1</xdr:row>
      <xdr:rowOff>239889</xdr:rowOff>
    </xdr:from>
    <xdr:to>
      <xdr:col>35</xdr:col>
      <xdr:colOff>194140</xdr:colOff>
      <xdr:row>1</xdr:row>
      <xdr:rowOff>608669</xdr:rowOff>
    </xdr:to>
    <xdr:sp macro="" textlink="">
      <xdr:nvSpPr>
        <xdr:cNvPr id="7" name="テキスト ボックス 6">
          <a:extLst>
            <a:ext uri="{FF2B5EF4-FFF2-40B4-BE49-F238E27FC236}">
              <a16:creationId xmlns:a16="http://schemas.microsoft.com/office/drawing/2014/main" id="{7D4A4E8F-6A0D-453E-873E-5129FC37690E}"/>
            </a:ext>
          </a:extLst>
        </xdr:cNvPr>
        <xdr:cNvSpPr txBox="1"/>
      </xdr:nvSpPr>
      <xdr:spPr>
        <a:xfrm>
          <a:off x="7641167" y="395111"/>
          <a:ext cx="1767529" cy="368780"/>
        </a:xfrm>
        <a:prstGeom prst="rect">
          <a:avLst/>
        </a:prstGeom>
        <a:solidFill>
          <a:schemeClr val="tx2">
            <a:lumMod val="90000"/>
            <a:lumOff val="1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solidFill>
                <a:schemeClr val="bg1"/>
              </a:solidFill>
            </a:rPr>
            <a:t>記入例</a:t>
          </a:r>
        </a:p>
      </xdr:txBody>
    </xdr:sp>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21167</xdr:colOff>
      <xdr:row>1</xdr:row>
      <xdr:rowOff>52916</xdr:rowOff>
    </xdr:from>
    <xdr:to>
      <xdr:col>16</xdr:col>
      <xdr:colOff>85327</xdr:colOff>
      <xdr:row>2</xdr:row>
      <xdr:rowOff>173456</xdr:rowOff>
    </xdr:to>
    <xdr:pic>
      <xdr:nvPicPr>
        <xdr:cNvPr id="3" name="図 2">
          <a:extLst>
            <a:ext uri="{FF2B5EF4-FFF2-40B4-BE49-F238E27FC236}">
              <a16:creationId xmlns:a16="http://schemas.microsoft.com/office/drawing/2014/main" id="{9D995DC9-1B00-49E0-B3DA-3425C7BEC835}"/>
            </a:ext>
          </a:extLst>
        </xdr:cNvPr>
        <xdr:cNvPicPr>
          <a:picLocks noChangeAspect="1"/>
        </xdr:cNvPicPr>
      </xdr:nvPicPr>
      <xdr:blipFill>
        <a:blip xmlns:r="http://schemas.openxmlformats.org/officeDocument/2006/relationships" r:embed="rId1"/>
        <a:stretch>
          <a:fillRect/>
        </a:stretch>
      </xdr:blipFill>
      <xdr:spPr>
        <a:xfrm>
          <a:off x="162278" y="208138"/>
          <a:ext cx="4466121" cy="819040"/>
        </a:xfrm>
        <a:prstGeom prst="rect">
          <a:avLst/>
        </a:prstGeom>
      </xdr:spPr>
    </xdr:pic>
    <xdr:clientData/>
  </xdr:twoCellAnchor>
  <xdr:twoCellAnchor>
    <xdr:from>
      <xdr:col>18</xdr:col>
      <xdr:colOff>155574</xdr:colOff>
      <xdr:row>0</xdr:row>
      <xdr:rowOff>91722</xdr:rowOff>
    </xdr:from>
    <xdr:to>
      <xdr:col>27</xdr:col>
      <xdr:colOff>127694</xdr:colOff>
      <xdr:row>3</xdr:row>
      <xdr:rowOff>27870</xdr:rowOff>
    </xdr:to>
    <xdr:sp macro="" textlink="">
      <xdr:nvSpPr>
        <xdr:cNvPr id="5" name="矢印: 五方向 4">
          <a:extLst>
            <a:ext uri="{FF2B5EF4-FFF2-40B4-BE49-F238E27FC236}">
              <a16:creationId xmlns:a16="http://schemas.microsoft.com/office/drawing/2014/main" id="{2BBFA25C-DA63-46AC-B588-7A23C49AB010}"/>
            </a:ext>
          </a:extLst>
        </xdr:cNvPr>
        <xdr:cNvSpPr/>
      </xdr:nvSpPr>
      <xdr:spPr>
        <a:xfrm>
          <a:off x="5157963" y="91722"/>
          <a:ext cx="2258120" cy="966259"/>
        </a:xfrm>
        <a:prstGeom prst="homePlate">
          <a:avLst/>
        </a:prstGeom>
        <a:solidFill>
          <a:schemeClr val="bg1"/>
        </a:solidFill>
        <a:ln w="19050">
          <a:solidFill>
            <a:srgbClr val="FF0000"/>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lIns="72000" tIns="0" rIns="0" bIns="0" rtlCol="0" anchor="ctr"/>
        <a:lstStyle/>
        <a:p>
          <a:pPr algn="l"/>
          <a:r>
            <a:rPr kumimoji="1" lang="ja-JP" altLang="en-US" sz="2000" b="1">
              <a:ln w="12700">
                <a:noFill/>
              </a:ln>
              <a:solidFill>
                <a:srgbClr val="FF0000"/>
              </a:solidFill>
            </a:rPr>
            <a:t>記入例は右側を</a:t>
          </a:r>
          <a:endParaRPr kumimoji="1" lang="en-US" altLang="ja-JP" sz="2000" b="1">
            <a:ln w="12700">
              <a:noFill/>
            </a:ln>
            <a:solidFill>
              <a:srgbClr val="FF0000"/>
            </a:solidFill>
          </a:endParaRPr>
        </a:p>
        <a:p>
          <a:pPr algn="l"/>
          <a:r>
            <a:rPr kumimoji="1" lang="ja-JP" altLang="en-US" sz="2000" b="1">
              <a:ln w="12700">
                <a:noFill/>
              </a:ln>
              <a:solidFill>
                <a:srgbClr val="FF0000"/>
              </a:solidFill>
            </a:rPr>
            <a:t>ご参照ください</a:t>
          </a:r>
        </a:p>
      </xdr:txBody>
    </xdr:sp>
    <xdr:clientData/>
  </xdr:twoCellAnchor>
  <xdr:twoCellAnchor>
    <xdr:from>
      <xdr:col>28</xdr:col>
      <xdr:colOff>91722</xdr:colOff>
      <xdr:row>1</xdr:row>
      <xdr:rowOff>232833</xdr:rowOff>
    </xdr:from>
    <xdr:to>
      <xdr:col>35</xdr:col>
      <xdr:colOff>236473</xdr:colOff>
      <xdr:row>1</xdr:row>
      <xdr:rowOff>601613</xdr:rowOff>
    </xdr:to>
    <xdr:sp macro="" textlink="">
      <xdr:nvSpPr>
        <xdr:cNvPr id="7" name="テキスト ボックス 6">
          <a:extLst>
            <a:ext uri="{FF2B5EF4-FFF2-40B4-BE49-F238E27FC236}">
              <a16:creationId xmlns:a16="http://schemas.microsoft.com/office/drawing/2014/main" id="{BF1AF4E8-32D1-4874-911A-CE5DFC86F410}"/>
            </a:ext>
          </a:extLst>
        </xdr:cNvPr>
        <xdr:cNvSpPr txBox="1"/>
      </xdr:nvSpPr>
      <xdr:spPr>
        <a:xfrm>
          <a:off x="7683500" y="388055"/>
          <a:ext cx="1767529" cy="368780"/>
        </a:xfrm>
        <a:prstGeom prst="rect">
          <a:avLst/>
        </a:prstGeom>
        <a:solidFill>
          <a:schemeClr val="tx2">
            <a:lumMod val="90000"/>
            <a:lumOff val="1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solidFill>
                <a:schemeClr val="bg1"/>
              </a:solidFill>
            </a:rPr>
            <a:t>記入例</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18</xdr:col>
      <xdr:colOff>162277</xdr:colOff>
      <xdr:row>0</xdr:row>
      <xdr:rowOff>105834</xdr:rowOff>
    </xdr:from>
    <xdr:to>
      <xdr:col>27</xdr:col>
      <xdr:colOff>134397</xdr:colOff>
      <xdr:row>3</xdr:row>
      <xdr:rowOff>41982</xdr:rowOff>
    </xdr:to>
    <xdr:sp macro="" textlink="">
      <xdr:nvSpPr>
        <xdr:cNvPr id="6" name="矢印: 五方向 5">
          <a:extLst>
            <a:ext uri="{FF2B5EF4-FFF2-40B4-BE49-F238E27FC236}">
              <a16:creationId xmlns:a16="http://schemas.microsoft.com/office/drawing/2014/main" id="{CB7E0628-E400-410F-9751-D7F13743FF75}"/>
            </a:ext>
          </a:extLst>
        </xdr:cNvPr>
        <xdr:cNvSpPr/>
      </xdr:nvSpPr>
      <xdr:spPr>
        <a:xfrm>
          <a:off x="5185833" y="105834"/>
          <a:ext cx="2258120" cy="966259"/>
        </a:xfrm>
        <a:prstGeom prst="homePlate">
          <a:avLst/>
        </a:prstGeom>
        <a:solidFill>
          <a:schemeClr val="bg1"/>
        </a:solidFill>
        <a:ln w="19050">
          <a:solidFill>
            <a:srgbClr val="FF0000"/>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lIns="72000" tIns="0" rIns="0" bIns="0" rtlCol="0" anchor="ctr"/>
        <a:lstStyle/>
        <a:p>
          <a:pPr algn="l"/>
          <a:r>
            <a:rPr kumimoji="1" lang="ja-JP" altLang="en-US" sz="2000" b="1">
              <a:ln w="12700">
                <a:noFill/>
              </a:ln>
              <a:solidFill>
                <a:srgbClr val="FF0000"/>
              </a:solidFill>
            </a:rPr>
            <a:t>記入例は右側を</a:t>
          </a:r>
          <a:endParaRPr kumimoji="1" lang="en-US" altLang="ja-JP" sz="2000" b="1">
            <a:ln w="12700">
              <a:noFill/>
            </a:ln>
            <a:solidFill>
              <a:srgbClr val="FF0000"/>
            </a:solidFill>
          </a:endParaRPr>
        </a:p>
        <a:p>
          <a:pPr algn="l"/>
          <a:r>
            <a:rPr kumimoji="1" lang="ja-JP" altLang="en-US" sz="2000" b="1">
              <a:ln w="12700">
                <a:noFill/>
              </a:ln>
              <a:solidFill>
                <a:srgbClr val="FF0000"/>
              </a:solidFill>
            </a:rPr>
            <a:t>ご参照ください</a:t>
          </a:r>
        </a:p>
      </xdr:txBody>
    </xdr:sp>
    <xdr:clientData/>
  </xdr:twoCellAnchor>
  <xdr:twoCellAnchor>
    <xdr:from>
      <xdr:col>28</xdr:col>
      <xdr:colOff>98426</xdr:colOff>
      <xdr:row>1</xdr:row>
      <xdr:rowOff>246945</xdr:rowOff>
    </xdr:from>
    <xdr:to>
      <xdr:col>35</xdr:col>
      <xdr:colOff>222010</xdr:colOff>
      <xdr:row>1</xdr:row>
      <xdr:rowOff>615725</xdr:rowOff>
    </xdr:to>
    <xdr:sp macro="" textlink="">
      <xdr:nvSpPr>
        <xdr:cNvPr id="7" name="テキスト ボックス 6">
          <a:extLst>
            <a:ext uri="{FF2B5EF4-FFF2-40B4-BE49-F238E27FC236}">
              <a16:creationId xmlns:a16="http://schemas.microsoft.com/office/drawing/2014/main" id="{00E8BEB5-0880-4C31-8FB3-77C492B9D2FE}"/>
            </a:ext>
          </a:extLst>
        </xdr:cNvPr>
        <xdr:cNvSpPr txBox="1"/>
      </xdr:nvSpPr>
      <xdr:spPr>
        <a:xfrm>
          <a:off x="7711370" y="402167"/>
          <a:ext cx="1767529" cy="368780"/>
        </a:xfrm>
        <a:prstGeom prst="rect">
          <a:avLst/>
        </a:prstGeom>
        <a:solidFill>
          <a:schemeClr val="tx2">
            <a:lumMod val="90000"/>
            <a:lumOff val="1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solidFill>
                <a:schemeClr val="bg1"/>
              </a:solidFill>
            </a:rPr>
            <a:t>記入例</a:t>
          </a:r>
        </a:p>
      </xdr:txBody>
    </xdr:sp>
    <xdr:clientData/>
  </xdr:twoCellAnchor>
  <xdr:twoCellAnchor editAs="oneCell">
    <xdr:from>
      <xdr:col>1</xdr:col>
      <xdr:colOff>28222</xdr:colOff>
      <xdr:row>0</xdr:row>
      <xdr:rowOff>105834</xdr:rowOff>
    </xdr:from>
    <xdr:to>
      <xdr:col>16</xdr:col>
      <xdr:colOff>77565</xdr:colOff>
      <xdr:row>2</xdr:row>
      <xdr:rowOff>67977</xdr:rowOff>
    </xdr:to>
    <xdr:pic>
      <xdr:nvPicPr>
        <xdr:cNvPr id="9" name="図 8">
          <a:extLst>
            <a:ext uri="{FF2B5EF4-FFF2-40B4-BE49-F238E27FC236}">
              <a16:creationId xmlns:a16="http://schemas.microsoft.com/office/drawing/2014/main" id="{556C55AB-9970-414B-A7CD-C69DC4638388}"/>
            </a:ext>
          </a:extLst>
        </xdr:cNvPr>
        <xdr:cNvPicPr>
          <a:picLocks noChangeAspect="1"/>
        </xdr:cNvPicPr>
      </xdr:nvPicPr>
      <xdr:blipFill>
        <a:blip xmlns:r="http://schemas.openxmlformats.org/officeDocument/2006/relationships" r:embed="rId1"/>
        <a:stretch>
          <a:fillRect/>
        </a:stretch>
      </xdr:blipFill>
      <xdr:spPr>
        <a:xfrm>
          <a:off x="169333" y="105834"/>
          <a:ext cx="4466121" cy="81904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xdr:from>
      <xdr:col>27</xdr:col>
      <xdr:colOff>36286</xdr:colOff>
      <xdr:row>1</xdr:row>
      <xdr:rowOff>226786</xdr:rowOff>
    </xdr:from>
    <xdr:to>
      <xdr:col>34</xdr:col>
      <xdr:colOff>53029</xdr:colOff>
      <xdr:row>1</xdr:row>
      <xdr:rowOff>595566</xdr:rowOff>
    </xdr:to>
    <xdr:sp macro="" textlink="">
      <xdr:nvSpPr>
        <xdr:cNvPr id="8" name="テキスト ボックス 7">
          <a:extLst>
            <a:ext uri="{FF2B5EF4-FFF2-40B4-BE49-F238E27FC236}">
              <a16:creationId xmlns:a16="http://schemas.microsoft.com/office/drawing/2014/main" id="{E8D3495C-86F3-4AE1-8AA3-31F6439A0FFE}"/>
            </a:ext>
          </a:extLst>
        </xdr:cNvPr>
        <xdr:cNvSpPr txBox="1"/>
      </xdr:nvSpPr>
      <xdr:spPr>
        <a:xfrm>
          <a:off x="7574643" y="381000"/>
          <a:ext cx="1767529" cy="368780"/>
        </a:xfrm>
        <a:prstGeom prst="rect">
          <a:avLst/>
        </a:prstGeom>
        <a:solidFill>
          <a:schemeClr val="tx2">
            <a:lumMod val="90000"/>
            <a:lumOff val="1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solidFill>
                <a:schemeClr val="bg1"/>
              </a:solidFill>
            </a:rPr>
            <a:t>記入例</a:t>
          </a:r>
        </a:p>
      </xdr:txBody>
    </xdr:sp>
    <xdr:clientData/>
  </xdr:twoCellAnchor>
  <xdr:twoCellAnchor editAs="oneCell">
    <xdr:from>
      <xdr:col>1</xdr:col>
      <xdr:colOff>18144</xdr:colOff>
      <xdr:row>0</xdr:row>
      <xdr:rowOff>90714</xdr:rowOff>
    </xdr:from>
    <xdr:to>
      <xdr:col>17</xdr:col>
      <xdr:colOff>57407</xdr:colOff>
      <xdr:row>2</xdr:row>
      <xdr:rowOff>57040</xdr:rowOff>
    </xdr:to>
    <xdr:pic>
      <xdr:nvPicPr>
        <xdr:cNvPr id="9" name="図 8">
          <a:extLst>
            <a:ext uri="{FF2B5EF4-FFF2-40B4-BE49-F238E27FC236}">
              <a16:creationId xmlns:a16="http://schemas.microsoft.com/office/drawing/2014/main" id="{F7BB76A2-CE73-4E8E-8832-37DDC03DC27C}"/>
            </a:ext>
          </a:extLst>
        </xdr:cNvPr>
        <xdr:cNvPicPr>
          <a:picLocks noChangeAspect="1"/>
        </xdr:cNvPicPr>
      </xdr:nvPicPr>
      <xdr:blipFill>
        <a:blip xmlns:r="http://schemas.openxmlformats.org/officeDocument/2006/relationships" r:embed="rId1"/>
        <a:stretch>
          <a:fillRect/>
        </a:stretch>
      </xdr:blipFill>
      <xdr:spPr>
        <a:xfrm>
          <a:off x="154215" y="90714"/>
          <a:ext cx="4466121" cy="819040"/>
        </a:xfrm>
        <a:prstGeom prst="rect">
          <a:avLst/>
        </a:prstGeom>
      </xdr:spPr>
    </xdr:pic>
    <xdr:clientData/>
  </xdr:twoCellAnchor>
  <xdr:twoCellAnchor>
    <xdr:from>
      <xdr:col>18</xdr:col>
      <xdr:colOff>217715</xdr:colOff>
      <xdr:row>0</xdr:row>
      <xdr:rowOff>108857</xdr:rowOff>
    </xdr:from>
    <xdr:to>
      <xdr:col>26</xdr:col>
      <xdr:colOff>99120</xdr:colOff>
      <xdr:row>3</xdr:row>
      <xdr:rowOff>68187</xdr:rowOff>
    </xdr:to>
    <xdr:sp macro="" textlink="">
      <xdr:nvSpPr>
        <xdr:cNvPr id="11" name="矢印: 五方向 10">
          <a:extLst>
            <a:ext uri="{FF2B5EF4-FFF2-40B4-BE49-F238E27FC236}">
              <a16:creationId xmlns:a16="http://schemas.microsoft.com/office/drawing/2014/main" id="{11E7FF48-93F5-4808-B525-52D81F72A120}"/>
            </a:ext>
          </a:extLst>
        </xdr:cNvPr>
        <xdr:cNvSpPr/>
      </xdr:nvSpPr>
      <xdr:spPr>
        <a:xfrm>
          <a:off x="5070929" y="108857"/>
          <a:ext cx="2258120" cy="966259"/>
        </a:xfrm>
        <a:prstGeom prst="homePlate">
          <a:avLst/>
        </a:prstGeom>
        <a:solidFill>
          <a:schemeClr val="bg1"/>
        </a:solidFill>
        <a:ln w="19050">
          <a:solidFill>
            <a:srgbClr val="FF0000"/>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lIns="72000" tIns="0" rIns="0" bIns="0" rtlCol="0" anchor="ctr"/>
        <a:lstStyle/>
        <a:p>
          <a:pPr algn="l"/>
          <a:r>
            <a:rPr kumimoji="1" lang="ja-JP" altLang="en-US" sz="2000" b="1">
              <a:ln w="12700">
                <a:noFill/>
              </a:ln>
              <a:solidFill>
                <a:srgbClr val="FF0000"/>
              </a:solidFill>
            </a:rPr>
            <a:t>記入例は右側を</a:t>
          </a:r>
          <a:endParaRPr kumimoji="1" lang="en-US" altLang="ja-JP" sz="2000" b="1">
            <a:ln w="12700">
              <a:noFill/>
            </a:ln>
            <a:solidFill>
              <a:srgbClr val="FF0000"/>
            </a:solidFill>
          </a:endParaRPr>
        </a:p>
        <a:p>
          <a:pPr algn="l"/>
          <a:r>
            <a:rPr kumimoji="1" lang="ja-JP" altLang="en-US" sz="2000" b="1">
              <a:ln w="12700">
                <a:noFill/>
              </a:ln>
              <a:solidFill>
                <a:srgbClr val="FF0000"/>
              </a:solidFill>
            </a:rPr>
            <a:t>ご参照ください</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19</xdr:col>
      <xdr:colOff>155222</xdr:colOff>
      <xdr:row>0</xdr:row>
      <xdr:rowOff>63500</xdr:rowOff>
    </xdr:from>
    <xdr:to>
      <xdr:col>28</xdr:col>
      <xdr:colOff>104412</xdr:colOff>
      <xdr:row>3</xdr:row>
      <xdr:rowOff>995</xdr:rowOff>
    </xdr:to>
    <xdr:sp macro="" textlink="">
      <xdr:nvSpPr>
        <xdr:cNvPr id="5" name="矢印: 五方向 4">
          <a:extLst>
            <a:ext uri="{FF2B5EF4-FFF2-40B4-BE49-F238E27FC236}">
              <a16:creationId xmlns:a16="http://schemas.microsoft.com/office/drawing/2014/main" id="{EF7C7E5C-1896-4ADA-B2F5-6D70A26AD663}"/>
            </a:ext>
          </a:extLst>
        </xdr:cNvPr>
        <xdr:cNvSpPr/>
      </xdr:nvSpPr>
      <xdr:spPr>
        <a:xfrm>
          <a:off x="5411611" y="63500"/>
          <a:ext cx="2305745" cy="967606"/>
        </a:xfrm>
        <a:prstGeom prst="homePlate">
          <a:avLst/>
        </a:prstGeom>
        <a:solidFill>
          <a:schemeClr val="bg1"/>
        </a:solidFill>
        <a:ln w="19050">
          <a:solidFill>
            <a:srgbClr val="FF0000"/>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lIns="72000" tIns="0" rIns="0" bIns="0" rtlCol="0" anchor="ctr"/>
        <a:lstStyle/>
        <a:p>
          <a:pPr algn="l"/>
          <a:r>
            <a:rPr kumimoji="1" lang="ja-JP" altLang="en-US" sz="2000" b="1">
              <a:ln w="12700">
                <a:noFill/>
              </a:ln>
              <a:solidFill>
                <a:srgbClr val="FF0000"/>
              </a:solidFill>
            </a:rPr>
            <a:t>記入例は右側を</a:t>
          </a:r>
          <a:endParaRPr kumimoji="1" lang="en-US" altLang="ja-JP" sz="2000" b="1">
            <a:ln w="12700">
              <a:noFill/>
            </a:ln>
            <a:solidFill>
              <a:srgbClr val="FF0000"/>
            </a:solidFill>
          </a:endParaRPr>
        </a:p>
        <a:p>
          <a:pPr algn="l"/>
          <a:r>
            <a:rPr kumimoji="1" lang="ja-JP" altLang="en-US" sz="2000" b="1">
              <a:ln w="12700">
                <a:noFill/>
              </a:ln>
              <a:solidFill>
                <a:srgbClr val="FF0000"/>
              </a:solidFill>
            </a:rPr>
            <a:t>ご参照ください</a:t>
          </a:r>
        </a:p>
      </xdr:txBody>
    </xdr:sp>
    <xdr:clientData/>
  </xdr:twoCellAnchor>
  <xdr:twoCellAnchor editAs="oneCell">
    <xdr:from>
      <xdr:col>1</xdr:col>
      <xdr:colOff>21166</xdr:colOff>
      <xdr:row>0</xdr:row>
      <xdr:rowOff>148167</xdr:rowOff>
    </xdr:from>
    <xdr:to>
      <xdr:col>16</xdr:col>
      <xdr:colOff>55789</xdr:colOff>
      <xdr:row>2</xdr:row>
      <xdr:rowOff>105307</xdr:rowOff>
    </xdr:to>
    <xdr:pic>
      <xdr:nvPicPr>
        <xdr:cNvPr id="6" name="図 5">
          <a:extLst>
            <a:ext uri="{FF2B5EF4-FFF2-40B4-BE49-F238E27FC236}">
              <a16:creationId xmlns:a16="http://schemas.microsoft.com/office/drawing/2014/main" id="{70CB4DC9-82A7-47A6-BFFC-3C5541C62426}"/>
            </a:ext>
          </a:extLst>
        </xdr:cNvPr>
        <xdr:cNvPicPr>
          <a:picLocks noChangeAspect="1"/>
        </xdr:cNvPicPr>
      </xdr:nvPicPr>
      <xdr:blipFill>
        <a:blip xmlns:r="http://schemas.openxmlformats.org/officeDocument/2006/relationships" r:embed="rId1"/>
        <a:stretch>
          <a:fillRect/>
        </a:stretch>
      </xdr:blipFill>
      <xdr:spPr>
        <a:xfrm>
          <a:off x="162277" y="148167"/>
          <a:ext cx="4451401" cy="814037"/>
        </a:xfrm>
        <a:prstGeom prst="rect">
          <a:avLst/>
        </a:prstGeom>
      </xdr:spPr>
    </xdr:pic>
    <xdr:clientData/>
  </xdr:twoCellAnchor>
  <xdr:twoCellAnchor>
    <xdr:from>
      <xdr:col>29</xdr:col>
      <xdr:colOff>77610</xdr:colOff>
      <xdr:row>1</xdr:row>
      <xdr:rowOff>176389</xdr:rowOff>
    </xdr:from>
    <xdr:to>
      <xdr:col>36</xdr:col>
      <xdr:colOff>10695</xdr:colOff>
      <xdr:row>1</xdr:row>
      <xdr:rowOff>545169</xdr:rowOff>
    </xdr:to>
    <xdr:sp macro="" textlink="">
      <xdr:nvSpPr>
        <xdr:cNvPr id="9" name="テキスト ボックス 8">
          <a:extLst>
            <a:ext uri="{FF2B5EF4-FFF2-40B4-BE49-F238E27FC236}">
              <a16:creationId xmlns:a16="http://schemas.microsoft.com/office/drawing/2014/main" id="{227765B2-0DA0-4C1C-8062-5597DA8DA885}"/>
            </a:ext>
          </a:extLst>
        </xdr:cNvPr>
        <xdr:cNvSpPr txBox="1"/>
      </xdr:nvSpPr>
      <xdr:spPr>
        <a:xfrm>
          <a:off x="7831666" y="331611"/>
          <a:ext cx="1767529" cy="368780"/>
        </a:xfrm>
        <a:prstGeom prst="rect">
          <a:avLst/>
        </a:prstGeom>
        <a:solidFill>
          <a:schemeClr val="tx2">
            <a:lumMod val="90000"/>
            <a:lumOff val="1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solidFill>
                <a:schemeClr val="bg1"/>
              </a:solidFill>
            </a:rPr>
            <a:t>記入例</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19</xdr:col>
      <xdr:colOff>18396</xdr:colOff>
      <xdr:row>0</xdr:row>
      <xdr:rowOff>63500</xdr:rowOff>
    </xdr:from>
    <xdr:to>
      <xdr:col>27</xdr:col>
      <xdr:colOff>226121</xdr:colOff>
      <xdr:row>3</xdr:row>
      <xdr:rowOff>19138</xdr:rowOff>
    </xdr:to>
    <xdr:sp macro="" textlink="">
      <xdr:nvSpPr>
        <xdr:cNvPr id="10" name="矢印: 五方向 9">
          <a:extLst>
            <a:ext uri="{FF2B5EF4-FFF2-40B4-BE49-F238E27FC236}">
              <a16:creationId xmlns:a16="http://schemas.microsoft.com/office/drawing/2014/main" id="{7DBEB258-E05D-4198-B638-BD7FFFCF8BF2}"/>
            </a:ext>
          </a:extLst>
        </xdr:cNvPr>
        <xdr:cNvSpPr/>
      </xdr:nvSpPr>
      <xdr:spPr>
        <a:xfrm>
          <a:off x="5034896" y="63500"/>
          <a:ext cx="2334975" cy="971638"/>
        </a:xfrm>
        <a:prstGeom prst="homePlate">
          <a:avLst/>
        </a:prstGeom>
        <a:solidFill>
          <a:schemeClr val="bg1"/>
        </a:solidFill>
        <a:ln w="19050">
          <a:solidFill>
            <a:srgbClr val="FF0000"/>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lIns="72000" tIns="0" rIns="0" bIns="0" rtlCol="0" anchor="ctr"/>
        <a:lstStyle/>
        <a:p>
          <a:pPr algn="l"/>
          <a:r>
            <a:rPr kumimoji="1" lang="ja-JP" altLang="en-US" sz="2000" b="1">
              <a:ln w="12700">
                <a:noFill/>
              </a:ln>
              <a:solidFill>
                <a:srgbClr val="FF0000"/>
              </a:solidFill>
            </a:rPr>
            <a:t>記入例は右側を</a:t>
          </a:r>
          <a:endParaRPr kumimoji="1" lang="en-US" altLang="ja-JP" sz="2000" b="1">
            <a:ln w="12700">
              <a:noFill/>
            </a:ln>
            <a:solidFill>
              <a:srgbClr val="FF0000"/>
            </a:solidFill>
          </a:endParaRPr>
        </a:p>
        <a:p>
          <a:pPr algn="l"/>
          <a:r>
            <a:rPr kumimoji="1" lang="ja-JP" altLang="en-US" sz="2000" b="1">
              <a:ln w="12700">
                <a:noFill/>
              </a:ln>
              <a:solidFill>
                <a:srgbClr val="FF0000"/>
              </a:solidFill>
            </a:rPr>
            <a:t>ご参照ください</a:t>
          </a:r>
        </a:p>
      </xdr:txBody>
    </xdr:sp>
    <xdr:clientData/>
  </xdr:twoCellAnchor>
  <xdr:twoCellAnchor editAs="oneCell">
    <xdr:from>
      <xdr:col>0</xdr:col>
      <xdr:colOff>127000</xdr:colOff>
      <xdr:row>0</xdr:row>
      <xdr:rowOff>100542</xdr:rowOff>
    </xdr:from>
    <xdr:to>
      <xdr:col>17</xdr:col>
      <xdr:colOff>87691</xdr:colOff>
      <xdr:row>2</xdr:row>
      <xdr:rowOff>56321</xdr:rowOff>
    </xdr:to>
    <xdr:pic>
      <xdr:nvPicPr>
        <xdr:cNvPr id="11" name="図 10">
          <a:extLst>
            <a:ext uri="{FF2B5EF4-FFF2-40B4-BE49-F238E27FC236}">
              <a16:creationId xmlns:a16="http://schemas.microsoft.com/office/drawing/2014/main" id="{7C6D259D-426F-4354-9451-6803849DEBBF}"/>
            </a:ext>
          </a:extLst>
        </xdr:cNvPr>
        <xdr:cNvPicPr>
          <a:picLocks noChangeAspect="1"/>
        </xdr:cNvPicPr>
      </xdr:nvPicPr>
      <xdr:blipFill>
        <a:blip xmlns:r="http://schemas.openxmlformats.org/officeDocument/2006/relationships" r:embed="rId1"/>
        <a:stretch>
          <a:fillRect/>
        </a:stretch>
      </xdr:blipFill>
      <xdr:spPr>
        <a:xfrm>
          <a:off x="127000" y="100542"/>
          <a:ext cx="4434266" cy="813029"/>
        </a:xfrm>
        <a:prstGeom prst="rect">
          <a:avLst/>
        </a:prstGeom>
      </xdr:spPr>
    </xdr:pic>
    <xdr:clientData/>
  </xdr:twoCellAnchor>
  <xdr:twoCellAnchor>
    <xdr:from>
      <xdr:col>29</xdr:col>
      <xdr:colOff>49641</xdr:colOff>
      <xdr:row>1</xdr:row>
      <xdr:rowOff>235353</xdr:rowOff>
    </xdr:from>
    <xdr:to>
      <xdr:col>35</xdr:col>
      <xdr:colOff>186833</xdr:colOff>
      <xdr:row>1</xdr:row>
      <xdr:rowOff>604133</xdr:rowOff>
    </xdr:to>
    <xdr:sp macro="" textlink="">
      <xdr:nvSpPr>
        <xdr:cNvPr id="12" name="テキスト ボックス 11">
          <a:extLst>
            <a:ext uri="{FF2B5EF4-FFF2-40B4-BE49-F238E27FC236}">
              <a16:creationId xmlns:a16="http://schemas.microsoft.com/office/drawing/2014/main" id="{A508981B-B042-407C-AF79-284D0362FB80}"/>
            </a:ext>
          </a:extLst>
        </xdr:cNvPr>
        <xdr:cNvSpPr txBox="1"/>
      </xdr:nvSpPr>
      <xdr:spPr>
        <a:xfrm>
          <a:off x="7637891" y="394103"/>
          <a:ext cx="1756442" cy="368780"/>
        </a:xfrm>
        <a:prstGeom prst="rect">
          <a:avLst/>
        </a:prstGeom>
        <a:solidFill>
          <a:schemeClr val="tx2">
            <a:lumMod val="90000"/>
            <a:lumOff val="1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solidFill>
                <a:schemeClr val="bg1"/>
              </a:solidFill>
            </a:rPr>
            <a:t>記入例</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xdr:colOff>
      <xdr:row>1</xdr:row>
      <xdr:rowOff>1</xdr:rowOff>
    </xdr:from>
    <xdr:to>
      <xdr:col>6</xdr:col>
      <xdr:colOff>521399</xdr:colOff>
      <xdr:row>4</xdr:row>
      <xdr:rowOff>86571</xdr:rowOff>
    </xdr:to>
    <xdr:pic>
      <xdr:nvPicPr>
        <xdr:cNvPr id="2" name="図 1">
          <a:extLst>
            <a:ext uri="{FF2B5EF4-FFF2-40B4-BE49-F238E27FC236}">
              <a16:creationId xmlns:a16="http://schemas.microsoft.com/office/drawing/2014/main" id="{AEC14912-4EEE-C89E-ADB6-BBBEA63F24E9}"/>
            </a:ext>
          </a:extLst>
        </xdr:cNvPr>
        <xdr:cNvPicPr>
          <a:picLocks noChangeAspect="1"/>
        </xdr:cNvPicPr>
      </xdr:nvPicPr>
      <xdr:blipFill>
        <a:blip xmlns:r="http://schemas.openxmlformats.org/officeDocument/2006/relationships" r:embed="rId1"/>
        <a:stretch>
          <a:fillRect/>
        </a:stretch>
      </xdr:blipFill>
      <xdr:spPr>
        <a:xfrm>
          <a:off x="178595" y="178595"/>
          <a:ext cx="6998060" cy="997001"/>
        </a:xfrm>
        <a:prstGeom prst="rect">
          <a:avLst/>
        </a:prstGeom>
      </xdr:spPr>
    </xdr:pic>
    <xdr:clientData/>
  </xdr:twoCellAnchor>
  <xdr:twoCellAnchor>
    <xdr:from>
      <xdr:col>7</xdr:col>
      <xdr:colOff>1189182</xdr:colOff>
      <xdr:row>1</xdr:row>
      <xdr:rowOff>34636</xdr:rowOff>
    </xdr:from>
    <xdr:to>
      <xdr:col>12</xdr:col>
      <xdr:colOff>423965</xdr:colOff>
      <xdr:row>4</xdr:row>
      <xdr:rowOff>107769</xdr:rowOff>
    </xdr:to>
    <xdr:sp macro="" textlink="">
      <xdr:nvSpPr>
        <xdr:cNvPr id="4" name="矢印: 五方向 3">
          <a:extLst>
            <a:ext uri="{FF2B5EF4-FFF2-40B4-BE49-F238E27FC236}">
              <a16:creationId xmlns:a16="http://schemas.microsoft.com/office/drawing/2014/main" id="{35F0275D-46E6-40BB-A0E4-B14FFFC18210}"/>
            </a:ext>
          </a:extLst>
        </xdr:cNvPr>
        <xdr:cNvSpPr/>
      </xdr:nvSpPr>
      <xdr:spPr>
        <a:xfrm>
          <a:off x="8335818" y="207818"/>
          <a:ext cx="2259692" cy="996769"/>
        </a:xfrm>
        <a:prstGeom prst="homePlate">
          <a:avLst/>
        </a:prstGeom>
        <a:solidFill>
          <a:schemeClr val="bg1"/>
        </a:solidFill>
        <a:ln w="19050">
          <a:solidFill>
            <a:srgbClr val="FF0000"/>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lIns="72000" tIns="0" rIns="0" bIns="0" rtlCol="0" anchor="ctr"/>
        <a:lstStyle/>
        <a:p>
          <a:pPr algn="l"/>
          <a:r>
            <a:rPr kumimoji="1" lang="ja-JP" altLang="en-US" sz="2000" b="1">
              <a:ln w="12700">
                <a:noFill/>
              </a:ln>
              <a:solidFill>
                <a:srgbClr val="FF0000"/>
              </a:solidFill>
            </a:rPr>
            <a:t>記入例は右側を</a:t>
          </a:r>
          <a:endParaRPr kumimoji="1" lang="en-US" altLang="ja-JP" sz="2000" b="1">
            <a:ln w="12700">
              <a:noFill/>
            </a:ln>
            <a:solidFill>
              <a:srgbClr val="FF0000"/>
            </a:solidFill>
          </a:endParaRPr>
        </a:p>
        <a:p>
          <a:pPr algn="l"/>
          <a:r>
            <a:rPr kumimoji="1" lang="ja-JP" altLang="en-US" sz="2000" b="1">
              <a:ln w="12700">
                <a:noFill/>
              </a:ln>
              <a:solidFill>
                <a:srgbClr val="FF0000"/>
              </a:solidFill>
            </a:rPr>
            <a:t>ご参照ください</a:t>
          </a:r>
        </a:p>
      </xdr:txBody>
    </xdr:sp>
    <xdr:clientData/>
  </xdr:twoCellAnchor>
  <xdr:twoCellAnchor>
    <xdr:from>
      <xdr:col>14</xdr:col>
      <xdr:colOff>1</xdr:colOff>
      <xdr:row>2</xdr:row>
      <xdr:rowOff>161636</xdr:rowOff>
    </xdr:from>
    <xdr:to>
      <xdr:col>16</xdr:col>
      <xdr:colOff>692007</xdr:colOff>
      <xdr:row>3</xdr:row>
      <xdr:rowOff>267565</xdr:rowOff>
    </xdr:to>
    <xdr:sp macro="" textlink="">
      <xdr:nvSpPr>
        <xdr:cNvPr id="5" name="テキスト ボックス 4">
          <a:extLst>
            <a:ext uri="{FF2B5EF4-FFF2-40B4-BE49-F238E27FC236}">
              <a16:creationId xmlns:a16="http://schemas.microsoft.com/office/drawing/2014/main" id="{F5443ABC-8495-4D80-B615-9687C0ED471B}"/>
            </a:ext>
          </a:extLst>
        </xdr:cNvPr>
        <xdr:cNvSpPr txBox="1"/>
      </xdr:nvSpPr>
      <xdr:spPr>
        <a:xfrm>
          <a:off x="11025910" y="600363"/>
          <a:ext cx="1754188" cy="371475"/>
        </a:xfrm>
        <a:prstGeom prst="rect">
          <a:avLst/>
        </a:prstGeom>
        <a:solidFill>
          <a:schemeClr val="tx2">
            <a:lumMod val="90000"/>
            <a:lumOff val="1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solidFill>
                <a:schemeClr val="bg1"/>
              </a:solidFill>
            </a:rPr>
            <a:t>記入例</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38</xdr:col>
      <xdr:colOff>285462</xdr:colOff>
      <xdr:row>16</xdr:row>
      <xdr:rowOff>1433272</xdr:rowOff>
    </xdr:from>
    <xdr:to>
      <xdr:col>44</xdr:col>
      <xdr:colOff>492209</xdr:colOff>
      <xdr:row>16</xdr:row>
      <xdr:rowOff>1838818</xdr:rowOff>
    </xdr:to>
    <xdr:pic>
      <xdr:nvPicPr>
        <xdr:cNvPr id="3" name="図 2">
          <a:hlinkClick xmlns:r="http://schemas.openxmlformats.org/officeDocument/2006/relationships" r:id="rId1"/>
          <a:extLst>
            <a:ext uri="{FF2B5EF4-FFF2-40B4-BE49-F238E27FC236}">
              <a16:creationId xmlns:a16="http://schemas.microsoft.com/office/drawing/2014/main" id="{68F81CEF-3AC8-4E0C-998B-45DB5C774824}"/>
            </a:ext>
          </a:extLst>
        </xdr:cNvPr>
        <xdr:cNvPicPr>
          <a:picLocks noChangeAspect="1"/>
        </xdr:cNvPicPr>
      </xdr:nvPicPr>
      <xdr:blipFill>
        <a:blip xmlns:r="http://schemas.openxmlformats.org/officeDocument/2006/relationships" r:embed="rId2"/>
        <a:stretch>
          <a:fillRect/>
        </a:stretch>
      </xdr:blipFill>
      <xdr:spPr>
        <a:xfrm>
          <a:off x="20339917" y="6282363"/>
          <a:ext cx="2769837" cy="402371"/>
        </a:xfrm>
        <a:prstGeom prst="rect">
          <a:avLst/>
        </a:prstGeom>
      </xdr:spPr>
    </xdr:pic>
    <xdr:clientData/>
  </xdr:twoCellAnchor>
  <xdr:twoCellAnchor>
    <xdr:from>
      <xdr:col>38</xdr:col>
      <xdr:colOff>172220</xdr:colOff>
      <xdr:row>16</xdr:row>
      <xdr:rowOff>1858300</xdr:rowOff>
    </xdr:from>
    <xdr:to>
      <xdr:col>44</xdr:col>
      <xdr:colOff>588820</xdr:colOff>
      <xdr:row>18</xdr:row>
      <xdr:rowOff>53750</xdr:rowOff>
    </xdr:to>
    <xdr:sp macro="" textlink="">
      <xdr:nvSpPr>
        <xdr:cNvPr id="4" name="テキスト ボックス 3">
          <a:extLst>
            <a:ext uri="{FF2B5EF4-FFF2-40B4-BE49-F238E27FC236}">
              <a16:creationId xmlns:a16="http://schemas.microsoft.com/office/drawing/2014/main" id="{171A3871-0DEB-4325-8A39-D45C3A9EA98C}"/>
            </a:ext>
          </a:extLst>
        </xdr:cNvPr>
        <xdr:cNvSpPr txBox="1"/>
      </xdr:nvSpPr>
      <xdr:spPr>
        <a:xfrm>
          <a:off x="20226675" y="6707391"/>
          <a:ext cx="2979690" cy="8393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900">
              <a:latin typeface="ＭＳ Ｐゴシック" panose="020B0600070205080204" pitchFamily="50" charset="-128"/>
              <a:ea typeface="ＭＳ Ｐゴシック" panose="020B0600070205080204" pitchFamily="50" charset="-128"/>
            </a:rPr>
            <a:t>引用：国税庁　</a:t>
          </a:r>
          <a:r>
            <a:rPr kumimoji="1" lang="en-US" altLang="ja-JP" sz="900">
              <a:latin typeface="ＭＳ Ｐゴシック" panose="020B0600070205080204" pitchFamily="50" charset="-128"/>
              <a:ea typeface="ＭＳ Ｐゴシック" panose="020B0600070205080204" pitchFamily="50" charset="-128"/>
            </a:rPr>
            <a:t>HP</a:t>
          </a:r>
          <a:r>
            <a:rPr kumimoji="1" lang="ja-JP" altLang="en-US" sz="900">
              <a:latin typeface="ＭＳ Ｐゴシック" panose="020B0600070205080204" pitchFamily="50" charset="-128"/>
              <a:ea typeface="ＭＳ Ｐゴシック" panose="020B0600070205080204" pitchFamily="50" charset="-128"/>
            </a:rPr>
            <a:t>　タックスアンサー　</a:t>
          </a:r>
          <a:r>
            <a:rPr kumimoji="1" lang="en-US" altLang="ja-JP" sz="900">
              <a:latin typeface="ＭＳ Ｐゴシック" panose="020B0600070205080204" pitchFamily="50" charset="-128"/>
              <a:ea typeface="ＭＳ Ｐゴシック" panose="020B0600070205080204" pitchFamily="50" charset="-128"/>
            </a:rPr>
            <a:t>No2100</a:t>
          </a:r>
          <a:r>
            <a:rPr kumimoji="1" lang="ja-JP" altLang="en-US" sz="900">
              <a:latin typeface="ＭＳ Ｐゴシック" panose="020B0600070205080204" pitchFamily="50" charset="-128"/>
              <a:ea typeface="ＭＳ Ｐゴシック" panose="020B0600070205080204" pitchFamily="50" charset="-128"/>
            </a:rPr>
            <a:t>　</a:t>
          </a:r>
        </a:p>
        <a:p>
          <a:pPr algn="ctr"/>
          <a:r>
            <a:rPr kumimoji="1" lang="ja-JP" altLang="en-US" sz="900">
              <a:latin typeface="ＭＳ Ｐゴシック" panose="020B0600070205080204" pitchFamily="50" charset="-128"/>
              <a:ea typeface="ＭＳ Ｐゴシック" panose="020B0600070205080204" pitchFamily="50" charset="-128"/>
            </a:rPr>
            <a:t>減価償却のあらまし</a:t>
          </a:r>
        </a:p>
        <a:p>
          <a:pPr algn="ctr"/>
          <a:r>
            <a:rPr kumimoji="1" lang="ja-JP" altLang="en-US" sz="900">
              <a:latin typeface="ＭＳ Ｐゴシック" panose="020B0600070205080204" pitchFamily="50" charset="-128"/>
              <a:ea typeface="ＭＳ Ｐゴシック" panose="020B0600070205080204" pitchFamily="50" charset="-128"/>
            </a:rPr>
            <a:t>　　　参考「主な減価償却資産耐用年数表」</a:t>
          </a:r>
        </a:p>
      </xdr:txBody>
    </xdr:sp>
    <xdr:clientData/>
  </xdr:twoCellAnchor>
  <xdr:twoCellAnchor editAs="oneCell">
    <xdr:from>
      <xdr:col>1</xdr:col>
      <xdr:colOff>0</xdr:colOff>
      <xdr:row>1</xdr:row>
      <xdr:rowOff>0</xdr:rowOff>
    </xdr:from>
    <xdr:to>
      <xdr:col>12</xdr:col>
      <xdr:colOff>57510</xdr:colOff>
      <xdr:row>4</xdr:row>
      <xdr:rowOff>66726</xdr:rowOff>
    </xdr:to>
    <xdr:pic>
      <xdr:nvPicPr>
        <xdr:cNvPr id="5" name="図 4">
          <a:extLst>
            <a:ext uri="{FF2B5EF4-FFF2-40B4-BE49-F238E27FC236}">
              <a16:creationId xmlns:a16="http://schemas.microsoft.com/office/drawing/2014/main" id="{2E3A6672-22E5-4EA5-8CF8-DCA55C6A5BEC}"/>
            </a:ext>
          </a:extLst>
        </xdr:cNvPr>
        <xdr:cNvPicPr>
          <a:picLocks noChangeAspect="1"/>
        </xdr:cNvPicPr>
      </xdr:nvPicPr>
      <xdr:blipFill>
        <a:blip xmlns:r="http://schemas.openxmlformats.org/officeDocument/2006/relationships" r:embed="rId3"/>
        <a:stretch>
          <a:fillRect/>
        </a:stretch>
      </xdr:blipFill>
      <xdr:spPr>
        <a:xfrm>
          <a:off x="180975" y="180975"/>
          <a:ext cx="7010760" cy="987476"/>
        </a:xfrm>
        <a:prstGeom prst="rect">
          <a:avLst/>
        </a:prstGeom>
      </xdr:spPr>
    </xdr:pic>
    <xdr:clientData/>
  </xdr:twoCellAnchor>
  <xdr:twoCellAnchor>
    <xdr:from>
      <xdr:col>12</xdr:col>
      <xdr:colOff>519547</xdr:colOff>
      <xdr:row>1</xdr:row>
      <xdr:rowOff>103909</xdr:rowOff>
    </xdr:from>
    <xdr:to>
      <xdr:col>18</xdr:col>
      <xdr:colOff>146875</xdr:colOff>
      <xdr:row>4</xdr:row>
      <xdr:rowOff>177042</xdr:rowOff>
    </xdr:to>
    <xdr:sp macro="" textlink="">
      <xdr:nvSpPr>
        <xdr:cNvPr id="6" name="矢印: 五方向 5">
          <a:extLst>
            <a:ext uri="{FF2B5EF4-FFF2-40B4-BE49-F238E27FC236}">
              <a16:creationId xmlns:a16="http://schemas.microsoft.com/office/drawing/2014/main" id="{418FEF9A-0063-4EF3-BB77-311B00BD66DB}"/>
            </a:ext>
          </a:extLst>
        </xdr:cNvPr>
        <xdr:cNvSpPr/>
      </xdr:nvSpPr>
      <xdr:spPr>
        <a:xfrm>
          <a:off x="7643092" y="277091"/>
          <a:ext cx="2259692" cy="996769"/>
        </a:xfrm>
        <a:prstGeom prst="homePlate">
          <a:avLst/>
        </a:prstGeom>
        <a:solidFill>
          <a:schemeClr val="bg1"/>
        </a:solidFill>
        <a:ln w="19050">
          <a:solidFill>
            <a:srgbClr val="FF0000"/>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lIns="72000" tIns="0" rIns="0" bIns="0" rtlCol="0" anchor="ctr"/>
        <a:lstStyle/>
        <a:p>
          <a:pPr algn="l"/>
          <a:r>
            <a:rPr kumimoji="1" lang="ja-JP" altLang="en-US" sz="2000" b="1">
              <a:ln w="12700">
                <a:noFill/>
              </a:ln>
              <a:solidFill>
                <a:srgbClr val="FF0000"/>
              </a:solidFill>
            </a:rPr>
            <a:t>記入例は右側を</a:t>
          </a:r>
          <a:endParaRPr kumimoji="1" lang="en-US" altLang="ja-JP" sz="2000" b="1">
            <a:ln w="12700">
              <a:noFill/>
            </a:ln>
            <a:solidFill>
              <a:srgbClr val="FF0000"/>
            </a:solidFill>
          </a:endParaRPr>
        </a:p>
        <a:p>
          <a:pPr algn="l"/>
          <a:r>
            <a:rPr kumimoji="1" lang="ja-JP" altLang="en-US" sz="2000" b="1">
              <a:ln w="12700">
                <a:noFill/>
              </a:ln>
              <a:solidFill>
                <a:srgbClr val="FF0000"/>
              </a:solidFill>
            </a:rPr>
            <a:t>ご参照ください</a:t>
          </a:r>
        </a:p>
      </xdr:txBody>
    </xdr:sp>
    <xdr:clientData/>
  </xdr:twoCellAnchor>
  <xdr:twoCellAnchor>
    <xdr:from>
      <xdr:col>19</xdr:col>
      <xdr:colOff>415637</xdr:colOff>
      <xdr:row>2</xdr:row>
      <xdr:rowOff>207818</xdr:rowOff>
    </xdr:from>
    <xdr:to>
      <xdr:col>23</xdr:col>
      <xdr:colOff>657371</xdr:colOff>
      <xdr:row>3</xdr:row>
      <xdr:rowOff>313747</xdr:rowOff>
    </xdr:to>
    <xdr:sp macro="" textlink="">
      <xdr:nvSpPr>
        <xdr:cNvPr id="7" name="テキスト ボックス 6">
          <a:extLst>
            <a:ext uri="{FF2B5EF4-FFF2-40B4-BE49-F238E27FC236}">
              <a16:creationId xmlns:a16="http://schemas.microsoft.com/office/drawing/2014/main" id="{E9C35F82-DC84-4A58-85E7-31A6263BC3E5}"/>
            </a:ext>
          </a:extLst>
        </xdr:cNvPr>
        <xdr:cNvSpPr txBox="1"/>
      </xdr:nvSpPr>
      <xdr:spPr>
        <a:xfrm>
          <a:off x="10598728" y="646545"/>
          <a:ext cx="1754188" cy="371475"/>
        </a:xfrm>
        <a:prstGeom prst="rect">
          <a:avLst/>
        </a:prstGeom>
        <a:solidFill>
          <a:schemeClr val="tx2">
            <a:lumMod val="90000"/>
            <a:lumOff val="1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solidFill>
                <a:schemeClr val="bg1"/>
              </a:solidFill>
            </a:rPr>
            <a:t>記入例</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104775</xdr:colOff>
      <xdr:row>1</xdr:row>
      <xdr:rowOff>28575</xdr:rowOff>
    </xdr:from>
    <xdr:to>
      <xdr:col>7</xdr:col>
      <xdr:colOff>25400</xdr:colOff>
      <xdr:row>6</xdr:row>
      <xdr:rowOff>44450</xdr:rowOff>
    </xdr:to>
    <xdr:pic>
      <xdr:nvPicPr>
        <xdr:cNvPr id="2" name="図 1">
          <a:extLst>
            <a:ext uri="{FF2B5EF4-FFF2-40B4-BE49-F238E27FC236}">
              <a16:creationId xmlns:a16="http://schemas.microsoft.com/office/drawing/2014/main" id="{3C706373-7AE2-4FA1-9283-4CDCD5604834}"/>
            </a:ext>
          </a:extLst>
        </xdr:cNvPr>
        <xdr:cNvPicPr>
          <a:picLocks noChangeAspect="1"/>
        </xdr:cNvPicPr>
      </xdr:nvPicPr>
      <xdr:blipFill>
        <a:blip xmlns:r="http://schemas.openxmlformats.org/officeDocument/2006/relationships" r:embed="rId1"/>
        <a:stretch>
          <a:fillRect/>
        </a:stretch>
      </xdr:blipFill>
      <xdr:spPr>
        <a:xfrm>
          <a:off x="101600" y="187325"/>
          <a:ext cx="3019425" cy="828675"/>
        </a:xfrm>
        <a:prstGeom prst="rect">
          <a:avLst/>
        </a:prstGeom>
        <a:ln>
          <a:solidFill>
            <a:schemeClr val="tx1"/>
          </a:solidFill>
        </a:ln>
      </xdr:spPr>
    </xdr:pic>
    <xdr:clientData/>
  </xdr:twoCellAnchor>
  <xdr:twoCellAnchor>
    <xdr:from>
      <xdr:col>19</xdr:col>
      <xdr:colOff>333375</xdr:colOff>
      <xdr:row>3</xdr:row>
      <xdr:rowOff>90487</xdr:rowOff>
    </xdr:from>
    <xdr:to>
      <xdr:col>24</xdr:col>
      <xdr:colOff>182563</xdr:colOff>
      <xdr:row>5</xdr:row>
      <xdr:rowOff>128587</xdr:rowOff>
    </xdr:to>
    <xdr:sp macro="" textlink="">
      <xdr:nvSpPr>
        <xdr:cNvPr id="4" name="テキスト ボックス 3">
          <a:extLst>
            <a:ext uri="{FF2B5EF4-FFF2-40B4-BE49-F238E27FC236}">
              <a16:creationId xmlns:a16="http://schemas.microsoft.com/office/drawing/2014/main" id="{FD12FDF3-79A5-4753-9F55-0F3D35DA7B27}"/>
            </a:ext>
          </a:extLst>
        </xdr:cNvPr>
        <xdr:cNvSpPr txBox="1"/>
      </xdr:nvSpPr>
      <xdr:spPr>
        <a:xfrm>
          <a:off x="7913688" y="590550"/>
          <a:ext cx="1754188" cy="371475"/>
        </a:xfrm>
        <a:prstGeom prst="rect">
          <a:avLst/>
        </a:prstGeom>
        <a:solidFill>
          <a:schemeClr val="tx2">
            <a:lumMod val="90000"/>
            <a:lumOff val="1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solidFill>
                <a:schemeClr val="bg1"/>
              </a:solidFill>
            </a:rPr>
            <a:t>記入例</a:t>
          </a:r>
        </a:p>
      </xdr:txBody>
    </xdr:sp>
    <xdr:clientData/>
  </xdr:twoCellAnchor>
  <xdr:twoCellAnchor>
    <xdr:from>
      <xdr:col>11</xdr:col>
      <xdr:colOff>349250</xdr:colOff>
      <xdr:row>1</xdr:row>
      <xdr:rowOff>39687</xdr:rowOff>
    </xdr:from>
    <xdr:to>
      <xdr:col>19</xdr:col>
      <xdr:colOff>92754</xdr:colOff>
      <xdr:row>7</xdr:row>
      <xdr:rowOff>36331</xdr:rowOff>
    </xdr:to>
    <xdr:sp macro="" textlink="">
      <xdr:nvSpPr>
        <xdr:cNvPr id="5" name="矢印: 五方向 4">
          <a:extLst>
            <a:ext uri="{FF2B5EF4-FFF2-40B4-BE49-F238E27FC236}">
              <a16:creationId xmlns:a16="http://schemas.microsoft.com/office/drawing/2014/main" id="{7AB4A88B-92EC-4EAE-A80D-6338992F6F29}"/>
            </a:ext>
          </a:extLst>
        </xdr:cNvPr>
        <xdr:cNvSpPr/>
      </xdr:nvSpPr>
      <xdr:spPr>
        <a:xfrm>
          <a:off x="5413375" y="206375"/>
          <a:ext cx="2259692" cy="996769"/>
        </a:xfrm>
        <a:prstGeom prst="homePlate">
          <a:avLst/>
        </a:prstGeom>
        <a:solidFill>
          <a:schemeClr val="bg1"/>
        </a:solidFill>
        <a:ln w="19050">
          <a:solidFill>
            <a:srgbClr val="FF0000"/>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lIns="72000" tIns="0" rIns="0" bIns="0" rtlCol="0" anchor="ctr"/>
        <a:lstStyle/>
        <a:p>
          <a:pPr algn="l"/>
          <a:r>
            <a:rPr kumimoji="1" lang="ja-JP" altLang="en-US" sz="2000" b="1">
              <a:ln w="12700">
                <a:noFill/>
              </a:ln>
              <a:solidFill>
                <a:srgbClr val="FF0000"/>
              </a:solidFill>
            </a:rPr>
            <a:t>記入例は右側を</a:t>
          </a:r>
          <a:endParaRPr kumimoji="1" lang="en-US" altLang="ja-JP" sz="2000" b="1">
            <a:ln w="12700">
              <a:noFill/>
            </a:ln>
            <a:solidFill>
              <a:srgbClr val="FF0000"/>
            </a:solidFill>
          </a:endParaRPr>
        </a:p>
        <a:p>
          <a:pPr algn="l"/>
          <a:r>
            <a:rPr kumimoji="1" lang="ja-JP" altLang="en-US" sz="2000" b="1">
              <a:ln w="12700">
                <a:noFill/>
              </a:ln>
              <a:solidFill>
                <a:srgbClr val="FF0000"/>
              </a:solidFill>
            </a:rPr>
            <a:t>ご参照ください</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54</xdr:col>
      <xdr:colOff>107203</xdr:colOff>
      <xdr:row>27</xdr:row>
      <xdr:rowOff>125256</xdr:rowOff>
    </xdr:from>
    <xdr:to>
      <xdr:col>60</xdr:col>
      <xdr:colOff>324409</xdr:colOff>
      <xdr:row>28</xdr:row>
      <xdr:rowOff>101804</xdr:rowOff>
    </xdr:to>
    <xdr:pic>
      <xdr:nvPicPr>
        <xdr:cNvPr id="2" name="図 1">
          <a:hlinkClick xmlns:r="http://schemas.openxmlformats.org/officeDocument/2006/relationships" r:id="rId1"/>
          <a:extLst>
            <a:ext uri="{FF2B5EF4-FFF2-40B4-BE49-F238E27FC236}">
              <a16:creationId xmlns:a16="http://schemas.microsoft.com/office/drawing/2014/main" id="{66B77566-276D-4F9E-B588-A237F751F799}"/>
            </a:ext>
          </a:extLst>
        </xdr:cNvPr>
        <xdr:cNvPicPr>
          <a:picLocks noChangeAspect="1"/>
        </xdr:cNvPicPr>
      </xdr:nvPicPr>
      <xdr:blipFill>
        <a:blip xmlns:r="http://schemas.openxmlformats.org/officeDocument/2006/relationships" r:embed="rId2"/>
        <a:stretch>
          <a:fillRect/>
        </a:stretch>
      </xdr:blipFill>
      <xdr:spPr>
        <a:xfrm>
          <a:off x="18582528" y="5475131"/>
          <a:ext cx="2792130" cy="411523"/>
        </a:xfrm>
        <a:prstGeom prst="rect">
          <a:avLst/>
        </a:prstGeom>
      </xdr:spPr>
    </xdr:pic>
    <xdr:clientData/>
  </xdr:twoCellAnchor>
  <xdr:twoCellAnchor>
    <xdr:from>
      <xdr:col>54</xdr:col>
      <xdr:colOff>1</xdr:colOff>
      <xdr:row>28</xdr:row>
      <xdr:rowOff>119530</xdr:rowOff>
    </xdr:from>
    <xdr:to>
      <xdr:col>61</xdr:col>
      <xdr:colOff>12203</xdr:colOff>
      <xdr:row>31</xdr:row>
      <xdr:rowOff>74084</xdr:rowOff>
    </xdr:to>
    <xdr:sp macro="" textlink="">
      <xdr:nvSpPr>
        <xdr:cNvPr id="3" name="テキスト ボックス 2">
          <a:extLst>
            <a:ext uri="{FF2B5EF4-FFF2-40B4-BE49-F238E27FC236}">
              <a16:creationId xmlns:a16="http://schemas.microsoft.com/office/drawing/2014/main" id="{93106C20-E559-4B46-9031-E576A93309CD}"/>
            </a:ext>
          </a:extLst>
        </xdr:cNvPr>
        <xdr:cNvSpPr txBox="1"/>
      </xdr:nvSpPr>
      <xdr:spPr>
        <a:xfrm>
          <a:off x="18478501" y="5904380"/>
          <a:ext cx="3009402" cy="5609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900">
              <a:latin typeface="ＭＳ Ｐゴシック" panose="020B0600070205080204" pitchFamily="50" charset="-128"/>
              <a:ea typeface="ＭＳ Ｐゴシック" panose="020B0600070205080204" pitchFamily="50" charset="-128"/>
            </a:rPr>
            <a:t>引用：国税庁　</a:t>
          </a:r>
          <a:r>
            <a:rPr kumimoji="1" lang="en-US" altLang="ja-JP" sz="900">
              <a:latin typeface="ＭＳ Ｐゴシック" panose="020B0600070205080204" pitchFamily="50" charset="-128"/>
              <a:ea typeface="ＭＳ Ｐゴシック" panose="020B0600070205080204" pitchFamily="50" charset="-128"/>
            </a:rPr>
            <a:t>HP</a:t>
          </a:r>
          <a:r>
            <a:rPr kumimoji="1" lang="ja-JP" altLang="en-US" sz="900">
              <a:latin typeface="ＭＳ Ｐゴシック" panose="020B0600070205080204" pitchFamily="50" charset="-128"/>
              <a:ea typeface="ＭＳ Ｐゴシック" panose="020B0600070205080204" pitchFamily="50" charset="-128"/>
            </a:rPr>
            <a:t>　タックスアンサー　</a:t>
          </a:r>
          <a:r>
            <a:rPr kumimoji="1" lang="en-US" altLang="ja-JP" sz="900">
              <a:latin typeface="ＭＳ Ｐゴシック" panose="020B0600070205080204" pitchFamily="50" charset="-128"/>
              <a:ea typeface="ＭＳ Ｐゴシック" panose="020B0600070205080204" pitchFamily="50" charset="-128"/>
            </a:rPr>
            <a:t>No2100</a:t>
          </a:r>
          <a:r>
            <a:rPr kumimoji="1" lang="ja-JP" altLang="en-US" sz="900">
              <a:latin typeface="ＭＳ Ｐゴシック" panose="020B0600070205080204" pitchFamily="50" charset="-128"/>
              <a:ea typeface="ＭＳ Ｐゴシック" panose="020B0600070205080204" pitchFamily="50" charset="-128"/>
            </a:rPr>
            <a:t>　</a:t>
          </a:r>
        </a:p>
        <a:p>
          <a:pPr algn="ctr"/>
          <a:r>
            <a:rPr kumimoji="1" lang="ja-JP" altLang="en-US" sz="900">
              <a:latin typeface="ＭＳ Ｐゴシック" panose="020B0600070205080204" pitchFamily="50" charset="-128"/>
              <a:ea typeface="ＭＳ Ｐゴシック" panose="020B0600070205080204" pitchFamily="50" charset="-128"/>
            </a:rPr>
            <a:t>減価償却のあらまし</a:t>
          </a:r>
        </a:p>
        <a:p>
          <a:pPr algn="ctr"/>
          <a:r>
            <a:rPr kumimoji="1" lang="ja-JP" altLang="en-US" sz="900">
              <a:latin typeface="ＭＳ Ｐゴシック" panose="020B0600070205080204" pitchFamily="50" charset="-128"/>
              <a:ea typeface="ＭＳ Ｐゴシック" panose="020B0600070205080204" pitchFamily="50" charset="-128"/>
            </a:rPr>
            <a:t>　　　参考「主な減価償却資産耐用年数表」</a:t>
          </a:r>
        </a:p>
      </xdr:txBody>
    </xdr:sp>
    <xdr:clientData/>
  </xdr:twoCellAnchor>
  <xdr:twoCellAnchor editAs="oneCell">
    <xdr:from>
      <xdr:col>1</xdr:col>
      <xdr:colOff>0</xdr:colOff>
      <xdr:row>1</xdr:row>
      <xdr:rowOff>0</xdr:rowOff>
    </xdr:from>
    <xdr:to>
      <xdr:col>20</xdr:col>
      <xdr:colOff>164806</xdr:colOff>
      <xdr:row>4</xdr:row>
      <xdr:rowOff>66726</xdr:rowOff>
    </xdr:to>
    <xdr:pic>
      <xdr:nvPicPr>
        <xdr:cNvPr id="6" name="図 5">
          <a:extLst>
            <a:ext uri="{FF2B5EF4-FFF2-40B4-BE49-F238E27FC236}">
              <a16:creationId xmlns:a16="http://schemas.microsoft.com/office/drawing/2014/main" id="{D1B42837-A697-4EC5-BE09-4969DAE9FA4B}"/>
            </a:ext>
          </a:extLst>
        </xdr:cNvPr>
        <xdr:cNvPicPr>
          <a:picLocks noChangeAspect="1"/>
        </xdr:cNvPicPr>
      </xdr:nvPicPr>
      <xdr:blipFill>
        <a:blip xmlns:r="http://schemas.openxmlformats.org/officeDocument/2006/relationships" r:embed="rId3"/>
        <a:stretch>
          <a:fillRect/>
        </a:stretch>
      </xdr:blipFill>
      <xdr:spPr>
        <a:xfrm>
          <a:off x="180975" y="180975"/>
          <a:ext cx="6898047" cy="987476"/>
        </a:xfrm>
        <a:prstGeom prst="rect">
          <a:avLst/>
        </a:prstGeom>
      </xdr:spPr>
    </xdr:pic>
    <xdr:clientData/>
  </xdr:twoCellAnchor>
  <xdr:twoCellAnchor>
    <xdr:from>
      <xdr:col>24</xdr:col>
      <xdr:colOff>22412</xdr:colOff>
      <xdr:row>7</xdr:row>
      <xdr:rowOff>280147</xdr:rowOff>
    </xdr:from>
    <xdr:to>
      <xdr:col>28</xdr:col>
      <xdr:colOff>67236</xdr:colOff>
      <xdr:row>10</xdr:row>
      <xdr:rowOff>56029</xdr:rowOff>
    </xdr:to>
    <xdr:sp macro="" textlink="">
      <xdr:nvSpPr>
        <xdr:cNvPr id="5" name="矢印: 五方向 4">
          <a:hlinkClick xmlns:r="http://schemas.openxmlformats.org/officeDocument/2006/relationships" r:id="rId4"/>
          <a:extLst>
            <a:ext uri="{FF2B5EF4-FFF2-40B4-BE49-F238E27FC236}">
              <a16:creationId xmlns:a16="http://schemas.microsoft.com/office/drawing/2014/main" id="{D2CCB2CD-B702-3362-D116-E6DFA27AE2AE}"/>
            </a:ext>
          </a:extLst>
        </xdr:cNvPr>
        <xdr:cNvSpPr/>
      </xdr:nvSpPr>
      <xdr:spPr>
        <a:xfrm>
          <a:off x="8079441" y="2151529"/>
          <a:ext cx="1748119" cy="683559"/>
        </a:xfrm>
        <a:prstGeom prst="homePlate">
          <a:avLst/>
        </a:prstGeom>
        <a:solidFill>
          <a:srgbClr val="00B0F0"/>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kumimoji="1" lang="ja-JP" altLang="en-US" sz="1600" b="1">
              <a:ln>
                <a:noFill/>
              </a:ln>
            </a:rPr>
            <a:t>実績報告</a:t>
          </a:r>
          <a:r>
            <a:rPr kumimoji="1" lang="en-US" altLang="ja-JP" sz="1600" b="1">
              <a:ln>
                <a:noFill/>
              </a:ln>
            </a:rPr>
            <a:t>(1</a:t>
          </a:r>
          <a:r>
            <a:rPr kumimoji="1" lang="ja-JP" altLang="en-US" sz="1600" b="1">
              <a:ln>
                <a:noFill/>
              </a:ln>
            </a:rPr>
            <a:t>・</a:t>
          </a:r>
          <a:r>
            <a:rPr kumimoji="1" lang="en-US" altLang="ja-JP" sz="1600" b="1">
              <a:ln>
                <a:noFill/>
              </a:ln>
            </a:rPr>
            <a:t>2)</a:t>
          </a:r>
          <a:endParaRPr kumimoji="1" lang="ja-JP" altLang="en-US" sz="1600" b="1">
            <a:ln>
              <a:noFill/>
            </a:ln>
          </a:endParaRPr>
        </a:p>
      </xdr:txBody>
    </xdr:sp>
    <xdr:clientData/>
  </xdr:twoCellAnchor>
  <xdr:twoCellAnchor>
    <xdr:from>
      <xdr:col>28</xdr:col>
      <xdr:colOff>392546</xdr:colOff>
      <xdr:row>2</xdr:row>
      <xdr:rowOff>34638</xdr:rowOff>
    </xdr:from>
    <xdr:to>
      <xdr:col>34</xdr:col>
      <xdr:colOff>22370</xdr:colOff>
      <xdr:row>3</xdr:row>
      <xdr:rowOff>140567</xdr:rowOff>
    </xdr:to>
    <xdr:sp macro="" textlink="">
      <xdr:nvSpPr>
        <xdr:cNvPr id="7" name="テキスト ボックス 6">
          <a:extLst>
            <a:ext uri="{FF2B5EF4-FFF2-40B4-BE49-F238E27FC236}">
              <a16:creationId xmlns:a16="http://schemas.microsoft.com/office/drawing/2014/main" id="{5229273E-0894-4B91-93FE-07A5B6CADC08}"/>
            </a:ext>
          </a:extLst>
        </xdr:cNvPr>
        <xdr:cNvSpPr txBox="1"/>
      </xdr:nvSpPr>
      <xdr:spPr>
        <a:xfrm>
          <a:off x="10125364" y="473365"/>
          <a:ext cx="1754188" cy="371475"/>
        </a:xfrm>
        <a:prstGeom prst="rect">
          <a:avLst/>
        </a:prstGeom>
        <a:solidFill>
          <a:schemeClr val="tx2">
            <a:lumMod val="90000"/>
            <a:lumOff val="1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solidFill>
                <a:schemeClr val="bg1"/>
              </a:solidFill>
            </a:rPr>
            <a:t>記入例</a:t>
          </a:r>
        </a:p>
      </xdr:txBody>
    </xdr:sp>
    <xdr:clientData/>
  </xdr:twoCellAnchor>
  <xdr:twoCellAnchor>
    <xdr:from>
      <xdr:col>22</xdr:col>
      <xdr:colOff>288637</xdr:colOff>
      <xdr:row>0</xdr:row>
      <xdr:rowOff>150091</xdr:rowOff>
    </xdr:from>
    <xdr:to>
      <xdr:col>28</xdr:col>
      <xdr:colOff>320056</xdr:colOff>
      <xdr:row>4</xdr:row>
      <xdr:rowOff>50042</xdr:rowOff>
    </xdr:to>
    <xdr:sp macro="" textlink="">
      <xdr:nvSpPr>
        <xdr:cNvPr id="8" name="矢印: 五方向 7">
          <a:extLst>
            <a:ext uri="{FF2B5EF4-FFF2-40B4-BE49-F238E27FC236}">
              <a16:creationId xmlns:a16="http://schemas.microsoft.com/office/drawing/2014/main" id="{1BA0519E-1CE4-44F9-A7CF-AAE6315AB304}"/>
            </a:ext>
          </a:extLst>
        </xdr:cNvPr>
        <xdr:cNvSpPr/>
      </xdr:nvSpPr>
      <xdr:spPr>
        <a:xfrm>
          <a:off x="7793182" y="150091"/>
          <a:ext cx="2259692" cy="996769"/>
        </a:xfrm>
        <a:prstGeom prst="homePlate">
          <a:avLst/>
        </a:prstGeom>
        <a:solidFill>
          <a:schemeClr val="bg1"/>
        </a:solidFill>
        <a:ln w="19050">
          <a:solidFill>
            <a:srgbClr val="FF0000"/>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lIns="72000" tIns="0" rIns="0" bIns="0" rtlCol="0" anchor="ctr"/>
        <a:lstStyle/>
        <a:p>
          <a:pPr algn="l"/>
          <a:r>
            <a:rPr kumimoji="1" lang="ja-JP" altLang="en-US" sz="2000" b="1">
              <a:ln w="12700">
                <a:noFill/>
              </a:ln>
              <a:solidFill>
                <a:srgbClr val="FF0000"/>
              </a:solidFill>
            </a:rPr>
            <a:t>記入例は右側を</a:t>
          </a:r>
          <a:endParaRPr kumimoji="1" lang="en-US" altLang="ja-JP" sz="2000" b="1">
            <a:ln w="12700">
              <a:noFill/>
            </a:ln>
            <a:solidFill>
              <a:srgbClr val="FF0000"/>
            </a:solidFill>
          </a:endParaRPr>
        </a:p>
        <a:p>
          <a:pPr algn="l"/>
          <a:r>
            <a:rPr kumimoji="1" lang="ja-JP" altLang="en-US" sz="2000" b="1">
              <a:ln w="12700">
                <a:noFill/>
              </a:ln>
              <a:solidFill>
                <a:srgbClr val="FF0000"/>
              </a:solidFill>
            </a:rPr>
            <a:t>ご参照ください</a:t>
          </a:r>
        </a:p>
      </xdr:txBody>
    </xdr:sp>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8</xdr:col>
          <xdr:colOff>7528</xdr:colOff>
          <xdr:row>1</xdr:row>
          <xdr:rowOff>0</xdr:rowOff>
        </xdr:from>
        <xdr:to>
          <xdr:col>15</xdr:col>
          <xdr:colOff>122622</xdr:colOff>
          <xdr:row>2</xdr:row>
          <xdr:rowOff>10054</xdr:rowOff>
        </xdr:to>
        <xdr:pic>
          <xdr:nvPicPr>
            <xdr:cNvPr id="5" name="図形 4">
              <a:extLst>
                <a:ext uri="{FF2B5EF4-FFF2-40B4-BE49-F238E27FC236}">
                  <a16:creationId xmlns:a16="http://schemas.microsoft.com/office/drawing/2014/main" id="{00000000-0008-0000-0900-000005000000}"/>
                </a:ext>
              </a:extLst>
            </xdr:cNvPr>
            <xdr:cNvPicPr>
              <a:picLocks noChangeAspect="1"/>
              <a:extLst>
                <a:ext uri="{84589F7E-364E-4C9E-8A38-B11213B215E9}">
                  <a14:cameraTool cellRange="記載要領!C37:P37" spid="_x0000_s377430"/>
                </a:ext>
              </a:extLst>
            </xdr:cNvPicPr>
          </xdr:nvPicPr>
          <xdr:blipFill>
            <a:blip xmlns:r="http://schemas.openxmlformats.org/officeDocument/2006/relationships" r:embed="rId1"/>
            <a:stretch>
              <a:fillRect/>
            </a:stretch>
          </xdr:blipFill>
          <xdr:spPr>
            <a:xfrm>
              <a:off x="3985260" y="228600"/>
              <a:ext cx="3131820" cy="271145"/>
            </a:xfrm>
            <a:prstGeom prst="rect">
              <a:avLst/>
            </a:prstGeom>
            <a:noFill/>
            <a:ln w="9525">
              <a:noFill/>
            </a:ln>
          </xdr:spPr>
        </xdr:pic>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2540</xdr:colOff>
          <xdr:row>2</xdr:row>
          <xdr:rowOff>60212</xdr:rowOff>
        </xdr:from>
        <xdr:to>
          <xdr:col>13</xdr:col>
          <xdr:colOff>311152</xdr:colOff>
          <xdr:row>3</xdr:row>
          <xdr:rowOff>66819</xdr:rowOff>
        </xdr:to>
        <xdr:pic>
          <xdr:nvPicPr>
            <xdr:cNvPr id="6" name="図形 5">
              <a:extLst>
                <a:ext uri="{FF2B5EF4-FFF2-40B4-BE49-F238E27FC236}">
                  <a16:creationId xmlns:a16="http://schemas.microsoft.com/office/drawing/2014/main" id="{00000000-0008-0000-0900-000006000000}"/>
                </a:ext>
              </a:extLst>
            </xdr:cNvPr>
            <xdr:cNvPicPr>
              <a:extLst>
                <a:ext uri="{84589F7E-364E-4C9E-8A38-B11213B215E9}">
                  <a14:cameraTool cellRange="記載要領!$C$41:$AF$41" spid="_x0000_s377431"/>
                </a:ext>
              </a:extLst>
            </xdr:cNvPicPr>
          </xdr:nvPicPr>
          <xdr:blipFill>
            <a:blip xmlns:r="http://schemas.openxmlformats.org/officeDocument/2006/relationships" r:embed="rId2"/>
            <a:stretch>
              <a:fillRect/>
            </a:stretch>
          </xdr:blipFill>
          <xdr:spPr>
            <a:xfrm>
              <a:off x="161290" y="556260"/>
              <a:ext cx="6280785" cy="267970"/>
            </a:xfrm>
            <a:prstGeom prst="rect">
              <a:avLst/>
            </a:prstGeom>
            <a:noFill/>
            <a:ln w="9525">
              <a:noFill/>
            </a:ln>
          </xdr:spPr>
        </xdr:pic>
        <xdr:clientData/>
      </xdr:twoCellAnchor>
    </mc:Choice>
    <mc:Fallback/>
  </mc:AlternateContent>
  <xdr:twoCellAnchor editAs="oneCell">
    <xdr:from>
      <xdr:col>1</xdr:col>
      <xdr:colOff>0</xdr:colOff>
      <xdr:row>1</xdr:row>
      <xdr:rowOff>0</xdr:rowOff>
    </xdr:from>
    <xdr:to>
      <xdr:col>15</xdr:col>
      <xdr:colOff>130989</xdr:colOff>
      <xdr:row>4</xdr:row>
      <xdr:rowOff>83962</xdr:rowOff>
    </xdr:to>
    <xdr:pic>
      <xdr:nvPicPr>
        <xdr:cNvPr id="4" name="図 3">
          <a:extLst>
            <a:ext uri="{FF2B5EF4-FFF2-40B4-BE49-F238E27FC236}">
              <a16:creationId xmlns:a16="http://schemas.microsoft.com/office/drawing/2014/main" id="{239C0F91-FAB0-7A58-69E1-586D9E9F3D2C}"/>
            </a:ext>
          </a:extLst>
        </xdr:cNvPr>
        <xdr:cNvPicPr>
          <a:picLocks noChangeAspect="1"/>
        </xdr:cNvPicPr>
      </xdr:nvPicPr>
      <xdr:blipFill>
        <a:blip xmlns:r="http://schemas.openxmlformats.org/officeDocument/2006/relationships" r:embed="rId3"/>
        <a:stretch>
          <a:fillRect/>
        </a:stretch>
      </xdr:blipFill>
      <xdr:spPr>
        <a:xfrm>
          <a:off x="163286" y="226786"/>
          <a:ext cx="6998060" cy="997001"/>
        </a:xfrm>
        <a:prstGeom prst="rect">
          <a:avLst/>
        </a:prstGeom>
      </xdr:spPr>
    </xdr:pic>
    <xdr:clientData/>
  </xdr:twoCellAnchor>
  <xdr:twoCellAnchor>
    <xdr:from>
      <xdr:col>23</xdr:col>
      <xdr:colOff>15875</xdr:colOff>
      <xdr:row>2</xdr:row>
      <xdr:rowOff>190500</xdr:rowOff>
    </xdr:from>
    <xdr:to>
      <xdr:col>25</xdr:col>
      <xdr:colOff>1150938</xdr:colOff>
      <xdr:row>3</xdr:row>
      <xdr:rowOff>292100</xdr:rowOff>
    </xdr:to>
    <xdr:sp macro="" textlink="">
      <xdr:nvSpPr>
        <xdr:cNvPr id="3" name="テキスト ボックス 2">
          <a:extLst>
            <a:ext uri="{FF2B5EF4-FFF2-40B4-BE49-F238E27FC236}">
              <a16:creationId xmlns:a16="http://schemas.microsoft.com/office/drawing/2014/main" id="{02298E7E-C078-4DF9-8CED-0B1033CFC34B}"/>
            </a:ext>
          </a:extLst>
        </xdr:cNvPr>
        <xdr:cNvSpPr txBox="1"/>
      </xdr:nvSpPr>
      <xdr:spPr>
        <a:xfrm>
          <a:off x="10080625" y="682625"/>
          <a:ext cx="1754188" cy="371475"/>
        </a:xfrm>
        <a:prstGeom prst="rect">
          <a:avLst/>
        </a:prstGeom>
        <a:solidFill>
          <a:schemeClr val="tx2">
            <a:lumMod val="90000"/>
            <a:lumOff val="1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solidFill>
                <a:schemeClr val="bg1"/>
              </a:solidFill>
            </a:rPr>
            <a:t>記入例</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36286</xdr:colOff>
      <xdr:row>1</xdr:row>
      <xdr:rowOff>27215</xdr:rowOff>
    </xdr:from>
    <xdr:to>
      <xdr:col>12</xdr:col>
      <xdr:colOff>355053</xdr:colOff>
      <xdr:row>4</xdr:row>
      <xdr:rowOff>101652</xdr:rowOff>
    </xdr:to>
    <xdr:pic>
      <xdr:nvPicPr>
        <xdr:cNvPr id="3" name="図 2">
          <a:extLst>
            <a:ext uri="{FF2B5EF4-FFF2-40B4-BE49-F238E27FC236}">
              <a16:creationId xmlns:a16="http://schemas.microsoft.com/office/drawing/2014/main" id="{AED46E08-3697-8033-60B1-B0D4DD72D59F}"/>
            </a:ext>
          </a:extLst>
        </xdr:cNvPr>
        <xdr:cNvPicPr>
          <a:picLocks noChangeAspect="1"/>
        </xdr:cNvPicPr>
      </xdr:nvPicPr>
      <xdr:blipFill>
        <a:blip xmlns:r="http://schemas.openxmlformats.org/officeDocument/2006/relationships" r:embed="rId1"/>
        <a:stretch>
          <a:fillRect/>
        </a:stretch>
      </xdr:blipFill>
      <xdr:spPr>
        <a:xfrm>
          <a:off x="199572" y="254001"/>
          <a:ext cx="6998060" cy="997001"/>
        </a:xfrm>
        <a:prstGeom prst="rect">
          <a:avLst/>
        </a:prstGeom>
      </xdr:spPr>
    </xdr:pic>
    <xdr:clientData/>
  </xdr:twoCellAnchor>
  <xdr:twoCellAnchor>
    <xdr:from>
      <xdr:col>20</xdr:col>
      <xdr:colOff>0</xdr:colOff>
      <xdr:row>2</xdr:row>
      <xdr:rowOff>115455</xdr:rowOff>
    </xdr:from>
    <xdr:to>
      <xdr:col>24</xdr:col>
      <xdr:colOff>541915</xdr:colOff>
      <xdr:row>3</xdr:row>
      <xdr:rowOff>221385</xdr:rowOff>
    </xdr:to>
    <xdr:sp macro="" textlink="">
      <xdr:nvSpPr>
        <xdr:cNvPr id="4" name="テキスト ボックス 3">
          <a:extLst>
            <a:ext uri="{FF2B5EF4-FFF2-40B4-BE49-F238E27FC236}">
              <a16:creationId xmlns:a16="http://schemas.microsoft.com/office/drawing/2014/main" id="{41D5A8C5-3E89-43E0-B796-4E7522F8304D}"/>
            </a:ext>
          </a:extLst>
        </xdr:cNvPr>
        <xdr:cNvSpPr txBox="1"/>
      </xdr:nvSpPr>
      <xdr:spPr>
        <a:xfrm>
          <a:off x="10367818" y="611910"/>
          <a:ext cx="1754188" cy="371475"/>
        </a:xfrm>
        <a:prstGeom prst="rect">
          <a:avLst/>
        </a:prstGeom>
        <a:solidFill>
          <a:schemeClr val="tx2">
            <a:lumMod val="90000"/>
            <a:lumOff val="1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solidFill>
                <a:schemeClr val="bg1"/>
              </a:solidFill>
            </a:rPr>
            <a:t>記入例</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1016814</xdr:colOff>
      <xdr:row>4</xdr:row>
      <xdr:rowOff>83962</xdr:rowOff>
    </xdr:to>
    <xdr:pic>
      <xdr:nvPicPr>
        <xdr:cNvPr id="2" name="図 1">
          <a:extLst>
            <a:ext uri="{FF2B5EF4-FFF2-40B4-BE49-F238E27FC236}">
              <a16:creationId xmlns:a16="http://schemas.microsoft.com/office/drawing/2014/main" id="{16DC57DA-5831-2DA3-3077-7F61B5A78611}"/>
            </a:ext>
          </a:extLst>
        </xdr:cNvPr>
        <xdr:cNvPicPr>
          <a:picLocks noChangeAspect="1"/>
        </xdr:cNvPicPr>
      </xdr:nvPicPr>
      <xdr:blipFill>
        <a:blip xmlns:r="http://schemas.openxmlformats.org/officeDocument/2006/relationships" r:embed="rId1"/>
        <a:stretch>
          <a:fillRect/>
        </a:stretch>
      </xdr:blipFill>
      <xdr:spPr>
        <a:xfrm>
          <a:off x="163286" y="226786"/>
          <a:ext cx="6998060" cy="997001"/>
        </a:xfrm>
        <a:prstGeom prst="rect">
          <a:avLst/>
        </a:prstGeom>
      </xdr:spPr>
    </xdr:pic>
    <xdr:clientData/>
  </xdr:twoCellAnchor>
  <xdr:twoCellAnchor>
    <xdr:from>
      <xdr:col>14</xdr:col>
      <xdr:colOff>12700</xdr:colOff>
      <xdr:row>2</xdr:row>
      <xdr:rowOff>171450</xdr:rowOff>
    </xdr:from>
    <xdr:to>
      <xdr:col>16</xdr:col>
      <xdr:colOff>1163638</xdr:colOff>
      <xdr:row>3</xdr:row>
      <xdr:rowOff>276225</xdr:rowOff>
    </xdr:to>
    <xdr:sp macro="" textlink="">
      <xdr:nvSpPr>
        <xdr:cNvPr id="3" name="テキスト ボックス 2">
          <a:extLst>
            <a:ext uri="{FF2B5EF4-FFF2-40B4-BE49-F238E27FC236}">
              <a16:creationId xmlns:a16="http://schemas.microsoft.com/office/drawing/2014/main" id="{EBA05888-6290-4F99-8AAE-1CD6D7F79609}"/>
            </a:ext>
          </a:extLst>
        </xdr:cNvPr>
        <xdr:cNvSpPr txBox="1"/>
      </xdr:nvSpPr>
      <xdr:spPr>
        <a:xfrm>
          <a:off x="10591800" y="666750"/>
          <a:ext cx="1754188" cy="371475"/>
        </a:xfrm>
        <a:prstGeom prst="rect">
          <a:avLst/>
        </a:prstGeom>
        <a:solidFill>
          <a:schemeClr val="tx2">
            <a:lumMod val="90000"/>
            <a:lumOff val="1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solidFill>
                <a:schemeClr val="bg1"/>
              </a:solidFill>
            </a:rPr>
            <a:t>記入例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odyPr vertOverflow="clip" horzOverflow="clip" rtlCol="0" anchor="t"/>
      <a:lstStyle>
        <a:defPPr algn="l">
          <a:defRPr kumimoji="1" sz="1100"/>
        </a:defPPr>
      </a:lstStyle>
      <a:style>
        <a:lnRef idx="2">
          <a:schemeClr val="accent2">
            <a:shade val="50000"/>
          </a:schemeClr>
        </a:lnRef>
        <a:fillRef idx="1">
          <a:schemeClr val="accent2"/>
        </a:fillRef>
        <a:effectRef idx="0">
          <a:schemeClr val="accent2"/>
        </a:effectRef>
        <a:fontRef idx="minor">
          <a:schemeClr val="lt1"/>
        </a:fontRef>
      </a:style>
    </a:spDef>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8.bin"/><Relationship Id="rId4" Type="http://schemas.openxmlformats.org/officeDocument/2006/relationships/comments" Target="../comments4.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9.bin"/><Relationship Id="rId4" Type="http://schemas.openxmlformats.org/officeDocument/2006/relationships/comments" Target="../comments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10.bin"/><Relationship Id="rId4" Type="http://schemas.openxmlformats.org/officeDocument/2006/relationships/comments" Target="../comments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11.bin"/><Relationship Id="rId4" Type="http://schemas.openxmlformats.org/officeDocument/2006/relationships/comments" Target="../comments7.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0.xml"/><Relationship Id="rId1" Type="http://schemas.openxmlformats.org/officeDocument/2006/relationships/printerSettings" Target="../printerSettings/printerSettings12.bin"/><Relationship Id="rId4" Type="http://schemas.openxmlformats.org/officeDocument/2006/relationships/comments" Target="../comments8.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1.xml"/><Relationship Id="rId1" Type="http://schemas.openxmlformats.org/officeDocument/2006/relationships/printerSettings" Target="../printerSettings/printerSettings13.bin"/><Relationship Id="rId4" Type="http://schemas.openxmlformats.org/officeDocument/2006/relationships/comments" Target="../comments9.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2.xml"/><Relationship Id="rId1" Type="http://schemas.openxmlformats.org/officeDocument/2006/relationships/printerSettings" Target="../printerSettings/printerSettings14.bin"/><Relationship Id="rId4" Type="http://schemas.openxmlformats.org/officeDocument/2006/relationships/comments" Target="../comments10.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3.xml"/><Relationship Id="rId1" Type="http://schemas.openxmlformats.org/officeDocument/2006/relationships/printerSettings" Target="../printerSettings/printerSettings15.bin"/><Relationship Id="rId4" Type="http://schemas.openxmlformats.org/officeDocument/2006/relationships/comments" Target="../comments11.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4.xml"/><Relationship Id="rId1" Type="http://schemas.openxmlformats.org/officeDocument/2006/relationships/printerSettings" Target="../printerSettings/printerSettings16.bin"/><Relationship Id="rId4" Type="http://schemas.openxmlformats.org/officeDocument/2006/relationships/comments" Target="../comments12.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5.xml"/><Relationship Id="rId1" Type="http://schemas.openxmlformats.org/officeDocument/2006/relationships/printerSettings" Target="../printerSettings/printerSettings17.bin"/><Relationship Id="rId4" Type="http://schemas.openxmlformats.org/officeDocument/2006/relationships/comments" Target="../comments13.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6.xml"/><Relationship Id="rId1" Type="http://schemas.openxmlformats.org/officeDocument/2006/relationships/printerSettings" Target="../printerSettings/printerSettings18.bin"/><Relationship Id="rId4" Type="http://schemas.openxmlformats.org/officeDocument/2006/relationships/comments" Target="../comments14.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7.xml"/><Relationship Id="rId1" Type="http://schemas.openxmlformats.org/officeDocument/2006/relationships/printerSettings" Target="../printerSettings/printerSettings19.bin"/><Relationship Id="rId4" Type="http://schemas.openxmlformats.org/officeDocument/2006/relationships/comments" Target="../comments15.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8.xml"/><Relationship Id="rId1" Type="http://schemas.openxmlformats.org/officeDocument/2006/relationships/printerSettings" Target="../printerSettings/printerSettings20.bin"/><Relationship Id="rId4" Type="http://schemas.openxmlformats.org/officeDocument/2006/relationships/comments" Target="../comments16.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9.xml"/><Relationship Id="rId1" Type="http://schemas.openxmlformats.org/officeDocument/2006/relationships/printerSettings" Target="../printerSettings/printerSettings21.bin"/><Relationship Id="rId4" Type="http://schemas.openxmlformats.org/officeDocument/2006/relationships/comments" Target="../comments17.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0.xml"/><Relationship Id="rId1" Type="http://schemas.openxmlformats.org/officeDocument/2006/relationships/printerSettings" Target="../printerSettings/printerSettings22.bin"/><Relationship Id="rId4" Type="http://schemas.openxmlformats.org/officeDocument/2006/relationships/comments" Target="../comments18.xml"/></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21.xml"/><Relationship Id="rId1" Type="http://schemas.openxmlformats.org/officeDocument/2006/relationships/printerSettings" Target="../printerSettings/printerSettings23.bin"/><Relationship Id="rId4" Type="http://schemas.openxmlformats.org/officeDocument/2006/relationships/comments" Target="../comments19.xml"/></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2.xml"/><Relationship Id="rId1" Type="http://schemas.openxmlformats.org/officeDocument/2006/relationships/printerSettings" Target="../printerSettings/printerSettings24.bin"/><Relationship Id="rId4" Type="http://schemas.openxmlformats.org/officeDocument/2006/relationships/comments" Target="../comments20.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3.xml"/><Relationship Id="rId1" Type="http://schemas.openxmlformats.org/officeDocument/2006/relationships/printerSettings" Target="../printerSettings/printerSettings25.bin"/><Relationship Id="rId4" Type="http://schemas.openxmlformats.org/officeDocument/2006/relationships/comments" Target="../comments2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24.xml"/><Relationship Id="rId1" Type="http://schemas.openxmlformats.org/officeDocument/2006/relationships/printerSettings" Target="../printerSettings/printerSettings26.bin"/><Relationship Id="rId4" Type="http://schemas.openxmlformats.org/officeDocument/2006/relationships/comments" Target="../comments22.xml"/></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mailto:sss@kkk" TargetMode="External"/><Relationship Id="rId1" Type="http://schemas.openxmlformats.org/officeDocument/2006/relationships/hyperlink" Target="mailto:sss@kkk" TargetMode="External"/><Relationship Id="rId6" Type="http://schemas.openxmlformats.org/officeDocument/2006/relationships/comments" Target="../comments23.xml"/><Relationship Id="rId5" Type="http://schemas.openxmlformats.org/officeDocument/2006/relationships/vmlDrawing" Target="../drawings/vmlDrawing23.vml"/><Relationship Id="rId4" Type="http://schemas.openxmlformats.org/officeDocument/2006/relationships/drawing" Target="../drawings/drawing25.xml"/></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6.xml"/><Relationship Id="rId1" Type="http://schemas.openxmlformats.org/officeDocument/2006/relationships/printerSettings" Target="../printerSettings/printerSettings28.bin"/><Relationship Id="rId4" Type="http://schemas.openxmlformats.org/officeDocument/2006/relationships/comments" Target="../comments24.xm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kaizen-nonfuron@tokyokankyo.jp"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mailto:shinsei-jiro@ja-nre.jp" TargetMode="External"/><Relationship Id="rId1" Type="http://schemas.openxmlformats.org/officeDocument/2006/relationships/hyperlink" Target="mailto:kyodoshinsei-jiro@ja-nre.jp"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8B72FC-C146-4B72-A329-3192096E39B1}">
  <dimension ref="A1:E567"/>
  <sheetViews>
    <sheetView workbookViewId="0"/>
  </sheetViews>
  <sheetFormatPr defaultColWidth="9" defaultRowHeight="10.8"/>
  <cols>
    <col min="1" max="1" width="16.3984375" style="526" customWidth="1"/>
    <col min="2" max="2" width="24.3984375" style="526" customWidth="1"/>
    <col min="3" max="3" width="13.3984375" style="526" customWidth="1"/>
    <col min="4" max="4" width="24.59765625" style="609" customWidth="1"/>
    <col min="5" max="5" width="49.8984375" style="604" customWidth="1"/>
    <col min="6" max="16384" width="9" style="526"/>
  </cols>
  <sheetData>
    <row r="1" spans="1:5" ht="11.4" thickTop="1">
      <c r="A1" s="526" t="s">
        <v>0</v>
      </c>
      <c r="B1" s="527" t="s">
        <v>1</v>
      </c>
      <c r="C1" s="528"/>
      <c r="D1" s="605" t="s">
        <v>2</v>
      </c>
      <c r="E1" s="594" t="str">
        <f>IF('【交付申請時】入力シート①(全体)'!$E$8="","",'【交付申請時】入力シート①(全体)'!$E$8)</f>
        <v/>
      </c>
    </row>
    <row r="2" spans="1:5">
      <c r="B2" s="529" t="s">
        <v>1</v>
      </c>
      <c r="C2" s="530"/>
      <c r="D2" s="606" t="s">
        <v>3</v>
      </c>
      <c r="E2" s="595" t="str">
        <f>IF('【交付申請時】入力シート①(全体)'!$E$9="","",'【交付申請時】入力シート①(全体)'!$E$9)</f>
        <v/>
      </c>
    </row>
    <row r="3" spans="1:5">
      <c r="A3" s="531" t="s">
        <v>4</v>
      </c>
      <c r="B3" s="529" t="s">
        <v>1</v>
      </c>
      <c r="C3" s="530" t="s">
        <v>5</v>
      </c>
      <c r="D3" s="606" t="s">
        <v>6</v>
      </c>
      <c r="E3" s="595" t="str">
        <f>IF('【交付申請時】入力シート①(全体)'!$E$11="","",'【交付申請時】入力シート①(全体)'!$E$11)</f>
        <v/>
      </c>
    </row>
    <row r="4" spans="1:5">
      <c r="A4" s="531" t="s">
        <v>7</v>
      </c>
      <c r="B4" s="529" t="s">
        <v>1</v>
      </c>
      <c r="C4" s="530" t="s">
        <v>5</v>
      </c>
      <c r="D4" s="606" t="s">
        <v>8</v>
      </c>
      <c r="E4" s="595" t="str">
        <f>IF('【交付申請時】入力シート①(全体)'!$E$12="","",'【交付申請時】入力シート①(全体)'!$E$12)</f>
        <v/>
      </c>
    </row>
    <row r="5" spans="1:5">
      <c r="B5" s="529" t="s">
        <v>1</v>
      </c>
      <c r="C5" s="530" t="s">
        <v>5</v>
      </c>
      <c r="D5" s="606" t="s">
        <v>9</v>
      </c>
      <c r="E5" s="595" t="str">
        <f>IF('【交付申請時】入力シート①(全体)'!$E$13="","",'【交付申請時】入力シート①(全体)'!$E$13)</f>
        <v/>
      </c>
    </row>
    <row r="6" spans="1:5">
      <c r="B6" s="529" t="s">
        <v>1</v>
      </c>
      <c r="C6" s="530" t="s">
        <v>10</v>
      </c>
      <c r="D6" s="606" t="s">
        <v>11</v>
      </c>
      <c r="E6" s="596" t="str">
        <f>IF('【交付申請時】入力シート①(全体)'!$E$14="","",'【交付申請時】入力シート①(全体)'!$E$14)</f>
        <v/>
      </c>
    </row>
    <row r="7" spans="1:5">
      <c r="B7" s="529" t="s">
        <v>1</v>
      </c>
      <c r="C7" s="530" t="s">
        <v>10</v>
      </c>
      <c r="D7" s="606" t="s">
        <v>12</v>
      </c>
      <c r="E7" s="596" t="str">
        <f>IF('【交付申請時】入力シート①(全体)'!$E$15="","",'【交付申請時】入力シート①(全体)'!$E$15)</f>
        <v/>
      </c>
    </row>
    <row r="8" spans="1:5">
      <c r="B8" s="529" t="s">
        <v>1</v>
      </c>
      <c r="C8" s="530" t="s">
        <v>10</v>
      </c>
      <c r="D8" s="606" t="s">
        <v>13</v>
      </c>
      <c r="E8" s="596" t="str">
        <f>IF('【交付申請時】入力シート①(全体)'!$E$16="","",'【交付申請時】入力シート①(全体)'!$E$16)</f>
        <v/>
      </c>
    </row>
    <row r="9" spans="1:5">
      <c r="B9" s="529" t="s">
        <v>1</v>
      </c>
      <c r="C9" s="530" t="s">
        <v>10</v>
      </c>
      <c r="D9" s="606" t="s">
        <v>14</v>
      </c>
      <c r="E9" s="596" t="str">
        <f>IF('【交付申請時】入力シート①(全体)'!$E$17="","",'【交付申請時】入力シート①(全体)'!$E$17)</f>
        <v/>
      </c>
    </row>
    <row r="10" spans="1:5">
      <c r="B10" s="529" t="s">
        <v>1</v>
      </c>
      <c r="C10" s="530" t="s">
        <v>10</v>
      </c>
      <c r="D10" s="606" t="s">
        <v>15</v>
      </c>
      <c r="E10" s="596" t="str">
        <f>IF('【交付申請時】入力シート①(全体)'!$I$18="","",'【交付申請時】入力シート①(全体)'!$I$18)</f>
        <v/>
      </c>
    </row>
    <row r="11" spans="1:5">
      <c r="B11" s="529" t="s">
        <v>1</v>
      </c>
      <c r="C11" s="530" t="s">
        <v>10</v>
      </c>
      <c r="D11" s="607" t="s">
        <v>16</v>
      </c>
      <c r="E11" s="596" t="str">
        <f>IF('【交付申請時】入力シート①(全体)'!$I$19="","",'【交付申請時】入力シート①(全体)'!$I$19)</f>
        <v/>
      </c>
    </row>
    <row r="12" spans="1:5">
      <c r="B12" s="529" t="s">
        <v>1</v>
      </c>
      <c r="C12" s="530"/>
      <c r="D12" s="606" t="s">
        <v>17</v>
      </c>
      <c r="E12" s="596" t="str">
        <f>IF('【交付申請時】入力シート①(全体)'!$E$21="","",'【交付申請時】入力シート①(全体)'!$E$21)</f>
        <v/>
      </c>
    </row>
    <row r="13" spans="1:5">
      <c r="B13" s="529" t="s">
        <v>1</v>
      </c>
      <c r="C13" s="530"/>
      <c r="D13" s="606" t="s">
        <v>18</v>
      </c>
      <c r="E13" s="596" t="str">
        <f>IF('【交付申請時】入力シート①(全体)'!$E$22="","",'【交付申請時】入力シート①(全体)'!$E$22)</f>
        <v/>
      </c>
    </row>
    <row r="14" spans="1:5">
      <c r="B14" s="529" t="s">
        <v>1</v>
      </c>
      <c r="C14" s="530"/>
      <c r="D14" s="606" t="s">
        <v>19</v>
      </c>
      <c r="E14" s="596" t="str">
        <f>IF('【交付申請時】入力シート①(全体)'!$E$23="","",'【交付申請時】入力シート①(全体)'!$E$23)</f>
        <v/>
      </c>
    </row>
    <row r="15" spans="1:5">
      <c r="B15" s="529" t="s">
        <v>1</v>
      </c>
      <c r="C15" s="530" t="s">
        <v>20</v>
      </c>
      <c r="D15" s="606" t="s">
        <v>21</v>
      </c>
      <c r="E15" s="596" t="str">
        <f>IF('【交付申請時】入力シート①(全体)'!$E$24="","",'【交付申請時】入力シート①(全体)'!$E$24)</f>
        <v/>
      </c>
    </row>
    <row r="16" spans="1:5">
      <c r="B16" s="529" t="s">
        <v>1</v>
      </c>
      <c r="C16" s="530" t="s">
        <v>20</v>
      </c>
      <c r="D16" s="606" t="s">
        <v>22</v>
      </c>
      <c r="E16" s="596" t="str">
        <f>IF('【交付申請時】入力シート①(全体)'!$E$25="","",'【交付申請時】入力シート①(全体)'!$E$25)</f>
        <v/>
      </c>
    </row>
    <row r="17" spans="2:5">
      <c r="B17" s="529" t="s">
        <v>1</v>
      </c>
      <c r="C17" s="530" t="s">
        <v>20</v>
      </c>
      <c r="D17" s="607" t="s">
        <v>23</v>
      </c>
      <c r="E17" s="597" t="str">
        <f>IF('【交付申請時】入力シート①(全体)'!$E$26="","",'【交付申請時】入力シート①(全体)'!$E$26)</f>
        <v/>
      </c>
    </row>
    <row r="18" spans="2:5">
      <c r="B18" s="529" t="s">
        <v>1</v>
      </c>
      <c r="C18" s="530" t="s">
        <v>20</v>
      </c>
      <c r="D18" s="606" t="s">
        <v>24</v>
      </c>
      <c r="E18" s="596" t="str">
        <f>IF('【交付申請時】入力シート①(全体)'!$E$27="","",'【交付申請時】入力シート①(全体)'!$E$27)</f>
        <v/>
      </c>
    </row>
    <row r="19" spans="2:5">
      <c r="B19" s="529" t="s">
        <v>1</v>
      </c>
      <c r="C19" s="530" t="s">
        <v>20</v>
      </c>
      <c r="D19" s="606" t="s">
        <v>25</v>
      </c>
      <c r="E19" s="596" t="str">
        <f>IF('【交付申請時】入力シート①(全体)'!$E$28="","",'【交付申請時】入力シート①(全体)'!$E$28)</f>
        <v/>
      </c>
    </row>
    <row r="20" spans="2:5">
      <c r="B20" s="529" t="s">
        <v>1</v>
      </c>
      <c r="C20" s="530" t="s">
        <v>20</v>
      </c>
      <c r="D20" s="606" t="s">
        <v>26</v>
      </c>
      <c r="E20" s="596" t="str">
        <f>IF('【交付申請時】入力シート①(全体)'!$E$29="","",'【交付申請時】入力シート①(全体)'!$E$29)</f>
        <v/>
      </c>
    </row>
    <row r="21" spans="2:5">
      <c r="B21" s="529" t="s">
        <v>1</v>
      </c>
      <c r="C21" s="530" t="s">
        <v>20</v>
      </c>
      <c r="D21" s="606" t="s">
        <v>27</v>
      </c>
      <c r="E21" s="596" t="str">
        <f>IF('【交付申請時】入力シート①(全体)'!$E$30="","",'【交付申請時】入力シート①(全体)'!$E$30)</f>
        <v/>
      </c>
    </row>
    <row r="22" spans="2:5">
      <c r="B22" s="529" t="s">
        <v>1</v>
      </c>
      <c r="C22" s="530" t="s">
        <v>20</v>
      </c>
      <c r="D22" s="606" t="s">
        <v>28</v>
      </c>
      <c r="E22" s="596" t="str">
        <f>IF('【交付申請時】入力シート①(全体)'!$E$31="","",'【交付申請時】入力シート①(全体)'!$E$31)</f>
        <v/>
      </c>
    </row>
    <row r="23" spans="2:5">
      <c r="B23" s="529" t="s">
        <v>1</v>
      </c>
      <c r="C23" s="530" t="s">
        <v>20</v>
      </c>
      <c r="D23" s="606" t="s">
        <v>29</v>
      </c>
      <c r="E23" s="598" t="str">
        <f>IF('【交付申請時】入力シート①(全体)'!$E$32="","",'【交付申請時】入力シート①(全体)'!$E$32)</f>
        <v/>
      </c>
    </row>
    <row r="24" spans="2:5">
      <c r="B24" s="529" t="s">
        <v>1</v>
      </c>
      <c r="C24" s="530" t="s">
        <v>20</v>
      </c>
      <c r="D24" s="606" t="s">
        <v>30</v>
      </c>
      <c r="E24" s="599" t="str">
        <f>IF('【交付申請時】入力シート①(全体)'!$E$33="","",'【交付申請時】入力シート①(全体)'!$E$33)</f>
        <v/>
      </c>
    </row>
    <row r="25" spans="2:5">
      <c r="B25" s="529" t="s">
        <v>1</v>
      </c>
      <c r="C25" s="530" t="s">
        <v>20</v>
      </c>
      <c r="D25" s="607" t="s">
        <v>31</v>
      </c>
      <c r="E25" s="596" t="str">
        <f>IF('【交付申請時】入力シート①(全体)'!$E$34="","",'【交付申請時】入力シート①(全体)'!$E$34)</f>
        <v/>
      </c>
    </row>
    <row r="26" spans="2:5">
      <c r="B26" s="529" t="s">
        <v>1</v>
      </c>
      <c r="C26" s="530" t="s">
        <v>20</v>
      </c>
      <c r="D26" s="606" t="s">
        <v>32</v>
      </c>
      <c r="E26" s="596" t="str">
        <f>IF('【交付申請時】入力シート①(全体)'!$E$35="","",'【交付申請時】入力シート①(全体)'!$E$35)</f>
        <v/>
      </c>
    </row>
    <row r="27" spans="2:5">
      <c r="B27" s="529" t="s">
        <v>1</v>
      </c>
      <c r="C27" s="530" t="s">
        <v>20</v>
      </c>
      <c r="D27" s="606" t="s">
        <v>33</v>
      </c>
      <c r="E27" s="596" t="str">
        <f>IF('【交付申請時】入力シート①(全体)'!$E$36="","",'【交付申請時】入力シート①(全体)'!$E$36)</f>
        <v/>
      </c>
    </row>
    <row r="28" spans="2:5">
      <c r="B28" s="529" t="s">
        <v>1</v>
      </c>
      <c r="C28" s="530" t="s">
        <v>20</v>
      </c>
      <c r="D28" s="607" t="s">
        <v>34</v>
      </c>
      <c r="E28" s="597" t="str">
        <f>IF('【交付申請時】入力シート①(全体)'!$E$37="","",'【交付申請時】入力シート①(全体)'!$E$37)</f>
        <v/>
      </c>
    </row>
    <row r="29" spans="2:5">
      <c r="B29" s="529" t="s">
        <v>1</v>
      </c>
      <c r="C29" s="530" t="s">
        <v>20</v>
      </c>
      <c r="D29" s="606" t="s">
        <v>35</v>
      </c>
      <c r="E29" s="596" t="str">
        <f>IF('【交付申請時】入力シート①(全体)'!$E$38="","",'【交付申請時】入力シート①(全体)'!$E$38)</f>
        <v/>
      </c>
    </row>
    <row r="30" spans="2:5">
      <c r="B30" s="529" t="s">
        <v>1</v>
      </c>
      <c r="C30" s="530" t="s">
        <v>20</v>
      </c>
      <c r="D30" s="606" t="s">
        <v>36</v>
      </c>
      <c r="E30" s="596" t="str">
        <f>IF('【交付申請時】入力シート①(全体)'!$E$39="","",'【交付申請時】入力シート①(全体)'!$E$39)</f>
        <v/>
      </c>
    </row>
    <row r="31" spans="2:5">
      <c r="B31" s="529" t="s">
        <v>1</v>
      </c>
      <c r="C31" s="530" t="s">
        <v>20</v>
      </c>
      <c r="D31" s="606" t="s">
        <v>37</v>
      </c>
      <c r="E31" s="596" t="str">
        <f>IF('【交付申請時】入力シート①(全体)'!$E$40="","",'【交付申請時】入力シート①(全体)'!$E$40)</f>
        <v/>
      </c>
    </row>
    <row r="32" spans="2:5">
      <c r="B32" s="529" t="s">
        <v>1</v>
      </c>
      <c r="C32" s="530" t="s">
        <v>20</v>
      </c>
      <c r="D32" s="606" t="s">
        <v>38</v>
      </c>
      <c r="E32" s="596" t="str">
        <f>IF('【交付申請時】入力シート①(全体)'!$E$41="","",'【交付申請時】入力シート①(全体)'!$E$41)</f>
        <v/>
      </c>
    </row>
    <row r="33" spans="2:5">
      <c r="B33" s="529" t="s">
        <v>1</v>
      </c>
      <c r="C33" s="530" t="s">
        <v>20</v>
      </c>
      <c r="D33" s="606" t="s">
        <v>39</v>
      </c>
      <c r="E33" s="596" t="str">
        <f>IF('【交付申請時】入力シート①(全体)'!$E$42="","",'【交付申請時】入力シート①(全体)'!$E$42)</f>
        <v/>
      </c>
    </row>
    <row r="34" spans="2:5">
      <c r="B34" s="529" t="s">
        <v>1</v>
      </c>
      <c r="C34" s="530" t="s">
        <v>20</v>
      </c>
      <c r="D34" s="606" t="s">
        <v>40</v>
      </c>
      <c r="E34" s="596" t="str">
        <f>IF('【交付申請時】入力シート①(全体)'!$E$43="","",'【交付申請時】入力シート①(全体)'!$E$43)</f>
        <v/>
      </c>
    </row>
    <row r="35" spans="2:5">
      <c r="B35" s="529" t="s">
        <v>1</v>
      </c>
      <c r="C35" s="530" t="s">
        <v>20</v>
      </c>
      <c r="D35" s="606" t="s">
        <v>41</v>
      </c>
      <c r="E35" s="596" t="str">
        <f>IF('【交付申請時】入力シート①(全体)'!$E$44="","",'【交付申請時】入力シート①(全体)'!$E$44)</f>
        <v/>
      </c>
    </row>
    <row r="36" spans="2:5">
      <c r="B36" s="529" t="s">
        <v>1</v>
      </c>
      <c r="C36" s="530" t="s">
        <v>42</v>
      </c>
      <c r="D36" s="606" t="s">
        <v>43</v>
      </c>
      <c r="E36" s="596" t="str">
        <f>IF('【交付申請時】入力シート①(全体)'!$E$45="","",'【交付申請時】入力シート①(全体)'!$E$45)</f>
        <v/>
      </c>
    </row>
    <row r="37" spans="2:5">
      <c r="B37" s="529" t="s">
        <v>1</v>
      </c>
      <c r="C37" s="530" t="s">
        <v>42</v>
      </c>
      <c r="D37" s="606" t="s">
        <v>44</v>
      </c>
      <c r="E37" s="596" t="str">
        <f>IF('【交付申請時】入力シート①(全体)'!$E$46="","",'【交付申請時】入力シート①(全体)'!$E$46)</f>
        <v/>
      </c>
    </row>
    <row r="38" spans="2:5">
      <c r="B38" s="529" t="s">
        <v>1</v>
      </c>
      <c r="C38" s="530" t="s">
        <v>42</v>
      </c>
      <c r="D38" s="606" t="s">
        <v>45</v>
      </c>
      <c r="E38" s="597" t="str">
        <f>IF('【交付申請時】入力シート①(全体)'!$E$47="","",'【交付申請時】入力シート①(全体)'!$E$47)</f>
        <v/>
      </c>
    </row>
    <row r="39" spans="2:5">
      <c r="B39" s="529" t="s">
        <v>1</v>
      </c>
      <c r="C39" s="530" t="s">
        <v>42</v>
      </c>
      <c r="D39" s="606" t="s">
        <v>46</v>
      </c>
      <c r="E39" s="596" t="str">
        <f>IF('【交付申請時】入力シート①(全体)'!$E$48="","",'【交付申請時】入力シート①(全体)'!$E$48)</f>
        <v/>
      </c>
    </row>
    <row r="40" spans="2:5">
      <c r="B40" s="529" t="s">
        <v>1</v>
      </c>
      <c r="C40" s="530" t="s">
        <v>42</v>
      </c>
      <c r="D40" s="606" t="s">
        <v>47</v>
      </c>
      <c r="E40" s="596" t="str">
        <f>IF('【交付申請時】入力シート①(全体)'!$E$49="","",'【交付申請時】入力シート①(全体)'!$E$49)</f>
        <v/>
      </c>
    </row>
    <row r="41" spans="2:5">
      <c r="B41" s="529" t="s">
        <v>1</v>
      </c>
      <c r="C41" s="530" t="s">
        <v>42</v>
      </c>
      <c r="D41" s="606" t="s">
        <v>48</v>
      </c>
      <c r="E41" s="596" t="str">
        <f>IF('【交付申請時】入力シート①(全体)'!$E$50="","",'【交付申請時】入力シート①(全体)'!$E$50)</f>
        <v/>
      </c>
    </row>
    <row r="42" spans="2:5">
      <c r="B42" s="529" t="s">
        <v>1</v>
      </c>
      <c r="C42" s="530" t="s">
        <v>42</v>
      </c>
      <c r="D42" s="606" t="s">
        <v>49</v>
      </c>
      <c r="E42" s="596" t="str">
        <f>IF('【交付申請時】入力シート①(全体)'!$E$51="","",'【交付申請時】入力シート①(全体)'!$E$51)</f>
        <v/>
      </c>
    </row>
    <row r="43" spans="2:5">
      <c r="B43" s="529" t="s">
        <v>1</v>
      </c>
      <c r="C43" s="530" t="s">
        <v>42</v>
      </c>
      <c r="D43" s="606" t="s">
        <v>50</v>
      </c>
      <c r="E43" s="596" t="str">
        <f>IF('【交付申請時】入力シート①(全体)'!$E$52="","",'【交付申請時】入力シート①(全体)'!$E$52)</f>
        <v/>
      </c>
    </row>
    <row r="44" spans="2:5">
      <c r="B44" s="529" t="s">
        <v>1</v>
      </c>
      <c r="C44" s="530" t="s">
        <v>42</v>
      </c>
      <c r="D44" s="606" t="s">
        <v>51</v>
      </c>
      <c r="E44" s="600" t="str">
        <f>IF('【交付申請時】入力シート①(全体)'!$E$53="","",'【交付申請時】入力シート①(全体)'!$E$53)</f>
        <v/>
      </c>
    </row>
    <row r="45" spans="2:5">
      <c r="B45" s="529" t="s">
        <v>1</v>
      </c>
      <c r="C45" s="530" t="s">
        <v>42</v>
      </c>
      <c r="D45" s="606" t="s">
        <v>52</v>
      </c>
      <c r="E45" s="601" t="str">
        <f>IF('【交付申請時】入力シート①(全体)'!$E$54="","",'【交付申請時】入力シート①(全体)'!$E$54)</f>
        <v/>
      </c>
    </row>
    <row r="46" spans="2:5">
      <c r="B46" s="529" t="s">
        <v>1</v>
      </c>
      <c r="C46" s="530" t="s">
        <v>42</v>
      </c>
      <c r="D46" s="606" t="s">
        <v>53</v>
      </c>
      <c r="E46" s="596" t="str">
        <f>IF('【交付申請時】入力シート①(全体)'!$E$55="","",'【交付申請時】入力シート①(全体)'!$E$55)</f>
        <v/>
      </c>
    </row>
    <row r="47" spans="2:5">
      <c r="B47" s="529" t="s">
        <v>1</v>
      </c>
      <c r="C47" s="530" t="s">
        <v>42</v>
      </c>
      <c r="D47" s="606" t="s">
        <v>54</v>
      </c>
      <c r="E47" s="596" t="str">
        <f>IF('【交付申請時】入力シート①(全体)'!$E$56="","",'【交付申請時】入力シート①(全体)'!$E$56)</f>
        <v/>
      </c>
    </row>
    <row r="48" spans="2:5">
      <c r="B48" s="529" t="s">
        <v>1</v>
      </c>
      <c r="C48" s="530" t="s">
        <v>42</v>
      </c>
      <c r="D48" s="606" t="s">
        <v>55</v>
      </c>
      <c r="E48" s="596" t="str">
        <f>IF('【交付申請時】入力シート①(全体)'!$E$57="","",'【交付申請時】入力シート①(全体)'!$E$57)</f>
        <v/>
      </c>
    </row>
    <row r="49" spans="2:5">
      <c r="B49" s="529" t="s">
        <v>1</v>
      </c>
      <c r="C49" s="530" t="s">
        <v>42</v>
      </c>
      <c r="D49" s="606" t="s">
        <v>56</v>
      </c>
      <c r="E49" s="597" t="str">
        <f>IF('【交付申請時】入力シート①(全体)'!$E$58="","",'【交付申請時】入力シート①(全体)'!$E$58)</f>
        <v/>
      </c>
    </row>
    <row r="50" spans="2:5">
      <c r="B50" s="529" t="s">
        <v>1</v>
      </c>
      <c r="C50" s="530" t="s">
        <v>42</v>
      </c>
      <c r="D50" s="606" t="s">
        <v>57</v>
      </c>
      <c r="E50" s="596" t="str">
        <f>IF('【交付申請時】入力シート①(全体)'!$E$59="","",'【交付申請時】入力シート①(全体)'!$E$59)</f>
        <v/>
      </c>
    </row>
    <row r="51" spans="2:5">
      <c r="B51" s="529" t="s">
        <v>1</v>
      </c>
      <c r="C51" s="530" t="s">
        <v>42</v>
      </c>
      <c r="D51" s="606" t="s">
        <v>58</v>
      </c>
      <c r="E51" s="596" t="str">
        <f>IF('【交付申請時】入力シート①(全体)'!$E$60="","",'【交付申請時】入力シート①(全体)'!$E$60)</f>
        <v/>
      </c>
    </row>
    <row r="52" spans="2:5">
      <c r="B52" s="529" t="s">
        <v>1</v>
      </c>
      <c r="C52" s="530" t="s">
        <v>42</v>
      </c>
      <c r="D52" s="606" t="s">
        <v>59</v>
      </c>
      <c r="E52" s="596" t="str">
        <f>IF('【交付申請時】入力シート①(全体)'!$E$61="","",'【交付申請時】入力シート①(全体)'!$E$61)</f>
        <v/>
      </c>
    </row>
    <row r="53" spans="2:5">
      <c r="B53" s="529" t="s">
        <v>1</v>
      </c>
      <c r="C53" s="530" t="s">
        <v>42</v>
      </c>
      <c r="D53" s="606" t="s">
        <v>60</v>
      </c>
      <c r="E53" s="596" t="str">
        <f>IF('【交付申請時】入力シート①(全体)'!$E$62="","",'【交付申請時】入力シート①(全体)'!$E$62)</f>
        <v/>
      </c>
    </row>
    <row r="54" spans="2:5">
      <c r="B54" s="529" t="s">
        <v>1</v>
      </c>
      <c r="C54" s="530" t="s">
        <v>42</v>
      </c>
      <c r="D54" s="606" t="s">
        <v>61</v>
      </c>
      <c r="E54" s="596" t="str">
        <f>IF('【交付申請時】入力シート①(全体)'!$E$63="","",'【交付申請時】入力シート①(全体)'!$E$63)</f>
        <v/>
      </c>
    </row>
    <row r="55" spans="2:5">
      <c r="B55" s="529" t="s">
        <v>1</v>
      </c>
      <c r="C55" s="530" t="s">
        <v>42</v>
      </c>
      <c r="D55" s="606" t="s">
        <v>62</v>
      </c>
      <c r="E55" s="596" t="str">
        <f>IF('【交付申請時】入力シート①(全体)'!$E$64="","",'【交付申請時】入力シート①(全体)'!$E$64)</f>
        <v/>
      </c>
    </row>
    <row r="56" spans="2:5">
      <c r="B56" s="529" t="s">
        <v>1</v>
      </c>
      <c r="C56" s="530" t="s">
        <v>42</v>
      </c>
      <c r="D56" s="606" t="s">
        <v>63</v>
      </c>
      <c r="E56" s="596" t="str">
        <f>IF('【交付申請時】入力シート①(全体)'!$E$65="","",'【交付申請時】入力シート①(全体)'!$E$65)</f>
        <v/>
      </c>
    </row>
    <row r="57" spans="2:5">
      <c r="B57" s="529" t="s">
        <v>1</v>
      </c>
      <c r="C57" s="530" t="s">
        <v>64</v>
      </c>
      <c r="D57" s="606" t="s">
        <v>65</v>
      </c>
      <c r="E57" s="596" t="str">
        <f>IF('【交付申請時】入力シート①(全体)'!$E$66="","",'【交付申請時】入力シート①(全体)'!$E$66)</f>
        <v/>
      </c>
    </row>
    <row r="58" spans="2:5">
      <c r="B58" s="529" t="s">
        <v>1</v>
      </c>
      <c r="C58" s="530" t="s">
        <v>64</v>
      </c>
      <c r="D58" s="606" t="s">
        <v>66</v>
      </c>
      <c r="E58" s="596" t="str">
        <f>IF('【交付申請時】入力シート①(全体)'!$E$67="","",'【交付申請時】入力シート①(全体)'!$E$67)</f>
        <v/>
      </c>
    </row>
    <row r="59" spans="2:5">
      <c r="B59" s="529" t="s">
        <v>1</v>
      </c>
      <c r="C59" s="530" t="s">
        <v>64</v>
      </c>
      <c r="D59" s="606" t="s">
        <v>67</v>
      </c>
      <c r="E59" s="597" t="str">
        <f>IF('【交付申請時】入力シート①(全体)'!$E$68="","",'【交付申請時】入力シート①(全体)'!$E$68)</f>
        <v/>
      </c>
    </row>
    <row r="60" spans="2:5">
      <c r="B60" s="529" t="s">
        <v>1</v>
      </c>
      <c r="C60" s="530" t="s">
        <v>64</v>
      </c>
      <c r="D60" s="606" t="s">
        <v>68</v>
      </c>
      <c r="E60" s="596" t="str">
        <f>IF('【交付申請時】入力シート①(全体)'!$E$69="","",'【交付申請時】入力シート①(全体)'!$E$69)</f>
        <v/>
      </c>
    </row>
    <row r="61" spans="2:5">
      <c r="B61" s="529" t="s">
        <v>1</v>
      </c>
      <c r="C61" s="530" t="s">
        <v>64</v>
      </c>
      <c r="D61" s="606" t="s">
        <v>69</v>
      </c>
      <c r="E61" s="596" t="str">
        <f>IF('【交付申請時】入力シート①(全体)'!$E$70="","",'【交付申請時】入力シート①(全体)'!$E$70)</f>
        <v/>
      </c>
    </row>
    <row r="62" spans="2:5">
      <c r="B62" s="529" t="s">
        <v>1</v>
      </c>
      <c r="C62" s="530" t="s">
        <v>64</v>
      </c>
      <c r="D62" s="606" t="s">
        <v>70</v>
      </c>
      <c r="E62" s="596" t="str">
        <f>IF('【交付申請時】入力シート①(全体)'!$E$71="","",'【交付申請時】入力シート①(全体)'!$E$71)</f>
        <v/>
      </c>
    </row>
    <row r="63" spans="2:5">
      <c r="B63" s="529" t="s">
        <v>1</v>
      </c>
      <c r="C63" s="530" t="s">
        <v>64</v>
      </c>
      <c r="D63" s="606" t="s">
        <v>71</v>
      </c>
      <c r="E63" s="596" t="str">
        <f>IF('【交付申請時】入力シート①(全体)'!$E$72="","",'【交付申請時】入力シート①(全体)'!$E$72)</f>
        <v/>
      </c>
    </row>
    <row r="64" spans="2:5">
      <c r="B64" s="529" t="s">
        <v>1</v>
      </c>
      <c r="C64" s="530" t="s">
        <v>64</v>
      </c>
      <c r="D64" s="606" t="s">
        <v>72</v>
      </c>
      <c r="E64" s="596" t="str">
        <f>IF('【交付申請時】入力シート①(全体)'!$E$73="","",'【交付申請時】入力シート①(全体)'!$E$73)</f>
        <v/>
      </c>
    </row>
    <row r="65" spans="2:5">
      <c r="B65" s="529" t="s">
        <v>1</v>
      </c>
      <c r="C65" s="530" t="s">
        <v>64</v>
      </c>
      <c r="D65" s="606" t="s">
        <v>73</v>
      </c>
      <c r="E65" s="596" t="str">
        <f>IF('【交付申請時】入力シート①(全体)'!$E$74="","",'【交付申請時】入力シート①(全体)'!$E$74)</f>
        <v/>
      </c>
    </row>
    <row r="66" spans="2:5">
      <c r="B66" s="529" t="s">
        <v>1</v>
      </c>
      <c r="C66" s="530" t="s">
        <v>64</v>
      </c>
      <c r="D66" s="606" t="s">
        <v>74</v>
      </c>
      <c r="E66" s="597" t="str">
        <f>IF('【交付申請時】入力シート①(全体)'!$E$75="","",'【交付申請時】入力シート①(全体)'!$E$75)</f>
        <v/>
      </c>
    </row>
    <row r="67" spans="2:5">
      <c r="B67" s="529" t="s">
        <v>1</v>
      </c>
      <c r="C67" s="530" t="s">
        <v>64</v>
      </c>
      <c r="D67" s="606" t="s">
        <v>75</v>
      </c>
      <c r="E67" s="596" t="str">
        <f>IF('【交付申請時】入力シート①(全体)'!$E$76="","",'【交付申請時】入力シート①(全体)'!$E$76)</f>
        <v/>
      </c>
    </row>
    <row r="68" spans="2:5">
      <c r="B68" s="529" t="s">
        <v>1</v>
      </c>
      <c r="C68" s="530" t="s">
        <v>64</v>
      </c>
      <c r="D68" s="606" t="s">
        <v>76</v>
      </c>
      <c r="E68" s="596" t="str">
        <f>IF('【交付申請時】入力シート①(全体)'!$E$77="","",'【交付申請時】入力シート①(全体)'!$E$77)</f>
        <v/>
      </c>
    </row>
    <row r="69" spans="2:5">
      <c r="B69" s="529" t="s">
        <v>1</v>
      </c>
      <c r="C69" s="530" t="s">
        <v>64</v>
      </c>
      <c r="D69" s="606" t="s">
        <v>77</v>
      </c>
      <c r="E69" s="596" t="str">
        <f>IF('【交付申請時】入力シート①(全体)'!$E$78="","",'【交付申請時】入力シート①(全体)'!$E$78)</f>
        <v/>
      </c>
    </row>
    <row r="70" spans="2:5">
      <c r="B70" s="529" t="s">
        <v>1</v>
      </c>
      <c r="C70" s="530" t="s">
        <v>64</v>
      </c>
      <c r="D70" s="606" t="s">
        <v>78</v>
      </c>
      <c r="E70" s="596" t="str">
        <f>IF('【交付申請時】入力シート①(全体)'!$E$79="","",'【交付申請時】入力シート①(全体)'!$E$79)</f>
        <v/>
      </c>
    </row>
    <row r="71" spans="2:5">
      <c r="B71" s="529" t="s">
        <v>1</v>
      </c>
      <c r="C71" s="530" t="s">
        <v>64</v>
      </c>
      <c r="D71" s="606" t="s">
        <v>79</v>
      </c>
      <c r="E71" s="596" t="str">
        <f>IF('【交付申請時】入力シート①(全体)'!$E$80="","",'【交付申請時】入力シート①(全体)'!$E$80)</f>
        <v/>
      </c>
    </row>
    <row r="72" spans="2:5">
      <c r="B72" s="529" t="s">
        <v>1</v>
      </c>
      <c r="C72" s="530" t="s">
        <v>64</v>
      </c>
      <c r="D72" s="606" t="s">
        <v>80</v>
      </c>
      <c r="E72" s="596" t="str">
        <f>IF('【交付申請時】入力シート①(全体)'!$E$81="","",'【交付申請時】入力シート①(全体)'!$E$81)</f>
        <v/>
      </c>
    </row>
    <row r="73" spans="2:5">
      <c r="B73" s="529" t="s">
        <v>1</v>
      </c>
      <c r="C73" s="530" t="s">
        <v>64</v>
      </c>
      <c r="D73" s="606" t="s">
        <v>81</v>
      </c>
      <c r="E73" s="596" t="str">
        <f>IF('【交付申請時】入力シート①(全体)'!$E$82="","",'【交付申請時】入力シート①(全体)'!$E$82)</f>
        <v/>
      </c>
    </row>
    <row r="74" spans="2:5">
      <c r="B74" s="532" t="s">
        <v>82</v>
      </c>
      <c r="C74" s="528" t="s">
        <v>83</v>
      </c>
      <c r="D74" s="605" t="s">
        <v>1423</v>
      </c>
      <c r="E74" s="602" t="str">
        <f>IF('【交付申請時】入力シート➁(機器)'!$D$10="","",'【交付申請時】入力シート➁(機器)'!$D$10)</f>
        <v/>
      </c>
    </row>
    <row r="75" spans="2:5">
      <c r="B75" s="533" t="s">
        <v>82</v>
      </c>
      <c r="C75" s="530" t="s">
        <v>83</v>
      </c>
      <c r="D75" s="606" t="s">
        <v>1424</v>
      </c>
      <c r="E75" s="596" t="str">
        <f>IF('【交付申請時】入力シート➁(機器)'!$D$11="","",'【交付申請時】入力シート➁(機器)'!$D$11)</f>
        <v/>
      </c>
    </row>
    <row r="76" spans="2:5">
      <c r="B76" s="533" t="s">
        <v>82</v>
      </c>
      <c r="C76" s="530" t="s">
        <v>83</v>
      </c>
      <c r="D76" s="606" t="s">
        <v>1425</v>
      </c>
      <c r="E76" s="596" t="str">
        <f>IF('【交付申請時】入力シート➁(機器)'!$D$12="","",'【交付申請時】入力シート➁(機器)'!$D$12)</f>
        <v/>
      </c>
    </row>
    <row r="77" spans="2:5">
      <c r="B77" s="533" t="s">
        <v>82</v>
      </c>
      <c r="C77" s="530" t="s">
        <v>83</v>
      </c>
      <c r="D77" s="606" t="s">
        <v>1426</v>
      </c>
      <c r="E77" s="596" t="str">
        <f>IF('【交付申請時】入力シート➁(機器)'!$D$13="","",'【交付申請時】入力シート➁(機器)'!$D$13)</f>
        <v/>
      </c>
    </row>
    <row r="78" spans="2:5">
      <c r="B78" s="533" t="s">
        <v>82</v>
      </c>
      <c r="C78" s="530" t="s">
        <v>83</v>
      </c>
      <c r="D78" s="606" t="s">
        <v>1427</v>
      </c>
      <c r="E78" s="596" t="str">
        <f>IF('【交付申請時】入力シート➁(機器)'!$D$14="","",'【交付申請時】入力シート➁(機器)'!$D$14)</f>
        <v/>
      </c>
    </row>
    <row r="79" spans="2:5">
      <c r="B79" s="533" t="s">
        <v>82</v>
      </c>
      <c r="C79" s="530" t="s">
        <v>83</v>
      </c>
      <c r="D79" s="606" t="s">
        <v>1406</v>
      </c>
      <c r="E79" s="596" t="str">
        <f>IF('【交付申請時】入力シート➁(機器)'!$G$14="","",'【交付申請時】入力シート➁(機器)'!$G$14)</f>
        <v/>
      </c>
    </row>
    <row r="80" spans="2:5">
      <c r="B80" s="533" t="s">
        <v>82</v>
      </c>
      <c r="C80" s="530" t="s">
        <v>83</v>
      </c>
      <c r="D80" s="606" t="s">
        <v>1428</v>
      </c>
      <c r="E80" s="596" t="str">
        <f>IF('【交付申請時】入力シート➁(機器)'!$F$15="","",'【交付申請時】入力シート➁(機器)'!$F$15)</f>
        <v/>
      </c>
    </row>
    <row r="81" spans="2:5">
      <c r="B81" s="533" t="s">
        <v>82</v>
      </c>
      <c r="C81" s="530" t="s">
        <v>83</v>
      </c>
      <c r="D81" s="606" t="s">
        <v>1429</v>
      </c>
      <c r="E81" s="596" t="str">
        <f>IF('【交付申請時】入力シート➁(機器)'!$F$16="","",'【交付申請時】入力シート➁(機器)'!$F$16)</f>
        <v/>
      </c>
    </row>
    <row r="82" spans="2:5">
      <c r="B82" s="533" t="s">
        <v>82</v>
      </c>
      <c r="C82" s="530" t="s">
        <v>83</v>
      </c>
      <c r="D82" s="606" t="s">
        <v>1430</v>
      </c>
      <c r="E82" s="1160" t="str">
        <f>IF('【交付申請時】入力シート➁(機器)'!$F$17="","",'【交付申請時】入力シート➁(機器)'!$F$17)</f>
        <v/>
      </c>
    </row>
    <row r="83" spans="2:5">
      <c r="B83" s="533" t="s">
        <v>82</v>
      </c>
      <c r="C83" s="530" t="s">
        <v>83</v>
      </c>
      <c r="D83" s="606" t="s">
        <v>1431</v>
      </c>
      <c r="E83" s="1160" t="str">
        <f>IF('【交付申請時】入力シート➁(機器)'!$F$18="","",'【交付申請時】入力シート➁(機器)'!$F$18)</f>
        <v/>
      </c>
    </row>
    <row r="84" spans="2:5">
      <c r="B84" s="533" t="s">
        <v>82</v>
      </c>
      <c r="C84" s="530" t="s">
        <v>83</v>
      </c>
      <c r="D84" s="606" t="s">
        <v>1409</v>
      </c>
      <c r="E84" s="1161" t="str">
        <f>IF('【交付申請時】入力シート➁(機器)'!$F$19="","",'【交付申請時】入力シート➁(機器)'!$F$19)</f>
        <v/>
      </c>
    </row>
    <row r="85" spans="2:5">
      <c r="B85" s="533" t="s">
        <v>82</v>
      </c>
      <c r="C85" s="530" t="s">
        <v>83</v>
      </c>
      <c r="D85" s="606" t="s">
        <v>1410</v>
      </c>
      <c r="E85" s="1161" t="str">
        <f>IF('【交付申請時】入力シート➁(機器)'!$F$20="","",MIN('【交付申請時】入力シート➁(機器)'!$F$20,運搬据付費!$C$2))</f>
        <v/>
      </c>
    </row>
    <row r="86" spans="2:5">
      <c r="B86" s="533" t="s">
        <v>82</v>
      </c>
      <c r="C86" s="530" t="s">
        <v>83</v>
      </c>
      <c r="D86" s="606" t="s">
        <v>1411</v>
      </c>
      <c r="E86" s="1161" t="str">
        <f>IF('【交付申請時】入力シート➁(機器)'!$F$21="","",'【交付申請時】入力シート➁(機器)'!$F$21)</f>
        <v/>
      </c>
    </row>
    <row r="87" spans="2:5">
      <c r="B87" s="533" t="s">
        <v>82</v>
      </c>
      <c r="C87" s="530" t="s">
        <v>83</v>
      </c>
      <c r="D87" s="606" t="s">
        <v>1412</v>
      </c>
      <c r="E87" s="1161" t="str">
        <f>IF('【交付申請時】入力シート➁(機器)'!$F$22="","",'【交付申請時】入力シート➁(機器)'!$F$22)</f>
        <v/>
      </c>
    </row>
    <row r="88" spans="2:5">
      <c r="B88" s="533" t="s">
        <v>82</v>
      </c>
      <c r="C88" s="530" t="s">
        <v>83</v>
      </c>
      <c r="D88" s="606" t="s">
        <v>1413</v>
      </c>
      <c r="E88" s="1161" t="str">
        <f>IF('【交付申請時】入力シート➁(機器)'!$F$23="","",'【交付申請時】入力シート➁(機器)'!$F$23)</f>
        <v/>
      </c>
    </row>
    <row r="89" spans="2:5">
      <c r="B89" s="533" t="s">
        <v>82</v>
      </c>
      <c r="C89" s="530" t="s">
        <v>83</v>
      </c>
      <c r="D89" s="606" t="s">
        <v>1414</v>
      </c>
      <c r="E89" s="1161" t="str">
        <f>IF('【交付申請時】入力シート➁(機器)'!$F$24=0,"",'【交付申請時】入力シート➁(機器)'!$F$24)</f>
        <v/>
      </c>
    </row>
    <row r="90" spans="2:5">
      <c r="B90" s="533" t="s">
        <v>82</v>
      </c>
      <c r="C90" s="530" t="s">
        <v>83</v>
      </c>
      <c r="D90" s="606" t="s">
        <v>1415</v>
      </c>
      <c r="E90" s="1161" t="str">
        <f>IF('【交付申請時】入力シート➁(機器)'!$F$25=0,"",'【交付申請時】入力シート➁(機器)'!$F$25)</f>
        <v/>
      </c>
    </row>
    <row r="91" spans="2:5">
      <c r="B91" s="533" t="s">
        <v>82</v>
      </c>
      <c r="C91" s="530" t="s">
        <v>83</v>
      </c>
      <c r="D91" s="606" t="s">
        <v>1432</v>
      </c>
      <c r="E91" s="1161" t="str">
        <f>IF('【交付申請時】入力シート➁(機器)'!$F$26=0,"",'【交付申請時】入力シート➁(機器)'!$F$26)</f>
        <v/>
      </c>
    </row>
    <row r="92" spans="2:5">
      <c r="B92" s="533" t="s">
        <v>82</v>
      </c>
      <c r="C92" s="530" t="s">
        <v>83</v>
      </c>
      <c r="D92" s="606" t="s">
        <v>1416</v>
      </c>
      <c r="E92" s="1161" t="str">
        <f>IF('【交付申請時】入力シート➁(機器)'!$F$27=0,"",'【交付申請時】入力シート➁(機器)'!$F$27)</f>
        <v/>
      </c>
    </row>
    <row r="93" spans="2:5">
      <c r="B93" s="533" t="s">
        <v>82</v>
      </c>
      <c r="C93" s="530" t="s">
        <v>83</v>
      </c>
      <c r="D93" s="606" t="s">
        <v>1433</v>
      </c>
      <c r="E93" s="596" t="str">
        <f>IF('【交付申請時】入力シート➁(機器)'!$D$28="","",'【交付申請時】入力シート➁(機器)'!$D$28)</f>
        <v/>
      </c>
    </row>
    <row r="94" spans="2:5">
      <c r="B94" s="533" t="s">
        <v>82</v>
      </c>
      <c r="C94" s="530" t="s">
        <v>84</v>
      </c>
      <c r="D94" s="606" t="s">
        <v>85</v>
      </c>
      <c r="E94" s="596" t="str">
        <f>IF('【交付申請時】入力シート➁(機器)'!$D$29="","",'【交付申請時】入力シート➁(機器)'!$D$29)</f>
        <v/>
      </c>
    </row>
    <row r="95" spans="2:5">
      <c r="B95" s="533" t="s">
        <v>82</v>
      </c>
      <c r="C95" s="530" t="s">
        <v>84</v>
      </c>
      <c r="D95" s="606" t="s">
        <v>86</v>
      </c>
      <c r="E95" s="596" t="str">
        <f>IF('【交付申請時】入力シート➁(機器)'!$D$30="","",'【交付申請時】入力シート➁(機器)'!$D$30)</f>
        <v/>
      </c>
    </row>
    <row r="96" spans="2:5">
      <c r="B96" s="533" t="s">
        <v>82</v>
      </c>
      <c r="C96" s="530" t="s">
        <v>84</v>
      </c>
      <c r="D96" s="606" t="s">
        <v>87</v>
      </c>
      <c r="E96" s="596" t="str">
        <f>IF('【交付申請時】入力シート➁(機器)'!$D$31="","",'【交付申請時】入力シート➁(機器)'!$D$31)</f>
        <v/>
      </c>
    </row>
    <row r="97" spans="2:5">
      <c r="B97" s="533" t="s">
        <v>82</v>
      </c>
      <c r="C97" s="530" t="s">
        <v>84</v>
      </c>
      <c r="D97" s="606" t="s">
        <v>88</v>
      </c>
      <c r="E97" s="596" t="str">
        <f>IF('【交付申請時】入力シート➁(機器)'!$D$32="","",'【交付申請時】入力シート➁(機器)'!$D$32)</f>
        <v/>
      </c>
    </row>
    <row r="98" spans="2:5">
      <c r="B98" s="533" t="s">
        <v>82</v>
      </c>
      <c r="C98" s="530" t="s">
        <v>84</v>
      </c>
      <c r="D98" s="606" t="s">
        <v>89</v>
      </c>
      <c r="E98" s="596" t="str">
        <f>IF('【交付申請時】入力シート➁(機器)'!$D$33="","",'【交付申請時】入力シート➁(機器)'!$D$33)</f>
        <v/>
      </c>
    </row>
    <row r="99" spans="2:5">
      <c r="B99" s="533" t="s">
        <v>82</v>
      </c>
      <c r="C99" s="530" t="s">
        <v>83</v>
      </c>
      <c r="D99" s="606" t="s">
        <v>1407</v>
      </c>
      <c r="E99" s="596" t="str">
        <f>IF('【交付申請時】入力シート➁(機器)'!$G$33="","",'【交付申請時】入力シート➁(機器)'!$G$33)</f>
        <v/>
      </c>
    </row>
    <row r="100" spans="2:5">
      <c r="B100" s="533" t="s">
        <v>82</v>
      </c>
      <c r="C100" s="530" t="s">
        <v>83</v>
      </c>
      <c r="D100" s="606" t="s">
        <v>1408</v>
      </c>
      <c r="E100" s="596" t="str">
        <f>IF('【交付申請時】入力シート➁(機器)'!$F$34="","",'【交付申請時】入力シート➁(機器)'!$F$34)</f>
        <v/>
      </c>
    </row>
    <row r="101" spans="2:5">
      <c r="B101" s="533" t="s">
        <v>82</v>
      </c>
      <c r="C101" s="530" t="s">
        <v>84</v>
      </c>
      <c r="D101" s="606" t="s">
        <v>90</v>
      </c>
      <c r="E101" s="596" t="str">
        <f>IF('【交付申請時】入力シート➁(機器)'!$F$35="","",'【交付申請時】入力シート➁(機器)'!$F$35)</f>
        <v/>
      </c>
    </row>
    <row r="102" spans="2:5">
      <c r="B102" s="533" t="s">
        <v>82</v>
      </c>
      <c r="C102" s="530" t="s">
        <v>84</v>
      </c>
      <c r="D102" s="606" t="s">
        <v>91</v>
      </c>
      <c r="E102" s="1160" t="str">
        <f>IF('【交付申請時】入力シート➁(機器)'!$F$36="","",'【交付申請時】入力シート➁(機器)'!$F$36)</f>
        <v/>
      </c>
    </row>
    <row r="103" spans="2:5">
      <c r="B103" s="533" t="s">
        <v>82</v>
      </c>
      <c r="C103" s="530" t="s">
        <v>84</v>
      </c>
      <c r="D103" s="606" t="s">
        <v>92</v>
      </c>
      <c r="E103" s="1160" t="str">
        <f>IF('【交付申請時】入力シート➁(機器)'!$F$37="","",'【交付申請時】入力シート➁(機器)'!$F$37)</f>
        <v/>
      </c>
    </row>
    <row r="104" spans="2:5">
      <c r="B104" s="533" t="s">
        <v>82</v>
      </c>
      <c r="C104" s="530" t="s">
        <v>84</v>
      </c>
      <c r="D104" s="606" t="s">
        <v>1417</v>
      </c>
      <c r="E104" s="1161" t="str">
        <f>IF('【交付申請時】入力シート➁(機器)'!$F$38="","",'【交付申請時】入力シート➁(機器)'!$F$38)</f>
        <v/>
      </c>
    </row>
    <row r="105" spans="2:5">
      <c r="B105" s="533" t="s">
        <v>82</v>
      </c>
      <c r="C105" s="530" t="s">
        <v>84</v>
      </c>
      <c r="D105" s="606" t="s">
        <v>1418</v>
      </c>
      <c r="E105" s="1161" t="str">
        <f>IF('【交付申請時】入力シート➁(機器)'!$F$39="","",MIN('【交付申請時】入力シート➁(機器)'!$F$39,運搬据付費!$C$3))</f>
        <v/>
      </c>
    </row>
    <row r="106" spans="2:5">
      <c r="B106" s="533" t="s">
        <v>82</v>
      </c>
      <c r="C106" s="530" t="s">
        <v>84</v>
      </c>
      <c r="D106" s="606" t="s">
        <v>1420</v>
      </c>
      <c r="E106" s="1161" t="str">
        <f>IF('【交付申請時】入力シート➁(機器)'!$F$40="","",'【交付申請時】入力シート➁(機器)'!$F$40)</f>
        <v/>
      </c>
    </row>
    <row r="107" spans="2:5">
      <c r="B107" s="533" t="s">
        <v>82</v>
      </c>
      <c r="C107" s="530" t="s">
        <v>84</v>
      </c>
      <c r="D107" s="606" t="s">
        <v>1421</v>
      </c>
      <c r="E107" s="1161" t="str">
        <f>IF('【交付申請時】入力シート➁(機器)'!$F$41="","",'【交付申請時】入力シート➁(機器)'!$F$41)</f>
        <v/>
      </c>
    </row>
    <row r="108" spans="2:5">
      <c r="B108" s="533" t="s">
        <v>82</v>
      </c>
      <c r="C108" s="530" t="s">
        <v>84</v>
      </c>
      <c r="D108" s="606" t="s">
        <v>1422</v>
      </c>
      <c r="E108" s="1161" t="str">
        <f>IF('【交付申請時】入力シート➁(機器)'!$F$42="","",'【交付申請時】入力シート➁(機器)'!$F$42)</f>
        <v/>
      </c>
    </row>
    <row r="109" spans="2:5">
      <c r="B109" s="533" t="s">
        <v>82</v>
      </c>
      <c r="C109" s="530" t="s">
        <v>84</v>
      </c>
      <c r="D109" s="606" t="s">
        <v>1440</v>
      </c>
      <c r="E109" s="1161" t="str">
        <f>IF('【交付申請時】入力シート➁(機器)'!$F$43=0,"",'【交付申請時】入力シート➁(機器)'!$F$43)</f>
        <v/>
      </c>
    </row>
    <row r="110" spans="2:5">
      <c r="B110" s="533" t="s">
        <v>82</v>
      </c>
      <c r="C110" s="530" t="s">
        <v>84</v>
      </c>
      <c r="D110" s="606" t="s">
        <v>1441</v>
      </c>
      <c r="E110" s="1161" t="str">
        <f>IF('【交付申請時】入力シート➁(機器)'!$F$44=0,"",'【交付申請時】入力シート➁(機器)'!$F$44)</f>
        <v/>
      </c>
    </row>
    <row r="111" spans="2:5">
      <c r="B111" s="533" t="s">
        <v>82</v>
      </c>
      <c r="C111" s="530" t="s">
        <v>84</v>
      </c>
      <c r="D111" s="606" t="s">
        <v>1442</v>
      </c>
      <c r="E111" s="1161" t="str">
        <f>IF('【交付申請時】入力シート➁(機器)'!$F$45=0,"",'【交付申請時】入力シート➁(機器)'!$F$45)</f>
        <v/>
      </c>
    </row>
    <row r="112" spans="2:5">
      <c r="B112" s="533" t="s">
        <v>82</v>
      </c>
      <c r="C112" s="530" t="s">
        <v>84</v>
      </c>
      <c r="D112" s="606" t="s">
        <v>1443</v>
      </c>
      <c r="E112" s="1161" t="str">
        <f>IF('【交付申請時】入力シート➁(機器)'!$F$46=0,"",'【交付申請時】入力シート➁(機器)'!$F$46)</f>
        <v/>
      </c>
    </row>
    <row r="113" spans="2:5">
      <c r="B113" s="533" t="s">
        <v>82</v>
      </c>
      <c r="C113" s="530" t="s">
        <v>84</v>
      </c>
      <c r="D113" s="606" t="s">
        <v>93</v>
      </c>
      <c r="E113" s="596" t="str">
        <f>IF('【交付申請時】入力シート➁(機器)'!$D$47="","",'【交付申請時】入力シート➁(機器)'!$D$47)</f>
        <v/>
      </c>
    </row>
    <row r="114" spans="2:5">
      <c r="B114" s="533" t="s">
        <v>82</v>
      </c>
      <c r="C114" s="530" t="s">
        <v>94</v>
      </c>
      <c r="D114" s="606" t="s">
        <v>95</v>
      </c>
      <c r="E114" s="596" t="str">
        <f>IF('【交付申請時】入力シート➁(機器)'!$D$48="","",'【交付申請時】入力シート➁(機器)'!$D$48)</f>
        <v/>
      </c>
    </row>
    <row r="115" spans="2:5">
      <c r="B115" s="533" t="s">
        <v>82</v>
      </c>
      <c r="C115" s="530" t="s">
        <v>94</v>
      </c>
      <c r="D115" s="606" t="s">
        <v>96</v>
      </c>
      <c r="E115" s="596" t="str">
        <f>IF('【交付申請時】入力シート➁(機器)'!$D$49="","",'【交付申請時】入力シート➁(機器)'!$D$49)</f>
        <v/>
      </c>
    </row>
    <row r="116" spans="2:5">
      <c r="B116" s="533" t="s">
        <v>82</v>
      </c>
      <c r="C116" s="530" t="s">
        <v>94</v>
      </c>
      <c r="D116" s="606" t="s">
        <v>97</v>
      </c>
      <c r="E116" s="596" t="str">
        <f>IF('【交付申請時】入力シート➁(機器)'!$D$50="","",'【交付申請時】入力シート➁(機器)'!$D$50)</f>
        <v/>
      </c>
    </row>
    <row r="117" spans="2:5">
      <c r="B117" s="533" t="s">
        <v>82</v>
      </c>
      <c r="C117" s="530" t="s">
        <v>94</v>
      </c>
      <c r="D117" s="606" t="s">
        <v>98</v>
      </c>
      <c r="E117" s="596" t="str">
        <f>IF('【交付申請時】入力シート➁(機器)'!$D$51="","",'【交付申請時】入力シート➁(機器)'!$D$51)</f>
        <v/>
      </c>
    </row>
    <row r="118" spans="2:5">
      <c r="B118" s="533" t="s">
        <v>82</v>
      </c>
      <c r="C118" s="530" t="s">
        <v>94</v>
      </c>
      <c r="D118" s="606" t="s">
        <v>99</v>
      </c>
      <c r="E118" s="596" t="str">
        <f>IF('【交付申請時】入力シート➁(機器)'!$D$52="","",'【交付申請時】入力シート➁(機器)'!$D$52)</f>
        <v/>
      </c>
    </row>
    <row r="119" spans="2:5">
      <c r="B119" s="533" t="s">
        <v>82</v>
      </c>
      <c r="C119" s="530" t="s">
        <v>94</v>
      </c>
      <c r="D119" s="606" t="s">
        <v>1434</v>
      </c>
      <c r="E119" s="596" t="str">
        <f>IF('【交付申請時】入力シート➁(機器)'!$G$52="","",'【交付申請時】入力シート➁(機器)'!$G$52)</f>
        <v/>
      </c>
    </row>
    <row r="120" spans="2:5">
      <c r="B120" s="533" t="s">
        <v>82</v>
      </c>
      <c r="C120" s="530" t="s">
        <v>94</v>
      </c>
      <c r="D120" s="606" t="s">
        <v>1435</v>
      </c>
      <c r="E120" s="596" t="str">
        <f>IF('【交付申請時】入力シート➁(機器)'!$F$53="","",'【交付申請時】入力シート➁(機器)'!$F$53)</f>
        <v/>
      </c>
    </row>
    <row r="121" spans="2:5">
      <c r="B121" s="533" t="s">
        <v>82</v>
      </c>
      <c r="C121" s="530" t="s">
        <v>94</v>
      </c>
      <c r="D121" s="606" t="s">
        <v>100</v>
      </c>
      <c r="E121" s="596" t="str">
        <f>IF('【交付申請時】入力シート➁(機器)'!$F$54="","",'【交付申請時】入力シート➁(機器)'!$F$54)</f>
        <v/>
      </c>
    </row>
    <row r="122" spans="2:5">
      <c r="B122" s="533" t="s">
        <v>82</v>
      </c>
      <c r="C122" s="530" t="s">
        <v>94</v>
      </c>
      <c r="D122" s="606" t="s">
        <v>101</v>
      </c>
      <c r="E122" s="1160" t="str">
        <f>IF('【交付申請時】入力シート➁(機器)'!$F$55="","",'【交付申請時】入力シート➁(機器)'!$F$55)</f>
        <v/>
      </c>
    </row>
    <row r="123" spans="2:5">
      <c r="B123" s="533" t="s">
        <v>82</v>
      </c>
      <c r="C123" s="530" t="s">
        <v>94</v>
      </c>
      <c r="D123" s="606" t="s">
        <v>102</v>
      </c>
      <c r="E123" s="1160" t="str">
        <f>IF('【交付申請時】入力シート➁(機器)'!$F$56="","",'【交付申請時】入力シート➁(機器)'!$F$56)</f>
        <v/>
      </c>
    </row>
    <row r="124" spans="2:5">
      <c r="B124" s="533" t="s">
        <v>82</v>
      </c>
      <c r="C124" s="530" t="s">
        <v>94</v>
      </c>
      <c r="D124" s="606" t="s">
        <v>1436</v>
      </c>
      <c r="E124" s="1161" t="str">
        <f>IF('【交付申請時】入力シート➁(機器)'!$F$57="","",'【交付申請時】入力シート➁(機器)'!$F$57)</f>
        <v/>
      </c>
    </row>
    <row r="125" spans="2:5">
      <c r="B125" s="533" t="s">
        <v>82</v>
      </c>
      <c r="C125" s="530" t="s">
        <v>94</v>
      </c>
      <c r="D125" s="606" t="s">
        <v>1437</v>
      </c>
      <c r="E125" s="1161" t="str">
        <f>IF('【交付申請時】入力シート➁(機器)'!$F$58="","",MIN('【交付申請時】入力シート➁(機器)'!$F$58,運搬据付費!$C$4))</f>
        <v/>
      </c>
    </row>
    <row r="126" spans="2:5">
      <c r="B126" s="533" t="s">
        <v>82</v>
      </c>
      <c r="C126" s="530" t="s">
        <v>94</v>
      </c>
      <c r="D126" s="606" t="s">
        <v>1419</v>
      </c>
      <c r="E126" s="1161" t="str">
        <f>IF('【交付申請時】入力シート➁(機器)'!$F$59="","",'【交付申請時】入力シート➁(機器)'!$F$59)</f>
        <v/>
      </c>
    </row>
    <row r="127" spans="2:5">
      <c r="B127" s="533" t="s">
        <v>82</v>
      </c>
      <c r="C127" s="530" t="s">
        <v>94</v>
      </c>
      <c r="D127" s="606" t="s">
        <v>1438</v>
      </c>
      <c r="E127" s="1161" t="str">
        <f>IF('【交付申請時】入力シート➁(機器)'!$F$60="","",'【交付申請時】入力シート➁(機器)'!$F$60)</f>
        <v/>
      </c>
    </row>
    <row r="128" spans="2:5">
      <c r="B128" s="533" t="s">
        <v>82</v>
      </c>
      <c r="C128" s="530" t="s">
        <v>94</v>
      </c>
      <c r="D128" s="606" t="s">
        <v>1439</v>
      </c>
      <c r="E128" s="1161" t="str">
        <f>IF('【交付申請時】入力シート➁(機器)'!$F$61="","",'【交付申請時】入力シート➁(機器)'!$F$61)</f>
        <v/>
      </c>
    </row>
    <row r="129" spans="2:5">
      <c r="B129" s="533" t="s">
        <v>82</v>
      </c>
      <c r="C129" s="530" t="s">
        <v>94</v>
      </c>
      <c r="D129" s="606" t="s">
        <v>1444</v>
      </c>
      <c r="E129" s="1161" t="str">
        <f>IF('【交付申請時】入力シート➁(機器)'!$F$62=0,"",'【交付申請時】入力シート➁(機器)'!$F$62)</f>
        <v/>
      </c>
    </row>
    <row r="130" spans="2:5">
      <c r="B130" s="533" t="s">
        <v>82</v>
      </c>
      <c r="C130" s="530" t="s">
        <v>94</v>
      </c>
      <c r="D130" s="606" t="s">
        <v>1445</v>
      </c>
      <c r="E130" s="1161" t="str">
        <f>IF('【交付申請時】入力シート➁(機器)'!$F$63=0,"",'【交付申請時】入力シート➁(機器)'!$F$63)</f>
        <v/>
      </c>
    </row>
    <row r="131" spans="2:5">
      <c r="B131" s="533" t="s">
        <v>82</v>
      </c>
      <c r="C131" s="530" t="s">
        <v>94</v>
      </c>
      <c r="D131" s="606" t="s">
        <v>1446</v>
      </c>
      <c r="E131" s="1161" t="str">
        <f>IF('【交付申請時】入力シート➁(機器)'!$F$64=0,"",'【交付申請時】入力シート➁(機器)'!$F$64)</f>
        <v/>
      </c>
    </row>
    <row r="132" spans="2:5">
      <c r="B132" s="533" t="s">
        <v>82</v>
      </c>
      <c r="C132" s="530" t="s">
        <v>94</v>
      </c>
      <c r="D132" s="606" t="s">
        <v>1447</v>
      </c>
      <c r="E132" s="1161" t="str">
        <f>IF('【交付申請時】入力シート➁(機器)'!$F$65=0,"",'【交付申請時】入力シート➁(機器)'!$F$65)</f>
        <v/>
      </c>
    </row>
    <row r="133" spans="2:5">
      <c r="B133" s="533" t="s">
        <v>82</v>
      </c>
      <c r="C133" s="530" t="s">
        <v>94</v>
      </c>
      <c r="D133" s="606" t="s">
        <v>103</v>
      </c>
      <c r="E133" s="596" t="str">
        <f>IF('【交付申請時】入力シート➁(機器)'!$D$66="","",'【交付申請時】入力シート➁(機器)'!$D$66)</f>
        <v/>
      </c>
    </row>
    <row r="134" spans="2:5">
      <c r="B134" s="533" t="s">
        <v>82</v>
      </c>
      <c r="C134" s="530" t="s">
        <v>104</v>
      </c>
      <c r="D134" s="606" t="s">
        <v>105</v>
      </c>
      <c r="E134" s="596" t="str">
        <f>IF('【交付申請時】入力シート➁(機器)'!$D$67="","",'【交付申請時】入力シート➁(機器)'!$D$67)</f>
        <v/>
      </c>
    </row>
    <row r="135" spans="2:5">
      <c r="B135" s="533" t="s">
        <v>82</v>
      </c>
      <c r="C135" s="530" t="s">
        <v>104</v>
      </c>
      <c r="D135" s="606" t="s">
        <v>106</v>
      </c>
      <c r="E135" s="596" t="str">
        <f>IF('【交付申請時】入力シート➁(機器)'!$D$68="","",'【交付申請時】入力シート➁(機器)'!$D$68)</f>
        <v/>
      </c>
    </row>
    <row r="136" spans="2:5">
      <c r="B136" s="533" t="s">
        <v>82</v>
      </c>
      <c r="C136" s="530" t="s">
        <v>104</v>
      </c>
      <c r="D136" s="606" t="s">
        <v>107</v>
      </c>
      <c r="E136" s="596" t="str">
        <f>IF('【交付申請時】入力シート➁(機器)'!$D$69="","",'【交付申請時】入力シート➁(機器)'!$D$69)</f>
        <v/>
      </c>
    </row>
    <row r="137" spans="2:5">
      <c r="B137" s="533" t="s">
        <v>82</v>
      </c>
      <c r="C137" s="530" t="s">
        <v>104</v>
      </c>
      <c r="D137" s="606" t="s">
        <v>108</v>
      </c>
      <c r="E137" s="596" t="str">
        <f>IF('【交付申請時】入力シート➁(機器)'!$D$70="","",'【交付申請時】入力シート➁(機器)'!$D$70)</f>
        <v/>
      </c>
    </row>
    <row r="138" spans="2:5">
      <c r="B138" s="533" t="s">
        <v>82</v>
      </c>
      <c r="C138" s="530" t="s">
        <v>104</v>
      </c>
      <c r="D138" s="606" t="s">
        <v>109</v>
      </c>
      <c r="E138" s="596" t="str">
        <f>IF('【交付申請時】入力シート➁(機器)'!$D$71="","",'【交付申請時】入力シート➁(機器)'!$D$71)</f>
        <v/>
      </c>
    </row>
    <row r="139" spans="2:5">
      <c r="B139" s="533" t="s">
        <v>82</v>
      </c>
      <c r="C139" s="530" t="s">
        <v>104</v>
      </c>
      <c r="D139" s="606" t="s">
        <v>1448</v>
      </c>
      <c r="E139" s="596" t="str">
        <f>IF('【交付申請時】入力シート➁(機器)'!$G$71="","",'【交付申請時】入力シート➁(機器)'!$G$71)</f>
        <v/>
      </c>
    </row>
    <row r="140" spans="2:5">
      <c r="B140" s="533" t="s">
        <v>82</v>
      </c>
      <c r="C140" s="530" t="s">
        <v>104</v>
      </c>
      <c r="D140" s="606" t="s">
        <v>1449</v>
      </c>
      <c r="E140" s="596" t="str">
        <f>IF('【交付申請時】入力シート➁(機器)'!$F$72="","",'【交付申請時】入力シート➁(機器)'!$F$72)</f>
        <v/>
      </c>
    </row>
    <row r="141" spans="2:5">
      <c r="B141" s="533" t="s">
        <v>82</v>
      </c>
      <c r="C141" s="530" t="s">
        <v>104</v>
      </c>
      <c r="D141" s="606" t="s">
        <v>110</v>
      </c>
      <c r="E141" s="596" t="str">
        <f>IF('【交付申請時】入力シート➁(機器)'!$F$73="","",'【交付申請時】入力シート➁(機器)'!$F$73)</f>
        <v/>
      </c>
    </row>
    <row r="142" spans="2:5">
      <c r="B142" s="533" t="s">
        <v>82</v>
      </c>
      <c r="C142" s="530" t="s">
        <v>104</v>
      </c>
      <c r="D142" s="606" t="s">
        <v>111</v>
      </c>
      <c r="E142" s="1160" t="str">
        <f>IF('【交付申請時】入力シート➁(機器)'!F74="","",'【交付申請時】入力シート➁(機器)'!$F$74)</f>
        <v/>
      </c>
    </row>
    <row r="143" spans="2:5">
      <c r="B143" s="533" t="s">
        <v>82</v>
      </c>
      <c r="C143" s="530" t="s">
        <v>104</v>
      </c>
      <c r="D143" s="606" t="s">
        <v>112</v>
      </c>
      <c r="E143" s="1160" t="str">
        <f>IF('【交付申請時】入力シート➁(機器)'!$F$75="","",'【交付申請時】入力シート➁(機器)'!$F$75)</f>
        <v/>
      </c>
    </row>
    <row r="144" spans="2:5">
      <c r="B144" s="533" t="s">
        <v>82</v>
      </c>
      <c r="C144" s="530" t="s">
        <v>104</v>
      </c>
      <c r="D144" s="606" t="s">
        <v>1450</v>
      </c>
      <c r="E144" s="1161" t="str">
        <f>IF('【交付申請時】入力シート➁(機器)'!$F$76="","",'【交付申請時】入力シート➁(機器)'!$F$76)</f>
        <v/>
      </c>
    </row>
    <row r="145" spans="2:5">
      <c r="B145" s="533" t="s">
        <v>82</v>
      </c>
      <c r="C145" s="530" t="s">
        <v>104</v>
      </c>
      <c r="D145" s="606" t="s">
        <v>1451</v>
      </c>
      <c r="E145" s="1161" t="str">
        <f>IF('【交付申請時】入力シート➁(機器)'!$F$77="","",MIN('【交付申請時】入力シート➁(機器)'!$F$77,運搬据付費!$C$5))</f>
        <v/>
      </c>
    </row>
    <row r="146" spans="2:5">
      <c r="B146" s="533" t="s">
        <v>82</v>
      </c>
      <c r="C146" s="530" t="s">
        <v>104</v>
      </c>
      <c r="D146" s="606" t="s">
        <v>1452</v>
      </c>
      <c r="E146" s="1161" t="str">
        <f>IF('【交付申請時】入力シート➁(機器)'!$F$78="","",'【交付申請時】入力シート➁(機器)'!$F$78)</f>
        <v/>
      </c>
    </row>
    <row r="147" spans="2:5">
      <c r="B147" s="533" t="s">
        <v>82</v>
      </c>
      <c r="C147" s="530" t="s">
        <v>104</v>
      </c>
      <c r="D147" s="606" t="s">
        <v>1453</v>
      </c>
      <c r="E147" s="1161" t="str">
        <f>IF('【交付申請時】入力シート➁(機器)'!$F$79="","",'【交付申請時】入力シート➁(機器)'!$F$79)</f>
        <v/>
      </c>
    </row>
    <row r="148" spans="2:5">
      <c r="B148" s="533" t="s">
        <v>82</v>
      </c>
      <c r="C148" s="530" t="s">
        <v>104</v>
      </c>
      <c r="D148" s="606" t="s">
        <v>1454</v>
      </c>
      <c r="E148" s="1161" t="str">
        <f>IF('【交付申請時】入力シート➁(機器)'!$F$80="","",'【交付申請時】入力シート➁(機器)'!$F$80)</f>
        <v/>
      </c>
    </row>
    <row r="149" spans="2:5">
      <c r="B149" s="533" t="s">
        <v>82</v>
      </c>
      <c r="C149" s="530" t="s">
        <v>104</v>
      </c>
      <c r="D149" s="606" t="s">
        <v>1455</v>
      </c>
      <c r="E149" s="1161" t="str">
        <f>IF('【交付申請時】入力シート➁(機器)'!$F$81=0,"",'【交付申請時】入力シート➁(機器)'!$F$81)</f>
        <v/>
      </c>
    </row>
    <row r="150" spans="2:5">
      <c r="B150" s="533" t="s">
        <v>82</v>
      </c>
      <c r="C150" s="530" t="s">
        <v>104</v>
      </c>
      <c r="D150" s="606" t="s">
        <v>1456</v>
      </c>
      <c r="E150" s="1161" t="str">
        <f>IF('【交付申請時】入力シート➁(機器)'!$F$82=0,"",'【交付申請時】入力シート➁(機器)'!$F$82)</f>
        <v/>
      </c>
    </row>
    <row r="151" spans="2:5">
      <c r="B151" s="533" t="s">
        <v>82</v>
      </c>
      <c r="C151" s="530" t="s">
        <v>104</v>
      </c>
      <c r="D151" s="606" t="s">
        <v>1458</v>
      </c>
      <c r="E151" s="1161" t="str">
        <f>IF('【交付申請時】入力シート➁(機器)'!$F$83=0,"",'【交付申請時】入力シート➁(機器)'!$F$83)</f>
        <v/>
      </c>
    </row>
    <row r="152" spans="2:5">
      <c r="B152" s="533" t="s">
        <v>82</v>
      </c>
      <c r="C152" s="530" t="s">
        <v>104</v>
      </c>
      <c r="D152" s="606" t="s">
        <v>1457</v>
      </c>
      <c r="E152" s="1161" t="str">
        <f>IF('【交付申請時】入力シート➁(機器)'!$F$84=0,"",'【交付申請時】入力シート➁(機器)'!$F$84)</f>
        <v/>
      </c>
    </row>
    <row r="153" spans="2:5">
      <c r="B153" s="533" t="s">
        <v>82</v>
      </c>
      <c r="C153" s="530" t="s">
        <v>104</v>
      </c>
      <c r="D153" s="606" t="s">
        <v>113</v>
      </c>
      <c r="E153" s="596" t="str">
        <f>IF('【交付申請時】入力シート➁(機器)'!$D$85="","",'【交付申請時】入力シート➁(機器)'!$D$85)</f>
        <v/>
      </c>
    </row>
    <row r="154" spans="2:5">
      <c r="B154" s="533" t="s">
        <v>82</v>
      </c>
      <c r="C154" s="530" t="s">
        <v>114</v>
      </c>
      <c r="D154" s="606" t="s">
        <v>115</v>
      </c>
      <c r="E154" s="596" t="str">
        <f>IF('【交付申請時】入力シート➁(機器)'!$D$86="","",'【交付申請時】入力シート➁(機器)'!$D$86)</f>
        <v/>
      </c>
    </row>
    <row r="155" spans="2:5">
      <c r="B155" s="533" t="s">
        <v>82</v>
      </c>
      <c r="C155" s="530" t="s">
        <v>114</v>
      </c>
      <c r="D155" s="606" t="s">
        <v>116</v>
      </c>
      <c r="E155" s="596" t="str">
        <f>IF('【交付申請時】入力シート➁(機器)'!$D$87="","",'【交付申請時】入力シート➁(機器)'!$D$87)</f>
        <v/>
      </c>
    </row>
    <row r="156" spans="2:5">
      <c r="B156" s="533" t="s">
        <v>82</v>
      </c>
      <c r="C156" s="530" t="s">
        <v>114</v>
      </c>
      <c r="D156" s="606" t="s">
        <v>117</v>
      </c>
      <c r="E156" s="596" t="str">
        <f>IF('【交付申請時】入力シート➁(機器)'!$D$88="","",'【交付申請時】入力シート➁(機器)'!$D$88)</f>
        <v/>
      </c>
    </row>
    <row r="157" spans="2:5">
      <c r="B157" s="533" t="s">
        <v>82</v>
      </c>
      <c r="C157" s="530" t="s">
        <v>114</v>
      </c>
      <c r="D157" s="606" t="s">
        <v>118</v>
      </c>
      <c r="E157" s="596" t="str">
        <f>IF('【交付申請時】入力シート➁(機器)'!$D$89="","",'【交付申請時】入力シート➁(機器)'!$D$89)</f>
        <v/>
      </c>
    </row>
    <row r="158" spans="2:5">
      <c r="B158" s="533" t="s">
        <v>82</v>
      </c>
      <c r="C158" s="530" t="s">
        <v>114</v>
      </c>
      <c r="D158" s="606" t="s">
        <v>119</v>
      </c>
      <c r="E158" s="596" t="str">
        <f>IF('【交付申請時】入力シート➁(機器)'!$D$90="","",'【交付申請時】入力シート➁(機器)'!$D$90)</f>
        <v/>
      </c>
    </row>
    <row r="159" spans="2:5">
      <c r="B159" s="533" t="s">
        <v>82</v>
      </c>
      <c r="C159" s="530" t="s">
        <v>114</v>
      </c>
      <c r="D159" s="606" t="s">
        <v>1459</v>
      </c>
      <c r="E159" s="596" t="str">
        <f>IF('【交付申請時】入力シート➁(機器)'!$G$90="","",'【交付申請時】入力シート➁(機器)'!$G$90)</f>
        <v/>
      </c>
    </row>
    <row r="160" spans="2:5">
      <c r="B160" s="533" t="s">
        <v>82</v>
      </c>
      <c r="C160" s="530" t="s">
        <v>114</v>
      </c>
      <c r="D160" s="606" t="s">
        <v>1460</v>
      </c>
      <c r="E160" s="596" t="str">
        <f>IF('【交付申請時】入力シート➁(機器)'!$F$91="","",'【交付申請時】入力シート➁(機器)'!$F$91)</f>
        <v/>
      </c>
    </row>
    <row r="161" spans="2:5">
      <c r="B161" s="533" t="s">
        <v>82</v>
      </c>
      <c r="C161" s="530" t="s">
        <v>114</v>
      </c>
      <c r="D161" s="606" t="s">
        <v>120</v>
      </c>
      <c r="E161" s="596" t="str">
        <f>IF('【交付申請時】入力シート➁(機器)'!$F$92="","",'【交付申請時】入力シート➁(機器)'!$F$92)</f>
        <v/>
      </c>
    </row>
    <row r="162" spans="2:5">
      <c r="B162" s="533" t="s">
        <v>82</v>
      </c>
      <c r="C162" s="530" t="s">
        <v>114</v>
      </c>
      <c r="D162" s="606" t="s">
        <v>121</v>
      </c>
      <c r="E162" s="1160" t="str">
        <f>IF('【交付申請時】入力シート➁(機器)'!$F$93="","",'【交付申請時】入力シート➁(機器)'!$F$93)</f>
        <v/>
      </c>
    </row>
    <row r="163" spans="2:5">
      <c r="B163" s="533" t="s">
        <v>82</v>
      </c>
      <c r="C163" s="530" t="s">
        <v>114</v>
      </c>
      <c r="D163" s="606" t="s">
        <v>122</v>
      </c>
      <c r="E163" s="1160" t="str">
        <f>IF('【交付申請時】入力シート➁(機器)'!$F$94="","",'【交付申請時】入力シート➁(機器)'!$F$94)</f>
        <v/>
      </c>
    </row>
    <row r="164" spans="2:5">
      <c r="B164" s="533" t="s">
        <v>82</v>
      </c>
      <c r="C164" s="530" t="s">
        <v>114</v>
      </c>
      <c r="D164" s="606" t="s">
        <v>1461</v>
      </c>
      <c r="E164" s="1161" t="str">
        <f>IF('【交付申請時】入力シート➁(機器)'!$F$95="","",'【交付申請時】入力シート➁(機器)'!$F$95)</f>
        <v/>
      </c>
    </row>
    <row r="165" spans="2:5">
      <c r="B165" s="533" t="s">
        <v>82</v>
      </c>
      <c r="C165" s="530" t="s">
        <v>114</v>
      </c>
      <c r="D165" s="606" t="s">
        <v>1462</v>
      </c>
      <c r="E165" s="1161" t="str">
        <f>IF('【交付申請時】入力シート➁(機器)'!$F$96="","",MIN('【交付申請時】入力シート➁(機器)'!$F$96,運搬据付費!$C$6))</f>
        <v/>
      </c>
    </row>
    <row r="166" spans="2:5">
      <c r="B166" s="533" t="s">
        <v>82</v>
      </c>
      <c r="C166" s="530" t="s">
        <v>114</v>
      </c>
      <c r="D166" s="606" t="s">
        <v>1463</v>
      </c>
      <c r="E166" s="1161" t="str">
        <f>IF('【交付申請時】入力シート➁(機器)'!$F$97="","",'【交付申請時】入力シート➁(機器)'!$F$97)</f>
        <v/>
      </c>
    </row>
    <row r="167" spans="2:5">
      <c r="B167" s="533" t="s">
        <v>82</v>
      </c>
      <c r="C167" s="530" t="s">
        <v>114</v>
      </c>
      <c r="D167" s="606" t="s">
        <v>1464</v>
      </c>
      <c r="E167" s="1161" t="str">
        <f>IF('【交付申請時】入力シート➁(機器)'!$F$98="","",'【交付申請時】入力シート➁(機器)'!$F$98)</f>
        <v/>
      </c>
    </row>
    <row r="168" spans="2:5">
      <c r="B168" s="533" t="s">
        <v>82</v>
      </c>
      <c r="C168" s="530" t="s">
        <v>114</v>
      </c>
      <c r="D168" s="606" t="s">
        <v>1465</v>
      </c>
      <c r="E168" s="1161" t="str">
        <f>IF('【交付申請時】入力シート➁(機器)'!$F$99="","",'【交付申請時】入力シート➁(機器)'!$F$99)</f>
        <v/>
      </c>
    </row>
    <row r="169" spans="2:5">
      <c r="B169" s="533" t="s">
        <v>82</v>
      </c>
      <c r="C169" s="530" t="s">
        <v>114</v>
      </c>
      <c r="D169" s="606" t="s">
        <v>1466</v>
      </c>
      <c r="E169" s="1161" t="str">
        <f>IF('【交付申請時】入力シート➁(機器)'!$F$100=0,"",'【交付申請時】入力シート➁(機器)'!$F$100)</f>
        <v/>
      </c>
    </row>
    <row r="170" spans="2:5">
      <c r="B170" s="533" t="s">
        <v>82</v>
      </c>
      <c r="C170" s="530" t="s">
        <v>114</v>
      </c>
      <c r="D170" s="606" t="s">
        <v>1467</v>
      </c>
      <c r="E170" s="1161" t="str">
        <f>IF('【交付申請時】入力シート➁(機器)'!$F$101=0,"",'【交付申請時】入力シート➁(機器)'!$F$101)</f>
        <v/>
      </c>
    </row>
    <row r="171" spans="2:5">
      <c r="B171" s="533" t="s">
        <v>82</v>
      </c>
      <c r="C171" s="530" t="s">
        <v>114</v>
      </c>
      <c r="D171" s="606" t="s">
        <v>1468</v>
      </c>
      <c r="E171" s="1161" t="str">
        <f>IF('【交付申請時】入力シート➁(機器)'!$F$102=0,"",'【交付申請時】入力シート➁(機器)'!$F$102)</f>
        <v/>
      </c>
    </row>
    <row r="172" spans="2:5">
      <c r="B172" s="533" t="s">
        <v>82</v>
      </c>
      <c r="C172" s="530" t="s">
        <v>114</v>
      </c>
      <c r="D172" s="606" t="s">
        <v>1469</v>
      </c>
      <c r="E172" s="1161" t="str">
        <f>IF('【交付申請時】入力シート➁(機器)'!$F$103=0,"",'【交付申請時】入力シート➁(機器)'!$F$103)</f>
        <v/>
      </c>
    </row>
    <row r="173" spans="2:5">
      <c r="B173" s="533" t="s">
        <v>82</v>
      </c>
      <c r="C173" s="530" t="s">
        <v>114</v>
      </c>
      <c r="D173" s="606" t="s">
        <v>123</v>
      </c>
      <c r="E173" s="596" t="str">
        <f>IF('【交付申請時】入力シート➁(機器)'!$D$104="","",'【交付申請時】入力シート➁(機器)'!$D$104)</f>
        <v/>
      </c>
    </row>
    <row r="174" spans="2:5">
      <c r="B174" s="533" t="s">
        <v>82</v>
      </c>
      <c r="C174" s="530" t="s">
        <v>124</v>
      </c>
      <c r="D174" s="606" t="s">
        <v>125</v>
      </c>
      <c r="E174" s="596" t="str">
        <f>IF('【交付申請時】入力シート➁(機器)'!$D$105="","",'【交付申請時】入力シート➁(機器)'!$D$105)</f>
        <v/>
      </c>
    </row>
    <row r="175" spans="2:5">
      <c r="B175" s="533" t="s">
        <v>82</v>
      </c>
      <c r="C175" s="530" t="s">
        <v>124</v>
      </c>
      <c r="D175" s="606" t="s">
        <v>126</v>
      </c>
      <c r="E175" s="596" t="str">
        <f>IF('【交付申請時】入力シート➁(機器)'!$D$106="","",'【交付申請時】入力シート➁(機器)'!$D$106)</f>
        <v/>
      </c>
    </row>
    <row r="176" spans="2:5">
      <c r="B176" s="533" t="s">
        <v>82</v>
      </c>
      <c r="C176" s="530" t="s">
        <v>124</v>
      </c>
      <c r="D176" s="606" t="s">
        <v>127</v>
      </c>
      <c r="E176" s="596" t="str">
        <f>IF('【交付申請時】入力シート➁(機器)'!$D$107="","",'【交付申請時】入力シート➁(機器)'!$D$107)</f>
        <v/>
      </c>
    </row>
    <row r="177" spans="2:5">
      <c r="B177" s="533" t="s">
        <v>82</v>
      </c>
      <c r="C177" s="530" t="s">
        <v>124</v>
      </c>
      <c r="D177" s="606" t="s">
        <v>128</v>
      </c>
      <c r="E177" s="596" t="str">
        <f>IF('【交付申請時】入力シート➁(機器)'!$D$108="","",'【交付申請時】入力シート➁(機器)'!$D$108)</f>
        <v/>
      </c>
    </row>
    <row r="178" spans="2:5">
      <c r="B178" s="533" t="s">
        <v>82</v>
      </c>
      <c r="C178" s="530" t="s">
        <v>124</v>
      </c>
      <c r="D178" s="606" t="s">
        <v>129</v>
      </c>
      <c r="E178" s="596" t="str">
        <f>IF('【交付申請時】入力シート➁(機器)'!$D$109="","",'【交付申請時】入力シート➁(機器)'!$D$109)</f>
        <v/>
      </c>
    </row>
    <row r="179" spans="2:5">
      <c r="B179" s="533" t="s">
        <v>82</v>
      </c>
      <c r="C179" s="530" t="s">
        <v>124</v>
      </c>
      <c r="D179" s="606" t="s">
        <v>1470</v>
      </c>
      <c r="E179" s="596" t="str">
        <f>IF('【交付申請時】入力シート➁(機器)'!$G$109="","",'【交付申請時】入力シート➁(機器)'!$G$109)</f>
        <v/>
      </c>
    </row>
    <row r="180" spans="2:5">
      <c r="B180" s="533" t="s">
        <v>82</v>
      </c>
      <c r="C180" s="530" t="s">
        <v>124</v>
      </c>
      <c r="D180" s="606" t="s">
        <v>1471</v>
      </c>
      <c r="E180" s="596" t="str">
        <f>IF('【交付申請時】入力シート➁(機器)'!$F$110="","",'【交付申請時】入力シート➁(機器)'!$F$110)</f>
        <v/>
      </c>
    </row>
    <row r="181" spans="2:5">
      <c r="B181" s="533" t="s">
        <v>82</v>
      </c>
      <c r="C181" s="530" t="s">
        <v>124</v>
      </c>
      <c r="D181" s="606" t="s">
        <v>130</v>
      </c>
      <c r="E181" s="596" t="str">
        <f>IF('【交付申請時】入力シート➁(機器)'!$F$111="","",'【交付申請時】入力シート➁(機器)'!$F$111)</f>
        <v/>
      </c>
    </row>
    <row r="182" spans="2:5">
      <c r="B182" s="533" t="s">
        <v>82</v>
      </c>
      <c r="C182" s="530" t="s">
        <v>124</v>
      </c>
      <c r="D182" s="606" t="s">
        <v>131</v>
      </c>
      <c r="E182" s="1160" t="str">
        <f>IF('【交付申請時】入力シート➁(機器)'!$F$112="","",'【交付申請時】入力シート➁(機器)'!$F$112)</f>
        <v/>
      </c>
    </row>
    <row r="183" spans="2:5">
      <c r="B183" s="533" t="s">
        <v>82</v>
      </c>
      <c r="C183" s="530" t="s">
        <v>124</v>
      </c>
      <c r="D183" s="606" t="s">
        <v>132</v>
      </c>
      <c r="E183" s="1160" t="str">
        <f>IF('【交付申請時】入力シート➁(機器)'!$F$113="","",'【交付申請時】入力シート➁(機器)'!$F$113)</f>
        <v/>
      </c>
    </row>
    <row r="184" spans="2:5">
      <c r="B184" s="533" t="s">
        <v>82</v>
      </c>
      <c r="C184" s="530" t="s">
        <v>124</v>
      </c>
      <c r="D184" s="606" t="s">
        <v>1472</v>
      </c>
      <c r="E184" s="1161" t="str">
        <f>IF('【交付申請時】入力シート➁(機器)'!$F$114="","",'【交付申請時】入力シート➁(機器)'!$F$114)</f>
        <v/>
      </c>
    </row>
    <row r="185" spans="2:5">
      <c r="B185" s="533" t="s">
        <v>82</v>
      </c>
      <c r="C185" s="530" t="s">
        <v>124</v>
      </c>
      <c r="D185" s="606" t="s">
        <v>1473</v>
      </c>
      <c r="E185" s="1161" t="str">
        <f>IF('【交付申請時】入力シート➁(機器)'!$F$115="","",MIN('【交付申請時】入力シート➁(機器)'!$F$115,運搬据付費!$C$7))</f>
        <v/>
      </c>
    </row>
    <row r="186" spans="2:5">
      <c r="B186" s="533" t="s">
        <v>82</v>
      </c>
      <c r="C186" s="530" t="s">
        <v>124</v>
      </c>
      <c r="D186" s="606" t="s">
        <v>1474</v>
      </c>
      <c r="E186" s="1161" t="str">
        <f>IF('【交付申請時】入力シート➁(機器)'!$F$116="","",'【交付申請時】入力シート➁(機器)'!$F$116)</f>
        <v/>
      </c>
    </row>
    <row r="187" spans="2:5">
      <c r="B187" s="533" t="s">
        <v>82</v>
      </c>
      <c r="C187" s="530" t="s">
        <v>124</v>
      </c>
      <c r="D187" s="606" t="s">
        <v>1475</v>
      </c>
      <c r="E187" s="1161" t="str">
        <f>IF('【交付申請時】入力シート➁(機器)'!$F$117="","",'【交付申請時】入力シート➁(機器)'!$F$117)</f>
        <v/>
      </c>
    </row>
    <row r="188" spans="2:5">
      <c r="B188" s="533" t="s">
        <v>82</v>
      </c>
      <c r="C188" s="530" t="s">
        <v>124</v>
      </c>
      <c r="D188" s="606" t="s">
        <v>1476</v>
      </c>
      <c r="E188" s="1161" t="str">
        <f>IF('【交付申請時】入力シート➁(機器)'!$F$118="","",'【交付申請時】入力シート➁(機器)'!$F$118)</f>
        <v/>
      </c>
    </row>
    <row r="189" spans="2:5">
      <c r="B189" s="533" t="s">
        <v>82</v>
      </c>
      <c r="C189" s="530" t="s">
        <v>124</v>
      </c>
      <c r="D189" s="606" t="s">
        <v>1477</v>
      </c>
      <c r="E189" s="1161" t="str">
        <f>IF('【交付申請時】入力シート➁(機器)'!$F$119=0,"",'【交付申請時】入力シート➁(機器)'!$F$119)</f>
        <v/>
      </c>
    </row>
    <row r="190" spans="2:5">
      <c r="B190" s="533" t="s">
        <v>82</v>
      </c>
      <c r="C190" s="530" t="s">
        <v>124</v>
      </c>
      <c r="D190" s="606" t="s">
        <v>1478</v>
      </c>
      <c r="E190" s="1161" t="str">
        <f>IF('【交付申請時】入力シート➁(機器)'!$F$120=0,"",'【交付申請時】入力シート➁(機器)'!$F$120)</f>
        <v/>
      </c>
    </row>
    <row r="191" spans="2:5">
      <c r="B191" s="533" t="s">
        <v>82</v>
      </c>
      <c r="C191" s="530" t="s">
        <v>124</v>
      </c>
      <c r="D191" s="606" t="s">
        <v>1479</v>
      </c>
      <c r="E191" s="1161" t="str">
        <f>IF('【交付申請時】入力シート➁(機器)'!$F$121=0,"",'【交付申請時】入力シート➁(機器)'!$F$121)</f>
        <v/>
      </c>
    </row>
    <row r="192" spans="2:5">
      <c r="B192" s="533" t="s">
        <v>82</v>
      </c>
      <c r="C192" s="530" t="s">
        <v>124</v>
      </c>
      <c r="D192" s="606" t="s">
        <v>1480</v>
      </c>
      <c r="E192" s="1161" t="str">
        <f>IF('【交付申請時】入力シート➁(機器)'!$F$122=0,"",'【交付申請時】入力シート➁(機器)'!$F$122)</f>
        <v/>
      </c>
    </row>
    <row r="193" spans="2:5">
      <c r="B193" s="533" t="s">
        <v>82</v>
      </c>
      <c r="C193" s="530" t="s">
        <v>124</v>
      </c>
      <c r="D193" s="606" t="s">
        <v>133</v>
      </c>
      <c r="E193" s="596" t="str">
        <f>IF('【交付申請時】入力シート➁(機器)'!$D$123="","",'【交付申請時】入力シート➁(機器)'!$D$123)</f>
        <v/>
      </c>
    </row>
    <row r="194" spans="2:5">
      <c r="B194" s="533" t="s">
        <v>82</v>
      </c>
      <c r="C194" s="530" t="s">
        <v>134</v>
      </c>
      <c r="D194" s="606" t="s">
        <v>135</v>
      </c>
      <c r="E194" s="596" t="str">
        <f>IF('【交付申請時】入力シート➁(機器)'!$D$124="","",'【交付申請時】入力シート➁(機器)'!$D$124)</f>
        <v/>
      </c>
    </row>
    <row r="195" spans="2:5">
      <c r="B195" s="533" t="s">
        <v>82</v>
      </c>
      <c r="C195" s="530" t="s">
        <v>134</v>
      </c>
      <c r="D195" s="606" t="s">
        <v>136</v>
      </c>
      <c r="E195" s="596" t="str">
        <f>IF('【交付申請時】入力シート➁(機器)'!$D$125="","",'【交付申請時】入力シート➁(機器)'!$D$125)</f>
        <v/>
      </c>
    </row>
    <row r="196" spans="2:5">
      <c r="B196" s="533" t="s">
        <v>82</v>
      </c>
      <c r="C196" s="530" t="s">
        <v>134</v>
      </c>
      <c r="D196" s="606" t="s">
        <v>137</v>
      </c>
      <c r="E196" s="596" t="str">
        <f>IF('【交付申請時】入力シート➁(機器)'!$D$126="","",'【交付申請時】入力シート➁(機器)'!$D$126)</f>
        <v/>
      </c>
    </row>
    <row r="197" spans="2:5">
      <c r="B197" s="533" t="s">
        <v>82</v>
      </c>
      <c r="C197" s="530" t="s">
        <v>134</v>
      </c>
      <c r="D197" s="606" t="s">
        <v>138</v>
      </c>
      <c r="E197" s="596" t="str">
        <f>IF('【交付申請時】入力シート➁(機器)'!$D$127="","",'【交付申請時】入力シート➁(機器)'!$D$127)</f>
        <v/>
      </c>
    </row>
    <row r="198" spans="2:5">
      <c r="B198" s="533" t="s">
        <v>82</v>
      </c>
      <c r="C198" s="530" t="s">
        <v>134</v>
      </c>
      <c r="D198" s="606" t="s">
        <v>139</v>
      </c>
      <c r="E198" s="596" t="str">
        <f>IF('【交付申請時】入力シート➁(機器)'!$D$128="","",'【交付申請時】入力シート➁(機器)'!$D$128)</f>
        <v/>
      </c>
    </row>
    <row r="199" spans="2:5">
      <c r="B199" s="533" t="s">
        <v>82</v>
      </c>
      <c r="C199" s="530" t="s">
        <v>134</v>
      </c>
      <c r="D199" s="606" t="s">
        <v>1481</v>
      </c>
      <c r="E199" s="596" t="str">
        <f>IF('【交付申請時】入力シート➁(機器)'!$G$128="","",'【交付申請時】入力シート➁(機器)'!$G$128)</f>
        <v/>
      </c>
    </row>
    <row r="200" spans="2:5">
      <c r="B200" s="533" t="s">
        <v>82</v>
      </c>
      <c r="C200" s="530" t="s">
        <v>134</v>
      </c>
      <c r="D200" s="606" t="s">
        <v>1482</v>
      </c>
      <c r="E200" s="596" t="str">
        <f>IF('【交付申請時】入力シート➁(機器)'!$F$129="","",'【交付申請時】入力シート➁(機器)'!$F$129)</f>
        <v/>
      </c>
    </row>
    <row r="201" spans="2:5">
      <c r="B201" s="533" t="s">
        <v>82</v>
      </c>
      <c r="C201" s="530" t="s">
        <v>134</v>
      </c>
      <c r="D201" s="606" t="s">
        <v>140</v>
      </c>
      <c r="E201" s="596" t="str">
        <f>IF('【交付申請時】入力シート➁(機器)'!$F$130="","",'【交付申請時】入力シート➁(機器)'!$F$130)</f>
        <v/>
      </c>
    </row>
    <row r="202" spans="2:5">
      <c r="B202" s="533" t="s">
        <v>82</v>
      </c>
      <c r="C202" s="530" t="s">
        <v>134</v>
      </c>
      <c r="D202" s="606" t="s">
        <v>141</v>
      </c>
      <c r="E202" s="1160" t="str">
        <f>IF('【交付申請時】入力シート➁(機器)'!$F$131="","",'【交付申請時】入力シート➁(機器)'!$F$131)</f>
        <v/>
      </c>
    </row>
    <row r="203" spans="2:5">
      <c r="B203" s="533" t="s">
        <v>82</v>
      </c>
      <c r="C203" s="530" t="s">
        <v>134</v>
      </c>
      <c r="D203" s="606" t="s">
        <v>142</v>
      </c>
      <c r="E203" s="1160" t="str">
        <f>IF('【交付申請時】入力シート➁(機器)'!$F$132="","",'【交付申請時】入力シート➁(機器)'!$F$132)</f>
        <v/>
      </c>
    </row>
    <row r="204" spans="2:5">
      <c r="B204" s="533" t="s">
        <v>82</v>
      </c>
      <c r="C204" s="530" t="s">
        <v>134</v>
      </c>
      <c r="D204" s="606" t="s">
        <v>1483</v>
      </c>
      <c r="E204" s="1161" t="str">
        <f>IF('【交付申請時】入力シート➁(機器)'!$F$133="","",'【交付申請時】入力シート➁(機器)'!$F$133)</f>
        <v/>
      </c>
    </row>
    <row r="205" spans="2:5">
      <c r="B205" s="533" t="s">
        <v>82</v>
      </c>
      <c r="C205" s="530" t="s">
        <v>134</v>
      </c>
      <c r="D205" s="606" t="s">
        <v>1484</v>
      </c>
      <c r="E205" s="1161" t="str">
        <f>IF('【交付申請時】入力シート➁(機器)'!$F$134="","",MIN('【交付申請時】入力シート➁(機器)'!$F$134,運搬据付費!$C$8))</f>
        <v/>
      </c>
    </row>
    <row r="206" spans="2:5">
      <c r="B206" s="533" t="s">
        <v>82</v>
      </c>
      <c r="C206" s="530" t="s">
        <v>134</v>
      </c>
      <c r="D206" s="606" t="s">
        <v>1485</v>
      </c>
      <c r="E206" s="1161" t="str">
        <f>IF('【交付申請時】入力シート➁(機器)'!$F$135="","",'【交付申請時】入力シート➁(機器)'!$F$135)</f>
        <v/>
      </c>
    </row>
    <row r="207" spans="2:5">
      <c r="B207" s="533" t="s">
        <v>82</v>
      </c>
      <c r="C207" s="530" t="s">
        <v>134</v>
      </c>
      <c r="D207" s="606" t="s">
        <v>1486</v>
      </c>
      <c r="E207" s="1161" t="str">
        <f>IF('【交付申請時】入力シート➁(機器)'!$F$136="","",'【交付申請時】入力シート➁(機器)'!$F$136)</f>
        <v/>
      </c>
    </row>
    <row r="208" spans="2:5">
      <c r="B208" s="533" t="s">
        <v>82</v>
      </c>
      <c r="C208" s="530" t="s">
        <v>134</v>
      </c>
      <c r="D208" s="606" t="s">
        <v>1487</v>
      </c>
      <c r="E208" s="1161" t="str">
        <f>IF('【交付申請時】入力シート➁(機器)'!$F$137="","",'【交付申請時】入力シート➁(機器)'!$F$137)</f>
        <v/>
      </c>
    </row>
    <row r="209" spans="2:5">
      <c r="B209" s="533" t="s">
        <v>82</v>
      </c>
      <c r="C209" s="530" t="s">
        <v>134</v>
      </c>
      <c r="D209" s="606" t="s">
        <v>1488</v>
      </c>
      <c r="E209" s="1161" t="str">
        <f>IF('【交付申請時】入力シート➁(機器)'!$F$138=0,"",'【交付申請時】入力シート➁(機器)'!$F$138)</f>
        <v/>
      </c>
    </row>
    <row r="210" spans="2:5">
      <c r="B210" s="533" t="s">
        <v>82</v>
      </c>
      <c r="C210" s="530" t="s">
        <v>134</v>
      </c>
      <c r="D210" s="606" t="s">
        <v>1489</v>
      </c>
      <c r="E210" s="1161" t="str">
        <f>IF('【交付申請時】入力シート➁(機器)'!$F$139=0,"",'【交付申請時】入力シート➁(機器)'!$F$139)</f>
        <v/>
      </c>
    </row>
    <row r="211" spans="2:5">
      <c r="B211" s="533" t="s">
        <v>82</v>
      </c>
      <c r="C211" s="530" t="s">
        <v>134</v>
      </c>
      <c r="D211" s="606" t="s">
        <v>1490</v>
      </c>
      <c r="E211" s="1161" t="str">
        <f>IF('【交付申請時】入力シート➁(機器)'!$F$140=0,"",'【交付申請時】入力シート➁(機器)'!$F$140)</f>
        <v/>
      </c>
    </row>
    <row r="212" spans="2:5">
      <c r="B212" s="533" t="s">
        <v>82</v>
      </c>
      <c r="C212" s="530" t="s">
        <v>134</v>
      </c>
      <c r="D212" s="606" t="s">
        <v>1491</v>
      </c>
      <c r="E212" s="1161" t="str">
        <f>IF('【交付申請時】入力シート➁(機器)'!$F$141=0,"",'【交付申請時】入力シート➁(機器)'!$F$141)</f>
        <v/>
      </c>
    </row>
    <row r="213" spans="2:5">
      <c r="B213" s="533" t="s">
        <v>82</v>
      </c>
      <c r="C213" s="530" t="s">
        <v>134</v>
      </c>
      <c r="D213" s="606" t="s">
        <v>143</v>
      </c>
      <c r="E213" s="596" t="str">
        <f>IF('【交付申請時】入力シート➁(機器)'!$D$142="","",'【交付申請時】入力シート➁(機器)'!$D$142)</f>
        <v/>
      </c>
    </row>
    <row r="214" spans="2:5">
      <c r="B214" s="533" t="s">
        <v>82</v>
      </c>
      <c r="C214" s="530" t="s">
        <v>144</v>
      </c>
      <c r="D214" s="606" t="s">
        <v>145</v>
      </c>
      <c r="E214" s="596" t="str">
        <f>IF('【交付申請時】入力シート➁(機器)'!$D$143="","",'【交付申請時】入力シート➁(機器)'!$D$143)</f>
        <v/>
      </c>
    </row>
    <row r="215" spans="2:5">
      <c r="B215" s="533" t="s">
        <v>82</v>
      </c>
      <c r="C215" s="530" t="s">
        <v>144</v>
      </c>
      <c r="D215" s="606" t="s">
        <v>146</v>
      </c>
      <c r="E215" s="596" t="str">
        <f>IF('【交付申請時】入力シート➁(機器)'!$D$144="","",'【交付申請時】入力シート➁(機器)'!$D$144)</f>
        <v/>
      </c>
    </row>
    <row r="216" spans="2:5">
      <c r="B216" s="533" t="s">
        <v>82</v>
      </c>
      <c r="C216" s="530" t="s">
        <v>144</v>
      </c>
      <c r="D216" s="606" t="s">
        <v>147</v>
      </c>
      <c r="E216" s="596" t="str">
        <f>IF('【交付申請時】入力シート➁(機器)'!$D$145="","",'【交付申請時】入力シート➁(機器)'!$D$145)</f>
        <v/>
      </c>
    </row>
    <row r="217" spans="2:5">
      <c r="B217" s="533" t="s">
        <v>82</v>
      </c>
      <c r="C217" s="530" t="s">
        <v>144</v>
      </c>
      <c r="D217" s="606" t="s">
        <v>148</v>
      </c>
      <c r="E217" s="596" t="str">
        <f>IF('【交付申請時】入力シート➁(機器)'!$D$146="","",'【交付申請時】入力シート➁(機器)'!$D$146)</f>
        <v/>
      </c>
    </row>
    <row r="218" spans="2:5">
      <c r="B218" s="533" t="s">
        <v>82</v>
      </c>
      <c r="C218" s="530" t="s">
        <v>144</v>
      </c>
      <c r="D218" s="606" t="s">
        <v>149</v>
      </c>
      <c r="E218" s="596" t="str">
        <f>IF('【交付申請時】入力シート➁(機器)'!$D$147="","",'【交付申請時】入力シート➁(機器)'!$D$147)</f>
        <v/>
      </c>
    </row>
    <row r="219" spans="2:5">
      <c r="B219" s="533" t="s">
        <v>82</v>
      </c>
      <c r="C219" s="530" t="s">
        <v>144</v>
      </c>
      <c r="D219" s="606" t="s">
        <v>1492</v>
      </c>
      <c r="E219" s="596" t="str">
        <f>IF('【交付申請時】入力シート➁(機器)'!$G$147="","",'【交付申請時】入力シート➁(機器)'!$G$147)</f>
        <v/>
      </c>
    </row>
    <row r="220" spans="2:5">
      <c r="B220" s="533" t="s">
        <v>82</v>
      </c>
      <c r="C220" s="530" t="s">
        <v>144</v>
      </c>
      <c r="D220" s="606" t="s">
        <v>1493</v>
      </c>
      <c r="E220" s="596" t="str">
        <f>IF('【交付申請時】入力シート➁(機器)'!$F$148="","",'【交付申請時】入力シート➁(機器)'!$F$148)</f>
        <v/>
      </c>
    </row>
    <row r="221" spans="2:5">
      <c r="B221" s="533" t="s">
        <v>82</v>
      </c>
      <c r="C221" s="530" t="s">
        <v>144</v>
      </c>
      <c r="D221" s="606" t="s">
        <v>150</v>
      </c>
      <c r="E221" s="596" t="str">
        <f>IF('【交付申請時】入力シート➁(機器)'!$F$149="","",'【交付申請時】入力シート➁(機器)'!$F$149)</f>
        <v/>
      </c>
    </row>
    <row r="222" spans="2:5">
      <c r="B222" s="533" t="s">
        <v>82</v>
      </c>
      <c r="C222" s="530" t="s">
        <v>144</v>
      </c>
      <c r="D222" s="606" t="s">
        <v>151</v>
      </c>
      <c r="E222" s="1160" t="str">
        <f>IF('【交付申請時】入力シート➁(機器)'!$F$150="","",'【交付申請時】入力シート➁(機器)'!$F$150)</f>
        <v/>
      </c>
    </row>
    <row r="223" spans="2:5">
      <c r="B223" s="533" t="s">
        <v>82</v>
      </c>
      <c r="C223" s="530" t="s">
        <v>144</v>
      </c>
      <c r="D223" s="606" t="s">
        <v>152</v>
      </c>
      <c r="E223" s="1160" t="str">
        <f>IF('【交付申請時】入力シート➁(機器)'!$F$151="","",'【交付申請時】入力シート➁(機器)'!$F$151)</f>
        <v/>
      </c>
    </row>
    <row r="224" spans="2:5">
      <c r="B224" s="533" t="s">
        <v>82</v>
      </c>
      <c r="C224" s="530" t="s">
        <v>144</v>
      </c>
      <c r="D224" s="606" t="s">
        <v>1494</v>
      </c>
      <c r="E224" s="1161" t="str">
        <f>IF('【交付申請時】入力シート➁(機器)'!$F$152="","",'【交付申請時】入力シート➁(機器)'!$F$152)</f>
        <v/>
      </c>
    </row>
    <row r="225" spans="2:5">
      <c r="B225" s="533" t="s">
        <v>82</v>
      </c>
      <c r="C225" s="530" t="s">
        <v>144</v>
      </c>
      <c r="D225" s="606" t="s">
        <v>1495</v>
      </c>
      <c r="E225" s="1161" t="str">
        <f>IF('【交付申請時】入力シート➁(機器)'!$F$153="","",MIN('【交付申請時】入力シート➁(機器)'!$F$153,運搬据付費!$C$9))</f>
        <v/>
      </c>
    </row>
    <row r="226" spans="2:5">
      <c r="B226" s="533" t="s">
        <v>82</v>
      </c>
      <c r="C226" s="530" t="s">
        <v>144</v>
      </c>
      <c r="D226" s="606" t="s">
        <v>1496</v>
      </c>
      <c r="E226" s="1161" t="str">
        <f>IF('【交付申請時】入力シート➁(機器)'!$F$154="","",'【交付申請時】入力シート➁(機器)'!$F$154)</f>
        <v/>
      </c>
    </row>
    <row r="227" spans="2:5">
      <c r="B227" s="533" t="s">
        <v>82</v>
      </c>
      <c r="C227" s="530" t="s">
        <v>144</v>
      </c>
      <c r="D227" s="606" t="s">
        <v>1497</v>
      </c>
      <c r="E227" s="1161" t="str">
        <f>IF('【交付申請時】入力シート➁(機器)'!$F$155="","",'【交付申請時】入力シート➁(機器)'!$F$155)</f>
        <v/>
      </c>
    </row>
    <row r="228" spans="2:5">
      <c r="B228" s="533" t="s">
        <v>82</v>
      </c>
      <c r="C228" s="530" t="s">
        <v>144</v>
      </c>
      <c r="D228" s="606" t="s">
        <v>1498</v>
      </c>
      <c r="E228" s="1161" t="str">
        <f>IF('【交付申請時】入力シート➁(機器)'!$F$156="","",'【交付申請時】入力シート➁(機器)'!$F$156)</f>
        <v/>
      </c>
    </row>
    <row r="229" spans="2:5">
      <c r="B229" s="533" t="s">
        <v>82</v>
      </c>
      <c r="C229" s="530" t="s">
        <v>144</v>
      </c>
      <c r="D229" s="606" t="s">
        <v>1499</v>
      </c>
      <c r="E229" s="1161" t="str">
        <f>IF('【交付申請時】入力シート➁(機器)'!$F$157=0,"",'【交付申請時】入力シート➁(機器)'!$F$157)</f>
        <v/>
      </c>
    </row>
    <row r="230" spans="2:5">
      <c r="B230" s="533" t="s">
        <v>82</v>
      </c>
      <c r="C230" s="530" t="s">
        <v>144</v>
      </c>
      <c r="D230" s="606" t="s">
        <v>1500</v>
      </c>
      <c r="E230" s="1161" t="str">
        <f>IF('【交付申請時】入力シート➁(機器)'!$F$158=0,"",'【交付申請時】入力シート➁(機器)'!$F$158)</f>
        <v/>
      </c>
    </row>
    <row r="231" spans="2:5">
      <c r="B231" s="533" t="s">
        <v>82</v>
      </c>
      <c r="C231" s="530" t="s">
        <v>144</v>
      </c>
      <c r="D231" s="606" t="s">
        <v>1501</v>
      </c>
      <c r="E231" s="1161" t="str">
        <f>IF('【交付申請時】入力シート➁(機器)'!$F$159=0,"",'【交付申請時】入力シート➁(機器)'!$F$159)</f>
        <v/>
      </c>
    </row>
    <row r="232" spans="2:5">
      <c r="B232" s="533" t="s">
        <v>82</v>
      </c>
      <c r="C232" s="530" t="s">
        <v>144</v>
      </c>
      <c r="D232" s="606" t="s">
        <v>1502</v>
      </c>
      <c r="E232" s="1161" t="str">
        <f>IF('【交付申請時】入力シート➁(機器)'!$F$160=0,"",'【交付申請時】入力シート➁(機器)'!$F$160)</f>
        <v/>
      </c>
    </row>
    <row r="233" spans="2:5">
      <c r="B233" s="533" t="s">
        <v>82</v>
      </c>
      <c r="C233" s="530" t="s">
        <v>144</v>
      </c>
      <c r="D233" s="606" t="s">
        <v>153</v>
      </c>
      <c r="E233" s="596" t="str">
        <f>IF('【交付申請時】入力シート➁(機器)'!$D$161="","",'【交付申請時】入力シート➁(機器)'!$D$161)</f>
        <v/>
      </c>
    </row>
    <row r="234" spans="2:5">
      <c r="B234" s="533" t="s">
        <v>82</v>
      </c>
      <c r="C234" s="530" t="s">
        <v>154</v>
      </c>
      <c r="D234" s="606" t="s">
        <v>155</v>
      </c>
      <c r="E234" s="596" t="str">
        <f>IF('【交付申請時】入力シート➁(機器)'!$D$162="","",'【交付申請時】入力シート➁(機器)'!$D$162)</f>
        <v/>
      </c>
    </row>
    <row r="235" spans="2:5">
      <c r="B235" s="533" t="s">
        <v>82</v>
      </c>
      <c r="C235" s="530" t="s">
        <v>154</v>
      </c>
      <c r="D235" s="606" t="s">
        <v>156</v>
      </c>
      <c r="E235" s="596" t="str">
        <f>IF('【交付申請時】入力シート➁(機器)'!$D$163="","",'【交付申請時】入力シート➁(機器)'!$D$163)</f>
        <v/>
      </c>
    </row>
    <row r="236" spans="2:5">
      <c r="B236" s="533" t="s">
        <v>82</v>
      </c>
      <c r="C236" s="530" t="s">
        <v>154</v>
      </c>
      <c r="D236" s="606" t="s">
        <v>157</v>
      </c>
      <c r="E236" s="596" t="str">
        <f>IF('【交付申請時】入力シート➁(機器)'!$D$164="","",'【交付申請時】入力シート➁(機器)'!$D$164)</f>
        <v/>
      </c>
    </row>
    <row r="237" spans="2:5">
      <c r="B237" s="533" t="s">
        <v>82</v>
      </c>
      <c r="C237" s="530" t="s">
        <v>154</v>
      </c>
      <c r="D237" s="606" t="s">
        <v>158</v>
      </c>
      <c r="E237" s="596" t="str">
        <f>IF('【交付申請時】入力シート➁(機器)'!$D$165="","",'【交付申請時】入力シート➁(機器)'!$D$165)</f>
        <v/>
      </c>
    </row>
    <row r="238" spans="2:5">
      <c r="B238" s="533" t="s">
        <v>82</v>
      </c>
      <c r="C238" s="530" t="s">
        <v>154</v>
      </c>
      <c r="D238" s="606" t="s">
        <v>159</v>
      </c>
      <c r="E238" s="596" t="str">
        <f>IF('【交付申請時】入力シート➁(機器)'!$D$166="","",'【交付申請時】入力シート➁(機器)'!$D$166)</f>
        <v/>
      </c>
    </row>
    <row r="239" spans="2:5">
      <c r="B239" s="533" t="s">
        <v>82</v>
      </c>
      <c r="C239" s="530" t="s">
        <v>154</v>
      </c>
      <c r="D239" s="606" t="s">
        <v>1503</v>
      </c>
      <c r="E239" s="596" t="str">
        <f>IF('【交付申請時】入力シート➁(機器)'!$G$166="","",'【交付申請時】入力シート➁(機器)'!$G$166)</f>
        <v/>
      </c>
    </row>
    <row r="240" spans="2:5">
      <c r="B240" s="533" t="s">
        <v>82</v>
      </c>
      <c r="C240" s="530" t="s">
        <v>154</v>
      </c>
      <c r="D240" s="606" t="s">
        <v>1504</v>
      </c>
      <c r="E240" s="596" t="str">
        <f>IF('【交付申請時】入力シート➁(機器)'!$F$167="","",'【交付申請時】入力シート➁(機器)'!$F$167)</f>
        <v/>
      </c>
    </row>
    <row r="241" spans="2:5">
      <c r="B241" s="533" t="s">
        <v>82</v>
      </c>
      <c r="C241" s="530" t="s">
        <v>154</v>
      </c>
      <c r="D241" s="606" t="s">
        <v>160</v>
      </c>
      <c r="E241" s="596" t="str">
        <f>IF('【交付申請時】入力シート➁(機器)'!$F$168="","",'【交付申請時】入力シート➁(機器)'!$F$168)</f>
        <v/>
      </c>
    </row>
    <row r="242" spans="2:5">
      <c r="B242" s="533" t="s">
        <v>82</v>
      </c>
      <c r="C242" s="530" t="s">
        <v>154</v>
      </c>
      <c r="D242" s="606" t="s">
        <v>161</v>
      </c>
      <c r="E242" s="1160" t="str">
        <f>IF('【交付申請時】入力シート➁(機器)'!$F$169="","",'【交付申請時】入力シート➁(機器)'!$F$169)</f>
        <v/>
      </c>
    </row>
    <row r="243" spans="2:5">
      <c r="B243" s="533" t="s">
        <v>82</v>
      </c>
      <c r="C243" s="530" t="s">
        <v>154</v>
      </c>
      <c r="D243" s="606" t="s">
        <v>162</v>
      </c>
      <c r="E243" s="1160" t="str">
        <f>IF('【交付申請時】入力シート➁(機器)'!$F$170="","",'【交付申請時】入力シート➁(機器)'!$F$170)</f>
        <v/>
      </c>
    </row>
    <row r="244" spans="2:5">
      <c r="B244" s="533" t="s">
        <v>82</v>
      </c>
      <c r="C244" s="530" t="s">
        <v>154</v>
      </c>
      <c r="D244" s="606" t="s">
        <v>1505</v>
      </c>
      <c r="E244" s="1161" t="str">
        <f>IF('【交付申請時】入力シート➁(機器)'!$F$171="","",'【交付申請時】入力シート➁(機器)'!$F$171)</f>
        <v/>
      </c>
    </row>
    <row r="245" spans="2:5">
      <c r="B245" s="533" t="s">
        <v>82</v>
      </c>
      <c r="C245" s="530" t="s">
        <v>154</v>
      </c>
      <c r="D245" s="606" t="s">
        <v>1506</v>
      </c>
      <c r="E245" s="1161" t="str">
        <f>IF('【交付申請時】入力シート➁(機器)'!$F$172="","",MIN('【交付申請時】入力シート➁(機器)'!$F$172,運搬据付費!$C$10))</f>
        <v/>
      </c>
    </row>
    <row r="246" spans="2:5">
      <c r="B246" s="533" t="s">
        <v>82</v>
      </c>
      <c r="C246" s="530" t="s">
        <v>154</v>
      </c>
      <c r="D246" s="606" t="s">
        <v>1507</v>
      </c>
      <c r="E246" s="1161" t="str">
        <f>IF('【交付申請時】入力シート➁(機器)'!$F$173="","",'【交付申請時】入力シート➁(機器)'!$F$173)</f>
        <v/>
      </c>
    </row>
    <row r="247" spans="2:5">
      <c r="B247" s="533" t="s">
        <v>82</v>
      </c>
      <c r="C247" s="530" t="s">
        <v>154</v>
      </c>
      <c r="D247" s="606" t="s">
        <v>1508</v>
      </c>
      <c r="E247" s="1161" t="str">
        <f>IF('【交付申請時】入力シート➁(機器)'!$F$174="","",'【交付申請時】入力シート➁(機器)'!$F$174)</f>
        <v/>
      </c>
    </row>
    <row r="248" spans="2:5">
      <c r="B248" s="533" t="s">
        <v>82</v>
      </c>
      <c r="C248" s="530" t="s">
        <v>154</v>
      </c>
      <c r="D248" s="606" t="s">
        <v>1509</v>
      </c>
      <c r="E248" s="1161" t="str">
        <f>IF('【交付申請時】入力シート➁(機器)'!$F$175="","",'【交付申請時】入力シート➁(機器)'!$F$175)</f>
        <v/>
      </c>
    </row>
    <row r="249" spans="2:5">
      <c r="B249" s="533" t="s">
        <v>82</v>
      </c>
      <c r="C249" s="530" t="s">
        <v>154</v>
      </c>
      <c r="D249" s="606" t="s">
        <v>1510</v>
      </c>
      <c r="E249" s="1161" t="str">
        <f>IF('【交付申請時】入力シート➁(機器)'!$F$176=0,"",'【交付申請時】入力シート➁(機器)'!$F$176)</f>
        <v/>
      </c>
    </row>
    <row r="250" spans="2:5">
      <c r="B250" s="533" t="s">
        <v>82</v>
      </c>
      <c r="C250" s="530" t="s">
        <v>154</v>
      </c>
      <c r="D250" s="606" t="s">
        <v>1511</v>
      </c>
      <c r="E250" s="1161" t="str">
        <f>IF('【交付申請時】入力シート➁(機器)'!$F$177=0,"",'【交付申請時】入力シート➁(機器)'!$F$177)</f>
        <v/>
      </c>
    </row>
    <row r="251" spans="2:5">
      <c r="B251" s="533" t="s">
        <v>82</v>
      </c>
      <c r="C251" s="530" t="s">
        <v>154</v>
      </c>
      <c r="D251" s="606" t="s">
        <v>1512</v>
      </c>
      <c r="E251" s="1161" t="str">
        <f>IF('【交付申請時】入力シート➁(機器)'!$F$178=0,"",'【交付申請時】入力シート➁(機器)'!$F$178)</f>
        <v/>
      </c>
    </row>
    <row r="252" spans="2:5">
      <c r="B252" s="533" t="s">
        <v>82</v>
      </c>
      <c r="C252" s="530" t="s">
        <v>154</v>
      </c>
      <c r="D252" s="606" t="s">
        <v>1513</v>
      </c>
      <c r="E252" s="1161" t="str">
        <f>IF('【交付申請時】入力シート➁(機器)'!$F$179=0,"",'【交付申請時】入力シート➁(機器)'!$F$179)</f>
        <v/>
      </c>
    </row>
    <row r="253" spans="2:5">
      <c r="B253" s="533" t="s">
        <v>82</v>
      </c>
      <c r="C253" s="530" t="s">
        <v>154</v>
      </c>
      <c r="D253" s="606" t="s">
        <v>163</v>
      </c>
      <c r="E253" s="596" t="str">
        <f>IF('【交付申請時】入力シート➁(機器)'!$D$180="","",'【交付申請時】入力シート➁(機器)'!$D$180)</f>
        <v/>
      </c>
    </row>
    <row r="254" spans="2:5">
      <c r="B254" s="533" t="s">
        <v>82</v>
      </c>
      <c r="C254" s="530" t="s">
        <v>164</v>
      </c>
      <c r="D254" s="606" t="s">
        <v>165</v>
      </c>
      <c r="E254" s="596" t="str">
        <f>IF('【交付申請時】入力シート➁(機器)'!$D$181="","",'【交付申請時】入力シート➁(機器)'!$D$181)</f>
        <v/>
      </c>
    </row>
    <row r="255" spans="2:5">
      <c r="B255" s="533" t="s">
        <v>82</v>
      </c>
      <c r="C255" s="530" t="s">
        <v>164</v>
      </c>
      <c r="D255" s="606" t="s">
        <v>166</v>
      </c>
      <c r="E255" s="596" t="str">
        <f>IF('【交付申請時】入力シート➁(機器)'!$D$182="","",'【交付申請時】入力シート➁(機器)'!$D$182)</f>
        <v/>
      </c>
    </row>
    <row r="256" spans="2:5">
      <c r="B256" s="533" t="s">
        <v>82</v>
      </c>
      <c r="C256" s="530" t="s">
        <v>164</v>
      </c>
      <c r="D256" s="606" t="s">
        <v>167</v>
      </c>
      <c r="E256" s="596" t="str">
        <f>IF('【交付申請時】入力シート➁(機器)'!$D$183="","",'【交付申請時】入力シート➁(機器)'!$D$183)</f>
        <v/>
      </c>
    </row>
    <row r="257" spans="2:5">
      <c r="B257" s="533" t="s">
        <v>82</v>
      </c>
      <c r="C257" s="530" t="s">
        <v>164</v>
      </c>
      <c r="D257" s="606" t="s">
        <v>168</v>
      </c>
      <c r="E257" s="596" t="str">
        <f>IF('【交付申請時】入力シート➁(機器)'!$D$184="","",'【交付申請時】入力シート➁(機器)'!$D$184)</f>
        <v/>
      </c>
    </row>
    <row r="258" spans="2:5">
      <c r="B258" s="533" t="s">
        <v>82</v>
      </c>
      <c r="C258" s="530" t="s">
        <v>164</v>
      </c>
      <c r="D258" s="606" t="s">
        <v>169</v>
      </c>
      <c r="E258" s="596" t="str">
        <f>IF('【交付申請時】入力シート➁(機器)'!$D$185="","",'【交付申請時】入力シート➁(機器)'!$D$185)</f>
        <v/>
      </c>
    </row>
    <row r="259" spans="2:5">
      <c r="B259" s="533" t="s">
        <v>82</v>
      </c>
      <c r="C259" s="530" t="s">
        <v>164</v>
      </c>
      <c r="D259" s="606" t="s">
        <v>1514</v>
      </c>
      <c r="E259" s="596" t="str">
        <f>IF('【交付申請時】入力シート➁(機器)'!$G$185="","",'【交付申請時】入力シート➁(機器)'!$G$185)</f>
        <v/>
      </c>
    </row>
    <row r="260" spans="2:5">
      <c r="B260" s="533" t="s">
        <v>82</v>
      </c>
      <c r="C260" s="530" t="s">
        <v>164</v>
      </c>
      <c r="D260" s="606" t="s">
        <v>1515</v>
      </c>
      <c r="E260" s="596" t="str">
        <f>IF('【交付申請時】入力シート➁(機器)'!$F$186="","",'【交付申請時】入力シート➁(機器)'!$F$186)</f>
        <v/>
      </c>
    </row>
    <row r="261" spans="2:5">
      <c r="B261" s="533" t="s">
        <v>82</v>
      </c>
      <c r="C261" s="530" t="s">
        <v>164</v>
      </c>
      <c r="D261" s="606" t="s">
        <v>170</v>
      </c>
      <c r="E261" s="596" t="str">
        <f>IF('【交付申請時】入力シート➁(機器)'!$F$187="","",'【交付申請時】入力シート➁(機器)'!$F$187)</f>
        <v/>
      </c>
    </row>
    <row r="262" spans="2:5">
      <c r="B262" s="533" t="s">
        <v>82</v>
      </c>
      <c r="C262" s="530" t="s">
        <v>164</v>
      </c>
      <c r="D262" s="606" t="s">
        <v>171</v>
      </c>
      <c r="E262" s="1162" t="str">
        <f>IF('【交付申請時】入力シート➁(機器)'!$F$188="","",'【交付申請時】入力シート➁(機器)'!$F$188)</f>
        <v/>
      </c>
    </row>
    <row r="263" spans="2:5">
      <c r="B263" s="533" t="s">
        <v>82</v>
      </c>
      <c r="C263" s="530" t="s">
        <v>164</v>
      </c>
      <c r="D263" s="606" t="s">
        <v>172</v>
      </c>
      <c r="E263" s="1162" t="str">
        <f>IF('【交付申請時】入力シート➁(機器)'!$F$189="","",'【交付申請時】入力シート➁(機器)'!$F$189)</f>
        <v/>
      </c>
    </row>
    <row r="264" spans="2:5">
      <c r="B264" s="533" t="s">
        <v>82</v>
      </c>
      <c r="C264" s="530" t="s">
        <v>164</v>
      </c>
      <c r="D264" s="606" t="s">
        <v>1516</v>
      </c>
      <c r="E264" s="1161" t="str">
        <f>IF('【交付申請時】入力シート➁(機器)'!$F$190="","",'【交付申請時】入力シート➁(機器)'!$F$190)</f>
        <v/>
      </c>
    </row>
    <row r="265" spans="2:5">
      <c r="B265" s="533" t="s">
        <v>82</v>
      </c>
      <c r="C265" s="530" t="s">
        <v>164</v>
      </c>
      <c r="D265" s="606" t="s">
        <v>1517</v>
      </c>
      <c r="E265" s="1161" t="str">
        <f>IF('【交付申請時】入力シート➁(機器)'!$F$191="","",MIN('【交付申請時】入力シート➁(機器)'!$F$191,運搬据付費!$C$11))</f>
        <v/>
      </c>
    </row>
    <row r="266" spans="2:5">
      <c r="B266" s="533" t="s">
        <v>82</v>
      </c>
      <c r="C266" s="530" t="s">
        <v>164</v>
      </c>
      <c r="D266" s="606" t="s">
        <v>1518</v>
      </c>
      <c r="E266" s="1161" t="str">
        <f>IF('【交付申請時】入力シート➁(機器)'!$F$192="","",'【交付申請時】入力シート➁(機器)'!$F$192)</f>
        <v/>
      </c>
    </row>
    <row r="267" spans="2:5">
      <c r="B267" s="533" t="s">
        <v>82</v>
      </c>
      <c r="C267" s="530" t="s">
        <v>164</v>
      </c>
      <c r="D267" s="606" t="s">
        <v>1519</v>
      </c>
      <c r="E267" s="1161" t="str">
        <f>IF('【交付申請時】入力シート➁(機器)'!$F$193="","",'【交付申請時】入力シート➁(機器)'!$F$193)</f>
        <v/>
      </c>
    </row>
    <row r="268" spans="2:5">
      <c r="B268" s="533" t="s">
        <v>82</v>
      </c>
      <c r="C268" s="530" t="s">
        <v>164</v>
      </c>
      <c r="D268" s="606" t="s">
        <v>1520</v>
      </c>
      <c r="E268" s="1161" t="str">
        <f>IF('【交付申請時】入力シート➁(機器)'!$F$194="","",'【交付申請時】入力シート➁(機器)'!$F$194)</f>
        <v/>
      </c>
    </row>
    <row r="269" spans="2:5">
      <c r="B269" s="533" t="s">
        <v>82</v>
      </c>
      <c r="C269" s="530" t="s">
        <v>164</v>
      </c>
      <c r="D269" s="606" t="s">
        <v>1521</v>
      </c>
      <c r="E269" s="1161" t="str">
        <f>IF('【交付申請時】入力シート➁(機器)'!$F$195=0,"",'【交付申請時】入力シート➁(機器)'!$F$195)</f>
        <v/>
      </c>
    </row>
    <row r="270" spans="2:5">
      <c r="B270" s="533" t="s">
        <v>82</v>
      </c>
      <c r="C270" s="530" t="s">
        <v>164</v>
      </c>
      <c r="D270" s="606" t="s">
        <v>1522</v>
      </c>
      <c r="E270" s="1161" t="str">
        <f>IF('【交付申請時】入力シート➁(機器)'!$F$196=0,"",'【交付申請時】入力シート➁(機器)'!$F$196)</f>
        <v/>
      </c>
    </row>
    <row r="271" spans="2:5">
      <c r="B271" s="533" t="s">
        <v>82</v>
      </c>
      <c r="C271" s="530" t="s">
        <v>164</v>
      </c>
      <c r="D271" s="606" t="s">
        <v>1523</v>
      </c>
      <c r="E271" s="1161" t="str">
        <f>IF('【交付申請時】入力シート➁(機器)'!$F$197=0,"",'【交付申請時】入力シート➁(機器)'!$F$197)</f>
        <v/>
      </c>
    </row>
    <row r="272" spans="2:5">
      <c r="B272" s="533" t="s">
        <v>82</v>
      </c>
      <c r="C272" s="530" t="s">
        <v>164</v>
      </c>
      <c r="D272" s="606" t="s">
        <v>1524</v>
      </c>
      <c r="E272" s="1161" t="str">
        <f>IF('【交付申請時】入力シート➁(機器)'!$F$198=0,"",'【交付申請時】入力シート➁(機器)'!$F$198)</f>
        <v/>
      </c>
    </row>
    <row r="273" spans="2:5">
      <c r="B273" s="533" t="s">
        <v>82</v>
      </c>
      <c r="C273" s="530" t="s">
        <v>164</v>
      </c>
      <c r="D273" s="606" t="s">
        <v>173</v>
      </c>
      <c r="E273" s="596" t="str">
        <f>IF('【交付申請時】入力シート➁(機器)'!$D$199="","",'【交付申請時】入力シート➁(機器)'!$D$199)</f>
        <v/>
      </c>
    </row>
    <row r="274" spans="2:5">
      <c r="B274" s="533" t="s">
        <v>82</v>
      </c>
      <c r="C274" s="530" t="s">
        <v>174</v>
      </c>
      <c r="D274" s="606" t="s">
        <v>175</v>
      </c>
      <c r="E274" s="596" t="str">
        <f>IF('【交付申請時】入力シート➁(機器)'!$D$200="","",'【交付申請時】入力シート➁(機器)'!$D$200)</f>
        <v/>
      </c>
    </row>
    <row r="275" spans="2:5">
      <c r="B275" s="533" t="s">
        <v>82</v>
      </c>
      <c r="C275" s="530" t="s">
        <v>174</v>
      </c>
      <c r="D275" s="606" t="s">
        <v>176</v>
      </c>
      <c r="E275" s="596" t="str">
        <f>IF('【交付申請時】入力シート➁(機器)'!$D$201="","",'【交付申請時】入力シート➁(機器)'!$D$201)</f>
        <v/>
      </c>
    </row>
    <row r="276" spans="2:5">
      <c r="B276" s="533" t="s">
        <v>82</v>
      </c>
      <c r="C276" s="530" t="s">
        <v>174</v>
      </c>
      <c r="D276" s="606" t="s">
        <v>177</v>
      </c>
      <c r="E276" s="596" t="str">
        <f>IF('【交付申請時】入力シート➁(機器)'!$D$202="","",'【交付申請時】入力シート➁(機器)'!$D$202)</f>
        <v/>
      </c>
    </row>
    <row r="277" spans="2:5">
      <c r="B277" s="533" t="s">
        <v>82</v>
      </c>
      <c r="C277" s="530" t="s">
        <v>174</v>
      </c>
      <c r="D277" s="606" t="s">
        <v>178</v>
      </c>
      <c r="E277" s="596" t="str">
        <f>IF('【交付申請時】入力シート➁(機器)'!$D$203="","",'【交付申請時】入力シート➁(機器)'!$D$203)</f>
        <v/>
      </c>
    </row>
    <row r="278" spans="2:5">
      <c r="B278" s="533" t="s">
        <v>82</v>
      </c>
      <c r="C278" s="530" t="s">
        <v>174</v>
      </c>
      <c r="D278" s="606" t="s">
        <v>179</v>
      </c>
      <c r="E278" s="596" t="str">
        <f>IF('【交付申請時】入力シート➁(機器)'!$D$204="","",'【交付申請時】入力シート➁(機器)'!$D$204)</f>
        <v/>
      </c>
    </row>
    <row r="279" spans="2:5">
      <c r="B279" s="533" t="s">
        <v>82</v>
      </c>
      <c r="C279" s="530" t="s">
        <v>174</v>
      </c>
      <c r="D279" s="606" t="s">
        <v>1527</v>
      </c>
      <c r="E279" s="596" t="str">
        <f>IF('【交付申請時】入力シート➁(機器)'!$G$204="","",'【交付申請時】入力シート➁(機器)'!$G$204)</f>
        <v/>
      </c>
    </row>
    <row r="280" spans="2:5">
      <c r="B280" s="533" t="s">
        <v>82</v>
      </c>
      <c r="C280" s="530" t="s">
        <v>174</v>
      </c>
      <c r="D280" s="606" t="s">
        <v>1528</v>
      </c>
      <c r="E280" s="596" t="str">
        <f>IF('【交付申請時】入力シート➁(機器)'!$F$205="","",'【交付申請時】入力シート➁(機器)'!$F$205)</f>
        <v/>
      </c>
    </row>
    <row r="281" spans="2:5">
      <c r="B281" s="533" t="s">
        <v>82</v>
      </c>
      <c r="C281" s="530" t="s">
        <v>174</v>
      </c>
      <c r="D281" s="606" t="s">
        <v>180</v>
      </c>
      <c r="E281" s="596" t="str">
        <f>IF('【交付申請時】入力シート➁(機器)'!$F$206="","",'【交付申請時】入力シート➁(機器)'!$F$206)</f>
        <v/>
      </c>
    </row>
    <row r="282" spans="2:5">
      <c r="B282" s="533" t="s">
        <v>82</v>
      </c>
      <c r="C282" s="530" t="s">
        <v>174</v>
      </c>
      <c r="D282" s="606" t="s">
        <v>181</v>
      </c>
      <c r="E282" s="1162" t="str">
        <f>IF('【交付申請時】入力シート➁(機器)'!$F$207="","",'【交付申請時】入力シート➁(機器)'!$F$207)</f>
        <v/>
      </c>
    </row>
    <row r="283" spans="2:5">
      <c r="B283" s="533" t="s">
        <v>82</v>
      </c>
      <c r="C283" s="530" t="s">
        <v>174</v>
      </c>
      <c r="D283" s="606" t="s">
        <v>182</v>
      </c>
      <c r="E283" s="1162" t="str">
        <f>IF('【交付申請時】入力シート➁(機器)'!$F$208="","",'【交付申請時】入力シート➁(機器)'!$F$208)</f>
        <v/>
      </c>
    </row>
    <row r="284" spans="2:5">
      <c r="B284" s="533" t="s">
        <v>82</v>
      </c>
      <c r="C284" s="530" t="s">
        <v>174</v>
      </c>
      <c r="D284" s="606" t="s">
        <v>1529</v>
      </c>
      <c r="E284" s="1161" t="str">
        <f>IF('【交付申請時】入力シート➁(機器)'!$F$209="","",'【交付申請時】入力シート➁(機器)'!$F$209)</f>
        <v/>
      </c>
    </row>
    <row r="285" spans="2:5">
      <c r="B285" s="533" t="s">
        <v>82</v>
      </c>
      <c r="C285" s="530" t="s">
        <v>174</v>
      </c>
      <c r="D285" s="606" t="s">
        <v>1530</v>
      </c>
      <c r="E285" s="1161" t="str">
        <f>IF('【交付申請時】入力シート➁(機器)'!$F$210="","",MIN('【交付申請時】入力シート➁(機器)'!$F$210,運搬据付費!$C$12))</f>
        <v/>
      </c>
    </row>
    <row r="286" spans="2:5">
      <c r="B286" s="533" t="s">
        <v>82</v>
      </c>
      <c r="C286" s="530" t="s">
        <v>174</v>
      </c>
      <c r="D286" s="606" t="s">
        <v>1531</v>
      </c>
      <c r="E286" s="1161" t="str">
        <f>IF('【交付申請時】入力シート➁(機器)'!$F$211="","",'【交付申請時】入力シート➁(機器)'!$F$211)</f>
        <v/>
      </c>
    </row>
    <row r="287" spans="2:5">
      <c r="B287" s="533" t="s">
        <v>82</v>
      </c>
      <c r="C287" s="530" t="s">
        <v>174</v>
      </c>
      <c r="D287" s="606" t="s">
        <v>1532</v>
      </c>
      <c r="E287" s="1161" t="str">
        <f>IF('【交付申請時】入力シート➁(機器)'!$F$212="","",'【交付申請時】入力シート➁(機器)'!$F$212)</f>
        <v/>
      </c>
    </row>
    <row r="288" spans="2:5">
      <c r="B288" s="533" t="s">
        <v>82</v>
      </c>
      <c r="C288" s="530" t="s">
        <v>174</v>
      </c>
      <c r="D288" s="606" t="s">
        <v>1533</v>
      </c>
      <c r="E288" s="1161" t="str">
        <f>IF('【交付申請時】入力シート➁(機器)'!$F$213="","",'【交付申請時】入力シート➁(機器)'!$F$213)</f>
        <v/>
      </c>
    </row>
    <row r="289" spans="2:5">
      <c r="B289" s="533" t="s">
        <v>82</v>
      </c>
      <c r="C289" s="530" t="s">
        <v>174</v>
      </c>
      <c r="D289" s="606" t="s">
        <v>1534</v>
      </c>
      <c r="E289" s="1161" t="str">
        <f>IF('【交付申請時】入力シート➁(機器)'!$F$214=0,"",'【交付申請時】入力シート➁(機器)'!$F$214)</f>
        <v/>
      </c>
    </row>
    <row r="290" spans="2:5">
      <c r="B290" s="533" t="s">
        <v>82</v>
      </c>
      <c r="C290" s="530" t="s">
        <v>174</v>
      </c>
      <c r="D290" s="606" t="s">
        <v>1535</v>
      </c>
      <c r="E290" s="1161" t="str">
        <f>IF('【交付申請時】入力シート➁(機器)'!$F$215=0,"",'【交付申請時】入力シート➁(機器)'!$F$215)</f>
        <v/>
      </c>
    </row>
    <row r="291" spans="2:5">
      <c r="B291" s="533" t="s">
        <v>82</v>
      </c>
      <c r="C291" s="530" t="s">
        <v>174</v>
      </c>
      <c r="D291" s="606" t="s">
        <v>1536</v>
      </c>
      <c r="E291" s="1161" t="str">
        <f>IF('【交付申請時】入力シート➁(機器)'!$F$216=0,"",'【交付申請時】入力シート➁(機器)'!$F$216)</f>
        <v/>
      </c>
    </row>
    <row r="292" spans="2:5">
      <c r="B292" s="533" t="s">
        <v>82</v>
      </c>
      <c r="C292" s="530" t="s">
        <v>174</v>
      </c>
      <c r="D292" s="606" t="s">
        <v>1537</v>
      </c>
      <c r="E292" s="1161" t="str">
        <f>IF('【交付申請時】入力シート➁(機器)'!$F$217=0,"",'【交付申請時】入力シート➁(機器)'!$F$217)</f>
        <v/>
      </c>
    </row>
    <row r="293" spans="2:5">
      <c r="B293" s="533" t="s">
        <v>82</v>
      </c>
      <c r="C293" s="530" t="s">
        <v>174</v>
      </c>
      <c r="D293" s="606" t="s">
        <v>183</v>
      </c>
      <c r="E293" s="596" t="str">
        <f>IF('【交付申請時】入力シート➁(機器)'!$D$218="","",'【交付申請時】入力シート➁(機器)'!$D$218)</f>
        <v/>
      </c>
    </row>
    <row r="294" spans="2:5">
      <c r="B294" s="533" t="s">
        <v>82</v>
      </c>
      <c r="C294" s="530" t="s">
        <v>184</v>
      </c>
      <c r="D294" s="606" t="s">
        <v>185</v>
      </c>
      <c r="E294" s="596" t="str">
        <f>IF('【交付申請時】入力シート➁(機器)'!$D$219="","",'【交付申請時】入力シート➁(機器)'!$D$219)</f>
        <v/>
      </c>
    </row>
    <row r="295" spans="2:5">
      <c r="B295" s="533" t="s">
        <v>82</v>
      </c>
      <c r="C295" s="530" t="s">
        <v>184</v>
      </c>
      <c r="D295" s="606" t="s">
        <v>186</v>
      </c>
      <c r="E295" s="596" t="str">
        <f>IF('【交付申請時】入力シート➁(機器)'!$D$220="","",'【交付申請時】入力シート➁(機器)'!$D$220)</f>
        <v/>
      </c>
    </row>
    <row r="296" spans="2:5">
      <c r="B296" s="533" t="s">
        <v>82</v>
      </c>
      <c r="C296" s="530" t="s">
        <v>184</v>
      </c>
      <c r="D296" s="606" t="s">
        <v>187</v>
      </c>
      <c r="E296" s="596" t="str">
        <f>IF('【交付申請時】入力シート➁(機器)'!$D$221="","",'【交付申請時】入力シート➁(機器)'!$D$221)</f>
        <v/>
      </c>
    </row>
    <row r="297" spans="2:5">
      <c r="B297" s="533" t="s">
        <v>82</v>
      </c>
      <c r="C297" s="530" t="s">
        <v>184</v>
      </c>
      <c r="D297" s="606" t="s">
        <v>188</v>
      </c>
      <c r="E297" s="596" t="str">
        <f>IF('【交付申請時】入力シート➁(機器)'!$D$222="","",'【交付申請時】入力シート➁(機器)'!$D$222)</f>
        <v/>
      </c>
    </row>
    <row r="298" spans="2:5">
      <c r="B298" s="533" t="s">
        <v>82</v>
      </c>
      <c r="C298" s="530" t="s">
        <v>184</v>
      </c>
      <c r="D298" s="606" t="s">
        <v>189</v>
      </c>
      <c r="E298" s="596" t="str">
        <f>IF('【交付申請時】入力シート➁(機器)'!$D$223="","",'【交付申請時】入力シート➁(機器)'!$D$223)</f>
        <v/>
      </c>
    </row>
    <row r="299" spans="2:5">
      <c r="B299" s="533" t="s">
        <v>82</v>
      </c>
      <c r="C299" s="530" t="s">
        <v>184</v>
      </c>
      <c r="D299" s="606" t="s">
        <v>1538</v>
      </c>
      <c r="E299" s="596" t="str">
        <f>IF('【交付申請時】入力シート➁(機器)'!$G$223="","",'【交付申請時】入力シート➁(機器)'!$G$223)</f>
        <v/>
      </c>
    </row>
    <row r="300" spans="2:5">
      <c r="B300" s="533" t="s">
        <v>82</v>
      </c>
      <c r="C300" s="530" t="s">
        <v>184</v>
      </c>
      <c r="D300" s="606" t="s">
        <v>1539</v>
      </c>
      <c r="E300" s="596" t="str">
        <f>IF('【交付申請時】入力シート➁(機器)'!$F$224="","",'【交付申請時】入力シート➁(機器)'!$F$224)</f>
        <v/>
      </c>
    </row>
    <row r="301" spans="2:5">
      <c r="B301" s="533" t="s">
        <v>82</v>
      </c>
      <c r="C301" s="530" t="s">
        <v>184</v>
      </c>
      <c r="D301" s="606" t="s">
        <v>190</v>
      </c>
      <c r="E301" s="596" t="str">
        <f>IF('【交付申請時】入力シート➁(機器)'!$F$225="","",'【交付申請時】入力シート➁(機器)'!$F$225)</f>
        <v/>
      </c>
    </row>
    <row r="302" spans="2:5">
      <c r="B302" s="533" t="s">
        <v>82</v>
      </c>
      <c r="C302" s="530" t="s">
        <v>184</v>
      </c>
      <c r="D302" s="606" t="s">
        <v>191</v>
      </c>
      <c r="E302" s="1162" t="str">
        <f>IF('【交付申請時】入力シート➁(機器)'!$F$226="","",'【交付申請時】入力シート➁(機器)'!$F$226)</f>
        <v/>
      </c>
    </row>
    <row r="303" spans="2:5">
      <c r="B303" s="533" t="s">
        <v>82</v>
      </c>
      <c r="C303" s="530" t="s">
        <v>184</v>
      </c>
      <c r="D303" s="606" t="s">
        <v>192</v>
      </c>
      <c r="E303" s="1162" t="str">
        <f>IF('【交付申請時】入力シート➁(機器)'!$F$227="","",'【交付申請時】入力シート➁(機器)'!$F$227)</f>
        <v/>
      </c>
    </row>
    <row r="304" spans="2:5">
      <c r="B304" s="533" t="s">
        <v>82</v>
      </c>
      <c r="C304" s="530" t="s">
        <v>184</v>
      </c>
      <c r="D304" s="606" t="s">
        <v>1540</v>
      </c>
      <c r="E304" s="1161" t="str">
        <f>IF('【交付申請時】入力シート➁(機器)'!$F$228="","",'【交付申請時】入力シート➁(機器)'!$F$228)</f>
        <v/>
      </c>
    </row>
    <row r="305" spans="2:5">
      <c r="B305" s="533" t="s">
        <v>82</v>
      </c>
      <c r="C305" s="530" t="s">
        <v>184</v>
      </c>
      <c r="D305" s="606" t="s">
        <v>1548</v>
      </c>
      <c r="E305" s="1161" t="str">
        <f>IF('【交付申請時】入力シート➁(機器)'!$F$229="","",MIN('【交付申請時】入力シート➁(機器)'!$F$229,運搬据付費!$C$13))</f>
        <v/>
      </c>
    </row>
    <row r="306" spans="2:5">
      <c r="B306" s="533" t="s">
        <v>82</v>
      </c>
      <c r="C306" s="530" t="s">
        <v>184</v>
      </c>
      <c r="D306" s="606" t="s">
        <v>1541</v>
      </c>
      <c r="E306" s="1161" t="str">
        <f>IF('【交付申請時】入力シート➁(機器)'!$F$230="","",'【交付申請時】入力シート➁(機器)'!$F$230)</f>
        <v/>
      </c>
    </row>
    <row r="307" spans="2:5">
      <c r="B307" s="533" t="s">
        <v>82</v>
      </c>
      <c r="C307" s="530" t="s">
        <v>184</v>
      </c>
      <c r="D307" s="606" t="s">
        <v>1542</v>
      </c>
      <c r="E307" s="1161" t="str">
        <f>IF('【交付申請時】入力シート➁(機器)'!$F$231="","",'【交付申請時】入力シート➁(機器)'!$F$231)</f>
        <v/>
      </c>
    </row>
    <row r="308" spans="2:5">
      <c r="B308" s="533" t="s">
        <v>82</v>
      </c>
      <c r="C308" s="530" t="s">
        <v>184</v>
      </c>
      <c r="D308" s="606" t="s">
        <v>1543</v>
      </c>
      <c r="E308" s="1161" t="str">
        <f>IF('【交付申請時】入力シート➁(機器)'!$F$232="","",'【交付申請時】入力シート➁(機器)'!$F$232)</f>
        <v/>
      </c>
    </row>
    <row r="309" spans="2:5">
      <c r="B309" s="533" t="s">
        <v>82</v>
      </c>
      <c r="C309" s="530" t="s">
        <v>184</v>
      </c>
      <c r="D309" s="606" t="s">
        <v>1544</v>
      </c>
      <c r="E309" s="1161" t="str">
        <f>IF('【交付申請時】入力シート➁(機器)'!$F$233=0,"",'【交付申請時】入力シート➁(機器)'!$F$233)</f>
        <v/>
      </c>
    </row>
    <row r="310" spans="2:5">
      <c r="B310" s="533" t="s">
        <v>82</v>
      </c>
      <c r="C310" s="530" t="s">
        <v>184</v>
      </c>
      <c r="D310" s="606" t="s">
        <v>1545</v>
      </c>
      <c r="E310" s="1161" t="str">
        <f>IF('【交付申請時】入力シート➁(機器)'!$F$234=0,"",'【交付申請時】入力シート➁(機器)'!$F$234)</f>
        <v/>
      </c>
    </row>
    <row r="311" spans="2:5">
      <c r="B311" s="533" t="s">
        <v>82</v>
      </c>
      <c r="C311" s="530" t="s">
        <v>184</v>
      </c>
      <c r="D311" s="606" t="s">
        <v>1546</v>
      </c>
      <c r="E311" s="1161" t="str">
        <f>IF('【交付申請時】入力シート➁(機器)'!$F$235=0,"",'【交付申請時】入力シート➁(機器)'!$F$235)</f>
        <v/>
      </c>
    </row>
    <row r="312" spans="2:5">
      <c r="B312" s="533" t="s">
        <v>82</v>
      </c>
      <c r="C312" s="530" t="s">
        <v>184</v>
      </c>
      <c r="D312" s="606" t="s">
        <v>1547</v>
      </c>
      <c r="E312" s="1161" t="str">
        <f>IF('【交付申請時】入力シート➁(機器)'!$F$236=0,"",'【交付申請時】入力シート➁(機器)'!$F$236)</f>
        <v/>
      </c>
    </row>
    <row r="313" spans="2:5">
      <c r="B313" s="533" t="s">
        <v>82</v>
      </c>
      <c r="C313" s="530" t="s">
        <v>184</v>
      </c>
      <c r="D313" s="606" t="s">
        <v>193</v>
      </c>
      <c r="E313" s="596" t="str">
        <f>IF('【交付申請時】入力シート➁(機器)'!$D$237="","",'【交付申請時】入力シート➁(機器)'!$D$237)</f>
        <v/>
      </c>
    </row>
    <row r="314" spans="2:5">
      <c r="B314" s="533" t="s">
        <v>82</v>
      </c>
      <c r="C314" s="530" t="s">
        <v>194</v>
      </c>
      <c r="D314" s="606" t="s">
        <v>195</v>
      </c>
      <c r="E314" s="596" t="str">
        <f>IF('【交付申請時】入力シート➁(機器)'!$D$238="","",'【交付申請時】入力シート➁(機器)'!$D$238)</f>
        <v/>
      </c>
    </row>
    <row r="315" spans="2:5">
      <c r="B315" s="533" t="s">
        <v>82</v>
      </c>
      <c r="C315" s="530" t="s">
        <v>194</v>
      </c>
      <c r="D315" s="606" t="s">
        <v>196</v>
      </c>
      <c r="E315" s="596" t="str">
        <f>IF('【交付申請時】入力シート➁(機器)'!$D$239="","",'【交付申請時】入力シート➁(機器)'!$D$239)</f>
        <v/>
      </c>
    </row>
    <row r="316" spans="2:5">
      <c r="B316" s="533" t="s">
        <v>82</v>
      </c>
      <c r="C316" s="530" t="s">
        <v>194</v>
      </c>
      <c r="D316" s="606" t="s">
        <v>197</v>
      </c>
      <c r="E316" s="596" t="str">
        <f>IF('【交付申請時】入力シート➁(機器)'!$D$240="","",'【交付申請時】入力シート➁(機器)'!$D$240)</f>
        <v/>
      </c>
    </row>
    <row r="317" spans="2:5">
      <c r="B317" s="533" t="s">
        <v>82</v>
      </c>
      <c r="C317" s="530" t="s">
        <v>194</v>
      </c>
      <c r="D317" s="606" t="s">
        <v>198</v>
      </c>
      <c r="E317" s="596" t="str">
        <f>IF('【交付申請時】入力シート➁(機器)'!$D$241="","",'【交付申請時】入力シート➁(機器)'!$D$241)</f>
        <v/>
      </c>
    </row>
    <row r="318" spans="2:5">
      <c r="B318" s="533" t="s">
        <v>82</v>
      </c>
      <c r="C318" s="530" t="s">
        <v>194</v>
      </c>
      <c r="D318" s="606" t="s">
        <v>199</v>
      </c>
      <c r="E318" s="596" t="str">
        <f>IF('【交付申請時】入力シート➁(機器)'!$D$242="","",'【交付申請時】入力シート➁(機器)'!$D$242)</f>
        <v/>
      </c>
    </row>
    <row r="319" spans="2:5">
      <c r="B319" s="533" t="s">
        <v>82</v>
      </c>
      <c r="C319" s="530" t="s">
        <v>194</v>
      </c>
      <c r="D319" s="606" t="s">
        <v>1549</v>
      </c>
      <c r="E319" s="596" t="str">
        <f>IF('【交付申請時】入力シート➁(機器)'!$G$242="","",'【交付申請時】入力シート➁(機器)'!$G$242)</f>
        <v/>
      </c>
    </row>
    <row r="320" spans="2:5">
      <c r="B320" s="533" t="s">
        <v>82</v>
      </c>
      <c r="C320" s="530" t="s">
        <v>194</v>
      </c>
      <c r="D320" s="606" t="s">
        <v>1550</v>
      </c>
      <c r="E320" s="596" t="str">
        <f>IF('【交付申請時】入力シート➁(機器)'!$F$243="","",'【交付申請時】入力シート➁(機器)'!$F$243)</f>
        <v/>
      </c>
    </row>
    <row r="321" spans="2:5">
      <c r="B321" s="533" t="s">
        <v>82</v>
      </c>
      <c r="C321" s="530" t="s">
        <v>194</v>
      </c>
      <c r="D321" s="606" t="s">
        <v>200</v>
      </c>
      <c r="E321" s="596" t="str">
        <f>IF('【交付申請時】入力シート➁(機器)'!$F$244="","",'【交付申請時】入力シート➁(機器)'!$F$244)</f>
        <v/>
      </c>
    </row>
    <row r="322" spans="2:5">
      <c r="B322" s="533" t="s">
        <v>82</v>
      </c>
      <c r="C322" s="530" t="s">
        <v>194</v>
      </c>
      <c r="D322" s="606" t="s">
        <v>201</v>
      </c>
      <c r="E322" s="1162" t="str">
        <f>IF('【交付申請時】入力シート➁(機器)'!$F$245="","",'【交付申請時】入力シート➁(機器)'!$F$245)</f>
        <v/>
      </c>
    </row>
    <row r="323" spans="2:5">
      <c r="B323" s="533" t="s">
        <v>82</v>
      </c>
      <c r="C323" s="530" t="s">
        <v>194</v>
      </c>
      <c r="D323" s="606" t="s">
        <v>202</v>
      </c>
      <c r="E323" s="1162" t="str">
        <f>IF('【交付申請時】入力シート➁(機器)'!$F$246="","",'【交付申請時】入力シート➁(機器)'!$F$246)</f>
        <v/>
      </c>
    </row>
    <row r="324" spans="2:5">
      <c r="B324" s="533" t="s">
        <v>82</v>
      </c>
      <c r="C324" s="530" t="s">
        <v>194</v>
      </c>
      <c r="D324" s="606" t="s">
        <v>1551</v>
      </c>
      <c r="E324" s="1161" t="str">
        <f>IF('【交付申請時】入力シート➁(機器)'!$F$247="","",'【交付申請時】入力シート➁(機器)'!$F$247)</f>
        <v/>
      </c>
    </row>
    <row r="325" spans="2:5">
      <c r="B325" s="533" t="s">
        <v>82</v>
      </c>
      <c r="C325" s="530" t="s">
        <v>194</v>
      </c>
      <c r="D325" s="606" t="s">
        <v>1552</v>
      </c>
      <c r="E325" s="1161" t="str">
        <f>IF('【交付申請時】入力シート➁(機器)'!$F$248="","",MIN('【交付申請時】入力シート➁(機器)'!$F$248,運搬据付費!$C$14))</f>
        <v/>
      </c>
    </row>
    <row r="326" spans="2:5">
      <c r="B326" s="533" t="s">
        <v>82</v>
      </c>
      <c r="C326" s="530" t="s">
        <v>194</v>
      </c>
      <c r="D326" s="606" t="s">
        <v>1553</v>
      </c>
      <c r="E326" s="1161" t="str">
        <f>IF('【交付申請時】入力シート➁(機器)'!$F$249="","",'【交付申請時】入力シート➁(機器)'!$F$249)</f>
        <v/>
      </c>
    </row>
    <row r="327" spans="2:5">
      <c r="B327" s="533" t="s">
        <v>82</v>
      </c>
      <c r="C327" s="530" t="s">
        <v>194</v>
      </c>
      <c r="D327" s="606" t="s">
        <v>1554</v>
      </c>
      <c r="E327" s="1161" t="str">
        <f>IF('【交付申請時】入力シート➁(機器)'!$F$250="","",'【交付申請時】入力シート➁(機器)'!$F$250)</f>
        <v/>
      </c>
    </row>
    <row r="328" spans="2:5">
      <c r="B328" s="533" t="s">
        <v>82</v>
      </c>
      <c r="C328" s="530" t="s">
        <v>194</v>
      </c>
      <c r="D328" s="606" t="s">
        <v>1555</v>
      </c>
      <c r="E328" s="1161" t="str">
        <f>IF('【交付申請時】入力シート➁(機器)'!$F$251="","",'【交付申請時】入力シート➁(機器)'!$F$251)</f>
        <v/>
      </c>
    </row>
    <row r="329" spans="2:5">
      <c r="B329" s="533" t="s">
        <v>82</v>
      </c>
      <c r="C329" s="530" t="s">
        <v>194</v>
      </c>
      <c r="D329" s="606" t="s">
        <v>1556</v>
      </c>
      <c r="E329" s="1161" t="str">
        <f>IF('【交付申請時】入力シート➁(機器)'!$F$252=0,"",'【交付申請時】入力シート➁(機器)'!$F$252)</f>
        <v/>
      </c>
    </row>
    <row r="330" spans="2:5">
      <c r="B330" s="533" t="s">
        <v>82</v>
      </c>
      <c r="C330" s="530" t="s">
        <v>194</v>
      </c>
      <c r="D330" s="606" t="s">
        <v>1557</v>
      </c>
      <c r="E330" s="1161" t="str">
        <f>IF('【交付申請時】入力シート➁(機器)'!$F$253=0,"",'【交付申請時】入力シート➁(機器)'!$F$253)</f>
        <v/>
      </c>
    </row>
    <row r="331" spans="2:5">
      <c r="B331" s="533" t="s">
        <v>82</v>
      </c>
      <c r="C331" s="530" t="s">
        <v>194</v>
      </c>
      <c r="D331" s="606" t="s">
        <v>1558</v>
      </c>
      <c r="E331" s="1161" t="str">
        <f>IF('【交付申請時】入力シート➁(機器)'!$F$254=0,"",'【交付申請時】入力シート➁(機器)'!$F$254)</f>
        <v/>
      </c>
    </row>
    <row r="332" spans="2:5">
      <c r="B332" s="533" t="s">
        <v>82</v>
      </c>
      <c r="C332" s="530" t="s">
        <v>194</v>
      </c>
      <c r="D332" s="606" t="s">
        <v>1559</v>
      </c>
      <c r="E332" s="1161" t="str">
        <f>IF('【交付申請時】入力シート➁(機器)'!$F$255=0,"",'【交付申請時】入力シート➁(機器)'!$F$255)</f>
        <v/>
      </c>
    </row>
    <row r="333" spans="2:5">
      <c r="B333" s="533" t="s">
        <v>82</v>
      </c>
      <c r="C333" s="530" t="s">
        <v>194</v>
      </c>
      <c r="D333" s="606" t="s">
        <v>203</v>
      </c>
      <c r="E333" s="596" t="str">
        <f>IF('【交付申請時】入力シート➁(機器)'!$D$256="","",'【交付申請時】入力シート➁(機器)'!$D$256)</f>
        <v/>
      </c>
    </row>
    <row r="334" spans="2:5">
      <c r="B334" s="533" t="s">
        <v>82</v>
      </c>
      <c r="C334" s="530" t="s">
        <v>204</v>
      </c>
      <c r="D334" s="606" t="s">
        <v>205</v>
      </c>
      <c r="E334" s="596" t="str">
        <f>IF('【交付申請時】入力シート➁(機器)'!$D$257="","",'【交付申請時】入力シート➁(機器)'!$D$257)</f>
        <v/>
      </c>
    </row>
    <row r="335" spans="2:5">
      <c r="B335" s="533" t="s">
        <v>82</v>
      </c>
      <c r="C335" s="530" t="s">
        <v>204</v>
      </c>
      <c r="D335" s="606" t="s">
        <v>206</v>
      </c>
      <c r="E335" s="596" t="str">
        <f>IF('【交付申請時】入力シート➁(機器)'!$D$258="","",'【交付申請時】入力シート➁(機器)'!$D$258)</f>
        <v/>
      </c>
    </row>
    <row r="336" spans="2:5">
      <c r="B336" s="533" t="s">
        <v>82</v>
      </c>
      <c r="C336" s="530" t="s">
        <v>204</v>
      </c>
      <c r="D336" s="606" t="s">
        <v>207</v>
      </c>
      <c r="E336" s="596" t="str">
        <f>IF('【交付申請時】入力シート➁(機器)'!$D$259="","",'【交付申請時】入力シート➁(機器)'!$D$259)</f>
        <v/>
      </c>
    </row>
    <row r="337" spans="2:5">
      <c r="B337" s="533" t="s">
        <v>82</v>
      </c>
      <c r="C337" s="530" t="s">
        <v>204</v>
      </c>
      <c r="D337" s="606" t="s">
        <v>208</v>
      </c>
      <c r="E337" s="596" t="str">
        <f>IF('【交付申請時】入力シート➁(機器)'!$D$260="","",'【交付申請時】入力シート➁(機器)'!$D$260)</f>
        <v/>
      </c>
    </row>
    <row r="338" spans="2:5">
      <c r="B338" s="533" t="s">
        <v>82</v>
      </c>
      <c r="C338" s="530" t="s">
        <v>204</v>
      </c>
      <c r="D338" s="606" t="s">
        <v>209</v>
      </c>
      <c r="E338" s="596" t="str">
        <f>IF('【交付申請時】入力シート➁(機器)'!$D$261="","",'【交付申請時】入力シート➁(機器)'!$D$261)</f>
        <v/>
      </c>
    </row>
    <row r="339" spans="2:5">
      <c r="B339" s="533" t="s">
        <v>82</v>
      </c>
      <c r="C339" s="530" t="s">
        <v>204</v>
      </c>
      <c r="D339" s="606" t="s">
        <v>1560</v>
      </c>
      <c r="E339" s="596" t="str">
        <f>IF('【交付申請時】入力シート➁(機器)'!$G$261="","",'【交付申請時】入力シート➁(機器)'!$G$261)</f>
        <v/>
      </c>
    </row>
    <row r="340" spans="2:5">
      <c r="B340" s="533" t="s">
        <v>82</v>
      </c>
      <c r="C340" s="530" t="s">
        <v>204</v>
      </c>
      <c r="D340" s="606" t="s">
        <v>1561</v>
      </c>
      <c r="E340" s="596" t="str">
        <f>IF('【交付申請時】入力シート➁(機器)'!$F$262="","",'【交付申請時】入力シート➁(機器)'!$F$262)</f>
        <v/>
      </c>
    </row>
    <row r="341" spans="2:5">
      <c r="B341" s="533" t="s">
        <v>82</v>
      </c>
      <c r="C341" s="530" t="s">
        <v>204</v>
      </c>
      <c r="D341" s="606" t="s">
        <v>210</v>
      </c>
      <c r="E341" s="596" t="str">
        <f>IF('【交付申請時】入力シート➁(機器)'!$F$263="","",'【交付申請時】入力シート➁(機器)'!$F$263)</f>
        <v/>
      </c>
    </row>
    <row r="342" spans="2:5">
      <c r="B342" s="533" t="s">
        <v>82</v>
      </c>
      <c r="C342" s="530" t="s">
        <v>204</v>
      </c>
      <c r="D342" s="606" t="s">
        <v>211</v>
      </c>
      <c r="E342" s="1162" t="str">
        <f>IF('【交付申請時】入力シート➁(機器)'!$F$264="","",'【交付申請時】入力シート➁(機器)'!$F$264)</f>
        <v/>
      </c>
    </row>
    <row r="343" spans="2:5">
      <c r="B343" s="533" t="s">
        <v>82</v>
      </c>
      <c r="C343" s="530" t="s">
        <v>204</v>
      </c>
      <c r="D343" s="606" t="s">
        <v>212</v>
      </c>
      <c r="E343" s="1162" t="str">
        <f>IF('【交付申請時】入力シート➁(機器)'!$F$265="","",'【交付申請時】入力シート➁(機器)'!$F$265)</f>
        <v/>
      </c>
    </row>
    <row r="344" spans="2:5">
      <c r="B344" s="533" t="s">
        <v>82</v>
      </c>
      <c r="C344" s="530" t="s">
        <v>204</v>
      </c>
      <c r="D344" s="606" t="s">
        <v>1562</v>
      </c>
      <c r="E344" s="1161" t="str">
        <f>IF('【交付申請時】入力シート➁(機器)'!$F$266="","",'【交付申請時】入力シート➁(機器)'!$F$266)</f>
        <v/>
      </c>
    </row>
    <row r="345" spans="2:5">
      <c r="B345" s="533" t="s">
        <v>82</v>
      </c>
      <c r="C345" s="530" t="s">
        <v>204</v>
      </c>
      <c r="D345" s="606" t="s">
        <v>1563</v>
      </c>
      <c r="E345" s="1161" t="str">
        <f>IF('【交付申請時】入力シート➁(機器)'!$F$267="","",MIN('【交付申請時】入力シート➁(機器)'!$F$267,運搬据付費!$C$15))</f>
        <v/>
      </c>
    </row>
    <row r="346" spans="2:5">
      <c r="B346" s="533" t="s">
        <v>82</v>
      </c>
      <c r="C346" s="530" t="s">
        <v>204</v>
      </c>
      <c r="D346" s="606" t="s">
        <v>1564</v>
      </c>
      <c r="E346" s="1161" t="str">
        <f>IF('【交付申請時】入力シート➁(機器)'!$F$268="","",'【交付申請時】入力シート➁(機器)'!$F$268)</f>
        <v/>
      </c>
    </row>
    <row r="347" spans="2:5">
      <c r="B347" s="533" t="s">
        <v>82</v>
      </c>
      <c r="C347" s="530" t="s">
        <v>204</v>
      </c>
      <c r="D347" s="606" t="s">
        <v>1565</v>
      </c>
      <c r="E347" s="1161" t="str">
        <f>IF('【交付申請時】入力シート➁(機器)'!$F$269="","",'【交付申請時】入力シート➁(機器)'!$F$269)</f>
        <v/>
      </c>
    </row>
    <row r="348" spans="2:5">
      <c r="B348" s="533" t="s">
        <v>82</v>
      </c>
      <c r="C348" s="530" t="s">
        <v>204</v>
      </c>
      <c r="D348" s="606" t="s">
        <v>1566</v>
      </c>
      <c r="E348" s="1161" t="str">
        <f>IF('【交付申請時】入力シート➁(機器)'!$F$270="","",'【交付申請時】入力シート➁(機器)'!$F$270)</f>
        <v/>
      </c>
    </row>
    <row r="349" spans="2:5">
      <c r="B349" s="533" t="s">
        <v>82</v>
      </c>
      <c r="C349" s="530" t="s">
        <v>204</v>
      </c>
      <c r="D349" s="606" t="s">
        <v>1567</v>
      </c>
      <c r="E349" s="1161" t="str">
        <f>IF('【交付申請時】入力シート➁(機器)'!$F$271=0,"",'【交付申請時】入力シート➁(機器)'!$F$271)</f>
        <v/>
      </c>
    </row>
    <row r="350" spans="2:5">
      <c r="B350" s="533" t="s">
        <v>82</v>
      </c>
      <c r="C350" s="530" t="s">
        <v>204</v>
      </c>
      <c r="D350" s="606" t="s">
        <v>1568</v>
      </c>
      <c r="E350" s="1161" t="str">
        <f>IF('【交付申請時】入力シート➁(機器)'!$F$272=0,"",'【交付申請時】入力シート➁(機器)'!$F$272)</f>
        <v/>
      </c>
    </row>
    <row r="351" spans="2:5">
      <c r="B351" s="533" t="s">
        <v>82</v>
      </c>
      <c r="C351" s="530" t="s">
        <v>204</v>
      </c>
      <c r="D351" s="606" t="s">
        <v>1569</v>
      </c>
      <c r="E351" s="1161" t="str">
        <f>IF('【交付申請時】入力シート➁(機器)'!$F$273=0,"",'【交付申請時】入力シート➁(機器)'!$F$273)</f>
        <v/>
      </c>
    </row>
    <row r="352" spans="2:5">
      <c r="B352" s="533" t="s">
        <v>82</v>
      </c>
      <c r="C352" s="530" t="s">
        <v>204</v>
      </c>
      <c r="D352" s="606" t="s">
        <v>1570</v>
      </c>
      <c r="E352" s="1161" t="str">
        <f>IF('【交付申請時】入力シート➁(機器)'!$F$274=0,"",'【交付申請時】入力シート➁(機器)'!$F$274)</f>
        <v/>
      </c>
    </row>
    <row r="353" spans="2:5">
      <c r="B353" s="533" t="s">
        <v>82</v>
      </c>
      <c r="C353" s="530" t="s">
        <v>204</v>
      </c>
      <c r="D353" s="606" t="s">
        <v>213</v>
      </c>
      <c r="E353" s="596" t="str">
        <f>IF('【交付申請時】入力シート➁(機器)'!$D$275="","",'【交付申請時】入力シート➁(機器)'!$D$275)</f>
        <v/>
      </c>
    </row>
    <row r="354" spans="2:5">
      <c r="B354" s="533" t="s">
        <v>82</v>
      </c>
      <c r="C354" s="530" t="s">
        <v>214</v>
      </c>
      <c r="D354" s="606" t="s">
        <v>215</v>
      </c>
      <c r="E354" s="596" t="str">
        <f>IF('【交付申請時】入力シート➁(機器)'!$D$276="","",'【交付申請時】入力シート➁(機器)'!$D$276)</f>
        <v/>
      </c>
    </row>
    <row r="355" spans="2:5">
      <c r="B355" s="533" t="s">
        <v>82</v>
      </c>
      <c r="C355" s="530" t="s">
        <v>214</v>
      </c>
      <c r="D355" s="606" t="s">
        <v>216</v>
      </c>
      <c r="E355" s="596" t="str">
        <f>IF('【交付申請時】入力シート➁(機器)'!$D$277="","",'【交付申請時】入力シート➁(機器)'!$D$277)</f>
        <v/>
      </c>
    </row>
    <row r="356" spans="2:5">
      <c r="B356" s="533" t="s">
        <v>82</v>
      </c>
      <c r="C356" s="530" t="s">
        <v>214</v>
      </c>
      <c r="D356" s="606" t="s">
        <v>217</v>
      </c>
      <c r="E356" s="596" t="str">
        <f>IF('【交付申請時】入力シート➁(機器)'!$D$278="","",'【交付申請時】入力シート➁(機器)'!$D$278)</f>
        <v/>
      </c>
    </row>
    <row r="357" spans="2:5">
      <c r="B357" s="533" t="s">
        <v>82</v>
      </c>
      <c r="C357" s="530" t="s">
        <v>214</v>
      </c>
      <c r="D357" s="606" t="s">
        <v>218</v>
      </c>
      <c r="E357" s="596" t="str">
        <f>IF('【交付申請時】入力シート➁(機器)'!$D$279="","",'【交付申請時】入力シート➁(機器)'!$D$279)</f>
        <v/>
      </c>
    </row>
    <row r="358" spans="2:5">
      <c r="B358" s="533" t="s">
        <v>82</v>
      </c>
      <c r="C358" s="530" t="s">
        <v>214</v>
      </c>
      <c r="D358" s="606" t="s">
        <v>219</v>
      </c>
      <c r="E358" s="596" t="str">
        <f>IF('【交付申請時】入力シート➁(機器)'!$D$280="","",'【交付申請時】入力シート➁(機器)'!$D$280)</f>
        <v/>
      </c>
    </row>
    <row r="359" spans="2:5">
      <c r="B359" s="533" t="s">
        <v>82</v>
      </c>
      <c r="C359" s="530" t="s">
        <v>214</v>
      </c>
      <c r="D359" s="606" t="s">
        <v>1571</v>
      </c>
      <c r="E359" s="596" t="str">
        <f>IF('【交付申請時】入力シート➁(機器)'!$G$280="","",'【交付申請時】入力シート➁(機器)'!$G$280)</f>
        <v/>
      </c>
    </row>
    <row r="360" spans="2:5">
      <c r="B360" s="533" t="s">
        <v>82</v>
      </c>
      <c r="C360" s="530" t="s">
        <v>214</v>
      </c>
      <c r="D360" s="606" t="s">
        <v>1572</v>
      </c>
      <c r="E360" s="596" t="str">
        <f>IF('【交付申請時】入力シート➁(機器)'!$F$281="","",'【交付申請時】入力シート➁(機器)'!$F$281)</f>
        <v/>
      </c>
    </row>
    <row r="361" spans="2:5">
      <c r="B361" s="533" t="s">
        <v>82</v>
      </c>
      <c r="C361" s="530" t="s">
        <v>214</v>
      </c>
      <c r="D361" s="606" t="s">
        <v>220</v>
      </c>
      <c r="E361" s="596" t="str">
        <f>IF('【交付申請時】入力シート➁(機器)'!$F$282="","",'【交付申請時】入力シート➁(機器)'!$F$282)</f>
        <v/>
      </c>
    </row>
    <row r="362" spans="2:5">
      <c r="B362" s="533" t="s">
        <v>82</v>
      </c>
      <c r="C362" s="530" t="s">
        <v>214</v>
      </c>
      <c r="D362" s="606" t="s">
        <v>221</v>
      </c>
      <c r="E362" s="1162" t="str">
        <f>IF('【交付申請時】入力シート➁(機器)'!$F$283="","",'【交付申請時】入力シート➁(機器)'!$F$283)</f>
        <v/>
      </c>
    </row>
    <row r="363" spans="2:5">
      <c r="B363" s="533" t="s">
        <v>82</v>
      </c>
      <c r="C363" s="530" t="s">
        <v>214</v>
      </c>
      <c r="D363" s="606" t="s">
        <v>222</v>
      </c>
      <c r="E363" s="1162" t="str">
        <f>IF('【交付申請時】入力シート➁(機器)'!$F$284="","",'【交付申請時】入力シート➁(機器)'!$F$284)</f>
        <v/>
      </c>
    </row>
    <row r="364" spans="2:5">
      <c r="B364" s="533" t="s">
        <v>82</v>
      </c>
      <c r="C364" s="530" t="s">
        <v>214</v>
      </c>
      <c r="D364" s="606" t="s">
        <v>1573</v>
      </c>
      <c r="E364" s="1161" t="str">
        <f>IF('【交付申請時】入力シート➁(機器)'!$F$285="","",'【交付申請時】入力シート➁(機器)'!$F$285)</f>
        <v/>
      </c>
    </row>
    <row r="365" spans="2:5">
      <c r="B365" s="533" t="s">
        <v>82</v>
      </c>
      <c r="C365" s="530" t="s">
        <v>214</v>
      </c>
      <c r="D365" s="606" t="s">
        <v>1574</v>
      </c>
      <c r="E365" s="1161" t="str">
        <f>IF('【交付申請時】入力シート➁(機器)'!$F$286="","",MIN('【交付申請時】入力シート➁(機器)'!$F$286,運搬据付費!$C$16))</f>
        <v/>
      </c>
    </row>
    <row r="366" spans="2:5">
      <c r="B366" s="533" t="s">
        <v>82</v>
      </c>
      <c r="C366" s="530" t="s">
        <v>214</v>
      </c>
      <c r="D366" s="606" t="s">
        <v>1575</v>
      </c>
      <c r="E366" s="1161" t="str">
        <f>IF('【交付申請時】入力シート➁(機器)'!$F$287="","",'【交付申請時】入力シート➁(機器)'!$F$287)</f>
        <v/>
      </c>
    </row>
    <row r="367" spans="2:5">
      <c r="B367" s="533" t="s">
        <v>82</v>
      </c>
      <c r="C367" s="530" t="s">
        <v>214</v>
      </c>
      <c r="D367" s="606" t="s">
        <v>1576</v>
      </c>
      <c r="E367" s="1161" t="str">
        <f>IF('【交付申請時】入力シート➁(機器)'!$F$288="","",'【交付申請時】入力シート➁(機器)'!$F$288)</f>
        <v/>
      </c>
    </row>
    <row r="368" spans="2:5">
      <c r="B368" s="533" t="s">
        <v>82</v>
      </c>
      <c r="C368" s="530" t="s">
        <v>214</v>
      </c>
      <c r="D368" s="606" t="s">
        <v>1577</v>
      </c>
      <c r="E368" s="1161" t="str">
        <f>IF('【交付申請時】入力シート➁(機器)'!$F$289="","",'【交付申請時】入力シート➁(機器)'!$F$289)</f>
        <v/>
      </c>
    </row>
    <row r="369" spans="2:5">
      <c r="B369" s="533" t="s">
        <v>82</v>
      </c>
      <c r="C369" s="530" t="s">
        <v>214</v>
      </c>
      <c r="D369" s="606" t="s">
        <v>1578</v>
      </c>
      <c r="E369" s="1161" t="str">
        <f>IF('【交付申請時】入力シート➁(機器)'!$F$290=0,"",'【交付申請時】入力シート➁(機器)'!$F$290)</f>
        <v/>
      </c>
    </row>
    <row r="370" spans="2:5">
      <c r="B370" s="533" t="s">
        <v>82</v>
      </c>
      <c r="C370" s="530" t="s">
        <v>214</v>
      </c>
      <c r="D370" s="606" t="s">
        <v>1579</v>
      </c>
      <c r="E370" s="1161" t="str">
        <f>IF('【交付申請時】入力シート➁(機器)'!$F$291=0,"",'【交付申請時】入力シート➁(機器)'!$F$291)</f>
        <v/>
      </c>
    </row>
    <row r="371" spans="2:5">
      <c r="B371" s="533" t="s">
        <v>82</v>
      </c>
      <c r="C371" s="530" t="s">
        <v>214</v>
      </c>
      <c r="D371" s="606" t="s">
        <v>1580</v>
      </c>
      <c r="E371" s="1161" t="str">
        <f>IF('【交付申請時】入力シート➁(機器)'!$F$292=0,"",'【交付申請時】入力シート➁(機器)'!$F$292)</f>
        <v/>
      </c>
    </row>
    <row r="372" spans="2:5">
      <c r="B372" s="533" t="s">
        <v>82</v>
      </c>
      <c r="C372" s="530" t="s">
        <v>214</v>
      </c>
      <c r="D372" s="606" t="s">
        <v>1581</v>
      </c>
      <c r="E372" s="1161" t="str">
        <f>IF('【交付申請時】入力シート➁(機器)'!$F$293=0,"",'【交付申請時】入力シート➁(機器)'!$F$293)</f>
        <v/>
      </c>
    </row>
    <row r="373" spans="2:5">
      <c r="B373" s="533" t="s">
        <v>82</v>
      </c>
      <c r="C373" s="530" t="s">
        <v>214</v>
      </c>
      <c r="D373" s="606" t="s">
        <v>223</v>
      </c>
      <c r="E373" s="596" t="str">
        <f>IF('【交付申請時】入力シート➁(機器)'!$D$294="","",'【交付申請時】入力シート➁(機器)'!$D$294)</f>
        <v/>
      </c>
    </row>
    <row r="374" spans="2:5">
      <c r="B374" s="533" t="s">
        <v>82</v>
      </c>
      <c r="C374" s="530" t="s">
        <v>224</v>
      </c>
      <c r="D374" s="606" t="s">
        <v>225</v>
      </c>
      <c r="E374" s="596" t="str">
        <f>IF('【交付申請時】入力シート➁(機器)'!$D$295="","",'【交付申請時】入力シート➁(機器)'!$D$295)</f>
        <v/>
      </c>
    </row>
    <row r="375" spans="2:5">
      <c r="B375" s="533" t="s">
        <v>82</v>
      </c>
      <c r="C375" s="530" t="s">
        <v>224</v>
      </c>
      <c r="D375" s="606" t="s">
        <v>226</v>
      </c>
      <c r="E375" s="596" t="str">
        <f>IF('【交付申請時】入力シート➁(機器)'!$D$296="","",'【交付申請時】入力シート➁(機器)'!$D$296)</f>
        <v/>
      </c>
    </row>
    <row r="376" spans="2:5">
      <c r="B376" s="533" t="s">
        <v>82</v>
      </c>
      <c r="C376" s="530" t="s">
        <v>224</v>
      </c>
      <c r="D376" s="606" t="s">
        <v>227</v>
      </c>
      <c r="E376" s="596" t="str">
        <f>IF('【交付申請時】入力シート➁(機器)'!$D$297="","",'【交付申請時】入力シート➁(機器)'!$D$297)</f>
        <v/>
      </c>
    </row>
    <row r="377" spans="2:5">
      <c r="B377" s="533" t="s">
        <v>82</v>
      </c>
      <c r="C377" s="530" t="s">
        <v>224</v>
      </c>
      <c r="D377" s="606" t="s">
        <v>228</v>
      </c>
      <c r="E377" s="596" t="str">
        <f>IF('【交付申請時】入力シート➁(機器)'!$D$298="","",'【交付申請時】入力シート➁(機器)'!$D$298)</f>
        <v/>
      </c>
    </row>
    <row r="378" spans="2:5">
      <c r="B378" s="533" t="s">
        <v>82</v>
      </c>
      <c r="C378" s="530" t="s">
        <v>224</v>
      </c>
      <c r="D378" s="606" t="s">
        <v>229</v>
      </c>
      <c r="E378" s="596" t="str">
        <f>IF('【交付申請時】入力シート➁(機器)'!$D$299="","",'【交付申請時】入力シート➁(機器)'!$D$299)</f>
        <v/>
      </c>
    </row>
    <row r="379" spans="2:5">
      <c r="B379" s="533" t="s">
        <v>82</v>
      </c>
      <c r="C379" s="530" t="s">
        <v>224</v>
      </c>
      <c r="D379" s="606" t="s">
        <v>1582</v>
      </c>
      <c r="E379" s="596" t="str">
        <f>IF('【交付申請時】入力シート➁(機器)'!$G$299="","",'【交付申請時】入力シート➁(機器)'!$G$299)</f>
        <v/>
      </c>
    </row>
    <row r="380" spans="2:5">
      <c r="B380" s="533" t="s">
        <v>82</v>
      </c>
      <c r="C380" s="530" t="s">
        <v>224</v>
      </c>
      <c r="D380" s="606" t="s">
        <v>1583</v>
      </c>
      <c r="E380" s="596" t="str">
        <f>IF('【交付申請時】入力シート➁(機器)'!$F$300="","",'【交付申請時】入力シート➁(機器)'!$F$300)</f>
        <v/>
      </c>
    </row>
    <row r="381" spans="2:5">
      <c r="B381" s="533" t="s">
        <v>82</v>
      </c>
      <c r="C381" s="530" t="s">
        <v>224</v>
      </c>
      <c r="D381" s="606" t="s">
        <v>230</v>
      </c>
      <c r="E381" s="596" t="str">
        <f>IF('【交付申請時】入力シート➁(機器)'!$F$301="","",'【交付申請時】入力シート➁(機器)'!$F$301)</f>
        <v/>
      </c>
    </row>
    <row r="382" spans="2:5">
      <c r="B382" s="533" t="s">
        <v>82</v>
      </c>
      <c r="C382" s="530" t="s">
        <v>224</v>
      </c>
      <c r="D382" s="606" t="s">
        <v>231</v>
      </c>
      <c r="E382" s="1162" t="str">
        <f>IF('【交付申請時】入力シート➁(機器)'!$F$302="","",'【交付申請時】入力シート➁(機器)'!$F$302)</f>
        <v/>
      </c>
    </row>
    <row r="383" spans="2:5">
      <c r="B383" s="533" t="s">
        <v>82</v>
      </c>
      <c r="C383" s="530" t="s">
        <v>224</v>
      </c>
      <c r="D383" s="606" t="s">
        <v>232</v>
      </c>
      <c r="E383" s="1162" t="str">
        <f>IF('【交付申請時】入力シート➁(機器)'!$F$303="","",'【交付申請時】入力シート➁(機器)'!$F$303)</f>
        <v/>
      </c>
    </row>
    <row r="384" spans="2:5">
      <c r="B384" s="533" t="s">
        <v>82</v>
      </c>
      <c r="C384" s="530" t="s">
        <v>224</v>
      </c>
      <c r="D384" s="606" t="s">
        <v>1584</v>
      </c>
      <c r="E384" s="1161" t="str">
        <f>IF('【交付申請時】入力シート➁(機器)'!$F$304="","",'【交付申請時】入力シート➁(機器)'!$F$304)</f>
        <v/>
      </c>
    </row>
    <row r="385" spans="2:5">
      <c r="B385" s="533" t="s">
        <v>82</v>
      </c>
      <c r="C385" s="530" t="s">
        <v>224</v>
      </c>
      <c r="D385" s="606" t="s">
        <v>1585</v>
      </c>
      <c r="E385" s="1161" t="str">
        <f>IF('【交付申請時】入力シート➁(機器)'!$F$305="","",MIN('【交付申請時】入力シート➁(機器)'!$F$305,運搬据付費!$C$17))</f>
        <v/>
      </c>
    </row>
    <row r="386" spans="2:5">
      <c r="B386" s="533" t="s">
        <v>82</v>
      </c>
      <c r="C386" s="530" t="s">
        <v>224</v>
      </c>
      <c r="D386" s="606" t="s">
        <v>1586</v>
      </c>
      <c r="E386" s="1161" t="str">
        <f>IF('【交付申請時】入力シート➁(機器)'!$F$306="","",'【交付申請時】入力シート➁(機器)'!$F$306)</f>
        <v/>
      </c>
    </row>
    <row r="387" spans="2:5">
      <c r="B387" s="533" t="s">
        <v>82</v>
      </c>
      <c r="C387" s="530" t="s">
        <v>224</v>
      </c>
      <c r="D387" s="606" t="s">
        <v>1587</v>
      </c>
      <c r="E387" s="1161" t="str">
        <f>IF('【交付申請時】入力シート➁(機器)'!$F$307="","",'【交付申請時】入力シート➁(機器)'!$F$307)</f>
        <v/>
      </c>
    </row>
    <row r="388" spans="2:5">
      <c r="B388" s="533" t="s">
        <v>82</v>
      </c>
      <c r="C388" s="530" t="s">
        <v>224</v>
      </c>
      <c r="D388" s="606" t="s">
        <v>1588</v>
      </c>
      <c r="E388" s="1161" t="str">
        <f>IF('【交付申請時】入力シート➁(機器)'!$F$308="","",'【交付申請時】入力シート➁(機器)'!$F$308)</f>
        <v/>
      </c>
    </row>
    <row r="389" spans="2:5">
      <c r="B389" s="533" t="s">
        <v>82</v>
      </c>
      <c r="C389" s="530" t="s">
        <v>224</v>
      </c>
      <c r="D389" s="606" t="s">
        <v>1589</v>
      </c>
      <c r="E389" s="1161" t="str">
        <f>IF('【交付申請時】入力シート➁(機器)'!$F$309=0,"",'【交付申請時】入力シート➁(機器)'!$F$309)</f>
        <v/>
      </c>
    </row>
    <row r="390" spans="2:5">
      <c r="B390" s="533" t="s">
        <v>82</v>
      </c>
      <c r="C390" s="530" t="s">
        <v>224</v>
      </c>
      <c r="D390" s="606" t="s">
        <v>1590</v>
      </c>
      <c r="E390" s="1161" t="str">
        <f>IF('【交付申請時】入力シート➁(機器)'!$F$310=0,"",'【交付申請時】入力シート➁(機器)'!$F$310)</f>
        <v/>
      </c>
    </row>
    <row r="391" spans="2:5">
      <c r="B391" s="533" t="s">
        <v>82</v>
      </c>
      <c r="C391" s="530" t="s">
        <v>224</v>
      </c>
      <c r="D391" s="606" t="s">
        <v>1591</v>
      </c>
      <c r="E391" s="1161" t="str">
        <f>IF('【交付申請時】入力シート➁(機器)'!$F$311=0,"",'【交付申請時】入力シート➁(機器)'!$F$311)</f>
        <v/>
      </c>
    </row>
    <row r="392" spans="2:5">
      <c r="B392" s="533" t="s">
        <v>82</v>
      </c>
      <c r="C392" s="530" t="s">
        <v>224</v>
      </c>
      <c r="D392" s="606" t="s">
        <v>1592</v>
      </c>
      <c r="E392" s="1161" t="str">
        <f>IF('【交付申請時】入力シート➁(機器)'!$F$312=0,"",'【交付申請時】入力シート➁(機器)'!$F$312)</f>
        <v/>
      </c>
    </row>
    <row r="393" spans="2:5">
      <c r="B393" s="533" t="s">
        <v>82</v>
      </c>
      <c r="C393" s="530" t="s">
        <v>224</v>
      </c>
      <c r="D393" s="606" t="s">
        <v>233</v>
      </c>
      <c r="E393" s="596" t="str">
        <f>IF('【交付申請時】入力シート➁(機器)'!$D$313="","",'【交付申請時】入力シート➁(機器)'!$D$313)</f>
        <v/>
      </c>
    </row>
    <row r="394" spans="2:5">
      <c r="B394" s="533" t="s">
        <v>82</v>
      </c>
      <c r="C394" s="530" t="s">
        <v>234</v>
      </c>
      <c r="D394" s="606" t="s">
        <v>235</v>
      </c>
      <c r="E394" s="596" t="str">
        <f>IF('【交付申請時】入力シート➁(機器)'!$D$314="","",'【交付申請時】入力シート➁(機器)'!$D$314)</f>
        <v/>
      </c>
    </row>
    <row r="395" spans="2:5">
      <c r="B395" s="533" t="s">
        <v>82</v>
      </c>
      <c r="C395" s="530" t="s">
        <v>234</v>
      </c>
      <c r="D395" s="606" t="s">
        <v>236</v>
      </c>
      <c r="E395" s="596" t="str">
        <f>IF('【交付申請時】入力シート➁(機器)'!$D$315="","",'【交付申請時】入力シート➁(機器)'!$D$315)</f>
        <v/>
      </c>
    </row>
    <row r="396" spans="2:5">
      <c r="B396" s="533" t="s">
        <v>82</v>
      </c>
      <c r="C396" s="530" t="s">
        <v>234</v>
      </c>
      <c r="D396" s="606" t="s">
        <v>237</v>
      </c>
      <c r="E396" s="596" t="str">
        <f>IF('【交付申請時】入力シート➁(機器)'!$D$316="","",'【交付申請時】入力シート➁(機器)'!$D$316)</f>
        <v/>
      </c>
    </row>
    <row r="397" spans="2:5">
      <c r="B397" s="533" t="s">
        <v>82</v>
      </c>
      <c r="C397" s="530" t="s">
        <v>234</v>
      </c>
      <c r="D397" s="606" t="s">
        <v>238</v>
      </c>
      <c r="E397" s="596" t="str">
        <f>IF('【交付申請時】入力シート➁(機器)'!$D$317="","",'【交付申請時】入力シート➁(機器)'!$D$317)</f>
        <v/>
      </c>
    </row>
    <row r="398" spans="2:5">
      <c r="B398" s="533" t="s">
        <v>82</v>
      </c>
      <c r="C398" s="530" t="s">
        <v>234</v>
      </c>
      <c r="D398" s="606" t="s">
        <v>239</v>
      </c>
      <c r="E398" s="596" t="str">
        <f>IF('【交付申請時】入力シート➁(機器)'!$D$318="","",'【交付申請時】入力シート➁(機器)'!$D$318)</f>
        <v/>
      </c>
    </row>
    <row r="399" spans="2:5">
      <c r="B399" s="533" t="s">
        <v>82</v>
      </c>
      <c r="C399" s="530" t="s">
        <v>234</v>
      </c>
      <c r="D399" s="606" t="s">
        <v>1593</v>
      </c>
      <c r="E399" s="596" t="str">
        <f>IF('【交付申請時】入力シート➁(機器)'!$G$318="","",'【交付申請時】入力シート➁(機器)'!$G$318)</f>
        <v/>
      </c>
    </row>
    <row r="400" spans="2:5">
      <c r="B400" s="533" t="s">
        <v>82</v>
      </c>
      <c r="C400" s="530" t="s">
        <v>234</v>
      </c>
      <c r="D400" s="606" t="s">
        <v>1594</v>
      </c>
      <c r="E400" s="596" t="str">
        <f>IF('【交付申請時】入力シート➁(機器)'!$F$319="","",'【交付申請時】入力シート➁(機器)'!$F$319)</f>
        <v/>
      </c>
    </row>
    <row r="401" spans="2:5">
      <c r="B401" s="533" t="s">
        <v>82</v>
      </c>
      <c r="C401" s="530" t="s">
        <v>234</v>
      </c>
      <c r="D401" s="606" t="s">
        <v>240</v>
      </c>
      <c r="E401" s="596" t="str">
        <f>IF('【交付申請時】入力シート➁(機器)'!$F$320="","",'【交付申請時】入力シート➁(機器)'!$F$320)</f>
        <v/>
      </c>
    </row>
    <row r="402" spans="2:5">
      <c r="B402" s="533" t="s">
        <v>82</v>
      </c>
      <c r="C402" s="530" t="s">
        <v>234</v>
      </c>
      <c r="D402" s="606" t="s">
        <v>241</v>
      </c>
      <c r="E402" s="1162" t="str">
        <f>IF('【交付申請時】入力シート➁(機器)'!$F$321="","",'【交付申請時】入力シート➁(機器)'!$F$321)</f>
        <v/>
      </c>
    </row>
    <row r="403" spans="2:5">
      <c r="B403" s="533" t="s">
        <v>82</v>
      </c>
      <c r="C403" s="530" t="s">
        <v>234</v>
      </c>
      <c r="D403" s="606" t="s">
        <v>242</v>
      </c>
      <c r="E403" s="1162" t="str">
        <f>IF('【交付申請時】入力シート➁(機器)'!$F$322="","",'【交付申請時】入力シート➁(機器)'!$F$322)</f>
        <v/>
      </c>
    </row>
    <row r="404" spans="2:5">
      <c r="B404" s="533" t="s">
        <v>82</v>
      </c>
      <c r="C404" s="530" t="s">
        <v>234</v>
      </c>
      <c r="D404" s="606" t="s">
        <v>1595</v>
      </c>
      <c r="E404" s="1161" t="str">
        <f>IF('【交付申請時】入力シート➁(機器)'!$F$323="","",'【交付申請時】入力シート➁(機器)'!$F$323)</f>
        <v/>
      </c>
    </row>
    <row r="405" spans="2:5">
      <c r="B405" s="533" t="s">
        <v>82</v>
      </c>
      <c r="C405" s="530" t="s">
        <v>234</v>
      </c>
      <c r="D405" s="606" t="s">
        <v>1596</v>
      </c>
      <c r="E405" s="1161" t="str">
        <f>IF('【交付申請時】入力シート➁(機器)'!$F$324="","",MIN('【交付申請時】入力シート➁(機器)'!$F$324,運搬据付費!$C$18))</f>
        <v/>
      </c>
    </row>
    <row r="406" spans="2:5">
      <c r="B406" s="533" t="s">
        <v>82</v>
      </c>
      <c r="C406" s="530" t="s">
        <v>234</v>
      </c>
      <c r="D406" s="606" t="s">
        <v>1597</v>
      </c>
      <c r="E406" s="1161" t="str">
        <f>IF('【交付申請時】入力シート➁(機器)'!$F$325="","",'【交付申請時】入力シート➁(機器)'!$F$325)</f>
        <v/>
      </c>
    </row>
    <row r="407" spans="2:5">
      <c r="B407" s="533" t="s">
        <v>82</v>
      </c>
      <c r="C407" s="530" t="s">
        <v>234</v>
      </c>
      <c r="D407" s="606" t="s">
        <v>1598</v>
      </c>
      <c r="E407" s="1161" t="str">
        <f>IF('【交付申請時】入力シート➁(機器)'!$F$326="","",'【交付申請時】入力シート➁(機器)'!$F$326)</f>
        <v/>
      </c>
    </row>
    <row r="408" spans="2:5">
      <c r="B408" s="533" t="s">
        <v>82</v>
      </c>
      <c r="C408" s="530" t="s">
        <v>234</v>
      </c>
      <c r="D408" s="606" t="s">
        <v>1599</v>
      </c>
      <c r="E408" s="1161" t="str">
        <f>IF('【交付申請時】入力シート➁(機器)'!$F$327="","",'【交付申請時】入力シート➁(機器)'!$F$327)</f>
        <v/>
      </c>
    </row>
    <row r="409" spans="2:5">
      <c r="B409" s="533" t="s">
        <v>82</v>
      </c>
      <c r="C409" s="530" t="s">
        <v>234</v>
      </c>
      <c r="D409" s="606" t="s">
        <v>1600</v>
      </c>
      <c r="E409" s="1161" t="str">
        <f>IF('【交付申請時】入力シート➁(機器)'!$F$328=0,"",'【交付申請時】入力シート➁(機器)'!$F$328)</f>
        <v/>
      </c>
    </row>
    <row r="410" spans="2:5">
      <c r="B410" s="533" t="s">
        <v>82</v>
      </c>
      <c r="C410" s="530" t="s">
        <v>234</v>
      </c>
      <c r="D410" s="606" t="s">
        <v>1601</v>
      </c>
      <c r="E410" s="1161" t="str">
        <f>IF('【交付申請時】入力シート➁(機器)'!$F$329=0,"",'【交付申請時】入力シート➁(機器)'!$F$329)</f>
        <v/>
      </c>
    </row>
    <row r="411" spans="2:5">
      <c r="B411" s="533" t="s">
        <v>82</v>
      </c>
      <c r="C411" s="530" t="s">
        <v>234</v>
      </c>
      <c r="D411" s="606" t="s">
        <v>1602</v>
      </c>
      <c r="E411" s="1161" t="str">
        <f>IF('【交付申請時】入力シート➁(機器)'!$F$330=0,"",'【交付申請時】入力シート➁(機器)'!$F$330)</f>
        <v/>
      </c>
    </row>
    <row r="412" spans="2:5">
      <c r="B412" s="533" t="s">
        <v>82</v>
      </c>
      <c r="C412" s="530" t="s">
        <v>234</v>
      </c>
      <c r="D412" s="606" t="s">
        <v>1603</v>
      </c>
      <c r="E412" s="1161" t="str">
        <f>IF('【交付申請時】入力シート➁(機器)'!$F$331=0,"",'【交付申請時】入力シート➁(機器)'!$F$331)</f>
        <v/>
      </c>
    </row>
    <row r="413" spans="2:5">
      <c r="B413" s="533" t="s">
        <v>82</v>
      </c>
      <c r="C413" s="530" t="s">
        <v>234</v>
      </c>
      <c r="D413" s="606" t="s">
        <v>243</v>
      </c>
      <c r="E413" s="596" t="str">
        <f>IF('【交付申請時】入力シート➁(機器)'!$D$332="","",'【交付申請時】入力シート➁(機器)'!$D$332)</f>
        <v/>
      </c>
    </row>
    <row r="414" spans="2:5">
      <c r="B414" s="533" t="s">
        <v>82</v>
      </c>
      <c r="C414" s="530" t="s">
        <v>244</v>
      </c>
      <c r="D414" s="606" t="s">
        <v>245</v>
      </c>
      <c r="E414" s="596" t="str">
        <f>IF('【交付申請時】入力シート➁(機器)'!$D$333="","",'【交付申請時】入力シート➁(機器)'!$D$333)</f>
        <v/>
      </c>
    </row>
    <row r="415" spans="2:5">
      <c r="B415" s="533" t="s">
        <v>82</v>
      </c>
      <c r="C415" s="530" t="s">
        <v>244</v>
      </c>
      <c r="D415" s="606" t="s">
        <v>246</v>
      </c>
      <c r="E415" s="596" t="str">
        <f>IF('【交付申請時】入力シート➁(機器)'!$D$334="","",'【交付申請時】入力シート➁(機器)'!$D$334)</f>
        <v/>
      </c>
    </row>
    <row r="416" spans="2:5">
      <c r="B416" s="533" t="s">
        <v>82</v>
      </c>
      <c r="C416" s="530" t="s">
        <v>244</v>
      </c>
      <c r="D416" s="606" t="s">
        <v>247</v>
      </c>
      <c r="E416" s="596" t="str">
        <f>IF('【交付申請時】入力シート➁(機器)'!$D$335="","",'【交付申請時】入力シート➁(機器)'!$D$335)</f>
        <v/>
      </c>
    </row>
    <row r="417" spans="2:5">
      <c r="B417" s="533" t="s">
        <v>82</v>
      </c>
      <c r="C417" s="530" t="s">
        <v>244</v>
      </c>
      <c r="D417" s="606" t="s">
        <v>248</v>
      </c>
      <c r="E417" s="596" t="str">
        <f>IF('【交付申請時】入力シート➁(機器)'!$D$336="","",'【交付申請時】入力シート➁(機器)'!$D$336)</f>
        <v/>
      </c>
    </row>
    <row r="418" spans="2:5">
      <c r="B418" s="533" t="s">
        <v>82</v>
      </c>
      <c r="C418" s="530" t="s">
        <v>244</v>
      </c>
      <c r="D418" s="606" t="s">
        <v>249</v>
      </c>
      <c r="E418" s="596" t="str">
        <f>IF('【交付申請時】入力シート➁(機器)'!$D$337="","",'【交付申請時】入力シート➁(機器)'!$D$337)</f>
        <v/>
      </c>
    </row>
    <row r="419" spans="2:5">
      <c r="B419" s="533" t="s">
        <v>82</v>
      </c>
      <c r="C419" s="530" t="s">
        <v>244</v>
      </c>
      <c r="D419" s="606" t="s">
        <v>1604</v>
      </c>
      <c r="E419" s="596" t="str">
        <f>IF('【交付申請時】入力シート➁(機器)'!$G$337="","",'【交付申請時】入力シート➁(機器)'!$G$337)</f>
        <v/>
      </c>
    </row>
    <row r="420" spans="2:5">
      <c r="B420" s="533" t="s">
        <v>82</v>
      </c>
      <c r="C420" s="530" t="s">
        <v>244</v>
      </c>
      <c r="D420" s="606" t="s">
        <v>1605</v>
      </c>
      <c r="E420" s="596" t="str">
        <f>IF('【交付申請時】入力シート➁(機器)'!$F$338="","",'【交付申請時】入力シート➁(機器)'!$F$338)</f>
        <v/>
      </c>
    </row>
    <row r="421" spans="2:5">
      <c r="B421" s="533" t="s">
        <v>82</v>
      </c>
      <c r="C421" s="530" t="s">
        <v>244</v>
      </c>
      <c r="D421" s="606" t="s">
        <v>250</v>
      </c>
      <c r="E421" s="596" t="str">
        <f>IF('【交付申請時】入力シート➁(機器)'!$F$339="","",'【交付申請時】入力シート➁(機器)'!$F$339)</f>
        <v/>
      </c>
    </row>
    <row r="422" spans="2:5">
      <c r="B422" s="533" t="s">
        <v>82</v>
      </c>
      <c r="C422" s="530" t="s">
        <v>244</v>
      </c>
      <c r="D422" s="606" t="s">
        <v>251</v>
      </c>
      <c r="E422" s="1162" t="str">
        <f>IF('【交付申請時】入力シート➁(機器)'!$F$340="","",'【交付申請時】入力シート➁(機器)'!$F$340)</f>
        <v/>
      </c>
    </row>
    <row r="423" spans="2:5">
      <c r="B423" s="533" t="s">
        <v>82</v>
      </c>
      <c r="C423" s="530" t="s">
        <v>244</v>
      </c>
      <c r="D423" s="606" t="s">
        <v>252</v>
      </c>
      <c r="E423" s="1162" t="str">
        <f>IF('【交付申請時】入力シート➁(機器)'!$F$341="","",'【交付申請時】入力シート➁(機器)'!$F$341)</f>
        <v/>
      </c>
    </row>
    <row r="424" spans="2:5">
      <c r="B424" s="533" t="s">
        <v>82</v>
      </c>
      <c r="C424" s="530" t="s">
        <v>244</v>
      </c>
      <c r="D424" s="606" t="s">
        <v>1606</v>
      </c>
      <c r="E424" s="1161" t="str">
        <f>IF('【交付申請時】入力シート➁(機器)'!$F$342="","",'【交付申請時】入力シート➁(機器)'!$F$342)</f>
        <v/>
      </c>
    </row>
    <row r="425" spans="2:5">
      <c r="B425" s="533" t="s">
        <v>82</v>
      </c>
      <c r="C425" s="530" t="s">
        <v>244</v>
      </c>
      <c r="D425" s="606" t="s">
        <v>1607</v>
      </c>
      <c r="E425" s="1161" t="str">
        <f>IF('【交付申請時】入力シート➁(機器)'!$F$343="","",MIN('【交付申請時】入力シート➁(機器)'!$F$343,運搬据付費!$C$19))</f>
        <v/>
      </c>
    </row>
    <row r="426" spans="2:5">
      <c r="B426" s="533" t="s">
        <v>82</v>
      </c>
      <c r="C426" s="530" t="s">
        <v>244</v>
      </c>
      <c r="D426" s="606" t="s">
        <v>1608</v>
      </c>
      <c r="E426" s="1161" t="str">
        <f>IF('【交付申請時】入力シート➁(機器)'!$F$344="","",'【交付申請時】入力シート➁(機器)'!$F$344)</f>
        <v/>
      </c>
    </row>
    <row r="427" spans="2:5">
      <c r="B427" s="533" t="s">
        <v>82</v>
      </c>
      <c r="C427" s="530" t="s">
        <v>244</v>
      </c>
      <c r="D427" s="606" t="s">
        <v>1609</v>
      </c>
      <c r="E427" s="1161" t="str">
        <f>IF('【交付申請時】入力シート➁(機器)'!$F$345="","",'【交付申請時】入力シート➁(機器)'!$F$345)</f>
        <v/>
      </c>
    </row>
    <row r="428" spans="2:5">
      <c r="B428" s="533" t="s">
        <v>82</v>
      </c>
      <c r="C428" s="530" t="s">
        <v>244</v>
      </c>
      <c r="D428" s="606" t="s">
        <v>1610</v>
      </c>
      <c r="E428" s="1161" t="str">
        <f>IF('【交付申請時】入力シート➁(機器)'!$F$346="","",'【交付申請時】入力シート➁(機器)'!$F$346)</f>
        <v/>
      </c>
    </row>
    <row r="429" spans="2:5">
      <c r="B429" s="533" t="s">
        <v>82</v>
      </c>
      <c r="C429" s="530" t="s">
        <v>244</v>
      </c>
      <c r="D429" s="606" t="s">
        <v>1611</v>
      </c>
      <c r="E429" s="1161" t="str">
        <f>IF('【交付申請時】入力シート➁(機器)'!$F$347=0,"",'【交付申請時】入力シート➁(機器)'!$F$347)</f>
        <v/>
      </c>
    </row>
    <row r="430" spans="2:5">
      <c r="B430" s="533" t="s">
        <v>82</v>
      </c>
      <c r="C430" s="530" t="s">
        <v>244</v>
      </c>
      <c r="D430" s="606" t="s">
        <v>1612</v>
      </c>
      <c r="E430" s="1161" t="str">
        <f>IF('【交付申請時】入力シート➁(機器)'!$F$348=0,"",'【交付申請時】入力シート➁(機器)'!$F$348)</f>
        <v/>
      </c>
    </row>
    <row r="431" spans="2:5">
      <c r="B431" s="533" t="s">
        <v>82</v>
      </c>
      <c r="C431" s="530" t="s">
        <v>244</v>
      </c>
      <c r="D431" s="606" t="s">
        <v>1613</v>
      </c>
      <c r="E431" s="1161" t="str">
        <f>IF('【交付申請時】入力シート➁(機器)'!$F$349=0,"",'【交付申請時】入力シート➁(機器)'!$F$349)</f>
        <v/>
      </c>
    </row>
    <row r="432" spans="2:5">
      <c r="B432" s="533" t="s">
        <v>82</v>
      </c>
      <c r="C432" s="530" t="s">
        <v>244</v>
      </c>
      <c r="D432" s="606" t="s">
        <v>1614</v>
      </c>
      <c r="E432" s="1161" t="str">
        <f>IF('【交付申請時】入力シート➁(機器)'!$F$350=0,"",'【交付申請時】入力シート➁(機器)'!$F$350)</f>
        <v/>
      </c>
    </row>
    <row r="433" spans="2:5">
      <c r="B433" s="533" t="s">
        <v>82</v>
      </c>
      <c r="C433" s="530" t="s">
        <v>244</v>
      </c>
      <c r="D433" s="606" t="s">
        <v>253</v>
      </c>
      <c r="E433" s="596" t="str">
        <f>IF('【交付申請時】入力シート➁(機器)'!$D$351="","",'【交付申請時】入力シート➁(機器)'!$D$351)</f>
        <v/>
      </c>
    </row>
    <row r="434" spans="2:5">
      <c r="B434" s="533" t="s">
        <v>82</v>
      </c>
      <c r="C434" s="530" t="s">
        <v>254</v>
      </c>
      <c r="D434" s="606" t="s">
        <v>255</v>
      </c>
      <c r="E434" s="596" t="str">
        <f>IF('【交付申請時】入力シート➁(機器)'!$D$352="","",'【交付申請時】入力シート➁(機器)'!$D$352)</f>
        <v/>
      </c>
    </row>
    <row r="435" spans="2:5">
      <c r="B435" s="533" t="s">
        <v>82</v>
      </c>
      <c r="C435" s="530" t="s">
        <v>254</v>
      </c>
      <c r="D435" s="606" t="s">
        <v>256</v>
      </c>
      <c r="E435" s="596" t="str">
        <f>IF('【交付申請時】入力シート➁(機器)'!$D$353="","",'【交付申請時】入力シート➁(機器)'!$D$353)</f>
        <v/>
      </c>
    </row>
    <row r="436" spans="2:5">
      <c r="B436" s="533" t="s">
        <v>82</v>
      </c>
      <c r="C436" s="530" t="s">
        <v>254</v>
      </c>
      <c r="D436" s="606" t="s">
        <v>257</v>
      </c>
      <c r="E436" s="596" t="str">
        <f>IF('【交付申請時】入力シート➁(機器)'!$D$354="","",'【交付申請時】入力シート➁(機器)'!$D$354)</f>
        <v/>
      </c>
    </row>
    <row r="437" spans="2:5">
      <c r="B437" s="533" t="s">
        <v>82</v>
      </c>
      <c r="C437" s="530" t="s">
        <v>254</v>
      </c>
      <c r="D437" s="606" t="s">
        <v>258</v>
      </c>
      <c r="E437" s="596" t="str">
        <f>IF('【交付申請時】入力シート➁(機器)'!$D$355="","",'【交付申請時】入力シート➁(機器)'!$D$355)</f>
        <v/>
      </c>
    </row>
    <row r="438" spans="2:5">
      <c r="B438" s="533" t="s">
        <v>82</v>
      </c>
      <c r="C438" s="530" t="s">
        <v>254</v>
      </c>
      <c r="D438" s="606" t="s">
        <v>259</v>
      </c>
      <c r="E438" s="596" t="str">
        <f>IF('【交付申請時】入力シート➁(機器)'!$D$356="","",'【交付申請時】入力シート➁(機器)'!$D$356)</f>
        <v/>
      </c>
    </row>
    <row r="439" spans="2:5">
      <c r="B439" s="533" t="s">
        <v>82</v>
      </c>
      <c r="C439" s="530" t="s">
        <v>254</v>
      </c>
      <c r="D439" s="606" t="s">
        <v>1615</v>
      </c>
      <c r="E439" s="596" t="str">
        <f>IF('【交付申請時】入力シート➁(機器)'!$G$356="","",'【交付申請時】入力シート➁(機器)'!$G$356)</f>
        <v/>
      </c>
    </row>
    <row r="440" spans="2:5">
      <c r="B440" s="533" t="s">
        <v>82</v>
      </c>
      <c r="C440" s="530" t="s">
        <v>254</v>
      </c>
      <c r="D440" s="606" t="s">
        <v>1616</v>
      </c>
      <c r="E440" s="596" t="str">
        <f>IF('【交付申請時】入力シート➁(機器)'!$F$357="","",'【交付申請時】入力シート➁(機器)'!$F$357)</f>
        <v/>
      </c>
    </row>
    <row r="441" spans="2:5">
      <c r="B441" s="533" t="s">
        <v>82</v>
      </c>
      <c r="C441" s="530" t="s">
        <v>254</v>
      </c>
      <c r="D441" s="606" t="s">
        <v>260</v>
      </c>
      <c r="E441" s="596" t="str">
        <f>IF('【交付申請時】入力シート➁(機器)'!$F$358="","",'【交付申請時】入力シート➁(機器)'!$F$358)</f>
        <v/>
      </c>
    </row>
    <row r="442" spans="2:5">
      <c r="B442" s="533" t="s">
        <v>82</v>
      </c>
      <c r="C442" s="530" t="s">
        <v>254</v>
      </c>
      <c r="D442" s="606" t="s">
        <v>261</v>
      </c>
      <c r="E442" s="1162" t="str">
        <f>IF('【交付申請時】入力シート➁(機器)'!$F$359="","",'【交付申請時】入力シート➁(機器)'!$F$359)</f>
        <v/>
      </c>
    </row>
    <row r="443" spans="2:5">
      <c r="B443" s="533" t="s">
        <v>82</v>
      </c>
      <c r="C443" s="530" t="s">
        <v>254</v>
      </c>
      <c r="D443" s="606" t="s">
        <v>262</v>
      </c>
      <c r="E443" s="1162" t="str">
        <f>IF('【交付申請時】入力シート➁(機器)'!$F$360="","",'【交付申請時】入力シート➁(機器)'!$F$360)</f>
        <v/>
      </c>
    </row>
    <row r="444" spans="2:5">
      <c r="B444" s="533" t="s">
        <v>82</v>
      </c>
      <c r="C444" s="530" t="s">
        <v>254</v>
      </c>
      <c r="D444" s="606" t="s">
        <v>1617</v>
      </c>
      <c r="E444" s="1161" t="str">
        <f>IF('【交付申請時】入力シート➁(機器)'!$F$361="","",'【交付申請時】入力シート➁(機器)'!$F$361)</f>
        <v/>
      </c>
    </row>
    <row r="445" spans="2:5">
      <c r="B445" s="533" t="s">
        <v>82</v>
      </c>
      <c r="C445" s="530" t="s">
        <v>254</v>
      </c>
      <c r="D445" s="606" t="s">
        <v>1618</v>
      </c>
      <c r="E445" s="1161" t="str">
        <f>IF('【交付申請時】入力シート➁(機器)'!$F$362="","",MIN('【交付申請時】入力シート➁(機器)'!$F$362,運搬据付費!$C$20))</f>
        <v/>
      </c>
    </row>
    <row r="446" spans="2:5">
      <c r="B446" s="533" t="s">
        <v>82</v>
      </c>
      <c r="C446" s="530" t="s">
        <v>254</v>
      </c>
      <c r="D446" s="606" t="s">
        <v>1619</v>
      </c>
      <c r="E446" s="1161" t="str">
        <f>IF('【交付申請時】入力シート➁(機器)'!$F$363="","",'【交付申請時】入力シート➁(機器)'!$F$363)</f>
        <v/>
      </c>
    </row>
    <row r="447" spans="2:5">
      <c r="B447" s="533" t="s">
        <v>82</v>
      </c>
      <c r="C447" s="530" t="s">
        <v>254</v>
      </c>
      <c r="D447" s="606" t="s">
        <v>1620</v>
      </c>
      <c r="E447" s="1161" t="str">
        <f>IF('【交付申請時】入力シート➁(機器)'!$F$364="","",'【交付申請時】入力シート➁(機器)'!$F$364)</f>
        <v/>
      </c>
    </row>
    <row r="448" spans="2:5">
      <c r="B448" s="533" t="s">
        <v>82</v>
      </c>
      <c r="C448" s="530" t="s">
        <v>254</v>
      </c>
      <c r="D448" s="606" t="s">
        <v>1621</v>
      </c>
      <c r="E448" s="1161" t="str">
        <f>IF('【交付申請時】入力シート➁(機器)'!$F$365="","",'【交付申請時】入力シート➁(機器)'!$F$365)</f>
        <v/>
      </c>
    </row>
    <row r="449" spans="2:5">
      <c r="B449" s="533" t="s">
        <v>82</v>
      </c>
      <c r="C449" s="530" t="s">
        <v>254</v>
      </c>
      <c r="D449" s="606" t="s">
        <v>1622</v>
      </c>
      <c r="E449" s="1161" t="str">
        <f>IF('【交付申請時】入力シート➁(機器)'!$F$366=0,"",'【交付申請時】入力シート➁(機器)'!$F$366)</f>
        <v/>
      </c>
    </row>
    <row r="450" spans="2:5">
      <c r="B450" s="533" t="s">
        <v>82</v>
      </c>
      <c r="C450" s="530" t="s">
        <v>254</v>
      </c>
      <c r="D450" s="606" t="s">
        <v>1623</v>
      </c>
      <c r="E450" s="1161" t="str">
        <f>IF('【交付申請時】入力シート➁(機器)'!$F$367=0,"",'【交付申請時】入力シート➁(機器)'!$F$367)</f>
        <v/>
      </c>
    </row>
    <row r="451" spans="2:5">
      <c r="B451" s="533" t="s">
        <v>82</v>
      </c>
      <c r="C451" s="530" t="s">
        <v>254</v>
      </c>
      <c r="D451" s="606" t="s">
        <v>1624</v>
      </c>
      <c r="E451" s="1161" t="str">
        <f>IF('【交付申請時】入力シート➁(機器)'!$F$368=0,"",'【交付申請時】入力シート➁(機器)'!$F$368)</f>
        <v/>
      </c>
    </row>
    <row r="452" spans="2:5">
      <c r="B452" s="533" t="s">
        <v>82</v>
      </c>
      <c r="C452" s="530" t="s">
        <v>254</v>
      </c>
      <c r="D452" s="606" t="s">
        <v>1625</v>
      </c>
      <c r="E452" s="1161" t="str">
        <f>IF('【交付申請時】入力シート➁(機器)'!$F$369=0,"",'【交付申請時】入力シート➁(機器)'!$F$369)</f>
        <v/>
      </c>
    </row>
    <row r="453" spans="2:5">
      <c r="B453" s="533" t="s">
        <v>82</v>
      </c>
      <c r="C453" s="530" t="s">
        <v>254</v>
      </c>
      <c r="D453" s="606" t="s">
        <v>263</v>
      </c>
      <c r="E453" s="596" t="str">
        <f>IF('【交付申請時】入力シート➁(機器)'!$D$370="","",'【交付申請時】入力シート➁(機器)'!$D$370)</f>
        <v/>
      </c>
    </row>
    <row r="454" spans="2:5">
      <c r="B454" s="533" t="s">
        <v>82</v>
      </c>
      <c r="C454" s="530" t="s">
        <v>264</v>
      </c>
      <c r="D454" s="606" t="s">
        <v>265</v>
      </c>
      <c r="E454" s="596" t="str">
        <f>IF('【交付申請時】入力シート➁(機器)'!$D$371="","",'【交付申請時】入力シート➁(機器)'!$D$371)</f>
        <v/>
      </c>
    </row>
    <row r="455" spans="2:5">
      <c r="B455" s="533" t="s">
        <v>82</v>
      </c>
      <c r="C455" s="530" t="s">
        <v>264</v>
      </c>
      <c r="D455" s="606" t="s">
        <v>266</v>
      </c>
      <c r="E455" s="596" t="str">
        <f>IF('【交付申請時】入力シート➁(機器)'!$D$372="","",'【交付申請時】入力シート➁(機器)'!$D$372)</f>
        <v/>
      </c>
    </row>
    <row r="456" spans="2:5">
      <c r="B456" s="533" t="s">
        <v>82</v>
      </c>
      <c r="C456" s="530" t="s">
        <v>264</v>
      </c>
      <c r="D456" s="606" t="s">
        <v>267</v>
      </c>
      <c r="E456" s="596" t="str">
        <f>IF('【交付申請時】入力シート➁(機器)'!$D$373="","",'【交付申請時】入力シート➁(機器)'!$D$373)</f>
        <v/>
      </c>
    </row>
    <row r="457" spans="2:5">
      <c r="B457" s="533" t="s">
        <v>82</v>
      </c>
      <c r="C457" s="530" t="s">
        <v>264</v>
      </c>
      <c r="D457" s="606" t="s">
        <v>268</v>
      </c>
      <c r="E457" s="596" t="str">
        <f>IF('【交付申請時】入力シート➁(機器)'!$D$374="","",'【交付申請時】入力シート➁(機器)'!$D$374)</f>
        <v/>
      </c>
    </row>
    <row r="458" spans="2:5">
      <c r="B458" s="533" t="s">
        <v>82</v>
      </c>
      <c r="C458" s="530" t="s">
        <v>264</v>
      </c>
      <c r="D458" s="606" t="s">
        <v>269</v>
      </c>
      <c r="E458" s="596" t="str">
        <f>IF('【交付申請時】入力シート➁(機器)'!$D$375="","",'【交付申請時】入力シート➁(機器)'!$D$375)</f>
        <v/>
      </c>
    </row>
    <row r="459" spans="2:5">
      <c r="B459" s="533" t="s">
        <v>82</v>
      </c>
      <c r="C459" s="530" t="s">
        <v>264</v>
      </c>
      <c r="D459" s="606" t="s">
        <v>1626</v>
      </c>
      <c r="E459" s="596" t="str">
        <f>IF('【交付申請時】入力シート➁(機器)'!$G$375="","",'【交付申請時】入力シート➁(機器)'!$G$375)</f>
        <v/>
      </c>
    </row>
    <row r="460" spans="2:5">
      <c r="B460" s="533" t="s">
        <v>82</v>
      </c>
      <c r="C460" s="530" t="s">
        <v>264</v>
      </c>
      <c r="D460" s="606" t="s">
        <v>1627</v>
      </c>
      <c r="E460" s="596" t="str">
        <f>IF('【交付申請時】入力シート➁(機器)'!$F$376="","",'【交付申請時】入力シート➁(機器)'!$F$376)</f>
        <v/>
      </c>
    </row>
    <row r="461" spans="2:5">
      <c r="B461" s="533" t="s">
        <v>82</v>
      </c>
      <c r="C461" s="530" t="s">
        <v>264</v>
      </c>
      <c r="D461" s="606" t="s">
        <v>270</v>
      </c>
      <c r="E461" s="596" t="str">
        <f>IF('【交付申請時】入力シート➁(機器)'!$F$377="","",'【交付申請時】入力シート➁(機器)'!$F$377)</f>
        <v/>
      </c>
    </row>
    <row r="462" spans="2:5">
      <c r="B462" s="533" t="s">
        <v>82</v>
      </c>
      <c r="C462" s="530" t="s">
        <v>264</v>
      </c>
      <c r="D462" s="606" t="s">
        <v>271</v>
      </c>
      <c r="E462" s="1162" t="str">
        <f>IF('【交付申請時】入力シート➁(機器)'!$F$378="","",'【交付申請時】入力シート➁(機器)'!$F$378)</f>
        <v/>
      </c>
    </row>
    <row r="463" spans="2:5">
      <c r="B463" s="533" t="s">
        <v>82</v>
      </c>
      <c r="C463" s="530" t="s">
        <v>264</v>
      </c>
      <c r="D463" s="606" t="s">
        <v>272</v>
      </c>
      <c r="E463" s="1162" t="str">
        <f>IF('【交付申請時】入力シート➁(機器)'!$F$379="","",'【交付申請時】入力シート➁(機器)'!$F$379)</f>
        <v/>
      </c>
    </row>
    <row r="464" spans="2:5">
      <c r="B464" s="533" t="s">
        <v>82</v>
      </c>
      <c r="C464" s="530" t="s">
        <v>254</v>
      </c>
      <c r="D464" s="606" t="s">
        <v>1628</v>
      </c>
      <c r="E464" s="1161" t="str">
        <f>IF('【交付申請時】入力シート➁(機器)'!$F$380="","",'【交付申請時】入力シート➁(機器)'!$F$380)</f>
        <v/>
      </c>
    </row>
    <row r="465" spans="2:5">
      <c r="B465" s="533" t="s">
        <v>82</v>
      </c>
      <c r="C465" s="530" t="s">
        <v>254</v>
      </c>
      <c r="D465" s="606" t="s">
        <v>1629</v>
      </c>
      <c r="E465" s="1161" t="str">
        <f>IF('【交付申請時】入力シート➁(機器)'!$F$381="","",MIN('【交付申請時】入力シート➁(機器)'!$F$381,運搬据付費!$C$21))</f>
        <v/>
      </c>
    </row>
    <row r="466" spans="2:5">
      <c r="B466" s="533" t="s">
        <v>82</v>
      </c>
      <c r="C466" s="530" t="s">
        <v>254</v>
      </c>
      <c r="D466" s="606" t="s">
        <v>1630</v>
      </c>
      <c r="E466" s="1161" t="str">
        <f>IF('【交付申請時】入力シート➁(機器)'!$F$382="","",'【交付申請時】入力シート➁(機器)'!$F$382)</f>
        <v/>
      </c>
    </row>
    <row r="467" spans="2:5">
      <c r="B467" s="533" t="s">
        <v>82</v>
      </c>
      <c r="C467" s="530" t="s">
        <v>254</v>
      </c>
      <c r="D467" s="606" t="s">
        <v>1631</v>
      </c>
      <c r="E467" s="1161" t="str">
        <f>IF('【交付申請時】入力シート➁(機器)'!$F$383="","",'【交付申請時】入力シート➁(機器)'!$F$383)</f>
        <v/>
      </c>
    </row>
    <row r="468" spans="2:5">
      <c r="B468" s="533" t="s">
        <v>82</v>
      </c>
      <c r="C468" s="530" t="s">
        <v>254</v>
      </c>
      <c r="D468" s="606" t="s">
        <v>1632</v>
      </c>
      <c r="E468" s="1161" t="str">
        <f>IF('【交付申請時】入力シート➁(機器)'!$F$384="","",'【交付申請時】入力シート➁(機器)'!$F$384)</f>
        <v/>
      </c>
    </row>
    <row r="469" spans="2:5">
      <c r="B469" s="533" t="s">
        <v>82</v>
      </c>
      <c r="C469" s="530" t="s">
        <v>254</v>
      </c>
      <c r="D469" s="606" t="s">
        <v>1633</v>
      </c>
      <c r="E469" s="1161" t="str">
        <f>IF('【交付申請時】入力シート➁(機器)'!$F$385=0,"",'【交付申請時】入力シート➁(機器)'!$F$385)</f>
        <v/>
      </c>
    </row>
    <row r="470" spans="2:5">
      <c r="B470" s="533" t="s">
        <v>82</v>
      </c>
      <c r="C470" s="530" t="s">
        <v>254</v>
      </c>
      <c r="D470" s="606" t="s">
        <v>1634</v>
      </c>
      <c r="E470" s="1161" t="str">
        <f>IF('【交付申請時】入力シート➁(機器)'!$F$386=0,"",'【交付申請時】入力シート➁(機器)'!$F$386)</f>
        <v/>
      </c>
    </row>
    <row r="471" spans="2:5">
      <c r="B471" s="533" t="s">
        <v>82</v>
      </c>
      <c r="C471" s="530" t="s">
        <v>254</v>
      </c>
      <c r="D471" s="606" t="s">
        <v>1635</v>
      </c>
      <c r="E471" s="1161" t="str">
        <f>IF('【交付申請時】入力シート➁(機器)'!$F$387=0,"",'【交付申請時】入力シート➁(機器)'!$F$387)</f>
        <v/>
      </c>
    </row>
    <row r="472" spans="2:5">
      <c r="B472" s="533" t="s">
        <v>82</v>
      </c>
      <c r="C472" s="530" t="s">
        <v>254</v>
      </c>
      <c r="D472" s="606" t="s">
        <v>1636</v>
      </c>
      <c r="E472" s="1161" t="str">
        <f>IF('【交付申請時】入力シート➁(機器)'!$F$388=0,"",'【交付申請時】入力シート➁(機器)'!$F$388)</f>
        <v/>
      </c>
    </row>
    <row r="473" spans="2:5">
      <c r="B473" s="533" t="s">
        <v>82</v>
      </c>
      <c r="C473" s="530" t="s">
        <v>264</v>
      </c>
      <c r="D473" s="606" t="s">
        <v>273</v>
      </c>
      <c r="E473" s="596" t="str">
        <f>IF('【交付申請時】入力シート➁(機器)'!$D$389="","",'【交付申請時】入力シート➁(機器)'!$D$389)</f>
        <v/>
      </c>
    </row>
    <row r="474" spans="2:5">
      <c r="B474" s="534" t="s">
        <v>1525</v>
      </c>
      <c r="C474" s="528"/>
      <c r="D474" s="605" t="s">
        <v>280</v>
      </c>
      <c r="E474" s="602" t="str" cm="1">
        <f t="array" ref="E474">_xlfn.IFS(LEFT('【交付申請時】入力シート③(その他)'!$E$8,1)="1","新規",LEFT('【交付申請時】入力シート③(その他)'!$E$8,1)="2","更新",TRUE,"")</f>
        <v/>
      </c>
    </row>
    <row r="475" spans="2:5">
      <c r="B475" s="535" t="s">
        <v>274</v>
      </c>
      <c r="C475" s="530"/>
      <c r="D475" s="606" t="s">
        <v>281</v>
      </c>
      <c r="E475" s="596" t="str">
        <f>IF('【交付申請時】入力シート③(その他)'!$G$10="","",'【交付申請時】入力シート③(その他)'!$G$10)</f>
        <v/>
      </c>
    </row>
    <row r="476" spans="2:5">
      <c r="B476" s="535" t="s">
        <v>274</v>
      </c>
      <c r="C476" s="530"/>
      <c r="D476" s="606" t="s">
        <v>282</v>
      </c>
      <c r="E476" s="596" t="str">
        <f>IF('【交付申請時】入力シート③(その他)'!$K$10="","",'【交付申請時】入力シート③(その他)'!$K$10)</f>
        <v/>
      </c>
    </row>
    <row r="477" spans="2:5">
      <c r="B477" s="535" t="s">
        <v>274</v>
      </c>
      <c r="C477" s="530" t="s">
        <v>283</v>
      </c>
      <c r="D477" s="606" t="s">
        <v>284</v>
      </c>
      <c r="E477" s="599" t="str">
        <f>IF('【交付申請時】入力シート③(その他)'!$G$13="","",'【交付申請時】入力シート③(その他)'!$G$13)</f>
        <v/>
      </c>
    </row>
    <row r="478" spans="2:5">
      <c r="B478" s="535" t="s">
        <v>274</v>
      </c>
      <c r="C478" s="530" t="s">
        <v>283</v>
      </c>
      <c r="D478" s="606" t="s">
        <v>285</v>
      </c>
      <c r="E478" s="599" t="str">
        <f>IF('【交付申請時】入力シート③(その他)'!$G$14="","",'【交付申請時】入力シート③(その他)'!$G$14)</f>
        <v/>
      </c>
    </row>
    <row r="479" spans="2:5">
      <c r="B479" s="535" t="s">
        <v>274</v>
      </c>
      <c r="C479" s="530" t="s">
        <v>283</v>
      </c>
      <c r="D479" s="606" t="s">
        <v>286</v>
      </c>
      <c r="E479" s="599" t="str">
        <f>IF('【交付申請時】入力シート③(その他)'!$G$15="","",'【交付申請時】入力シート③(その他)'!$G$15)</f>
        <v/>
      </c>
    </row>
    <row r="480" spans="2:5">
      <c r="B480" s="535" t="s">
        <v>274</v>
      </c>
      <c r="C480" s="530" t="s">
        <v>283</v>
      </c>
      <c r="D480" s="606" t="s">
        <v>1640</v>
      </c>
      <c r="E480" s="599" t="str">
        <f>IF('【交付申請時】入力シート③(その他)'!$G$16="","",'【交付申請時】入力シート③(その他)'!$G$16)</f>
        <v/>
      </c>
    </row>
    <row r="481" spans="2:5">
      <c r="B481" s="535" t="s">
        <v>274</v>
      </c>
      <c r="C481" s="530" t="s">
        <v>283</v>
      </c>
      <c r="D481" s="606" t="s">
        <v>287</v>
      </c>
      <c r="E481" s="599" t="str">
        <f>IF('【交付申請時】入力シート③(その他)'!$I$13="","",'【交付申請時】入力シート③(その他)'!$I$13)</f>
        <v/>
      </c>
    </row>
    <row r="482" spans="2:5">
      <c r="B482" s="535" t="s">
        <v>274</v>
      </c>
      <c r="C482" s="530" t="s">
        <v>283</v>
      </c>
      <c r="D482" s="606" t="s">
        <v>288</v>
      </c>
      <c r="E482" s="599" t="str">
        <f>IF('【交付申請時】入力シート③(その他)'!$I$14="","",'【交付申請時】入力シート③(その他)'!$I$14)</f>
        <v/>
      </c>
    </row>
    <row r="483" spans="2:5">
      <c r="B483" s="535" t="s">
        <v>274</v>
      </c>
      <c r="C483" s="530" t="s">
        <v>283</v>
      </c>
      <c r="D483" s="606" t="s">
        <v>1637</v>
      </c>
      <c r="E483" s="599" t="str">
        <f>IF('【交付申請時】入力シート③(その他)'!$I$15="","",'【交付申請時】入力シート③(その他)'!$I$15)</f>
        <v/>
      </c>
    </row>
    <row r="484" spans="2:5">
      <c r="B484" s="535" t="s">
        <v>274</v>
      </c>
      <c r="C484" s="530" t="s">
        <v>283</v>
      </c>
      <c r="D484" s="606" t="s">
        <v>1638</v>
      </c>
      <c r="E484" s="599" t="str">
        <f>IF('【交付申請時】入力シート③(その他)'!$I$16="","",'【交付申請時】入力シート③(その他)'!$I$16)</f>
        <v/>
      </c>
    </row>
    <row r="485" spans="2:5">
      <c r="B485" s="535" t="s">
        <v>274</v>
      </c>
      <c r="C485" s="530" t="s">
        <v>289</v>
      </c>
      <c r="D485" s="606" t="s">
        <v>290</v>
      </c>
      <c r="E485" s="599" t="str">
        <f>IF('【交付申請時】入力シート③(その他)'!$K$13="","",'【交付申請時】入力シート③(その他)'!$K$13)</f>
        <v/>
      </c>
    </row>
    <row r="486" spans="2:5">
      <c r="B486" s="535" t="s">
        <v>274</v>
      </c>
      <c r="C486" s="530" t="s">
        <v>289</v>
      </c>
      <c r="D486" s="606" t="s">
        <v>291</v>
      </c>
      <c r="E486" s="599" t="str">
        <f>IF('【交付申請時】入力シート③(その他)'!$K$14="","",'【交付申請時】入力シート③(その他)'!$K$14)</f>
        <v/>
      </c>
    </row>
    <row r="487" spans="2:5">
      <c r="B487" s="535" t="s">
        <v>274</v>
      </c>
      <c r="C487" s="530" t="s">
        <v>289</v>
      </c>
      <c r="D487" s="606" t="s">
        <v>292</v>
      </c>
      <c r="E487" s="599" t="str">
        <f>IF('【交付申請時】入力シート③(その他)'!$K$15="","",'【交付申請時】入力シート③(その他)'!$K$15)</f>
        <v/>
      </c>
    </row>
    <row r="488" spans="2:5">
      <c r="B488" s="535" t="s">
        <v>274</v>
      </c>
      <c r="C488" s="530" t="s">
        <v>289</v>
      </c>
      <c r="D488" s="606" t="s">
        <v>1639</v>
      </c>
      <c r="E488" s="599" t="str">
        <f>IF('【交付申請時】入力シート③(その他)'!$K$16="","",'【交付申請時】入力シート③(その他)'!$K$16)</f>
        <v/>
      </c>
    </row>
    <row r="489" spans="2:5">
      <c r="B489" s="535" t="s">
        <v>274</v>
      </c>
      <c r="C489" s="530" t="s">
        <v>289</v>
      </c>
      <c r="D489" s="606" t="s">
        <v>293</v>
      </c>
      <c r="E489" s="599" t="str">
        <f>IF('【交付申請時】入力シート③(その他)'!$M$13="","",'【交付申請時】入力シート③(その他)'!$M$13)</f>
        <v/>
      </c>
    </row>
    <row r="490" spans="2:5">
      <c r="B490" s="535" t="s">
        <v>274</v>
      </c>
      <c r="C490" s="530" t="s">
        <v>289</v>
      </c>
      <c r="D490" s="606" t="s">
        <v>294</v>
      </c>
      <c r="E490" s="599" t="str">
        <f>IF('【交付申請時】入力シート③(その他)'!$M$14="","",'【交付申請時】入力シート③(その他)'!$M$14)</f>
        <v/>
      </c>
    </row>
    <row r="491" spans="2:5">
      <c r="B491" s="535" t="s">
        <v>274</v>
      </c>
      <c r="C491" s="530" t="s">
        <v>289</v>
      </c>
      <c r="D491" s="606" t="s">
        <v>295</v>
      </c>
      <c r="E491" s="599" t="str">
        <f>IF('【交付申請時】入力シート③(その他)'!$M$15="","",'【交付申請時】入力シート③(その他)'!$M$15)</f>
        <v/>
      </c>
    </row>
    <row r="492" spans="2:5">
      <c r="B492" s="535" t="s">
        <v>274</v>
      </c>
      <c r="C492" s="530" t="s">
        <v>289</v>
      </c>
      <c r="D492" s="606" t="s">
        <v>1641</v>
      </c>
      <c r="E492" s="599" t="str">
        <f>IF('【交付申請時】入力シート③(その他)'!$M$16="","",'【交付申請時】入力シート③(その他)'!$M$16)</f>
        <v/>
      </c>
    </row>
    <row r="493" spans="2:5">
      <c r="B493" s="535" t="s">
        <v>274</v>
      </c>
      <c r="C493" s="530"/>
      <c r="D493" s="606" t="s">
        <v>296</v>
      </c>
      <c r="E493" s="596" t="str">
        <f>IF('【交付申請時】入力シート③(その他)'!$E$17="","",'【交付申請時】入力シート③(その他)'!$E$17)</f>
        <v/>
      </c>
    </row>
    <row r="494" spans="2:5">
      <c r="B494" s="535" t="s">
        <v>274</v>
      </c>
      <c r="C494" s="530" t="s">
        <v>297</v>
      </c>
      <c r="D494" s="606" t="s">
        <v>298</v>
      </c>
      <c r="E494" s="596" t="str">
        <f>IF('【交付申請時】入力シート③(その他)'!$I$18="","",'【交付申請時】入力シート③(その他)'!$I$18)</f>
        <v/>
      </c>
    </row>
    <row r="495" spans="2:5">
      <c r="B495" s="535" t="s">
        <v>274</v>
      </c>
      <c r="C495" s="530" t="s">
        <v>297</v>
      </c>
      <c r="D495" s="606" t="s">
        <v>299</v>
      </c>
      <c r="E495" s="596" t="str">
        <f>IF('【交付申請時】入力シート③(その他)'!$I$19="","",'【交付申請時】入力シート③(その他)'!$I$19)</f>
        <v/>
      </c>
    </row>
    <row r="496" spans="2:5">
      <c r="B496" s="535" t="s">
        <v>274</v>
      </c>
      <c r="C496" s="530" t="s">
        <v>297</v>
      </c>
      <c r="D496" s="606" t="s">
        <v>300</v>
      </c>
      <c r="E496" s="596" t="str">
        <f>IF('【交付申請時】入力シート③(その他)'!$I$20="","",'【交付申請時】入力シート③(その他)'!$I$20)</f>
        <v/>
      </c>
    </row>
    <row r="497" spans="2:5">
      <c r="B497" s="535" t="s">
        <v>274</v>
      </c>
      <c r="C497" s="530" t="s">
        <v>1298</v>
      </c>
      <c r="D497" s="606" t="s">
        <v>1292</v>
      </c>
      <c r="E497" s="1161" t="str">
        <f>IF('【交付申請時】入力シート③(その他)'!$J$24=0,"",'【交付申請時】入力シート③(その他)'!$J$24)</f>
        <v/>
      </c>
    </row>
    <row r="498" spans="2:5">
      <c r="B498" s="535" t="s">
        <v>274</v>
      </c>
      <c r="C498" s="530" t="s">
        <v>1298</v>
      </c>
      <c r="D498" s="606" t="s">
        <v>1349</v>
      </c>
      <c r="E498" s="1161" t="str">
        <f>IF('【交付申請時】入力シート③(その他)'!$J$25=0,"",'【交付申請時】入力シート③(その他)'!$J$25)</f>
        <v/>
      </c>
    </row>
    <row r="499" spans="2:5">
      <c r="B499" s="535" t="s">
        <v>274</v>
      </c>
      <c r="C499" s="530" t="s">
        <v>1298</v>
      </c>
      <c r="D499" s="606" t="s">
        <v>1309</v>
      </c>
      <c r="E499" s="1161" t="str">
        <f>IF('【交付申請時】入力シート③(その他)'!$J$26=0,"",'【交付申請時】入力シート③(その他)'!$J$26)</f>
        <v/>
      </c>
    </row>
    <row r="500" spans="2:5">
      <c r="B500" s="535" t="s">
        <v>274</v>
      </c>
      <c r="C500" s="530" t="s">
        <v>1298</v>
      </c>
      <c r="D500" s="606" t="s">
        <v>1305</v>
      </c>
      <c r="E500" s="1161" t="str">
        <f>IF('【交付申請時】入力シート③(その他)'!$J$27=0,"",'【交付申請時】入力シート③(その他)'!$J$27)</f>
        <v/>
      </c>
    </row>
    <row r="501" spans="2:5">
      <c r="B501" s="535" t="s">
        <v>274</v>
      </c>
      <c r="C501" s="530" t="s">
        <v>1298</v>
      </c>
      <c r="D501" s="606" t="s">
        <v>1306</v>
      </c>
      <c r="E501" s="1161" t="str">
        <f>IF('【交付申請時】入力シート③(その他)'!$J$28=0,"",'【交付申請時】入力シート③(その他)'!$J$28)</f>
        <v/>
      </c>
    </row>
    <row r="502" spans="2:5">
      <c r="B502" s="535" t="s">
        <v>274</v>
      </c>
      <c r="C502" s="530" t="s">
        <v>1298</v>
      </c>
      <c r="D502" s="606" t="s">
        <v>1642</v>
      </c>
      <c r="E502" s="1161" t="str">
        <f>IF('【交付申請時】入力シート③(その他)'!$J$29=0,"",'【交付申請時】入力シート③(その他)'!$J$29)</f>
        <v/>
      </c>
    </row>
    <row r="503" spans="2:5">
      <c r="B503" s="535" t="s">
        <v>274</v>
      </c>
      <c r="C503" s="530" t="s">
        <v>1298</v>
      </c>
      <c r="D503" s="606" t="s">
        <v>1643</v>
      </c>
      <c r="E503" s="1161" t="str">
        <f>IF('【交付申請時】入力シート③(その他)'!$J$30=0,"",'【交付申請時】入力シート③(その他)'!$J$30)</f>
        <v/>
      </c>
    </row>
    <row r="504" spans="2:5">
      <c r="B504" s="535" t="s">
        <v>274</v>
      </c>
      <c r="C504" s="530" t="s">
        <v>1298</v>
      </c>
      <c r="D504" s="606" t="s">
        <v>1644</v>
      </c>
      <c r="E504" s="1161" t="str">
        <f>IF('【交付申請時】入力シート③(その他)'!$J$31=0,"",'【交付申請時】入力シート③(その他)'!$J$31)</f>
        <v/>
      </c>
    </row>
    <row r="505" spans="2:5">
      <c r="B505" s="535" t="s">
        <v>274</v>
      </c>
      <c r="C505" s="530" t="s">
        <v>1298</v>
      </c>
      <c r="D505" s="606" t="s">
        <v>1645</v>
      </c>
      <c r="E505" s="1161" t="str">
        <f>IF('【交付申請時】入力シート③(その他)'!$J$32=0,"",'【交付申請時】入力シート③(その他)'!$J$32)</f>
        <v/>
      </c>
    </row>
    <row r="506" spans="2:5">
      <c r="B506" s="535" t="s">
        <v>274</v>
      </c>
      <c r="C506" s="530" t="s">
        <v>1298</v>
      </c>
      <c r="D506" s="606" t="s">
        <v>1755</v>
      </c>
      <c r="E506" s="1161" t="str">
        <f>IF('【交付申請時】入力シート③(その他)'!$J$33=0,"",'【交付申請時】入力シート③(その他)'!$J$33)</f>
        <v/>
      </c>
    </row>
    <row r="507" spans="2:5">
      <c r="B507" s="535" t="s">
        <v>1360</v>
      </c>
      <c r="C507" s="530" t="s">
        <v>1298</v>
      </c>
      <c r="D507" s="606" t="s">
        <v>1726</v>
      </c>
      <c r="E507" s="1161">
        <f>IF(運搬据付費!$H$22="","",運搬据付費!$H$22)</f>
        <v>0</v>
      </c>
    </row>
    <row r="508" spans="2:5" ht="21" customHeight="1">
      <c r="B508" s="535" t="s">
        <v>274</v>
      </c>
      <c r="C508" s="530" t="s">
        <v>302</v>
      </c>
      <c r="D508" s="606" t="s">
        <v>303</v>
      </c>
      <c r="E508" s="596" t="str">
        <f>IF('【交付申請時】入力シート③(その他)'!$N$35="","",'【交付申請時】入力シート③(その他)'!$N$35)</f>
        <v/>
      </c>
    </row>
    <row r="509" spans="2:5">
      <c r="B509" s="535" t="s">
        <v>274</v>
      </c>
      <c r="C509" s="530"/>
      <c r="D509" s="606" t="s">
        <v>304</v>
      </c>
      <c r="E509" s="596" t="str">
        <f>IF('【交付申請時】入力シート③(その他)'!$N$38="","",'【交付申請時】入力シート③(その他)'!$N$38)</f>
        <v/>
      </c>
    </row>
    <row r="510" spans="2:5">
      <c r="B510" s="603" t="s">
        <v>305</v>
      </c>
      <c r="C510" s="603"/>
      <c r="D510" s="608" t="s">
        <v>306</v>
      </c>
      <c r="E510" s="1163" t="str">
        <f>IF('第1号様式_交付申請書(5)'!$L$8="","",'第1号様式_交付申請書(5)'!$L$8)</f>
        <v/>
      </c>
    </row>
    <row r="511" spans="2:5">
      <c r="B511" s="536" t="s">
        <v>1668</v>
      </c>
      <c r="C511" s="530"/>
      <c r="D511" s="606" t="s">
        <v>307</v>
      </c>
      <c r="E511" s="1164" t="str">
        <f>IF(【交付決定後】入力シート!$H$23="","",【交付決定後】入力シート!$H$23)</f>
        <v/>
      </c>
    </row>
    <row r="512" spans="2:5">
      <c r="B512" s="536" t="s">
        <v>1668</v>
      </c>
      <c r="C512" s="530" t="s">
        <v>308</v>
      </c>
      <c r="D512" s="606" t="s">
        <v>309</v>
      </c>
      <c r="E512" s="601" t="str">
        <f>IF(【交付決定後】入力シート!$M$8="","",【交付決定後】入力シート!$M$8)</f>
        <v/>
      </c>
    </row>
    <row r="513" spans="2:5">
      <c r="B513" s="536" t="s">
        <v>1668</v>
      </c>
      <c r="C513" s="530" t="s">
        <v>308</v>
      </c>
      <c r="D513" s="606" t="s">
        <v>310</v>
      </c>
      <c r="E513" s="601" t="str">
        <f>IF(【交付決定後】入力シート!$S$8="","",【交付決定後】入力シート!$S$8)</f>
        <v/>
      </c>
    </row>
    <row r="514" spans="2:5">
      <c r="B514" s="536" t="s">
        <v>1668</v>
      </c>
      <c r="C514" s="530" t="s">
        <v>308</v>
      </c>
      <c r="D514" s="606" t="s">
        <v>311</v>
      </c>
      <c r="E514" s="601" t="str">
        <f>IF(【交付決定後】入力シート!$O$9="","",【交付決定後】入力シート!$O$9)</f>
        <v/>
      </c>
    </row>
    <row r="515" spans="2:5">
      <c r="B515" s="536" t="s">
        <v>1668</v>
      </c>
      <c r="C515" s="530" t="s">
        <v>308</v>
      </c>
      <c r="D515" s="606" t="s">
        <v>312</v>
      </c>
      <c r="E515" s="601" t="str">
        <f>IF(【交付決定後】入力シート!$R$9="","",【交付決定後】入力シート!$R$9)</f>
        <v/>
      </c>
    </row>
    <row r="516" spans="2:5">
      <c r="B516" s="536" t="s">
        <v>1668</v>
      </c>
      <c r="C516" s="530" t="s">
        <v>308</v>
      </c>
      <c r="D516" s="606" t="s">
        <v>313</v>
      </c>
      <c r="E516" s="601" t="str">
        <f>IF(【交付決定後】入力シート!$U$9="","",【交付決定後】入力シート!$U$9)</f>
        <v/>
      </c>
    </row>
    <row r="517" spans="2:5">
      <c r="B517" s="536" t="s">
        <v>1668</v>
      </c>
      <c r="C517" s="530" t="s">
        <v>308</v>
      </c>
      <c r="D517" s="606" t="s">
        <v>314</v>
      </c>
      <c r="E517" s="596" t="str">
        <f>IF(【交付決定後】入力シート!$M$10="","",【交付決定後】入力シート!$M$10)</f>
        <v/>
      </c>
    </row>
    <row r="518" spans="2:5">
      <c r="B518" s="536" t="s">
        <v>1668</v>
      </c>
      <c r="C518" s="530" t="s">
        <v>308</v>
      </c>
      <c r="D518" s="606" t="s">
        <v>315</v>
      </c>
      <c r="E518" s="598" t="str">
        <f>IF(【交付決定後】入力シート!$M$11="","",【交付決定後】入力シート!$M$11)</f>
        <v/>
      </c>
    </row>
    <row r="519" spans="2:5">
      <c r="B519" s="536" t="s">
        <v>1668</v>
      </c>
      <c r="C519" s="530"/>
      <c r="D519" s="606" t="s">
        <v>316</v>
      </c>
      <c r="E519" s="595" t="str">
        <f>IF(【交付決定後】入力シート!$P$24="","",【交付決定後】入力シート!$P$24)</f>
        <v/>
      </c>
    </row>
    <row r="520" spans="2:5">
      <c r="B520" s="536" t="s">
        <v>1668</v>
      </c>
      <c r="C520" s="530"/>
      <c r="D520" s="606" t="s">
        <v>317</v>
      </c>
      <c r="E520" s="595" t="str">
        <f>IF(【交付決定後】入力シート!$P$25="","",【交付決定後】入力シート!$P$25)</f>
        <v/>
      </c>
    </row>
    <row r="521" spans="2:5">
      <c r="B521" s="536" t="s">
        <v>1668</v>
      </c>
      <c r="C521" s="530"/>
      <c r="D521" s="606" t="s">
        <v>318</v>
      </c>
      <c r="E521" s="595" t="str">
        <f>IF(【交付決定後】入力シート!$P$26="","",【交付決定後】入力シート!$P$26)</f>
        <v/>
      </c>
    </row>
    <row r="522" spans="2:5">
      <c r="B522" s="536" t="s">
        <v>1668</v>
      </c>
      <c r="C522" s="530" t="s">
        <v>283</v>
      </c>
      <c r="D522" s="606" t="s">
        <v>319</v>
      </c>
      <c r="E522" s="601" t="str">
        <f>IF(【交付決定後】入力シート!$P$29="","",【交付決定後】入力シート!$P$29)</f>
        <v/>
      </c>
    </row>
    <row r="523" spans="2:5">
      <c r="B523" s="536" t="s">
        <v>1668</v>
      </c>
      <c r="C523" s="530" t="s">
        <v>283</v>
      </c>
      <c r="D523" s="606" t="s">
        <v>320</v>
      </c>
      <c r="E523" s="601" t="str">
        <f>IF(【交付決定後】入力シート!$P$30="","",【交付決定後】入力シート!$P$30)</f>
        <v/>
      </c>
    </row>
    <row r="524" spans="2:5">
      <c r="B524" s="536" t="s">
        <v>1668</v>
      </c>
      <c r="C524" s="530" t="s">
        <v>283</v>
      </c>
      <c r="D524" s="606" t="s">
        <v>321</v>
      </c>
      <c r="E524" s="601" t="str">
        <f>IF(【交付決定後】入力シート!$P$31="","",【交付決定後】入力シート!$P$31)</f>
        <v/>
      </c>
    </row>
    <row r="525" spans="2:5">
      <c r="B525" s="536" t="s">
        <v>1668</v>
      </c>
      <c r="C525" s="530" t="s">
        <v>283</v>
      </c>
      <c r="D525" s="606" t="s">
        <v>1646</v>
      </c>
      <c r="E525" s="601" t="str">
        <f>IF(【交付決定後】入力シート!$P$32="","",【交付決定後】入力シート!$P$32)</f>
        <v/>
      </c>
    </row>
    <row r="526" spans="2:5">
      <c r="B526" s="536" t="s">
        <v>1668</v>
      </c>
      <c r="C526" s="530" t="s">
        <v>283</v>
      </c>
      <c r="D526" s="606" t="s">
        <v>322</v>
      </c>
      <c r="E526" s="601" t="str">
        <f>IF(【交付決定後】入力シート!$R$29="","",【交付決定後】入力シート!$R$29)</f>
        <v/>
      </c>
    </row>
    <row r="527" spans="2:5">
      <c r="B527" s="536" t="s">
        <v>1668</v>
      </c>
      <c r="C527" s="530" t="s">
        <v>283</v>
      </c>
      <c r="D527" s="606" t="s">
        <v>323</v>
      </c>
      <c r="E527" s="601" t="str">
        <f>IF(【交付決定後】入力シート!$R$30="","",【交付決定後】入力シート!$R$30)</f>
        <v/>
      </c>
    </row>
    <row r="528" spans="2:5">
      <c r="B528" s="536" t="s">
        <v>1668</v>
      </c>
      <c r="C528" s="530" t="s">
        <v>283</v>
      </c>
      <c r="D528" s="606" t="s">
        <v>324</v>
      </c>
      <c r="E528" s="601" t="str">
        <f>IF(【交付決定後】入力シート!$R$31="","",【交付決定後】入力シート!$R$31)</f>
        <v/>
      </c>
    </row>
    <row r="529" spans="2:5">
      <c r="B529" s="536" t="s">
        <v>1668</v>
      </c>
      <c r="C529" s="530" t="s">
        <v>283</v>
      </c>
      <c r="D529" s="606" t="s">
        <v>1647</v>
      </c>
      <c r="E529" s="601" t="str">
        <f>IF(【交付決定後】入力シート!$R$32="","",【交付決定後】入力シート!$R$32)</f>
        <v/>
      </c>
    </row>
    <row r="530" spans="2:5">
      <c r="B530" s="536" t="s">
        <v>1668</v>
      </c>
      <c r="C530" s="530" t="s">
        <v>325</v>
      </c>
      <c r="D530" s="606" t="s">
        <v>326</v>
      </c>
      <c r="E530" s="601" t="str">
        <f>IF(【交付決定後】入力シート!$T$29="","",【交付決定後】入力シート!$T$29)</f>
        <v/>
      </c>
    </row>
    <row r="531" spans="2:5">
      <c r="B531" s="536" t="s">
        <v>1668</v>
      </c>
      <c r="C531" s="530" t="s">
        <v>325</v>
      </c>
      <c r="D531" s="606" t="s">
        <v>327</v>
      </c>
      <c r="E531" s="601" t="str">
        <f>IF(【交付決定後】入力シート!$T$30="","",【交付決定後】入力シート!$T$30)</f>
        <v/>
      </c>
    </row>
    <row r="532" spans="2:5">
      <c r="B532" s="536" t="s">
        <v>1668</v>
      </c>
      <c r="C532" s="530" t="s">
        <v>325</v>
      </c>
      <c r="D532" s="606" t="s">
        <v>328</v>
      </c>
      <c r="E532" s="601" t="str">
        <f>IF(【交付決定後】入力シート!$T$31="","",【交付決定後】入力シート!$T$31)</f>
        <v/>
      </c>
    </row>
    <row r="533" spans="2:5">
      <c r="B533" s="536" t="s">
        <v>1668</v>
      </c>
      <c r="C533" s="530" t="s">
        <v>325</v>
      </c>
      <c r="D533" s="606" t="s">
        <v>1649</v>
      </c>
      <c r="E533" s="601" t="str">
        <f>IF(【交付決定後】入力シート!$T$32="","",【交付決定後】入力シート!$T$32)</f>
        <v/>
      </c>
    </row>
    <row r="534" spans="2:5">
      <c r="B534" s="536" t="s">
        <v>1668</v>
      </c>
      <c r="C534" s="530" t="s">
        <v>325</v>
      </c>
      <c r="D534" s="606" t="s">
        <v>329</v>
      </c>
      <c r="E534" s="601" t="str">
        <f>IF(【交付決定後】入力シート!$V$29="","",【交付決定後】入力シート!$V$29)</f>
        <v/>
      </c>
    </row>
    <row r="535" spans="2:5">
      <c r="B535" s="536" t="s">
        <v>1668</v>
      </c>
      <c r="C535" s="530" t="s">
        <v>325</v>
      </c>
      <c r="D535" s="606" t="s">
        <v>330</v>
      </c>
      <c r="E535" s="601" t="str">
        <f>IF(【交付決定後】入力シート!$V$30="","",【交付決定後】入力シート!$V$30)</f>
        <v/>
      </c>
    </row>
    <row r="536" spans="2:5">
      <c r="B536" s="536" t="s">
        <v>1668</v>
      </c>
      <c r="C536" s="530" t="s">
        <v>325</v>
      </c>
      <c r="D536" s="606" t="s">
        <v>331</v>
      </c>
      <c r="E536" s="601" t="str">
        <f>IF(【交付決定後】入力シート!$V$31="","",【交付決定後】入力シート!$V$31)</f>
        <v/>
      </c>
    </row>
    <row r="537" spans="2:5">
      <c r="B537" s="536" t="s">
        <v>1668</v>
      </c>
      <c r="C537" s="530" t="s">
        <v>325</v>
      </c>
      <c r="D537" s="606" t="s">
        <v>1648</v>
      </c>
      <c r="E537" s="601" t="str">
        <f>IF(【交付決定後】入力シート!$V$32="","",【交付決定後】入力シート!$V$32)</f>
        <v/>
      </c>
    </row>
    <row r="538" spans="2:5">
      <c r="B538" s="536" t="s">
        <v>1668</v>
      </c>
      <c r="C538" s="530" t="s">
        <v>1650</v>
      </c>
      <c r="D538" s="606" t="s">
        <v>1651</v>
      </c>
      <c r="E538" s="601" t="str">
        <f>IF(【交付決定後】入力シート!$P$33="","",【交付決定後】入力シート!$P$33)</f>
        <v/>
      </c>
    </row>
    <row r="539" spans="2:5">
      <c r="B539" s="536" t="s">
        <v>1668</v>
      </c>
      <c r="C539" s="530" t="s">
        <v>297</v>
      </c>
      <c r="D539" s="606" t="s">
        <v>332</v>
      </c>
      <c r="E539" s="596" t="str">
        <f>IF(【交付決定後】入力シート!$P$34="","",【交付決定後】入力シート!$P$34)</f>
        <v/>
      </c>
    </row>
    <row r="540" spans="2:5">
      <c r="B540" s="536" t="s">
        <v>1668</v>
      </c>
      <c r="C540" s="530" t="s">
        <v>297</v>
      </c>
      <c r="D540" s="606" t="s">
        <v>333</v>
      </c>
      <c r="E540" s="596" t="str">
        <f>IF(【交付決定後】入力シート!$P$35="","",【交付決定後】入力シート!$P$35)</f>
        <v/>
      </c>
    </row>
    <row r="541" spans="2:5">
      <c r="B541" s="536" t="s">
        <v>1668</v>
      </c>
      <c r="C541" s="530" t="s">
        <v>297</v>
      </c>
      <c r="D541" s="606" t="s">
        <v>334</v>
      </c>
      <c r="E541" s="596" t="str">
        <f>IF(【交付決定後】入力シート!$P$36="","",【交付決定後】入力シート!$P$36)</f>
        <v/>
      </c>
    </row>
    <row r="542" spans="2:5">
      <c r="B542" s="536" t="s">
        <v>1668</v>
      </c>
      <c r="C542" s="530"/>
      <c r="D542" s="606" t="s">
        <v>335</v>
      </c>
      <c r="E542" s="596" t="str">
        <f>IF(【交付決定後】入力シート!$C$37="","",【交付決定後】入力シート!$C$37)</f>
        <v/>
      </c>
    </row>
    <row r="543" spans="2:5">
      <c r="B543" s="536" t="s">
        <v>1668</v>
      </c>
      <c r="C543" s="530" t="s">
        <v>336</v>
      </c>
      <c r="D543" s="606" t="s">
        <v>337</v>
      </c>
      <c r="E543" s="596" t="str">
        <f>IF(【交付決定後】入力シート!$E$41="","",【交付決定後】入力シート!$E$41)</f>
        <v/>
      </c>
    </row>
    <row r="544" spans="2:5">
      <c r="B544" s="536" t="s">
        <v>1668</v>
      </c>
      <c r="C544" s="530" t="s">
        <v>336</v>
      </c>
      <c r="D544" s="606" t="s">
        <v>338</v>
      </c>
      <c r="E544" s="596" t="str">
        <f>IF(【交付決定後】入力シート!$F$41="","",【交付決定後】入力シート!$F$41)</f>
        <v/>
      </c>
    </row>
    <row r="545" spans="2:5">
      <c r="B545" s="536" t="s">
        <v>1668</v>
      </c>
      <c r="C545" s="530" t="s">
        <v>336</v>
      </c>
      <c r="D545" s="606" t="s">
        <v>339</v>
      </c>
      <c r="E545" s="596" t="str">
        <f>IF(【交付決定後】入力シート!$G$41="","",【交付決定後】入力シート!$G$41)</f>
        <v/>
      </c>
    </row>
    <row r="546" spans="2:5">
      <c r="B546" s="536" t="s">
        <v>1668</v>
      </c>
      <c r="C546" s="530" t="s">
        <v>336</v>
      </c>
      <c r="D546" s="606" t="s">
        <v>340</v>
      </c>
      <c r="E546" s="596" t="str">
        <f>IF(【交付決定後】入力シート!$H$41="","",【交付決定後】入力シート!$H$41)</f>
        <v/>
      </c>
    </row>
    <row r="547" spans="2:5">
      <c r="B547" s="536" t="s">
        <v>1668</v>
      </c>
      <c r="C547" s="530" t="s">
        <v>336</v>
      </c>
      <c r="D547" s="606" t="s">
        <v>341</v>
      </c>
      <c r="E547" s="596" t="str">
        <f>IF(【交付決定後】入力シート!$L$41="","",【交付決定後】入力シート!$L$41)</f>
        <v/>
      </c>
    </row>
    <row r="548" spans="2:5">
      <c r="B548" s="536" t="s">
        <v>1668</v>
      </c>
      <c r="C548" s="530" t="s">
        <v>336</v>
      </c>
      <c r="D548" s="606" t="s">
        <v>342</v>
      </c>
      <c r="E548" s="596" t="str">
        <f>IF(【交付決定後】入力シート!$M$41="","",【交付決定後】入力シート!$M$41)</f>
        <v/>
      </c>
    </row>
    <row r="549" spans="2:5">
      <c r="B549" s="536" t="s">
        <v>1668</v>
      </c>
      <c r="C549" s="530" t="s">
        <v>336</v>
      </c>
      <c r="D549" s="606" t="s">
        <v>343</v>
      </c>
      <c r="E549" s="596" t="str">
        <f>IF(【交付決定後】入力シート!$N$41="","",【交付決定後】入力シート!$N$41)</f>
        <v/>
      </c>
    </row>
    <row r="550" spans="2:5">
      <c r="B550" s="536" t="s">
        <v>1668</v>
      </c>
      <c r="C550" s="530" t="s">
        <v>336</v>
      </c>
      <c r="D550" s="606" t="s">
        <v>344</v>
      </c>
      <c r="E550" s="596" t="str">
        <f>IF(【交付決定後】入力シート!$T$41="","",IF(【交付決定後】入力シート!$T$41="✓","普通",""))</f>
        <v/>
      </c>
    </row>
    <row r="551" spans="2:5">
      <c r="B551" s="536" t="s">
        <v>1668</v>
      </c>
      <c r="C551" s="530" t="s">
        <v>336</v>
      </c>
      <c r="D551" s="606" t="s">
        <v>345</v>
      </c>
      <c r="E551" s="596" t="str">
        <f>IF(【交付決定後】入力シート!$W$41="","",IF(【交付決定後】入力シート!$W$41="✓","当座",""))</f>
        <v/>
      </c>
    </row>
    <row r="552" spans="2:5">
      <c r="B552" s="536" t="s">
        <v>1668</v>
      </c>
      <c r="C552" s="530" t="s">
        <v>336</v>
      </c>
      <c r="D552" s="606" t="s">
        <v>346</v>
      </c>
      <c r="E552" s="596" t="str">
        <f>IF(【交付決定後】入力シート!$E$43="","",【交付決定後】入力シート!$E$43)</f>
        <v/>
      </c>
    </row>
    <row r="553" spans="2:5">
      <c r="B553" s="536" t="s">
        <v>1668</v>
      </c>
      <c r="C553" s="530" t="s">
        <v>336</v>
      </c>
      <c r="D553" s="606" t="s">
        <v>347</v>
      </c>
      <c r="E553" s="601" t="str">
        <f>IF(【交付決定後】入力シート!$E$44="","",【交付決定後】入力シート!$E$44)</f>
        <v/>
      </c>
    </row>
    <row r="554" spans="2:5">
      <c r="B554" s="536" t="s">
        <v>1668</v>
      </c>
      <c r="C554" s="530" t="s">
        <v>336</v>
      </c>
      <c r="D554" s="606" t="s">
        <v>348</v>
      </c>
      <c r="E554" s="601" t="str">
        <f>IF(【交付決定後】入力シート!$F$44="","",【交付決定後】入力シート!$F$44)</f>
        <v/>
      </c>
    </row>
    <row r="555" spans="2:5">
      <c r="B555" s="536" t="s">
        <v>1668</v>
      </c>
      <c r="C555" s="530" t="s">
        <v>336</v>
      </c>
      <c r="D555" s="606" t="s">
        <v>349</v>
      </c>
      <c r="E555" s="601" t="str">
        <f>IF(【交付決定後】入力シート!$G$44="","",【交付決定後】入力シート!$G$44)</f>
        <v/>
      </c>
    </row>
    <row r="556" spans="2:5">
      <c r="B556" s="536" t="s">
        <v>1668</v>
      </c>
      <c r="C556" s="530" t="s">
        <v>336</v>
      </c>
      <c r="D556" s="606" t="s">
        <v>350</v>
      </c>
      <c r="E556" s="601" t="str">
        <f>IF(【交付決定後】入力シート!$H$44="","",【交付決定後】入力シート!$H$44)</f>
        <v/>
      </c>
    </row>
    <row r="557" spans="2:5">
      <c r="B557" s="536" t="s">
        <v>1668</v>
      </c>
      <c r="C557" s="530" t="s">
        <v>336</v>
      </c>
      <c r="D557" s="606" t="s">
        <v>351</v>
      </c>
      <c r="E557" s="601" t="str">
        <f>IF(【交付決定後】入力シート!$I$44="","",【交付決定後】入力シート!$I$44)</f>
        <v/>
      </c>
    </row>
    <row r="558" spans="2:5">
      <c r="B558" s="536" t="s">
        <v>1668</v>
      </c>
      <c r="C558" s="530" t="s">
        <v>336</v>
      </c>
      <c r="D558" s="606" t="s">
        <v>352</v>
      </c>
      <c r="E558" s="601" t="str">
        <f>IF(【交付決定後】入力シート!$J$44="","",【交付決定後】入力シート!$J$44)</f>
        <v/>
      </c>
    </row>
    <row r="559" spans="2:5">
      <c r="B559" s="536" t="s">
        <v>1668</v>
      </c>
      <c r="C559" s="530" t="s">
        <v>336</v>
      </c>
      <c r="D559" s="606" t="s">
        <v>353</v>
      </c>
      <c r="E559" s="601" t="str">
        <f>IF(【交付決定後】入力シート!$K$44="","",【交付決定後】入力シート!$K$44)</f>
        <v/>
      </c>
    </row>
    <row r="560" spans="2:5">
      <c r="B560" s="812" t="s">
        <v>1669</v>
      </c>
      <c r="C560" s="814" t="s">
        <v>1673</v>
      </c>
      <c r="D560" s="815" t="s">
        <v>1682</v>
      </c>
      <c r="E560" s="596" t="str">
        <f>IF('【交付申請時】入力シート④(確認書)'!$Q$32="","",'【交付申請時】入力シート④(確認書)'!$Q$32)</f>
        <v/>
      </c>
    </row>
    <row r="561" spans="2:5">
      <c r="B561" s="812" t="s">
        <v>1669</v>
      </c>
      <c r="C561" s="814" t="s">
        <v>1673</v>
      </c>
      <c r="D561" s="815" t="s">
        <v>1677</v>
      </c>
      <c r="E561" s="596" t="str">
        <f>IF('【交付申請時】入力シート④(確認書)'!$D$34="","",'【交付申請時】入力シート④(確認書)'!$D$34)</f>
        <v/>
      </c>
    </row>
    <row r="562" spans="2:5">
      <c r="B562" s="812" t="s">
        <v>1669</v>
      </c>
      <c r="C562" s="814" t="s">
        <v>1674</v>
      </c>
      <c r="D562" s="815" t="s">
        <v>1681</v>
      </c>
      <c r="E562" s="596" t="str">
        <f>IF('【交付申請時】入力シート④(確認書)'!$Q$36="","",'【交付申請時】入力シート④(確認書)'!$Q$36)</f>
        <v/>
      </c>
    </row>
    <row r="563" spans="2:5">
      <c r="B563" s="812" t="s">
        <v>1669</v>
      </c>
      <c r="C563" s="814" t="s">
        <v>1674</v>
      </c>
      <c r="D563" s="815" t="s">
        <v>1678</v>
      </c>
      <c r="E563" s="596" t="str">
        <f>IF('【交付申請時】入力シート④(確認書)'!$D$38="","",'【交付申請時】入力シート④(確認書)'!$D$38)</f>
        <v/>
      </c>
    </row>
    <row r="564" spans="2:5">
      <c r="B564" s="812" t="s">
        <v>1669</v>
      </c>
      <c r="C564" s="814" t="s">
        <v>1675</v>
      </c>
      <c r="D564" s="815" t="s">
        <v>1679</v>
      </c>
      <c r="E564" s="813" t="str">
        <f>IF('【交付申請時】入力シート④(確認書)'!$D$40="","",'【交付申請時】入力シート④(確認書)'!$D$40)</f>
        <v/>
      </c>
    </row>
    <row r="565" spans="2:5">
      <c r="B565" s="812" t="s">
        <v>1669</v>
      </c>
      <c r="C565" s="814" t="s">
        <v>1676</v>
      </c>
      <c r="D565" s="815" t="s">
        <v>1680</v>
      </c>
      <c r="E565" s="596" t="str">
        <f>IF('【交付申請時】入力シート④(確認書)'!$Q$42="","",'【交付申請時】入力シート④(確認書)'!$Q$42)</f>
        <v/>
      </c>
    </row>
    <row r="566" spans="2:5">
      <c r="B566" s="812" t="s">
        <v>1669</v>
      </c>
      <c r="C566" s="814" t="s">
        <v>1676</v>
      </c>
      <c r="D566" s="815" t="s">
        <v>1216</v>
      </c>
      <c r="E566" s="596" t="str">
        <f>IF('【交付申請時】入力シート④(確認書)'!$D$44="","",'【交付申請時】入力シート④(確認書)'!$D$44)</f>
        <v/>
      </c>
    </row>
    <row r="567" spans="2:5">
      <c r="B567" s="1180" t="s">
        <v>1878</v>
      </c>
      <c r="C567" s="1181"/>
      <c r="D567" s="816" t="s">
        <v>1879</v>
      </c>
      <c r="E567" s="1182" t="str">
        <f>IF('【交付申請時】入力シート③(その他)'!$N$21="☑","承諾","未承諾")</f>
        <v>未承諾</v>
      </c>
    </row>
  </sheetData>
  <sheetProtection algorithmName="SHA-512" hashValue="vjIH1hJqyXtldkz/BRpwZMBcD+fIzss7syvBekClkWXNrMla6/jOe6mZwwnaj9LrblAzhPgGWGVswUE77rQ9cQ==" saltValue="LXn2cQ/HPFmJGkS3ixJc4A==" spinCount="100000" sheet="1" objects="1" scenarios="1"/>
  <phoneticPr fontId="101"/>
  <conditionalFormatting sqref="D1:D1048576 E564">
    <cfRule type="expression" dxfId="560" priority="1">
      <formula>COUNTIF($D$1:$D$559,D1)&gt;1</formula>
    </cfRule>
  </conditionalFormatting>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6C24A-9BF7-4B77-A408-AD4D04FDE866}">
  <sheetPr>
    <tabColor rgb="FFFFFF00"/>
  </sheetPr>
  <dimension ref="A1:AI55"/>
  <sheetViews>
    <sheetView zoomScale="85" zoomScaleNormal="85" workbookViewId="0">
      <selection activeCell="E8" sqref="E8:N8"/>
    </sheetView>
  </sheetViews>
  <sheetFormatPr defaultColWidth="8.8984375" defaultRowHeight="24" customHeight="1"/>
  <cols>
    <col min="1" max="1" width="2.3984375" style="19" customWidth="1"/>
    <col min="2" max="2" width="4.19921875" style="19" customWidth="1"/>
    <col min="3" max="3" width="8.5" style="19" customWidth="1"/>
    <col min="4" max="4" width="13" style="19" customWidth="1"/>
    <col min="5" max="5" width="4.19921875" style="19" customWidth="1"/>
    <col min="6" max="6" width="14.8984375" style="19" customWidth="1"/>
    <col min="7" max="14" width="7.69921875" style="19" customWidth="1"/>
    <col min="15" max="15" width="2.3984375" style="19" customWidth="1"/>
    <col min="16" max="20" width="5.59765625" style="19" customWidth="1"/>
    <col min="21" max="21" width="2.3984375" style="19" customWidth="1"/>
    <col min="22" max="22" width="4.19921875" style="19" customWidth="1"/>
    <col min="23" max="23" width="7.69921875" style="19" customWidth="1"/>
    <col min="24" max="24" width="13" style="19" customWidth="1"/>
    <col min="25" max="25" width="4.19921875" style="19" customWidth="1"/>
    <col min="26" max="26" width="14.8984375" style="19" customWidth="1"/>
    <col min="27" max="34" width="7.69921875" style="19" customWidth="1"/>
    <col min="35" max="36" width="2.3984375" style="19" customWidth="1"/>
    <col min="37" max="44" width="5.59765625" style="19" customWidth="1"/>
    <col min="45" max="16384" width="8.8984375" style="19"/>
  </cols>
  <sheetData>
    <row r="1" spans="1:35" ht="14.1" customHeight="1">
      <c r="A1" s="471"/>
    </row>
    <row r="2" spans="1:35" ht="21" customHeight="1"/>
    <row r="3" spans="1:35" ht="21" customHeight="1"/>
    <row r="4" spans="1:35" ht="31.35" customHeight="1"/>
    <row r="5" spans="1:35" ht="24" customHeight="1">
      <c r="U5" s="668"/>
      <c r="V5" s="669"/>
      <c r="W5" s="669"/>
      <c r="X5" s="669"/>
      <c r="Y5" s="669"/>
      <c r="Z5" s="669"/>
      <c r="AA5" s="669"/>
      <c r="AB5" s="669"/>
      <c r="AC5" s="669"/>
      <c r="AD5" s="669"/>
      <c r="AE5" s="669"/>
      <c r="AF5" s="669"/>
      <c r="AG5" s="967"/>
      <c r="AH5" s="669"/>
      <c r="AI5" s="968"/>
    </row>
    <row r="6" spans="1:35" ht="20.100000000000001" customHeight="1">
      <c r="B6" s="749" t="s">
        <v>1341</v>
      </c>
      <c r="C6" s="750"/>
      <c r="D6" s="750"/>
      <c r="E6" s="750"/>
      <c r="U6" s="673"/>
      <c r="V6" s="749" t="s">
        <v>1885</v>
      </c>
      <c r="W6" s="750"/>
      <c r="X6" s="750"/>
      <c r="Y6" s="750"/>
      <c r="AI6" s="674"/>
    </row>
    <row r="7" spans="1:35" ht="12" customHeight="1" thickBot="1">
      <c r="B7" s="751"/>
      <c r="C7" s="751"/>
      <c r="D7" s="751"/>
      <c r="E7" s="751"/>
      <c r="U7" s="673"/>
      <c r="V7" s="751"/>
      <c r="W7" s="751"/>
      <c r="X7" s="751"/>
      <c r="Y7" s="751"/>
      <c r="AI7" s="674"/>
    </row>
    <row r="8" spans="1:35" ht="26.1" customHeight="1">
      <c r="B8" s="1461" t="s">
        <v>530</v>
      </c>
      <c r="C8" s="1463" t="s">
        <v>280</v>
      </c>
      <c r="D8" s="1464"/>
      <c r="E8" s="1465"/>
      <c r="F8" s="1466"/>
      <c r="G8" s="1467"/>
      <c r="H8" s="1467"/>
      <c r="I8" s="1467"/>
      <c r="J8" s="1467"/>
      <c r="K8" s="1467"/>
      <c r="L8" s="1467"/>
      <c r="M8" s="1467"/>
      <c r="N8" s="1468"/>
      <c r="U8" s="673"/>
      <c r="V8" s="1461" t="s">
        <v>530</v>
      </c>
      <c r="W8" s="1463" t="s">
        <v>280</v>
      </c>
      <c r="X8" s="1464"/>
      <c r="Y8" s="1469" t="s">
        <v>531</v>
      </c>
      <c r="Z8" s="1470"/>
      <c r="AA8" s="1471"/>
      <c r="AB8" s="1471"/>
      <c r="AC8" s="1471"/>
      <c r="AD8" s="1471"/>
      <c r="AE8" s="1471"/>
      <c r="AF8" s="1471"/>
      <c r="AG8" s="1471"/>
      <c r="AH8" s="1472"/>
      <c r="AI8" s="674"/>
    </row>
    <row r="9" spans="1:35" ht="24" customHeight="1">
      <c r="B9" s="1462"/>
      <c r="C9" s="752" t="s">
        <v>532</v>
      </c>
      <c r="D9" s="753"/>
      <c r="E9" s="754"/>
      <c r="F9" s="754"/>
      <c r="G9" s="1473" t="s">
        <v>533</v>
      </c>
      <c r="H9" s="1474"/>
      <c r="I9" s="1474"/>
      <c r="J9" s="1475"/>
      <c r="K9" s="1476" t="s">
        <v>534</v>
      </c>
      <c r="L9" s="1474"/>
      <c r="M9" s="1474"/>
      <c r="N9" s="1477"/>
      <c r="U9" s="673"/>
      <c r="V9" s="1462"/>
      <c r="W9" s="755" t="s">
        <v>532</v>
      </c>
      <c r="X9" s="753"/>
      <c r="Y9" s="754"/>
      <c r="Z9" s="754"/>
      <c r="AA9" s="1473" t="s">
        <v>533</v>
      </c>
      <c r="AB9" s="1474"/>
      <c r="AC9" s="1474"/>
      <c r="AD9" s="1475"/>
      <c r="AE9" s="1476" t="s">
        <v>534</v>
      </c>
      <c r="AF9" s="1474"/>
      <c r="AG9" s="1474"/>
      <c r="AH9" s="1477"/>
      <c r="AI9" s="674"/>
    </row>
    <row r="10" spans="1:35" ht="24" customHeight="1">
      <c r="B10" s="1462"/>
      <c r="C10" s="1478" t="s">
        <v>535</v>
      </c>
      <c r="D10" s="1479"/>
      <c r="E10" s="1479"/>
      <c r="F10" s="1479"/>
      <c r="G10" s="1480"/>
      <c r="H10" s="1481"/>
      <c r="I10" s="1481"/>
      <c r="J10" s="1482"/>
      <c r="K10" s="1483"/>
      <c r="L10" s="1481"/>
      <c r="M10" s="1481"/>
      <c r="N10" s="1484"/>
      <c r="P10" s="756"/>
      <c r="U10" s="673"/>
      <c r="V10" s="1462"/>
      <c r="W10" s="1478" t="s">
        <v>536</v>
      </c>
      <c r="X10" s="1479"/>
      <c r="Y10" s="1479"/>
      <c r="Z10" s="1479"/>
      <c r="AA10" s="1485" t="s">
        <v>1884</v>
      </c>
      <c r="AB10" s="1447"/>
      <c r="AC10" s="1447"/>
      <c r="AD10" s="1486"/>
      <c r="AE10" s="1446" t="s">
        <v>537</v>
      </c>
      <c r="AF10" s="1447"/>
      <c r="AG10" s="1447"/>
      <c r="AH10" s="1448"/>
      <c r="AI10" s="674"/>
    </row>
    <row r="11" spans="1:35" ht="48" customHeight="1">
      <c r="B11" s="1462"/>
      <c r="C11" s="1488" t="s">
        <v>524</v>
      </c>
      <c r="D11" s="1488"/>
      <c r="E11" s="1488"/>
      <c r="F11" s="1489"/>
      <c r="G11" s="1459" t="s">
        <v>538</v>
      </c>
      <c r="H11" s="1459"/>
      <c r="I11" s="1459"/>
      <c r="J11" s="1459"/>
      <c r="K11" s="1458" t="s">
        <v>539</v>
      </c>
      <c r="L11" s="1459"/>
      <c r="M11" s="1459"/>
      <c r="N11" s="1460"/>
      <c r="U11" s="673"/>
      <c r="V11" s="1462"/>
      <c r="W11" s="1488" t="s">
        <v>524</v>
      </c>
      <c r="X11" s="1488"/>
      <c r="Y11" s="1488"/>
      <c r="Z11" s="1489"/>
      <c r="AA11" s="1457" t="s">
        <v>540</v>
      </c>
      <c r="AB11" s="1457"/>
      <c r="AC11" s="1457"/>
      <c r="AD11" s="1457"/>
      <c r="AE11" s="1458" t="s">
        <v>539</v>
      </c>
      <c r="AF11" s="1459"/>
      <c r="AG11" s="1459"/>
      <c r="AH11" s="1460"/>
      <c r="AI11" s="674"/>
    </row>
    <row r="12" spans="1:35" ht="24" customHeight="1">
      <c r="B12" s="1462"/>
      <c r="C12" s="1487"/>
      <c r="D12" s="1487"/>
      <c r="E12" s="1487"/>
      <c r="F12" s="1490"/>
      <c r="G12" s="1449" t="s">
        <v>505</v>
      </c>
      <c r="H12" s="1449"/>
      <c r="I12" s="1491" t="s">
        <v>541</v>
      </c>
      <c r="J12" s="1491"/>
      <c r="K12" s="1453" t="s">
        <v>505</v>
      </c>
      <c r="L12" s="1454"/>
      <c r="M12" s="1455" t="s">
        <v>542</v>
      </c>
      <c r="N12" s="1456"/>
      <c r="U12" s="673"/>
      <c r="V12" s="1462"/>
      <c r="W12" s="1487"/>
      <c r="X12" s="1487"/>
      <c r="Y12" s="1487"/>
      <c r="Z12" s="1490"/>
      <c r="AA12" s="1449" t="s">
        <v>505</v>
      </c>
      <c r="AB12" s="1450"/>
      <c r="AC12" s="1451" t="s">
        <v>541</v>
      </c>
      <c r="AD12" s="1452"/>
      <c r="AE12" s="1453" t="s">
        <v>505</v>
      </c>
      <c r="AF12" s="1454"/>
      <c r="AG12" s="1455" t="s">
        <v>542</v>
      </c>
      <c r="AH12" s="1456"/>
      <c r="AI12" s="674"/>
    </row>
    <row r="13" spans="1:35" ht="24" customHeight="1">
      <c r="B13" s="1462"/>
      <c r="C13" s="1487" t="s">
        <v>543</v>
      </c>
      <c r="D13" s="1487"/>
      <c r="E13" s="1487"/>
      <c r="F13" s="1487"/>
      <c r="G13" s="757"/>
      <c r="H13" s="758" t="s">
        <v>506</v>
      </c>
      <c r="I13" s="757"/>
      <c r="J13" s="758" t="s">
        <v>506</v>
      </c>
      <c r="K13" s="808" t="str">
        <f>IF(COUNTIF('【交付申請時】入力シート➁(機器)'!$D$10:$D$389,"内蔵型ショーケース")=0,"",SUMIF('【交付申請時】入力シート➁(機器)'!$D$10:$D$389,"内蔵型ショーケース",'【交付申請時】入力シート➁(機器)'!$I$10:$I$389))</f>
        <v/>
      </c>
      <c r="L13" s="759" t="s">
        <v>506</v>
      </c>
      <c r="M13" s="760"/>
      <c r="N13" s="761" t="s">
        <v>544</v>
      </c>
      <c r="U13" s="673"/>
      <c r="V13" s="1462"/>
      <c r="W13" s="1487" t="s">
        <v>543</v>
      </c>
      <c r="X13" s="1487"/>
      <c r="Y13" s="1487"/>
      <c r="Z13" s="1487"/>
      <c r="AA13" s="762">
        <v>4</v>
      </c>
      <c r="AB13" s="758" t="s">
        <v>506</v>
      </c>
      <c r="AC13" s="762">
        <v>4</v>
      </c>
      <c r="AD13" s="759" t="s">
        <v>506</v>
      </c>
      <c r="AE13" s="763">
        <v>4</v>
      </c>
      <c r="AF13" s="759" t="s">
        <v>506</v>
      </c>
      <c r="AG13" s="764">
        <v>6</v>
      </c>
      <c r="AH13" s="761" t="s">
        <v>544</v>
      </c>
      <c r="AI13" s="674"/>
    </row>
    <row r="14" spans="1:35" ht="24" customHeight="1">
      <c r="B14" s="1462"/>
      <c r="C14" s="1487" t="s">
        <v>1372</v>
      </c>
      <c r="D14" s="1487"/>
      <c r="E14" s="1487"/>
      <c r="F14" s="1487"/>
      <c r="G14" s="757"/>
      <c r="H14" s="758" t="s">
        <v>506</v>
      </c>
      <c r="I14" s="757"/>
      <c r="J14" s="758" t="s">
        <v>506</v>
      </c>
      <c r="K14" s="808" t="str">
        <f>IF(COUNTIF('【交付申請時】入力シート➁(機器)'!$D$10:$D$389,"別置型ショーケース")=0,"",SUMIF('【交付申請時】入力シート➁(機器)'!$D$10:$D$389,"別置型ショーケース",'【交付申請時】入力シート➁(機器)'!$I$10:$I$389))</f>
        <v/>
      </c>
      <c r="L14" s="759" t="s">
        <v>506</v>
      </c>
      <c r="M14" s="760"/>
      <c r="N14" s="761" t="s">
        <v>544</v>
      </c>
      <c r="U14" s="673"/>
      <c r="V14" s="1462"/>
      <c r="W14" s="1487" t="s">
        <v>1370</v>
      </c>
      <c r="X14" s="1487"/>
      <c r="Y14" s="1487"/>
      <c r="Z14" s="1487"/>
      <c r="AA14" s="762">
        <v>1</v>
      </c>
      <c r="AB14" s="758" t="s">
        <v>506</v>
      </c>
      <c r="AC14" s="762">
        <v>1</v>
      </c>
      <c r="AD14" s="759" t="s">
        <v>506</v>
      </c>
      <c r="AE14" s="763">
        <v>1</v>
      </c>
      <c r="AF14" s="759" t="s">
        <v>506</v>
      </c>
      <c r="AG14" s="764">
        <v>9</v>
      </c>
      <c r="AH14" s="761" t="s">
        <v>544</v>
      </c>
      <c r="AI14" s="674"/>
    </row>
    <row r="15" spans="1:35" ht="24" customHeight="1">
      <c r="B15" s="1462"/>
      <c r="C15" s="1487" t="s">
        <v>1375</v>
      </c>
      <c r="D15" s="1487"/>
      <c r="E15" s="1492"/>
      <c r="F15" s="1492"/>
      <c r="G15" s="757"/>
      <c r="H15" s="758" t="s">
        <v>506</v>
      </c>
      <c r="I15" s="757"/>
      <c r="J15" s="758" t="s">
        <v>506</v>
      </c>
      <c r="K15" s="808" t="str">
        <f>IF(COUNTIF('【交付申請時】入力シート➁(機器)'!$D$10:$D$389,"冷凍冷蔵用・空調用チリングユニット")=0,"",SUMIF('【交付申請時】入力シート➁(機器)'!$D$10:$D$389,"冷凍冷蔵用・空調用チリングユニット",'【交付申請時】入力シート➁(機器)'!$I$10:$I$389))</f>
        <v/>
      </c>
      <c r="L15" s="759" t="s">
        <v>506</v>
      </c>
      <c r="M15" s="765"/>
      <c r="N15" s="761" t="s">
        <v>544</v>
      </c>
      <c r="U15" s="673"/>
      <c r="V15" s="1462"/>
      <c r="W15" s="1487" t="s">
        <v>545</v>
      </c>
      <c r="X15" s="1487"/>
      <c r="Y15" s="1492"/>
      <c r="Z15" s="1492"/>
      <c r="AA15" s="762">
        <v>1</v>
      </c>
      <c r="AB15" s="758" t="s">
        <v>1373</v>
      </c>
      <c r="AC15" s="762">
        <v>1</v>
      </c>
      <c r="AD15" s="759" t="s">
        <v>1374</v>
      </c>
      <c r="AE15" s="763">
        <v>1</v>
      </c>
      <c r="AF15" s="759" t="s">
        <v>1374</v>
      </c>
      <c r="AG15" s="767">
        <v>9</v>
      </c>
      <c r="AH15" s="766" t="s">
        <v>1373</v>
      </c>
      <c r="AI15" s="674"/>
    </row>
    <row r="16" spans="1:35" ht="24" customHeight="1">
      <c r="B16" s="1462"/>
      <c r="C16" s="1487" t="s">
        <v>1371</v>
      </c>
      <c r="D16" s="1487"/>
      <c r="E16" s="1492"/>
      <c r="F16" s="1492"/>
      <c r="G16" s="757"/>
      <c r="H16" s="758" t="s">
        <v>506</v>
      </c>
      <c r="I16" s="757"/>
      <c r="J16" s="758" t="s">
        <v>506</v>
      </c>
      <c r="K16" s="808" t="str">
        <f>IF(COUNTIF('【交付申請時】入力シート➁(機器)'!$D$10:$D$389,"冷凍冷蔵ユニット")=0,"",SUMIF('【交付申請時】入力シート➁(機器)'!$D$10:$D$389,"冷凍冷蔵ユニット",'【交付申請時】入力シート➁(機器)'!$I$10:$I$389))</f>
        <v/>
      </c>
      <c r="L16" s="759" t="s">
        <v>506</v>
      </c>
      <c r="M16" s="765"/>
      <c r="N16" s="766" t="s">
        <v>544</v>
      </c>
      <c r="U16" s="673"/>
      <c r="V16" s="1462"/>
      <c r="W16" s="1487" t="s">
        <v>1371</v>
      </c>
      <c r="X16" s="1487"/>
      <c r="Y16" s="1492"/>
      <c r="Z16" s="1492"/>
      <c r="AA16" s="762">
        <v>1</v>
      </c>
      <c r="AB16" s="758" t="s">
        <v>506</v>
      </c>
      <c r="AC16" s="762">
        <v>1</v>
      </c>
      <c r="AD16" s="759" t="s">
        <v>506</v>
      </c>
      <c r="AE16" s="763">
        <v>1</v>
      </c>
      <c r="AF16" s="759" t="s">
        <v>506</v>
      </c>
      <c r="AG16" s="767">
        <v>9</v>
      </c>
      <c r="AH16" s="766" t="s">
        <v>544</v>
      </c>
      <c r="AI16" s="674"/>
    </row>
    <row r="17" spans="1:35" ht="164.4" customHeight="1">
      <c r="B17" s="1462"/>
      <c r="C17" s="1492" t="s">
        <v>514</v>
      </c>
      <c r="D17" s="1492"/>
      <c r="E17" s="1493"/>
      <c r="F17" s="1494"/>
      <c r="G17" s="1495"/>
      <c r="H17" s="1495"/>
      <c r="I17" s="1495"/>
      <c r="J17" s="1495"/>
      <c r="K17" s="1495"/>
      <c r="L17" s="1494"/>
      <c r="M17" s="1494"/>
      <c r="N17" s="1496"/>
      <c r="U17" s="673"/>
      <c r="V17" s="1462"/>
      <c r="W17" s="1492" t="s">
        <v>514</v>
      </c>
      <c r="X17" s="1492"/>
      <c r="Y17" s="1497"/>
      <c r="Z17" s="1498"/>
      <c r="AA17" s="1499"/>
      <c r="AB17" s="1499"/>
      <c r="AC17" s="1499"/>
      <c r="AD17" s="1499"/>
      <c r="AE17" s="1499"/>
      <c r="AF17" s="1498"/>
      <c r="AG17" s="1498"/>
      <c r="AH17" s="1500"/>
      <c r="AI17" s="674"/>
    </row>
    <row r="18" spans="1:35" ht="44.1" customHeight="1">
      <c r="B18" s="1462"/>
      <c r="C18" s="1504" t="s">
        <v>546</v>
      </c>
      <c r="D18" s="1505"/>
      <c r="E18" s="768" t="s">
        <v>547</v>
      </c>
      <c r="F18" s="1508" t="s">
        <v>548</v>
      </c>
      <c r="G18" s="1509"/>
      <c r="H18" s="1510"/>
      <c r="I18" s="1511"/>
      <c r="J18" s="1511"/>
      <c r="K18" s="1511"/>
      <c r="L18" s="769"/>
      <c r="M18" s="769"/>
      <c r="N18" s="770"/>
      <c r="U18" s="673"/>
      <c r="V18" s="1462"/>
      <c r="W18" s="1504" t="s">
        <v>549</v>
      </c>
      <c r="X18" s="1505"/>
      <c r="Y18" s="768" t="s">
        <v>547</v>
      </c>
      <c r="Z18" s="1508" t="s">
        <v>548</v>
      </c>
      <c r="AA18" s="1509"/>
      <c r="AB18" s="1510"/>
      <c r="AC18" s="1512" t="s">
        <v>550</v>
      </c>
      <c r="AD18" s="1512"/>
      <c r="AE18" s="1512"/>
      <c r="AF18" s="769"/>
      <c r="AG18" s="769"/>
      <c r="AH18" s="770"/>
      <c r="AI18" s="674"/>
    </row>
    <row r="19" spans="1:35" ht="55.5" customHeight="1">
      <c r="B19" s="1462"/>
      <c r="C19" s="1506"/>
      <c r="D19" s="1507"/>
      <c r="E19" s="768" t="s">
        <v>551</v>
      </c>
      <c r="F19" s="1513" t="s">
        <v>552</v>
      </c>
      <c r="G19" s="1509"/>
      <c r="H19" s="1510"/>
      <c r="I19" s="1514"/>
      <c r="J19" s="1514"/>
      <c r="K19" s="1514"/>
      <c r="L19" s="1515"/>
      <c r="M19" s="1515"/>
      <c r="N19" s="1516"/>
      <c r="U19" s="673"/>
      <c r="V19" s="1462"/>
      <c r="W19" s="1506"/>
      <c r="X19" s="1507"/>
      <c r="Y19" s="768" t="s">
        <v>551</v>
      </c>
      <c r="Z19" s="1517" t="s">
        <v>553</v>
      </c>
      <c r="AA19" s="1518"/>
      <c r="AB19" s="1519"/>
      <c r="AC19" s="1520" t="s">
        <v>554</v>
      </c>
      <c r="AD19" s="1520"/>
      <c r="AE19" s="1520"/>
      <c r="AF19" s="1521"/>
      <c r="AG19" s="1521"/>
      <c r="AH19" s="1522"/>
      <c r="AI19" s="674"/>
    </row>
    <row r="20" spans="1:35" ht="55.5" customHeight="1">
      <c r="B20" s="1462"/>
      <c r="C20" s="1506"/>
      <c r="D20" s="1507"/>
      <c r="E20" s="1185" t="s">
        <v>555</v>
      </c>
      <c r="F20" s="1523" t="s">
        <v>556</v>
      </c>
      <c r="G20" s="1524"/>
      <c r="H20" s="1525"/>
      <c r="I20" s="1526"/>
      <c r="J20" s="1526"/>
      <c r="K20" s="1526"/>
      <c r="L20" s="1501" t="s">
        <v>557</v>
      </c>
      <c r="M20" s="1502"/>
      <c r="N20" s="1503"/>
      <c r="S20" s="771"/>
      <c r="U20" s="673"/>
      <c r="V20" s="1462"/>
      <c r="W20" s="1506"/>
      <c r="X20" s="1507"/>
      <c r="Y20" s="1185" t="s">
        <v>555</v>
      </c>
      <c r="Z20" s="1527" t="s">
        <v>558</v>
      </c>
      <c r="AA20" s="1528"/>
      <c r="AB20" s="1529"/>
      <c r="AC20" s="1530">
        <v>100000</v>
      </c>
      <c r="AD20" s="1530"/>
      <c r="AE20" s="1530"/>
      <c r="AF20" s="1501" t="s">
        <v>557</v>
      </c>
      <c r="AG20" s="1502"/>
      <c r="AH20" s="1503"/>
      <c r="AI20" s="674"/>
    </row>
    <row r="21" spans="1:35" ht="42.75" customHeight="1" thickBot="1">
      <c r="B21" s="1443" t="s">
        <v>559</v>
      </c>
      <c r="C21" s="1444"/>
      <c r="D21" s="1445"/>
      <c r="E21" s="1441" t="s">
        <v>1882</v>
      </c>
      <c r="F21" s="1442"/>
      <c r="G21" s="1442"/>
      <c r="H21" s="1442"/>
      <c r="I21" s="1442"/>
      <c r="J21" s="1442"/>
      <c r="K21" s="1442"/>
      <c r="L21" s="1442"/>
      <c r="M21" s="1442"/>
      <c r="N21" s="1189" t="s">
        <v>656</v>
      </c>
      <c r="U21" s="673"/>
      <c r="V21" s="1188" t="s">
        <v>559</v>
      </c>
      <c r="W21" s="1188"/>
      <c r="X21" s="1187"/>
      <c r="Y21" s="1441" t="s">
        <v>1882</v>
      </c>
      <c r="Z21" s="1442"/>
      <c r="AA21" s="1442"/>
      <c r="AB21" s="1442"/>
      <c r="AC21" s="1442"/>
      <c r="AD21" s="1442"/>
      <c r="AE21" s="1442"/>
      <c r="AF21" s="1442"/>
      <c r="AG21" s="1442"/>
      <c r="AH21" s="1190" t="s">
        <v>656</v>
      </c>
      <c r="AI21" s="674"/>
    </row>
    <row r="22" spans="1:35" ht="24" customHeight="1">
      <c r="E22" s="1186" t="s">
        <v>1883</v>
      </c>
      <c r="U22" s="673"/>
      <c r="Y22" s="1186" t="s">
        <v>1883</v>
      </c>
      <c r="AI22" s="674"/>
    </row>
    <row r="23" spans="1:35" ht="24" customHeight="1" thickBot="1">
      <c r="B23" s="749" t="s">
        <v>1378</v>
      </c>
      <c r="U23" s="673"/>
      <c r="V23" s="749" t="s">
        <v>1378</v>
      </c>
      <c r="AI23" s="674"/>
    </row>
    <row r="24" spans="1:35" ht="24" customHeight="1">
      <c r="A24" s="791"/>
      <c r="B24" s="1556" t="s">
        <v>1377</v>
      </c>
      <c r="C24" s="1557"/>
      <c r="D24" s="1586" t="s">
        <v>1376</v>
      </c>
      <c r="E24" s="1587"/>
      <c r="F24" s="1570" t="s">
        <v>1292</v>
      </c>
      <c r="G24" s="1570"/>
      <c r="H24" s="1570"/>
      <c r="I24" s="1570"/>
      <c r="J24" s="1568" t="str">
        <f>IF(0=SUMIF('【交付申請時】入力シート➁(機器)'!$D$10:$D$389,$F$24,'【交付申請時】入力シート➁(機器)'!$F$10:F$389),"",SUMIF('【交付申請時】入力シート➁(機器)'!$D$10:$D$389,$F$24,'【交付申請時】入力シート➁(機器)'!$F$10:F$389))</f>
        <v/>
      </c>
      <c r="K24" s="1568">
        <f>SUMIF($D$10:$D$198,$C24,$F$10:M$198)</f>
        <v>0</v>
      </c>
      <c r="L24" s="1568">
        <f>SUMIF($D$10:$D$198,$C24,$F$10:N$198)</f>
        <v>0</v>
      </c>
      <c r="M24" s="1562" t="s">
        <v>1295</v>
      </c>
      <c r="N24" s="1563"/>
      <c r="O24" s="790"/>
      <c r="P24" s="790"/>
      <c r="Q24" s="790"/>
      <c r="U24" s="673"/>
      <c r="V24" s="1556" t="s">
        <v>1377</v>
      </c>
      <c r="W24" s="1557"/>
      <c r="X24" s="1586" t="s">
        <v>1376</v>
      </c>
      <c r="Y24" s="1587"/>
      <c r="Z24" s="1570" t="s">
        <v>1292</v>
      </c>
      <c r="AA24" s="1570"/>
      <c r="AB24" s="1570"/>
      <c r="AC24" s="1570"/>
      <c r="AD24" s="1595">
        <v>38000000</v>
      </c>
      <c r="AE24" s="1595">
        <v>0</v>
      </c>
      <c r="AF24" s="1595">
        <v>0</v>
      </c>
      <c r="AG24" s="1562" t="s">
        <v>1295</v>
      </c>
      <c r="AH24" s="1563"/>
      <c r="AI24" s="674"/>
    </row>
    <row r="25" spans="1:35" ht="24" customHeight="1">
      <c r="A25" s="791"/>
      <c r="B25" s="1558"/>
      <c r="C25" s="1559"/>
      <c r="D25" s="1588"/>
      <c r="E25" s="1589"/>
      <c r="F25" s="1571" t="s">
        <v>1308</v>
      </c>
      <c r="G25" s="1571"/>
      <c r="H25" s="1571"/>
      <c r="I25" s="1571"/>
      <c r="J25" s="1569" t="str">
        <f>IF(0=SUMIF('【交付申請時】入力シート➁(機器)'!$D$10:$D$389,$F$25,'【交付申請時】入力シート➁(機器)'!$F$10:F$389),"",SUMIF('【交付申請時】入力シート➁(機器)'!$D$10:$D$389,$F$25,'【交付申請時】入力シート➁(機器)'!$F$10:F$389))</f>
        <v/>
      </c>
      <c r="K25" s="1569">
        <f>SUMIF($D$10:$D$198,$C25,$F$10:M$198)</f>
        <v>0</v>
      </c>
      <c r="L25" s="1569">
        <f>SUMIF($D$10:$D$198,$C25,$F$10:N$198)</f>
        <v>0</v>
      </c>
      <c r="M25" s="1564" t="s">
        <v>1295</v>
      </c>
      <c r="N25" s="1565"/>
      <c r="O25" s="790"/>
      <c r="P25" s="790"/>
      <c r="Q25" s="790"/>
      <c r="U25" s="673"/>
      <c r="V25" s="1558"/>
      <c r="W25" s="1559"/>
      <c r="X25" s="1588"/>
      <c r="Y25" s="1589"/>
      <c r="Z25" s="1571" t="s">
        <v>1308</v>
      </c>
      <c r="AA25" s="1571"/>
      <c r="AB25" s="1571"/>
      <c r="AC25" s="1571"/>
      <c r="AD25" s="1581">
        <v>2750000</v>
      </c>
      <c r="AE25" s="1581">
        <v>0</v>
      </c>
      <c r="AF25" s="1581">
        <v>0</v>
      </c>
      <c r="AG25" s="1564" t="s">
        <v>1295</v>
      </c>
      <c r="AH25" s="1565"/>
      <c r="AI25" s="674"/>
    </row>
    <row r="26" spans="1:35" ht="24" customHeight="1">
      <c r="A26" s="791"/>
      <c r="B26" s="1558"/>
      <c r="C26" s="1559"/>
      <c r="D26" s="1588"/>
      <c r="E26" s="1589"/>
      <c r="F26" s="1571" t="s">
        <v>1309</v>
      </c>
      <c r="G26" s="1571"/>
      <c r="H26" s="1571"/>
      <c r="I26" s="1571"/>
      <c r="J26" s="1569" t="str">
        <f>IF(0=SUMIF('【交付申請時】入力シート➁(機器)'!$D$10:$D$389,$F$26,'【交付申請時】入力シート➁(機器)'!$F$10:F$389),"",SUMIF('【交付申請時】入力シート➁(機器)'!$D$10:$D$389,$F$26,'【交付申請時】入力シート➁(機器)'!$F$10:F$389))</f>
        <v/>
      </c>
      <c r="K26" s="1569">
        <f>SUMIF($D$10:$D$198,$C26,$F$10:M$198)</f>
        <v>0</v>
      </c>
      <c r="L26" s="1569">
        <f>SUMIF($D$10:$D$198,$C26,$F$10:N$198)</f>
        <v>0</v>
      </c>
      <c r="M26" s="1564" t="s">
        <v>1295</v>
      </c>
      <c r="N26" s="1565"/>
      <c r="O26" s="790"/>
      <c r="P26" s="790"/>
      <c r="Q26" s="790"/>
      <c r="U26" s="673"/>
      <c r="V26" s="1558"/>
      <c r="W26" s="1559"/>
      <c r="X26" s="1588"/>
      <c r="Y26" s="1589"/>
      <c r="Z26" s="1571" t="s">
        <v>1309</v>
      </c>
      <c r="AA26" s="1571"/>
      <c r="AB26" s="1571"/>
      <c r="AC26" s="1571"/>
      <c r="AD26" s="1581">
        <v>4810000</v>
      </c>
      <c r="AE26" s="1581">
        <v>0</v>
      </c>
      <c r="AF26" s="1581">
        <v>0</v>
      </c>
      <c r="AG26" s="1564" t="s">
        <v>1295</v>
      </c>
      <c r="AH26" s="1565"/>
      <c r="AI26" s="674"/>
    </row>
    <row r="27" spans="1:35" ht="24" customHeight="1">
      <c r="A27" s="791"/>
      <c r="B27" s="1558"/>
      <c r="C27" s="1559"/>
      <c r="D27" s="1588"/>
      <c r="E27" s="1589"/>
      <c r="F27" s="1571" t="s">
        <v>1305</v>
      </c>
      <c r="G27" s="1571"/>
      <c r="H27" s="1571"/>
      <c r="I27" s="1571"/>
      <c r="J27" s="1569" t="str">
        <f>IF(0=SUMIF('【交付申請時】入力シート➁(機器)'!$D$10:$D$389,$F$27,'【交付申請時】入力シート➁(機器)'!$F$10:F$389),"",SUMIF('【交付申請時】入力シート➁(機器)'!$D$10:$D$389,$F$27,'【交付申請時】入力シート➁(機器)'!$F$10:F$389))</f>
        <v/>
      </c>
      <c r="K27" s="1569">
        <f>SUMIF($D$10:$D$198,$C27,$F$10:M$198)</f>
        <v>0</v>
      </c>
      <c r="L27" s="1569">
        <f>SUMIF($D$10:$D$198,$C27,$F$10:N$198)</f>
        <v>0</v>
      </c>
      <c r="M27" s="1564" t="s">
        <v>1295</v>
      </c>
      <c r="N27" s="1565"/>
      <c r="O27" s="790"/>
      <c r="P27" s="790"/>
      <c r="Q27" s="790"/>
      <c r="U27" s="673"/>
      <c r="V27" s="1558"/>
      <c r="W27" s="1559"/>
      <c r="X27" s="1588"/>
      <c r="Y27" s="1589"/>
      <c r="Z27" s="1571" t="s">
        <v>1305</v>
      </c>
      <c r="AA27" s="1571"/>
      <c r="AB27" s="1571"/>
      <c r="AC27" s="1571"/>
      <c r="AD27" s="1581">
        <v>600000</v>
      </c>
      <c r="AE27" s="1581">
        <v>0</v>
      </c>
      <c r="AF27" s="1581">
        <v>0</v>
      </c>
      <c r="AG27" s="1564" t="s">
        <v>1295</v>
      </c>
      <c r="AH27" s="1565"/>
      <c r="AI27" s="674"/>
    </row>
    <row r="28" spans="1:35" ht="24" customHeight="1">
      <c r="A28" s="791"/>
      <c r="B28" s="1558"/>
      <c r="C28" s="1559"/>
      <c r="D28" s="1588"/>
      <c r="E28" s="1589"/>
      <c r="F28" s="1571" t="s">
        <v>1306</v>
      </c>
      <c r="G28" s="1571"/>
      <c r="H28" s="1571"/>
      <c r="I28" s="1571"/>
      <c r="J28" s="1569" t="str">
        <f>IF(0=SUMIF('【交付申請時】入力シート➁(機器)'!$D$10:$D$199,$F$28,'【交付申請時】入力シート➁(機器)'!$F$10:F$199),"",SUMIF('【交付申請時】入力シート➁(機器)'!$D$10:$D$199,$F$28,'【交付申請時】入力シート➁(機器)'!$F$10:F$199))</f>
        <v/>
      </c>
      <c r="K28" s="1569">
        <f>SUMIF($D$10:$D$198,$C28,$F$10:M$198)</f>
        <v>0</v>
      </c>
      <c r="L28" s="1569">
        <f>SUMIF($D$10:$D$198,$C28,$F$10:N$198)</f>
        <v>0</v>
      </c>
      <c r="M28" s="1564" t="s">
        <v>1295</v>
      </c>
      <c r="N28" s="1565"/>
      <c r="O28" s="790"/>
      <c r="P28" s="790"/>
      <c r="Q28" s="790"/>
      <c r="U28" s="673"/>
      <c r="V28" s="1558"/>
      <c r="W28" s="1559"/>
      <c r="X28" s="1588"/>
      <c r="Y28" s="1589"/>
      <c r="Z28" s="1571" t="s">
        <v>1306</v>
      </c>
      <c r="AA28" s="1571"/>
      <c r="AB28" s="1571"/>
      <c r="AC28" s="1571"/>
      <c r="AD28" s="1581">
        <v>0</v>
      </c>
      <c r="AE28" s="1581">
        <v>0</v>
      </c>
      <c r="AF28" s="1581">
        <v>0</v>
      </c>
      <c r="AG28" s="1564" t="s">
        <v>1295</v>
      </c>
      <c r="AH28" s="1565"/>
      <c r="AI28" s="674"/>
    </row>
    <row r="29" spans="1:35" ht="24" customHeight="1">
      <c r="A29" s="791"/>
      <c r="B29" s="1560"/>
      <c r="C29" s="1561"/>
      <c r="D29" s="1590" t="s">
        <v>525</v>
      </c>
      <c r="E29" s="1591"/>
      <c r="F29" s="1591"/>
      <c r="G29" s="1591"/>
      <c r="H29" s="1591"/>
      <c r="I29" s="1592"/>
      <c r="J29" s="1582" t="str">
        <f>IF(0=SUMIF('【交付申請時】入力シート➁(機器)'!$D$10:$D$389,"▲助成対象外経費",'【交付申請時】入力シート➁(機器)'!$F$10:F$389),"",SUMIF('【交付申請時】入力シート➁(機器)'!$D$10:$D$389,"▲助成対象外経費",'【交付申請時】入力シート➁(機器)'!$F$10:F$389))</f>
        <v/>
      </c>
      <c r="K29" s="1582">
        <f>SUMIF($D$10:$D$198,$C29,$F$10:M$198)</f>
        <v>0</v>
      </c>
      <c r="L29" s="1582">
        <f>SUMIF($D$10:$D$198,$C29,$F$10:N$198)</f>
        <v>0</v>
      </c>
      <c r="M29" s="1566" t="s">
        <v>1295</v>
      </c>
      <c r="N29" s="1567"/>
      <c r="O29" s="790"/>
      <c r="P29" s="790"/>
      <c r="Q29" s="790"/>
      <c r="U29" s="673"/>
      <c r="V29" s="1560"/>
      <c r="W29" s="1561"/>
      <c r="X29" s="1590" t="s">
        <v>525</v>
      </c>
      <c r="Y29" s="1591"/>
      <c r="Z29" s="1591"/>
      <c r="AA29" s="1591"/>
      <c r="AB29" s="1591"/>
      <c r="AC29" s="1592"/>
      <c r="AD29" s="1582">
        <v>1040000</v>
      </c>
      <c r="AE29" s="1582">
        <v>0</v>
      </c>
      <c r="AF29" s="1582">
        <v>0</v>
      </c>
      <c r="AG29" s="1566" t="s">
        <v>1295</v>
      </c>
      <c r="AH29" s="1567"/>
      <c r="AI29" s="674"/>
    </row>
    <row r="30" spans="1:35" ht="24" customHeight="1">
      <c r="A30" s="792"/>
      <c r="B30" s="1572" t="s">
        <v>1301</v>
      </c>
      <c r="C30" s="1573"/>
      <c r="D30" s="1573"/>
      <c r="E30" s="1573"/>
      <c r="F30" s="1573"/>
      <c r="G30" s="1573"/>
      <c r="H30" s="1573"/>
      <c r="I30" s="1574"/>
      <c r="J30" s="1569" t="str">
        <f>IF(0=SUMIF('【交付申請時】入力シート➁(機器)'!$D$10:$D$389,"設備ごとの合計費用",'【交付申請時】入力シート➁(機器)'!$F$10:F$389),"",SUMIF('【交付申請時】入力シート➁(機器)'!$D$10:$D$389,"設備ごとの合計費用",'【交付申請時】入力シート➁(機器)'!$F$10:F$389))</f>
        <v/>
      </c>
      <c r="K30" s="1569">
        <f>SUMIF($D$10:$D$198,$C30,$F$10:M$198)</f>
        <v>0</v>
      </c>
      <c r="L30" s="1569">
        <f>SUMIF($D$10:$D$198,$C30,$F$10:N$198)</f>
        <v>0</v>
      </c>
      <c r="M30" s="1566" t="s">
        <v>1295</v>
      </c>
      <c r="N30" s="1567"/>
      <c r="U30" s="673"/>
      <c r="V30" s="1572" t="s">
        <v>1301</v>
      </c>
      <c r="W30" s="1573"/>
      <c r="X30" s="1573"/>
      <c r="Y30" s="1573"/>
      <c r="Z30" s="1573"/>
      <c r="AA30" s="1573"/>
      <c r="AB30" s="1573"/>
      <c r="AC30" s="1574"/>
      <c r="AD30" s="1593">
        <v>47440000</v>
      </c>
      <c r="AE30" s="1593">
        <v>0</v>
      </c>
      <c r="AF30" s="1593">
        <v>0</v>
      </c>
      <c r="AG30" s="1566" t="s">
        <v>1295</v>
      </c>
      <c r="AH30" s="1567"/>
      <c r="AI30" s="674"/>
    </row>
    <row r="31" spans="1:35" ht="24" customHeight="1">
      <c r="A31" s="793"/>
      <c r="B31" s="1575" t="s">
        <v>1296</v>
      </c>
      <c r="C31" s="1576"/>
      <c r="D31" s="1576"/>
      <c r="E31" s="1576"/>
      <c r="F31" s="1576"/>
      <c r="G31" s="1576"/>
      <c r="H31" s="1576"/>
      <c r="I31" s="1577"/>
      <c r="J31" s="1569" t="str">
        <f>IF(0=SUMIF('【交付申請時】入力シート➁(機器)'!$D$10:$D$389,"設備ごとの助成対象経費",'【交付申請時】入力シート➁(機器)'!$F$10:F$389),"",SUMIF('【交付申請時】入力シート➁(機器)'!$D$10:$D$389,"設備ごとの助成対象経費",'【交付申請時】入力シート➁(機器)'!$F$10:F$389))</f>
        <v/>
      </c>
      <c r="K31" s="1569">
        <f>SUMIF($D$10:$D$198,$C31,$F$10:M$198)</f>
        <v>0</v>
      </c>
      <c r="L31" s="1569">
        <f>SUMIF($D$10:$D$198,$C31,$F$10:N$198)</f>
        <v>0</v>
      </c>
      <c r="M31" s="1566" t="s">
        <v>1295</v>
      </c>
      <c r="N31" s="1567"/>
      <c r="U31" s="673"/>
      <c r="V31" s="1575" t="s">
        <v>1296</v>
      </c>
      <c r="W31" s="1576"/>
      <c r="X31" s="1576"/>
      <c r="Y31" s="1576"/>
      <c r="Z31" s="1576"/>
      <c r="AA31" s="1576"/>
      <c r="AB31" s="1576"/>
      <c r="AC31" s="1577"/>
      <c r="AD31" s="1593">
        <v>46180000</v>
      </c>
      <c r="AE31" s="1593">
        <v>0</v>
      </c>
      <c r="AF31" s="1593">
        <v>0</v>
      </c>
      <c r="AG31" s="1566" t="s">
        <v>1295</v>
      </c>
      <c r="AH31" s="1567"/>
      <c r="AI31" s="674"/>
    </row>
    <row r="32" spans="1:35" ht="24" customHeight="1">
      <c r="A32" s="793"/>
      <c r="B32" s="1575" t="s">
        <v>1388</v>
      </c>
      <c r="C32" s="1576"/>
      <c r="D32" s="1576"/>
      <c r="E32" s="1576"/>
      <c r="F32" s="1576"/>
      <c r="G32" s="1576"/>
      <c r="H32" s="1576"/>
      <c r="I32" s="1577"/>
      <c r="J32" s="1569">
        <f>IF($I$18="1.有り",$I$20,0)</f>
        <v>0</v>
      </c>
      <c r="K32" s="1569">
        <f>SUMIF($D$10:$D$198,$C32,$F$10:M$198)</f>
        <v>0</v>
      </c>
      <c r="L32" s="1569">
        <f>SUMIF($D$10:$D$198,$C32,$F$10:N$198)</f>
        <v>0</v>
      </c>
      <c r="M32" s="1566" t="s">
        <v>1295</v>
      </c>
      <c r="N32" s="1567"/>
      <c r="U32" s="673"/>
      <c r="V32" s="1575" t="s">
        <v>1388</v>
      </c>
      <c r="W32" s="1576"/>
      <c r="X32" s="1576"/>
      <c r="Y32" s="1576"/>
      <c r="Z32" s="1576"/>
      <c r="AA32" s="1576"/>
      <c r="AB32" s="1576"/>
      <c r="AC32" s="1577"/>
      <c r="AD32" s="1593">
        <v>100000</v>
      </c>
      <c r="AE32" s="1593">
        <v>0</v>
      </c>
      <c r="AF32" s="1593">
        <v>0</v>
      </c>
      <c r="AG32" s="1566" t="s">
        <v>1295</v>
      </c>
      <c r="AH32" s="1567"/>
      <c r="AI32" s="674"/>
    </row>
    <row r="33" spans="1:35" ht="24" customHeight="1" thickBot="1">
      <c r="A33" s="794"/>
      <c r="B33" s="1578" t="s">
        <v>1389</v>
      </c>
      <c r="C33" s="1579"/>
      <c r="D33" s="1579"/>
      <c r="E33" s="1579"/>
      <c r="F33" s="1579"/>
      <c r="G33" s="1579"/>
      <c r="H33" s="1579"/>
      <c r="I33" s="1580"/>
      <c r="J33" s="1583" t="str">
        <f>IFERROR(IF(0=SUMIF('【交付申請時】入力シート➁(機器)'!$D$10:$D$389,"設備ごとの助成金計算上の算定値",'【交付申請時】入力シート➁(機器)'!$F$10:F$389),"",ROUNDDOWN(SUMIF('【交付申請時】入力シート➁(機器)'!$D$10:$D$389,"設備ごとの助成金計算上の算定値",'【交付申請時】入力シート➁(機器)'!$F$10:F$389),-3)-$J$32),"")</f>
        <v/>
      </c>
      <c r="K33" s="1583">
        <f>SUMIF($D$10:$D$198,$C33,$F$10:M$198)</f>
        <v>0</v>
      </c>
      <c r="L33" s="1583">
        <f>SUMIF($D$10:$D$198,$C33,$F$10:N$198)</f>
        <v>0</v>
      </c>
      <c r="M33" s="1584" t="s">
        <v>1295</v>
      </c>
      <c r="N33" s="1585"/>
      <c r="U33" s="673"/>
      <c r="V33" s="1578" t="s">
        <v>1389</v>
      </c>
      <c r="W33" s="1579"/>
      <c r="X33" s="1579"/>
      <c r="Y33" s="1579"/>
      <c r="Z33" s="1579"/>
      <c r="AA33" s="1579"/>
      <c r="AB33" s="1579"/>
      <c r="AC33" s="1580"/>
      <c r="AD33" s="1594">
        <v>15170000</v>
      </c>
      <c r="AE33" s="1594">
        <v>0</v>
      </c>
      <c r="AF33" s="1594">
        <v>0</v>
      </c>
      <c r="AG33" s="1584" t="s">
        <v>1295</v>
      </c>
      <c r="AH33" s="1585"/>
      <c r="AI33" s="674"/>
    </row>
    <row r="34" spans="1:35" ht="24" customHeight="1" thickBot="1">
      <c r="U34" s="673"/>
      <c r="AI34" s="674"/>
    </row>
    <row r="35" spans="1:35" ht="24" customHeight="1">
      <c r="B35" s="1531" t="s">
        <v>561</v>
      </c>
      <c r="C35" s="1534" t="s">
        <v>562</v>
      </c>
      <c r="D35" s="1535"/>
      <c r="E35" s="1538" t="s">
        <v>563</v>
      </c>
      <c r="F35" s="1539"/>
      <c r="G35" s="1539"/>
      <c r="H35" s="1539"/>
      <c r="I35" s="1539"/>
      <c r="J35" s="1539"/>
      <c r="K35" s="1539"/>
      <c r="L35" s="1539"/>
      <c r="M35" s="1540"/>
      <c r="N35" s="1541"/>
      <c r="O35" s="772"/>
      <c r="P35" s="772"/>
      <c r="Q35" s="772"/>
      <c r="R35" s="772"/>
      <c r="S35" s="772"/>
      <c r="T35" s="772"/>
      <c r="U35" s="673"/>
      <c r="V35" s="1531" t="s">
        <v>564</v>
      </c>
      <c r="W35" s="1534" t="s">
        <v>565</v>
      </c>
      <c r="X35" s="1535"/>
      <c r="Y35" s="1538" t="s">
        <v>563</v>
      </c>
      <c r="Z35" s="1539"/>
      <c r="AA35" s="1539"/>
      <c r="AB35" s="1539"/>
      <c r="AC35" s="1539"/>
      <c r="AD35" s="1539"/>
      <c r="AE35" s="1539"/>
      <c r="AF35" s="1539"/>
      <c r="AG35" s="1540"/>
      <c r="AH35" s="1543" t="s">
        <v>428</v>
      </c>
      <c r="AI35" s="674"/>
    </row>
    <row r="36" spans="1:35" ht="48" customHeight="1">
      <c r="B36" s="1532"/>
      <c r="C36" s="1506"/>
      <c r="D36" s="1507"/>
      <c r="E36" s="773" t="s">
        <v>566</v>
      </c>
      <c r="F36" s="1545" t="s">
        <v>567</v>
      </c>
      <c r="G36" s="1545"/>
      <c r="H36" s="1545"/>
      <c r="I36" s="1545"/>
      <c r="J36" s="1545"/>
      <c r="K36" s="1545"/>
      <c r="L36" s="1545"/>
      <c r="M36" s="1545"/>
      <c r="N36" s="1542"/>
      <c r="U36" s="673"/>
      <c r="V36" s="1532"/>
      <c r="W36" s="1506"/>
      <c r="X36" s="1507"/>
      <c r="Y36" s="773" t="s">
        <v>566</v>
      </c>
      <c r="Z36" s="1545" t="s">
        <v>567</v>
      </c>
      <c r="AA36" s="1545"/>
      <c r="AB36" s="1545"/>
      <c r="AC36" s="1545"/>
      <c r="AD36" s="1545"/>
      <c r="AE36" s="1545"/>
      <c r="AF36" s="1545"/>
      <c r="AG36" s="1545"/>
      <c r="AH36" s="1544"/>
      <c r="AI36" s="674"/>
    </row>
    <row r="37" spans="1:35" ht="48" customHeight="1">
      <c r="B37" s="1532"/>
      <c r="C37" s="1506"/>
      <c r="D37" s="1507"/>
      <c r="E37" s="774" t="s">
        <v>566</v>
      </c>
      <c r="F37" s="1546" t="s">
        <v>568</v>
      </c>
      <c r="G37" s="1546"/>
      <c r="H37" s="1546"/>
      <c r="I37" s="1546"/>
      <c r="J37" s="1546"/>
      <c r="K37" s="1546"/>
      <c r="L37" s="1546"/>
      <c r="M37" s="1547"/>
      <c r="N37" s="1542"/>
      <c r="U37" s="673"/>
      <c r="V37" s="1532"/>
      <c r="W37" s="1506"/>
      <c r="X37" s="1507"/>
      <c r="Y37" s="774" t="s">
        <v>566</v>
      </c>
      <c r="Z37" s="1546" t="s">
        <v>568</v>
      </c>
      <c r="AA37" s="1546"/>
      <c r="AB37" s="1546"/>
      <c r="AC37" s="1546"/>
      <c r="AD37" s="1546"/>
      <c r="AE37" s="1546"/>
      <c r="AF37" s="1546"/>
      <c r="AG37" s="1547"/>
      <c r="AH37" s="1544"/>
      <c r="AI37" s="674"/>
    </row>
    <row r="38" spans="1:35" ht="24" customHeight="1">
      <c r="B38" s="1532"/>
      <c r="C38" s="1506"/>
      <c r="D38" s="1507"/>
      <c r="E38" s="1548" t="s">
        <v>569</v>
      </c>
      <c r="F38" s="1549"/>
      <c r="G38" s="1549"/>
      <c r="H38" s="1549"/>
      <c r="I38" s="1549"/>
      <c r="J38" s="1549"/>
      <c r="K38" s="1549"/>
      <c r="L38" s="1549"/>
      <c r="M38" s="1550"/>
      <c r="N38" s="1551"/>
      <c r="U38" s="673"/>
      <c r="V38" s="1532"/>
      <c r="W38" s="1506"/>
      <c r="X38" s="1507"/>
      <c r="Y38" s="1548" t="s">
        <v>569</v>
      </c>
      <c r="Z38" s="1549"/>
      <c r="AA38" s="1549"/>
      <c r="AB38" s="1549"/>
      <c r="AC38" s="1549"/>
      <c r="AD38" s="1549"/>
      <c r="AE38" s="1549"/>
      <c r="AF38" s="1549"/>
      <c r="AG38" s="1550"/>
      <c r="AH38" s="1553" t="s">
        <v>428</v>
      </c>
      <c r="AI38" s="674"/>
    </row>
    <row r="39" spans="1:35" ht="67.5" customHeight="1" thickBot="1">
      <c r="B39" s="1533"/>
      <c r="C39" s="1536"/>
      <c r="D39" s="1537"/>
      <c r="E39" s="775" t="s">
        <v>566</v>
      </c>
      <c r="F39" s="1555" t="s">
        <v>570</v>
      </c>
      <c r="G39" s="1555"/>
      <c r="H39" s="1555"/>
      <c r="I39" s="1555"/>
      <c r="J39" s="1555"/>
      <c r="K39" s="1555"/>
      <c r="L39" s="1555"/>
      <c r="M39" s="1555"/>
      <c r="N39" s="1552"/>
      <c r="U39" s="673"/>
      <c r="V39" s="1533"/>
      <c r="W39" s="1536"/>
      <c r="X39" s="1537"/>
      <c r="Y39" s="775" t="s">
        <v>566</v>
      </c>
      <c r="Z39" s="1555" t="s">
        <v>570</v>
      </c>
      <c r="AA39" s="1555"/>
      <c r="AB39" s="1555"/>
      <c r="AC39" s="1555"/>
      <c r="AD39" s="1555"/>
      <c r="AE39" s="1555"/>
      <c r="AF39" s="1555"/>
      <c r="AG39" s="1555"/>
      <c r="AH39" s="1554"/>
      <c r="AI39" s="674"/>
    </row>
    <row r="40" spans="1:35" ht="24" customHeight="1">
      <c r="U40" s="705"/>
      <c r="V40" s="706"/>
      <c r="W40" s="706"/>
      <c r="X40" s="706"/>
      <c r="Y40" s="706"/>
      <c r="Z40" s="706"/>
      <c r="AA40" s="706"/>
      <c r="AB40" s="706"/>
      <c r="AC40" s="706"/>
      <c r="AD40" s="706"/>
      <c r="AE40" s="706"/>
      <c r="AF40" s="706"/>
      <c r="AG40" s="706"/>
      <c r="AH40" s="706"/>
      <c r="AI40" s="707"/>
    </row>
    <row r="41" spans="1:35" ht="20.100000000000001" customHeight="1">
      <c r="C41" s="488"/>
    </row>
    <row r="42" spans="1:35" ht="20.100000000000001" customHeight="1"/>
    <row r="43" spans="1:35" ht="20.100000000000001" customHeight="1"/>
    <row r="44" spans="1:35" ht="20.100000000000001" customHeight="1"/>
    <row r="45" spans="1:35" ht="20.100000000000001" customHeight="1"/>
    <row r="46" spans="1:35" ht="20.100000000000001" customHeight="1"/>
    <row r="47" spans="1:35" ht="20.100000000000001" customHeight="1"/>
    <row r="55" spans="4:5" ht="24" customHeight="1">
      <c r="D55" s="776"/>
      <c r="E55" s="776"/>
    </row>
  </sheetData>
  <sheetProtection algorithmName="SHA-512" hashValue="TBtr/S8oROxA+lJbMFFg3n+nIH7YkmafqTT6YPi57mW6qYxlOhdYh44dLUMsju0aPjjDTDdSduPtjZEb1Ibo2Q==" saltValue="YdCd/o83o/fKwlt616MPHw==" spinCount="100000" sheet="1" formatRows="0" selectLockedCells="1"/>
  <protectedRanges>
    <protectedRange sqref="J35:J39 AD35:AD39" name="範囲1_1"/>
  </protectedRanges>
  <mergeCells count="143">
    <mergeCell ref="AG28:AH28"/>
    <mergeCell ref="X29:AC29"/>
    <mergeCell ref="AD29:AF29"/>
    <mergeCell ref="AG29:AH29"/>
    <mergeCell ref="V24:W29"/>
    <mergeCell ref="X24:Y28"/>
    <mergeCell ref="Z24:AC24"/>
    <mergeCell ref="AD24:AF24"/>
    <mergeCell ref="AG24:AH24"/>
    <mergeCell ref="Z25:AC25"/>
    <mergeCell ref="AD25:AF25"/>
    <mergeCell ref="V32:AC32"/>
    <mergeCell ref="AD32:AF32"/>
    <mergeCell ref="AG32:AH32"/>
    <mergeCell ref="V33:AC33"/>
    <mergeCell ref="AD33:AF33"/>
    <mergeCell ref="AG33:AH33"/>
    <mergeCell ref="V30:AC30"/>
    <mergeCell ref="AD30:AF30"/>
    <mergeCell ref="AG30:AH30"/>
    <mergeCell ref="V31:AC31"/>
    <mergeCell ref="AD31:AF31"/>
    <mergeCell ref="AG31:AH31"/>
    <mergeCell ref="B30:I30"/>
    <mergeCell ref="B31:I31"/>
    <mergeCell ref="B32:I32"/>
    <mergeCell ref="B33:I33"/>
    <mergeCell ref="AG25:AH25"/>
    <mergeCell ref="Z26:AC26"/>
    <mergeCell ref="AD26:AF26"/>
    <mergeCell ref="AG26:AH26"/>
    <mergeCell ref="Z27:AC27"/>
    <mergeCell ref="AD27:AF27"/>
    <mergeCell ref="AG27:AH27"/>
    <mergeCell ref="J30:L30"/>
    <mergeCell ref="J31:L31"/>
    <mergeCell ref="Z28:AC28"/>
    <mergeCell ref="AD28:AF28"/>
    <mergeCell ref="J29:L29"/>
    <mergeCell ref="J32:L32"/>
    <mergeCell ref="J33:L33"/>
    <mergeCell ref="M30:N30"/>
    <mergeCell ref="M31:N31"/>
    <mergeCell ref="M32:N32"/>
    <mergeCell ref="M33:N33"/>
    <mergeCell ref="D24:E28"/>
    <mergeCell ref="D29:I29"/>
    <mergeCell ref="B24:C29"/>
    <mergeCell ref="M24:N24"/>
    <mergeCell ref="M25:N25"/>
    <mergeCell ref="M26:N26"/>
    <mergeCell ref="M27:N27"/>
    <mergeCell ref="M28:N28"/>
    <mergeCell ref="M29:N29"/>
    <mergeCell ref="J24:L24"/>
    <mergeCell ref="J25:L25"/>
    <mergeCell ref="J26:L26"/>
    <mergeCell ref="J27:L27"/>
    <mergeCell ref="J28:L28"/>
    <mergeCell ref="F24:I24"/>
    <mergeCell ref="F25:I25"/>
    <mergeCell ref="F26:I26"/>
    <mergeCell ref="F27:I27"/>
    <mergeCell ref="F28:I28"/>
    <mergeCell ref="B35:B39"/>
    <mergeCell ref="C35:D39"/>
    <mergeCell ref="E35:M35"/>
    <mergeCell ref="N35:N37"/>
    <mergeCell ref="V35:V39"/>
    <mergeCell ref="W35:X39"/>
    <mergeCell ref="Y35:AG35"/>
    <mergeCell ref="AH35:AH37"/>
    <mergeCell ref="F36:M36"/>
    <mergeCell ref="Z36:AG36"/>
    <mergeCell ref="F37:M37"/>
    <mergeCell ref="Z37:AG37"/>
    <mergeCell ref="E38:M38"/>
    <mergeCell ref="N38:N39"/>
    <mergeCell ref="Y38:AG38"/>
    <mergeCell ref="AH38:AH39"/>
    <mergeCell ref="F39:M39"/>
    <mergeCell ref="Z39:AG39"/>
    <mergeCell ref="AF20:AH20"/>
    <mergeCell ref="C18:D20"/>
    <mergeCell ref="F18:H18"/>
    <mergeCell ref="I18:K18"/>
    <mergeCell ref="W18:X20"/>
    <mergeCell ref="Z18:AB18"/>
    <mergeCell ref="AC18:AE18"/>
    <mergeCell ref="F19:H19"/>
    <mergeCell ref="I19:N19"/>
    <mergeCell ref="Z19:AB19"/>
    <mergeCell ref="AC19:AH19"/>
    <mergeCell ref="F20:H20"/>
    <mergeCell ref="I20:K20"/>
    <mergeCell ref="L20:N20"/>
    <mergeCell ref="Z20:AB20"/>
    <mergeCell ref="AC20:AE20"/>
    <mergeCell ref="C14:F14"/>
    <mergeCell ref="W14:Z14"/>
    <mergeCell ref="C16:F16"/>
    <mergeCell ref="W16:Z16"/>
    <mergeCell ref="C17:D17"/>
    <mergeCell ref="E17:N17"/>
    <mergeCell ref="W17:X17"/>
    <mergeCell ref="Y17:AH17"/>
    <mergeCell ref="C15:F15"/>
    <mergeCell ref="W15:Z15"/>
    <mergeCell ref="AA10:AD10"/>
    <mergeCell ref="C13:F13"/>
    <mergeCell ref="W13:Z13"/>
    <mergeCell ref="C11:F12"/>
    <mergeCell ref="G11:J11"/>
    <mergeCell ref="K11:N11"/>
    <mergeCell ref="W11:Z12"/>
    <mergeCell ref="G12:H12"/>
    <mergeCell ref="I12:J12"/>
    <mergeCell ref="K12:L12"/>
    <mergeCell ref="M12:N12"/>
    <mergeCell ref="E21:M21"/>
    <mergeCell ref="Y21:AG21"/>
    <mergeCell ref="B21:D21"/>
    <mergeCell ref="AE10:AH10"/>
    <mergeCell ref="AA12:AB12"/>
    <mergeCell ref="AC12:AD12"/>
    <mergeCell ref="AE12:AF12"/>
    <mergeCell ref="AG12:AH12"/>
    <mergeCell ref="AA11:AD11"/>
    <mergeCell ref="AE11:AH11"/>
    <mergeCell ref="B8:B20"/>
    <mergeCell ref="C8:D8"/>
    <mergeCell ref="E8:N8"/>
    <mergeCell ref="V8:V20"/>
    <mergeCell ref="W8:X8"/>
    <mergeCell ref="Y8:AH8"/>
    <mergeCell ref="G9:J9"/>
    <mergeCell ref="K9:N9"/>
    <mergeCell ref="AA9:AD9"/>
    <mergeCell ref="AE9:AH9"/>
    <mergeCell ref="C10:F10"/>
    <mergeCell ref="G10:J10"/>
    <mergeCell ref="K10:N10"/>
    <mergeCell ref="W10:Z10"/>
  </mergeCells>
  <phoneticPr fontId="101"/>
  <conditionalFormatting sqref="G10 K10 E8 I18">
    <cfRule type="containsBlanks" dxfId="343" priority="28">
      <formula>LEN(TRIM(E8))=0</formula>
    </cfRule>
  </conditionalFormatting>
  <conditionalFormatting sqref="G9:N9 G10 K10 G13:J16">
    <cfRule type="expression" dxfId="342" priority="24">
      <formula>LEFT($E$8,1)="1"</formula>
    </cfRule>
  </conditionalFormatting>
  <conditionalFormatting sqref="I19:N19 I20:K20 G13:G16 I13:I16 M13:M16 E17">
    <cfRule type="containsBlanks" dxfId="341" priority="29">
      <formula>LEN(TRIM(E13))=0</formula>
    </cfRule>
  </conditionalFormatting>
  <conditionalFormatting sqref="I19:N20">
    <cfRule type="expression" dxfId="340" priority="27">
      <formula>LEFT($I$18,1)="2"</formula>
    </cfRule>
  </conditionalFormatting>
  <conditionalFormatting sqref="K13:K16">
    <cfRule type="containsBlanks" dxfId="339" priority="17">
      <formula>LEN(TRIM(K13))=0</formula>
    </cfRule>
  </conditionalFormatting>
  <conditionalFormatting sqref="N21">
    <cfRule type="expression" dxfId="338" priority="2">
      <formula>$G$21=""</formula>
    </cfRule>
  </conditionalFormatting>
  <conditionalFormatting sqref="N35 N38">
    <cfRule type="containsBlanks" dxfId="337" priority="26">
      <formula>LEN(TRIM(N35))=0</formula>
    </cfRule>
  </conditionalFormatting>
  <conditionalFormatting sqref="Y8 AA10 AE10 AC18">
    <cfRule type="containsBlanks" dxfId="336" priority="12">
      <formula>LEN(TRIM(Y8))=0</formula>
    </cfRule>
  </conditionalFormatting>
  <conditionalFormatting sqref="AA13:AD16">
    <cfRule type="expression" dxfId="335" priority="9">
      <formula>LEFT($E$8,1)="1"</formula>
    </cfRule>
  </conditionalFormatting>
  <conditionalFormatting sqref="AC19:AH19 AC20:AE20 AA13:AA16 AC13:AC16 AG13:AG16 Y17">
    <cfRule type="containsBlanks" dxfId="334" priority="13">
      <formula>LEN(TRIM(Y13))=0</formula>
    </cfRule>
  </conditionalFormatting>
  <conditionalFormatting sqref="AC19:AH20">
    <cfRule type="expression" dxfId="333" priority="11">
      <formula>LEFT($I$18,1)="2"</formula>
    </cfRule>
  </conditionalFormatting>
  <conditionalFormatting sqref="AE13:AE16">
    <cfRule type="containsBlanks" dxfId="332" priority="10">
      <formula>LEN(TRIM(AE13))=0</formula>
    </cfRule>
  </conditionalFormatting>
  <conditionalFormatting sqref="AH21">
    <cfRule type="expression" dxfId="331" priority="1">
      <formula>$G$21=""</formula>
    </cfRule>
  </conditionalFormatting>
  <conditionalFormatting sqref="AH35">
    <cfRule type="containsBlanks" dxfId="330" priority="8">
      <formula>LEN(TRIM(AH35))=0</formula>
    </cfRule>
  </conditionalFormatting>
  <conditionalFormatting sqref="AH38">
    <cfRule type="containsBlanks" dxfId="329" priority="20">
      <formula>LEN(TRIM(AH38))=0</formula>
    </cfRule>
  </conditionalFormatting>
  <dataValidations count="5">
    <dataValidation type="whole" imeMode="halfAlpha" operator="greaterThanOrEqual" allowBlank="1" showErrorMessage="1" errorTitle="入力エラー" error="数値を入力してください" sqref="I20:K20" xr:uid="{2BF86A96-402B-4818-AE6C-732D5EF9EA49}">
      <formula1>0</formula1>
    </dataValidation>
    <dataValidation type="list" allowBlank="1" showInputMessage="1" showErrorMessage="1" sqref="AE10" xr:uid="{DC9ECF1F-9E7E-494F-B301-1A7B07F2C952}">
      <formula1>"R1234yf"</formula1>
    </dataValidation>
    <dataValidation allowBlank="1" showInputMessage="1" showErrorMessage="1" sqref="M12 I12:I16 E17 H13:H16 I19 J13:N16 G11:G12 K12 AG12 Y17 AC19 AF13:AH16 AA11:AA12 AB13:AB16 AC12:AC16 AD13:AD16 AE12:AE16" xr:uid="{516D4290-65B9-4EDF-B75A-16BD6E2ABF73}"/>
    <dataValidation type="list" allowBlank="1" showInputMessage="1" showErrorMessage="1" sqref="K10" xr:uid="{8F91D6F4-D66B-4E1B-A860-067B1BA5FFA2}">
      <formula1>INDIRECT($G$10)</formula1>
    </dataValidation>
    <dataValidation type="whole" operator="greaterThanOrEqual" allowBlank="1" showErrorMessage="1" errorTitle="入力エラー" error="数値を入力してください" sqref="AC20:AE20" xr:uid="{374AF159-4782-4A6B-AFAF-B69558D20ED9}">
      <formula1>0</formula1>
    </dataValidation>
  </dataValidations>
  <printOptions horizontalCentered="1"/>
  <pageMargins left="0.70833333333333304" right="0.70833333333333304" top="0.74791666666666701" bottom="0.74791666666666701" header="0.31458333333333299" footer="0.31458333333333299"/>
  <pageSetup paperSize="9" scale="72" fitToHeight="0" orientation="portrait" blackAndWhite="1" r:id="rId1"/>
  <rowBreaks count="1" manualBreakCount="1">
    <brk id="34" min="1" max="13" man="1"/>
  </rowBreaks>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E8856ADC-312C-4AA8-9C8C-9203679C7B09}">
          <x14:formula1>
            <xm:f>選択肢!$S$25:$S$26</xm:f>
          </x14:formula1>
          <xm:sqref>E8:N8</xm:sqref>
        </x14:dataValidation>
        <x14:dataValidation type="list" allowBlank="1" showInputMessage="1" showErrorMessage="1" xr:uid="{3D51DA6F-BAD0-4E06-BB17-DF655BA09B64}">
          <x14:formula1>
            <xm:f>選択肢!$D$53:$H$53</xm:f>
          </x14:formula1>
          <xm:sqref>G10:J10</xm:sqref>
        </x14:dataValidation>
        <x14:dataValidation type="list" allowBlank="1" showInputMessage="1" showErrorMessage="1" xr:uid="{7A0E5587-66E5-43C1-9F75-0BE3BDD04983}">
          <x14:formula1>
            <xm:f>選択肢!$S$40:$S$41</xm:f>
          </x14:formula1>
          <xm:sqref>I18:K18</xm:sqref>
        </x14:dataValidation>
        <x14:dataValidation type="list" allowBlank="1" showInputMessage="1" showErrorMessage="1" xr:uid="{C9B071C9-C372-494F-9C2E-96EE470CA9DD}">
          <x14:formula1>
            <xm:f>選択肢!$S$35:$S$36</xm:f>
          </x14:formula1>
          <xm:sqref>N35:N39</xm:sqref>
        </x14:dataValidation>
        <x14:dataValidation type="list" allowBlank="1" showInputMessage="1" showErrorMessage="1" xr:uid="{1D1FC6FF-1099-4CAC-B222-58B819882F62}">
          <x14:formula1>
            <xm:f>選択肢!$U$30:$U$31</xm:f>
          </x14:formula1>
          <xm:sqref>N21 AH21</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E74DBE-64E5-4313-87E5-29E7A51E205D}">
  <sheetPr>
    <tabColor rgb="FFFFFF00"/>
  </sheetPr>
  <dimension ref="A1:AL48"/>
  <sheetViews>
    <sheetView workbookViewId="0"/>
  </sheetViews>
  <sheetFormatPr defaultColWidth="8.09765625" defaultRowHeight="13.2"/>
  <cols>
    <col min="1" max="1" width="2.09765625" style="907" customWidth="1"/>
    <col min="2" max="3" width="5.3984375" style="907" customWidth="1"/>
    <col min="4" max="4" width="7.8984375" style="907" customWidth="1"/>
    <col min="5" max="12" width="6.59765625" style="907" customWidth="1"/>
    <col min="13" max="16" width="4.09765625" style="907" customWidth="1"/>
    <col min="17" max="18" width="4.09765625" style="908" customWidth="1"/>
    <col min="19" max="19" width="2.09765625" style="908" customWidth="1"/>
    <col min="20" max="20" width="4.5" style="907" customWidth="1"/>
    <col min="21" max="21" width="2.09765625" style="907" customWidth="1"/>
    <col min="22" max="23" width="5.3984375" style="907" customWidth="1"/>
    <col min="24" max="24" width="7.8984375" style="907" customWidth="1"/>
    <col min="25" max="34" width="6.59765625" style="907" customWidth="1"/>
    <col min="35" max="35" width="9.09765625" style="907" customWidth="1"/>
    <col min="36" max="36" width="9.59765625" style="908" customWidth="1"/>
    <col min="37" max="37" width="2.09765625" style="908" customWidth="1"/>
    <col min="38" max="38" width="2.5" style="907" customWidth="1"/>
    <col min="39" max="16384" width="8.09765625" style="907"/>
  </cols>
  <sheetData>
    <row r="1" spans="1:38">
      <c r="AL1" s="909" t="s">
        <v>1183</v>
      </c>
    </row>
    <row r="8" spans="1:38" ht="17.399999999999999" customHeight="1">
      <c r="A8" s="910" t="s">
        <v>1184</v>
      </c>
      <c r="B8" s="911"/>
      <c r="S8" s="907"/>
      <c r="U8" s="912" t="s">
        <v>1184</v>
      </c>
      <c r="V8" s="913"/>
      <c r="W8" s="914"/>
      <c r="X8" s="914"/>
      <c r="Y8" s="914"/>
      <c r="Z8" s="914"/>
      <c r="AA8" s="914"/>
      <c r="AB8" s="914"/>
      <c r="AC8" s="914"/>
      <c r="AD8" s="914"/>
      <c r="AE8" s="914"/>
      <c r="AF8" s="914"/>
      <c r="AG8" s="914"/>
      <c r="AH8" s="914"/>
      <c r="AI8" s="914"/>
      <c r="AJ8" s="915"/>
      <c r="AK8" s="916"/>
      <c r="AL8" s="917"/>
    </row>
    <row r="9" spans="1:38" ht="18.899999999999999" customHeight="1">
      <c r="E9" s="911"/>
      <c r="F9" s="911"/>
      <c r="G9" s="911"/>
      <c r="H9" s="911"/>
      <c r="J9" s="918"/>
      <c r="K9" s="918"/>
      <c r="L9" s="919" t="s">
        <v>1185</v>
      </c>
      <c r="M9" s="920" t="str">
        <f>IF('【交付申請時】入力シート①(全体)'!$E$9="","",TEXT('【交付申請時】入力シート①(全体)'!$E$9,"e"))</f>
        <v/>
      </c>
      <c r="N9" s="921" t="s">
        <v>1186</v>
      </c>
      <c r="O9" s="920" t="str">
        <f>IF('【交付申請時】入力シート①(全体)'!$E$9="","",TEXT('【交付申請時】入力シート①(全体)'!$E$9,"m"))</f>
        <v/>
      </c>
      <c r="P9" s="922" t="s">
        <v>1187</v>
      </c>
      <c r="Q9" s="920" t="str">
        <f>IF('【交付申請時】入力シート①(全体)'!$E$9="","",TEXT('【交付申請時】入力シート①(全体)'!$E$9,"d"))</f>
        <v/>
      </c>
      <c r="R9" s="922" t="s">
        <v>1188</v>
      </c>
      <c r="S9" s="919"/>
      <c r="T9" s="923"/>
      <c r="U9" s="924"/>
      <c r="V9" s="923"/>
      <c r="W9" s="923"/>
      <c r="X9" s="923"/>
      <c r="Y9" s="923"/>
      <c r="Z9" s="923"/>
      <c r="AA9" s="923"/>
      <c r="AB9" s="923"/>
      <c r="AC9" s="923"/>
      <c r="AD9" s="923"/>
      <c r="AE9" s="923"/>
      <c r="AF9" s="923"/>
      <c r="AG9" s="923"/>
      <c r="AH9" s="1651" t="s">
        <v>1189</v>
      </c>
      <c r="AI9" s="1651"/>
      <c r="AJ9" s="1651"/>
      <c r="AK9" s="923"/>
      <c r="AL9" s="925"/>
    </row>
    <row r="10" spans="1:38" ht="18" customHeight="1">
      <c r="B10" s="926" t="s">
        <v>605</v>
      </c>
      <c r="E10" s="911"/>
      <c r="F10" s="911"/>
      <c r="G10" s="911"/>
      <c r="H10" s="911"/>
      <c r="I10" s="911"/>
      <c r="J10" s="911"/>
      <c r="K10" s="911"/>
      <c r="L10" s="911"/>
      <c r="M10" s="911"/>
      <c r="N10" s="911"/>
      <c r="O10" s="911"/>
      <c r="P10" s="911"/>
      <c r="Q10" s="927"/>
      <c r="R10" s="927"/>
      <c r="U10" s="928"/>
      <c r="V10" s="926" t="s">
        <v>605</v>
      </c>
      <c r="Y10" s="911"/>
      <c r="Z10" s="911"/>
      <c r="AA10" s="911"/>
      <c r="AB10" s="911"/>
      <c r="AC10" s="911"/>
      <c r="AD10" s="911"/>
      <c r="AE10" s="911"/>
      <c r="AF10" s="911"/>
      <c r="AG10" s="911"/>
      <c r="AH10" s="911"/>
      <c r="AI10" s="911"/>
      <c r="AJ10" s="927"/>
      <c r="AL10" s="925"/>
    </row>
    <row r="11" spans="1:38" ht="18" customHeight="1">
      <c r="B11" s="926" t="s">
        <v>606</v>
      </c>
      <c r="E11" s="911"/>
      <c r="F11" s="911"/>
      <c r="G11" s="911"/>
      <c r="H11" s="911"/>
      <c r="I11" s="911"/>
      <c r="J11" s="911"/>
      <c r="K11" s="911"/>
      <c r="L11" s="911"/>
      <c r="M11" s="911"/>
      <c r="N11" s="911"/>
      <c r="O11" s="911"/>
      <c r="P11" s="911"/>
      <c r="Q11" s="927"/>
      <c r="R11" s="927"/>
      <c r="U11" s="928"/>
      <c r="V11" s="926" t="s">
        <v>606</v>
      </c>
      <c r="Y11" s="911"/>
      <c r="Z11" s="911"/>
      <c r="AA11" s="911"/>
      <c r="AB11" s="911"/>
      <c r="AC11" s="911"/>
      <c r="AD11" s="911"/>
      <c r="AE11" s="911"/>
      <c r="AF11" s="911"/>
      <c r="AG11" s="911"/>
      <c r="AH11" s="911"/>
      <c r="AI11" s="911"/>
      <c r="AJ11" s="927"/>
      <c r="AL11" s="925"/>
    </row>
    <row r="12" spans="1:38" ht="18" customHeight="1">
      <c r="C12" s="911"/>
      <c r="D12" s="911"/>
      <c r="E12" s="911"/>
      <c r="F12" s="911"/>
      <c r="H12" s="929"/>
      <c r="I12" s="919" t="s">
        <v>607</v>
      </c>
      <c r="U12" s="928"/>
      <c r="V12" s="926"/>
      <c r="W12" s="911"/>
      <c r="X12" s="911"/>
      <c r="Y12" s="911"/>
      <c r="Z12" s="911"/>
      <c r="AB12" s="929"/>
      <c r="AC12" s="919" t="s">
        <v>607</v>
      </c>
      <c r="AL12" s="925"/>
    </row>
    <row r="13" spans="1:38" ht="19.5" customHeight="1">
      <c r="C13" s="911"/>
      <c r="D13" s="911"/>
      <c r="H13" s="929" t="s">
        <v>439</v>
      </c>
      <c r="I13" s="1646" t="str">
        <f>IF('【交付申請時】入力シート①(全体)'!$E$27="","",'【交付申請時】入力シート①(全体)'!$E$27)</f>
        <v/>
      </c>
      <c r="J13" s="1646"/>
      <c r="K13" s="1646"/>
      <c r="L13" s="1646"/>
      <c r="M13" s="1646"/>
      <c r="N13" s="1646"/>
      <c r="O13" s="1646"/>
      <c r="P13" s="1646"/>
      <c r="Q13" s="1646"/>
      <c r="R13" s="1646"/>
      <c r="U13" s="928"/>
      <c r="W13" s="911"/>
      <c r="X13" s="911"/>
      <c r="AB13" s="929" t="s">
        <v>439</v>
      </c>
      <c r="AC13" s="1647" t="s">
        <v>609</v>
      </c>
      <c r="AD13" s="1647"/>
      <c r="AE13" s="1647"/>
      <c r="AF13" s="1647"/>
      <c r="AG13" s="1647"/>
      <c r="AH13" s="1647"/>
      <c r="AI13" s="1647"/>
      <c r="AJ13" s="1647"/>
      <c r="AL13" s="925"/>
    </row>
    <row r="14" spans="1:38" ht="19.5" customHeight="1">
      <c r="C14" s="911"/>
      <c r="D14" s="911"/>
      <c r="H14" s="929" t="s">
        <v>610</v>
      </c>
      <c r="I14" s="1648" t="str">
        <f>IF('【交付申請時】入力シート①(全体)'!$E$25="","",'【交付申請時】入力シート①(全体)'!$E$25)</f>
        <v/>
      </c>
      <c r="J14" s="1648"/>
      <c r="K14" s="1648"/>
      <c r="L14" s="1648"/>
      <c r="M14" s="1648"/>
      <c r="N14" s="1648"/>
      <c r="O14" s="1648"/>
      <c r="P14" s="1648"/>
      <c r="Q14" s="1648"/>
      <c r="R14" s="1648"/>
      <c r="U14" s="928"/>
      <c r="W14" s="911"/>
      <c r="X14" s="911"/>
      <c r="AB14" s="929" t="s">
        <v>610</v>
      </c>
      <c r="AC14" s="1649" t="s">
        <v>611</v>
      </c>
      <c r="AD14" s="1649"/>
      <c r="AE14" s="1649"/>
      <c r="AF14" s="1649"/>
      <c r="AG14" s="1649"/>
      <c r="AH14" s="1649"/>
      <c r="AI14" s="1649"/>
      <c r="AJ14" s="1649"/>
      <c r="AL14" s="925"/>
    </row>
    <row r="15" spans="1:38" ht="19.5" customHeight="1">
      <c r="C15" s="911"/>
      <c r="D15" s="911"/>
      <c r="H15" s="929" t="s">
        <v>1190</v>
      </c>
      <c r="I15" s="1648" t="str">
        <f>IF('【交付申請時】入力シート①(全体)'!$E$34="","",'【交付申請時】入力シート①(全体)'!$E$34)</f>
        <v/>
      </c>
      <c r="J15" s="1648"/>
      <c r="K15" s="1648"/>
      <c r="L15" s="1650" t="str">
        <f>IF('【交付申請時】入力シート①(全体)'!$E$36="","",'【交付申請時】入力シート①(全体)'!$E$36)</f>
        <v/>
      </c>
      <c r="M15" s="1650"/>
      <c r="N15" s="1650"/>
      <c r="O15" s="1650"/>
      <c r="P15" s="1650"/>
      <c r="Q15" s="1650"/>
      <c r="R15" s="1650"/>
      <c r="U15" s="928"/>
      <c r="W15" s="911"/>
      <c r="X15" s="911"/>
      <c r="AB15" s="929" t="s">
        <v>1190</v>
      </c>
      <c r="AC15" s="1649" t="s">
        <v>1191</v>
      </c>
      <c r="AD15" s="1649"/>
      <c r="AE15" s="1649"/>
      <c r="AF15" s="1649"/>
      <c r="AG15" s="1649" t="s">
        <v>1192</v>
      </c>
      <c r="AH15" s="1649"/>
      <c r="AI15" s="1649"/>
      <c r="AJ15" s="1649"/>
      <c r="AL15" s="925"/>
    </row>
    <row r="16" spans="1:38" ht="6" customHeight="1">
      <c r="C16" s="911"/>
      <c r="D16" s="911"/>
      <c r="E16" s="919"/>
      <c r="F16" s="919"/>
      <c r="G16" s="919"/>
      <c r="H16" s="919"/>
      <c r="I16" s="919"/>
      <c r="J16" s="919"/>
      <c r="K16" s="919"/>
      <c r="L16" s="919"/>
      <c r="M16" s="919"/>
      <c r="N16" s="919"/>
      <c r="O16" s="919"/>
      <c r="P16" s="919"/>
      <c r="Q16" s="919"/>
      <c r="R16" s="919"/>
      <c r="U16" s="928"/>
      <c r="W16" s="911"/>
      <c r="X16" s="911"/>
      <c r="Y16" s="919"/>
      <c r="Z16" s="919"/>
      <c r="AA16" s="919"/>
      <c r="AB16" s="919"/>
      <c r="AC16" s="919"/>
      <c r="AD16" s="919"/>
      <c r="AE16" s="919"/>
      <c r="AF16" s="919"/>
      <c r="AG16" s="919"/>
      <c r="AH16" s="919"/>
      <c r="AI16" s="919"/>
      <c r="AJ16" s="919"/>
      <c r="AL16" s="925"/>
    </row>
    <row r="17" spans="2:38" ht="18" customHeight="1">
      <c r="C17" s="911"/>
      <c r="D17" s="911"/>
      <c r="E17" s="919"/>
      <c r="F17" s="919"/>
      <c r="G17" s="919"/>
      <c r="H17" s="929"/>
      <c r="I17" s="919" t="s">
        <v>613</v>
      </c>
      <c r="N17" s="919"/>
      <c r="O17" s="919"/>
      <c r="P17" s="919"/>
      <c r="Q17" s="919"/>
      <c r="R17" s="919"/>
      <c r="U17" s="928"/>
      <c r="W17" s="911"/>
      <c r="X17" s="911"/>
      <c r="Y17" s="919"/>
      <c r="Z17" s="919"/>
      <c r="AA17" s="919"/>
      <c r="AB17" s="929"/>
      <c r="AC17" s="919" t="s">
        <v>613</v>
      </c>
      <c r="AH17" s="919"/>
      <c r="AI17" s="919"/>
      <c r="AJ17" s="919"/>
      <c r="AL17" s="925"/>
    </row>
    <row r="18" spans="2:38" ht="21" customHeight="1">
      <c r="C18" s="911"/>
      <c r="D18" s="911"/>
      <c r="E18" s="919"/>
      <c r="F18" s="919"/>
      <c r="G18" s="919"/>
      <c r="H18" s="929" t="s">
        <v>439</v>
      </c>
      <c r="I18" s="1646" t="str">
        <f>IF('【交付申請時】入力シート①(全体)'!$E$48="","",'【交付申請時】入力シート①(全体)'!$E$48)</f>
        <v/>
      </c>
      <c r="J18" s="1646"/>
      <c r="K18" s="1646"/>
      <c r="L18" s="1646"/>
      <c r="M18" s="1646"/>
      <c r="N18" s="1646"/>
      <c r="O18" s="1646"/>
      <c r="P18" s="1646"/>
      <c r="Q18" s="1646"/>
      <c r="R18" s="1646"/>
      <c r="U18" s="928"/>
      <c r="W18" s="911"/>
      <c r="X18" s="911"/>
      <c r="Y18" s="919"/>
      <c r="Z18" s="919"/>
      <c r="AA18" s="919"/>
      <c r="AB18" s="929" t="s">
        <v>439</v>
      </c>
      <c r="AC18" s="1647" t="s">
        <v>762</v>
      </c>
      <c r="AD18" s="1647"/>
      <c r="AE18" s="1647"/>
      <c r="AF18" s="1647"/>
      <c r="AG18" s="1647"/>
      <c r="AH18" s="1647"/>
      <c r="AI18" s="1647"/>
      <c r="AJ18" s="1647"/>
      <c r="AL18" s="925"/>
    </row>
    <row r="19" spans="2:38" ht="21" customHeight="1">
      <c r="C19" s="911"/>
      <c r="D19" s="911"/>
      <c r="E19" s="919"/>
      <c r="F19" s="919"/>
      <c r="G19" s="919"/>
      <c r="H19" s="929" t="s">
        <v>610</v>
      </c>
      <c r="I19" s="1648" t="str">
        <f>IF('【交付申請時】入力シート①(全体)'!$E$45="","",'【交付申請時】入力シート①(全体)'!$E$45)</f>
        <v/>
      </c>
      <c r="J19" s="1648"/>
      <c r="K19" s="1648"/>
      <c r="L19" s="1648"/>
      <c r="M19" s="1648"/>
      <c r="N19" s="1648"/>
      <c r="O19" s="1648"/>
      <c r="P19" s="1648"/>
      <c r="Q19" s="1648"/>
      <c r="R19" s="1648"/>
      <c r="U19" s="928"/>
      <c r="W19" s="911"/>
      <c r="X19" s="911"/>
      <c r="Y19" s="919"/>
      <c r="Z19" s="919"/>
      <c r="AA19" s="919"/>
      <c r="AB19" s="929" t="s">
        <v>610</v>
      </c>
      <c r="AC19" s="1649" t="s">
        <v>1193</v>
      </c>
      <c r="AD19" s="1649"/>
      <c r="AE19" s="1649"/>
      <c r="AF19" s="1649"/>
      <c r="AG19" s="1649"/>
      <c r="AH19" s="1649"/>
      <c r="AI19" s="1649"/>
      <c r="AJ19" s="1649"/>
      <c r="AL19" s="925"/>
    </row>
    <row r="20" spans="2:38" ht="21" customHeight="1">
      <c r="C20" s="911"/>
      <c r="D20" s="911"/>
      <c r="E20" s="919"/>
      <c r="F20" s="919"/>
      <c r="G20" s="919"/>
      <c r="H20" s="929" t="s">
        <v>1190</v>
      </c>
      <c r="I20" s="1648" t="str">
        <f>IF('【交付申請時】入力シート①(全体)'!$E$55="","",'【交付申請時】入力シート①(全体)'!$E$55)</f>
        <v/>
      </c>
      <c r="J20" s="1648"/>
      <c r="K20" s="1648"/>
      <c r="L20" s="1650" t="str">
        <f>IF('【交付申請時】入力シート①(全体)'!$E$57="","",'【交付申請時】入力シート①(全体)'!$E$57)</f>
        <v/>
      </c>
      <c r="M20" s="1650"/>
      <c r="N20" s="1650"/>
      <c r="O20" s="1650"/>
      <c r="P20" s="1650"/>
      <c r="Q20" s="1650"/>
      <c r="R20" s="1650"/>
      <c r="U20" s="928"/>
      <c r="W20" s="911"/>
      <c r="X20" s="911"/>
      <c r="Y20" s="919"/>
      <c r="Z20" s="919"/>
      <c r="AA20" s="919"/>
      <c r="AB20" s="929" t="s">
        <v>1190</v>
      </c>
      <c r="AC20" s="1649" t="s">
        <v>1194</v>
      </c>
      <c r="AD20" s="1649"/>
      <c r="AE20" s="1649"/>
      <c r="AF20" s="1649"/>
      <c r="AG20" s="1649" t="s">
        <v>1195</v>
      </c>
      <c r="AH20" s="1649"/>
      <c r="AI20" s="1649"/>
      <c r="AJ20" s="1649"/>
      <c r="AL20" s="925"/>
    </row>
    <row r="21" spans="2:38" ht="6" customHeight="1">
      <c r="C21" s="911"/>
      <c r="D21" s="911"/>
      <c r="E21" s="930"/>
      <c r="F21" s="930"/>
      <c r="G21" s="930"/>
      <c r="H21" s="930"/>
      <c r="I21" s="930"/>
      <c r="J21" s="930"/>
      <c r="K21" s="930"/>
      <c r="L21" s="930"/>
      <c r="M21" s="930"/>
      <c r="N21" s="930"/>
      <c r="O21" s="930"/>
      <c r="P21" s="930"/>
      <c r="Q21" s="930"/>
      <c r="R21" s="930"/>
      <c r="U21" s="928"/>
      <c r="W21" s="911"/>
      <c r="X21" s="911"/>
      <c r="Y21" s="930"/>
      <c r="Z21" s="930"/>
      <c r="AA21" s="930"/>
      <c r="AB21" s="930"/>
      <c r="AC21" s="930"/>
      <c r="AD21" s="930"/>
      <c r="AE21" s="930"/>
      <c r="AF21" s="930"/>
      <c r="AG21" s="930"/>
      <c r="AH21" s="930"/>
      <c r="AI21" s="930"/>
      <c r="AJ21" s="930"/>
      <c r="AL21" s="925"/>
    </row>
    <row r="22" spans="2:38" ht="8.1" customHeight="1">
      <c r="C22" s="911"/>
      <c r="D22" s="911"/>
      <c r="U22" s="928"/>
      <c r="W22" s="911"/>
      <c r="X22" s="911"/>
      <c r="AL22" s="925"/>
    </row>
    <row r="23" spans="2:38" ht="36.9" customHeight="1">
      <c r="B23" s="1643" t="s">
        <v>1196</v>
      </c>
      <c r="C23" s="1643"/>
      <c r="D23" s="1643"/>
      <c r="E23" s="1643"/>
      <c r="F23" s="1643"/>
      <c r="G23" s="1643"/>
      <c r="H23" s="1643"/>
      <c r="I23" s="1643"/>
      <c r="J23" s="1643"/>
      <c r="K23" s="1643"/>
      <c r="L23" s="1643"/>
      <c r="M23" s="1643"/>
      <c r="N23" s="1643"/>
      <c r="O23" s="1643"/>
      <c r="P23" s="1643"/>
      <c r="Q23" s="1643"/>
      <c r="R23" s="931"/>
      <c r="U23" s="928"/>
      <c r="V23" s="1643" t="s">
        <v>1196</v>
      </c>
      <c r="W23" s="1643"/>
      <c r="X23" s="1643"/>
      <c r="Y23" s="1643"/>
      <c r="Z23" s="1643"/>
      <c r="AA23" s="1643"/>
      <c r="AB23" s="1643"/>
      <c r="AC23" s="1643"/>
      <c r="AD23" s="1643"/>
      <c r="AE23" s="1643"/>
      <c r="AF23" s="1643"/>
      <c r="AG23" s="1643"/>
      <c r="AH23" s="1643"/>
      <c r="AI23" s="1643"/>
      <c r="AJ23" s="1643"/>
      <c r="AL23" s="925"/>
    </row>
    <row r="24" spans="2:38" ht="6" customHeight="1">
      <c r="U24" s="928"/>
      <c r="AL24" s="925"/>
    </row>
    <row r="25" spans="2:38" ht="21" customHeight="1">
      <c r="B25" s="1644" t="s">
        <v>1197</v>
      </c>
      <c r="C25" s="1644"/>
      <c r="D25" s="1644"/>
      <c r="E25" s="1644"/>
      <c r="F25" s="1644"/>
      <c r="G25" s="1644"/>
      <c r="H25" s="1644"/>
      <c r="I25" s="1644"/>
      <c r="J25" s="1644"/>
      <c r="K25" s="1644"/>
      <c r="L25" s="1644"/>
      <c r="M25" s="1644"/>
      <c r="N25" s="1644"/>
      <c r="O25" s="1644"/>
      <c r="P25" s="1644"/>
      <c r="Q25" s="1644"/>
      <c r="R25" s="932"/>
      <c r="U25" s="928"/>
      <c r="V25" s="1644" t="s">
        <v>1197</v>
      </c>
      <c r="W25" s="1644"/>
      <c r="X25" s="1644"/>
      <c r="Y25" s="1644"/>
      <c r="Z25" s="1644"/>
      <c r="AA25" s="1644"/>
      <c r="AB25" s="1644"/>
      <c r="AC25" s="1644"/>
      <c r="AD25" s="1644"/>
      <c r="AE25" s="1644"/>
      <c r="AF25" s="1644"/>
      <c r="AG25" s="1644"/>
      <c r="AH25" s="1644"/>
      <c r="AI25" s="1644"/>
      <c r="AJ25" s="1644"/>
      <c r="AL25" s="925"/>
    </row>
    <row r="26" spans="2:38" ht="18" customHeight="1">
      <c r="B26" s="1645" t="s">
        <v>617</v>
      </c>
      <c r="C26" s="1645"/>
      <c r="D26" s="1645"/>
      <c r="E26" s="1645"/>
      <c r="F26" s="1645"/>
      <c r="G26" s="1645"/>
      <c r="H26" s="1645"/>
      <c r="I26" s="1645"/>
      <c r="J26" s="1645"/>
      <c r="K26" s="1645"/>
      <c r="L26" s="1645"/>
      <c r="M26" s="1645"/>
      <c r="N26" s="1645"/>
      <c r="O26" s="1645"/>
      <c r="P26" s="1645"/>
      <c r="Q26" s="1645"/>
      <c r="R26" s="933"/>
      <c r="U26" s="928"/>
      <c r="V26" s="1645" t="s">
        <v>617</v>
      </c>
      <c r="W26" s="1645"/>
      <c r="X26" s="1645"/>
      <c r="Y26" s="1645"/>
      <c r="Z26" s="1645"/>
      <c r="AA26" s="1645"/>
      <c r="AB26" s="1645"/>
      <c r="AC26" s="1645"/>
      <c r="AD26" s="1645"/>
      <c r="AE26" s="1645"/>
      <c r="AF26" s="1645"/>
      <c r="AG26" s="1645"/>
      <c r="AH26" s="1645"/>
      <c r="AI26" s="1645"/>
      <c r="AJ26" s="1645"/>
      <c r="AL26" s="925"/>
    </row>
    <row r="27" spans="2:38" s="926" customFormat="1" ht="21.9" customHeight="1">
      <c r="B27" s="934" t="s">
        <v>1198</v>
      </c>
      <c r="C27" s="935"/>
      <c r="D27" s="935"/>
      <c r="E27" s="935"/>
      <c r="F27" s="935"/>
      <c r="G27" s="935"/>
      <c r="H27" s="935"/>
      <c r="I27" s="935"/>
      <c r="J27" s="935"/>
      <c r="K27" s="935"/>
      <c r="L27" s="935"/>
      <c r="M27" s="935"/>
      <c r="N27" s="935"/>
      <c r="O27" s="935"/>
      <c r="P27" s="935"/>
      <c r="Q27" s="935"/>
      <c r="R27" s="935"/>
      <c r="S27" s="936"/>
      <c r="U27" s="937"/>
      <c r="V27" s="934" t="s">
        <v>1198</v>
      </c>
      <c r="W27" s="935"/>
      <c r="X27" s="935"/>
      <c r="Y27" s="935"/>
      <c r="Z27" s="935"/>
      <c r="AA27" s="935"/>
      <c r="AB27" s="935"/>
      <c r="AC27" s="935"/>
      <c r="AD27" s="935"/>
      <c r="AE27" s="935"/>
      <c r="AF27" s="935"/>
      <c r="AG27" s="935"/>
      <c r="AH27" s="935"/>
      <c r="AI27" s="935"/>
      <c r="AJ27" s="935"/>
      <c r="AK27" s="936"/>
      <c r="AL27" s="938"/>
    </row>
    <row r="28" spans="2:38" ht="36.9" customHeight="1">
      <c r="B28" s="1613" t="s">
        <v>1199</v>
      </c>
      <c r="C28" s="1614"/>
      <c r="D28" s="1615"/>
      <c r="E28" s="1637" t="str">
        <f>IF('【交付申請時】入力シート①(全体)'!$E$8="","",'【交付申請時】入力シート①(全体)'!$E$8)</f>
        <v/>
      </c>
      <c r="F28" s="1638"/>
      <c r="G28" s="1638"/>
      <c r="H28" s="1638"/>
      <c r="I28" s="1638"/>
      <c r="J28" s="1638"/>
      <c r="K28" s="1638"/>
      <c r="L28" s="1638"/>
      <c r="M28" s="1638"/>
      <c r="N28" s="1638"/>
      <c r="O28" s="1638"/>
      <c r="P28" s="1638"/>
      <c r="Q28" s="1638"/>
      <c r="R28" s="1639"/>
      <c r="U28" s="928"/>
      <c r="V28" s="1613" t="s">
        <v>1199</v>
      </c>
      <c r="W28" s="1614"/>
      <c r="X28" s="1615"/>
      <c r="Y28" s="1640" t="s">
        <v>1200</v>
      </c>
      <c r="Z28" s="1641"/>
      <c r="AA28" s="1641"/>
      <c r="AB28" s="1641"/>
      <c r="AC28" s="1641"/>
      <c r="AD28" s="1641"/>
      <c r="AE28" s="1641"/>
      <c r="AF28" s="1641"/>
      <c r="AG28" s="1641"/>
      <c r="AH28" s="1641"/>
      <c r="AI28" s="1641"/>
      <c r="AJ28" s="1642"/>
      <c r="AL28" s="925"/>
    </row>
    <row r="29" spans="2:38" ht="12.9" customHeight="1">
      <c r="B29" s="940"/>
      <c r="C29" s="940"/>
      <c r="D29" s="940"/>
      <c r="E29" s="941"/>
      <c r="F29" s="941"/>
      <c r="G29" s="941"/>
      <c r="H29" s="941"/>
      <c r="I29" s="941"/>
      <c r="J29" s="941"/>
      <c r="K29" s="941"/>
      <c r="L29" s="941"/>
      <c r="M29" s="941"/>
      <c r="N29" s="941"/>
      <c r="O29" s="941"/>
      <c r="P29" s="941"/>
      <c r="Q29" s="941"/>
      <c r="R29" s="941"/>
      <c r="U29" s="928"/>
      <c r="V29" s="940"/>
      <c r="W29" s="940"/>
      <c r="X29" s="940"/>
      <c r="Y29" s="941"/>
      <c r="Z29" s="941"/>
      <c r="AA29" s="941"/>
      <c r="AB29" s="941"/>
      <c r="AC29" s="941"/>
      <c r="AD29" s="941"/>
      <c r="AE29" s="941"/>
      <c r="AF29" s="941"/>
      <c r="AG29" s="941"/>
      <c r="AH29" s="941"/>
      <c r="AI29" s="941"/>
      <c r="AJ29" s="941"/>
      <c r="AL29" s="925"/>
    </row>
    <row r="30" spans="2:38" ht="21.9" customHeight="1">
      <c r="B30" s="1605" t="s">
        <v>1201</v>
      </c>
      <c r="C30" s="1605"/>
      <c r="D30" s="1605"/>
      <c r="E30" s="1605"/>
      <c r="F30" s="1605"/>
      <c r="G30" s="1605"/>
      <c r="H30" s="1605"/>
      <c r="I30" s="1605"/>
      <c r="J30" s="1605"/>
      <c r="K30" s="1605"/>
      <c r="L30" s="1605"/>
      <c r="M30" s="1605"/>
      <c r="N30" s="1605"/>
      <c r="O30" s="1605"/>
      <c r="P30" s="1605"/>
      <c r="Q30" s="1605"/>
      <c r="R30" s="1605"/>
      <c r="S30" s="1605"/>
      <c r="U30" s="928"/>
      <c r="V30" s="1605" t="s">
        <v>1201</v>
      </c>
      <c r="W30" s="1605"/>
      <c r="X30" s="1605"/>
      <c r="Y30" s="1605"/>
      <c r="Z30" s="1605"/>
      <c r="AA30" s="1605"/>
      <c r="AB30" s="1605"/>
      <c r="AC30" s="1605"/>
      <c r="AD30" s="1605"/>
      <c r="AE30" s="1605"/>
      <c r="AF30" s="1605"/>
      <c r="AG30" s="1605"/>
      <c r="AH30" s="1605"/>
      <c r="AI30" s="1605"/>
      <c r="AJ30" s="1605"/>
      <c r="AK30" s="1605"/>
      <c r="AL30" s="925"/>
    </row>
    <row r="31" spans="2:38" ht="21.9" customHeight="1">
      <c r="B31" s="939" t="s">
        <v>1202</v>
      </c>
      <c r="C31" s="1630" t="s">
        <v>1203</v>
      </c>
      <c r="D31" s="1630"/>
      <c r="E31" s="1630"/>
      <c r="F31" s="1630"/>
      <c r="G31" s="1630"/>
      <c r="H31" s="1630"/>
      <c r="I31" s="1630"/>
      <c r="J31" s="1630"/>
      <c r="K31" s="1630"/>
      <c r="L31" s="1630"/>
      <c r="M31" s="1630"/>
      <c r="N31" s="1630"/>
      <c r="O31" s="1630"/>
      <c r="P31" s="1630"/>
      <c r="Q31" s="1631" t="s">
        <v>1204</v>
      </c>
      <c r="R31" s="1631"/>
      <c r="S31" s="1630"/>
      <c r="U31" s="928"/>
      <c r="V31" s="939" t="s">
        <v>1202</v>
      </c>
      <c r="W31" s="1630" t="s">
        <v>1203</v>
      </c>
      <c r="X31" s="1630"/>
      <c r="Y31" s="1630"/>
      <c r="Z31" s="1630"/>
      <c r="AA31" s="1630"/>
      <c r="AB31" s="1630"/>
      <c r="AC31" s="1630"/>
      <c r="AD31" s="1630"/>
      <c r="AE31" s="1630"/>
      <c r="AF31" s="1630"/>
      <c r="AG31" s="1630"/>
      <c r="AH31" s="1630"/>
      <c r="AI31" s="1630"/>
      <c r="AJ31" s="1631" t="s">
        <v>1204</v>
      </c>
      <c r="AK31" s="1630"/>
      <c r="AL31" s="925"/>
    </row>
    <row r="32" spans="2:38" ht="29.1" customHeight="1">
      <c r="B32" s="1632" t="s">
        <v>1205</v>
      </c>
      <c r="C32" s="1635" t="s">
        <v>1750</v>
      </c>
      <c r="D32" s="1636"/>
      <c r="E32" s="1636"/>
      <c r="F32" s="1636"/>
      <c r="G32" s="1636"/>
      <c r="H32" s="1636"/>
      <c r="I32" s="1636"/>
      <c r="J32" s="1636"/>
      <c r="K32" s="1636"/>
      <c r="L32" s="1636"/>
      <c r="M32" s="1636"/>
      <c r="N32" s="1636"/>
      <c r="O32" s="1636"/>
      <c r="P32" s="1636"/>
      <c r="Q32" s="1616"/>
      <c r="R32" s="1616"/>
      <c r="S32" s="1616"/>
      <c r="U32" s="928"/>
      <c r="V32" s="1632" t="s">
        <v>1205</v>
      </c>
      <c r="W32" s="1635" t="s">
        <v>1750</v>
      </c>
      <c r="X32" s="1636"/>
      <c r="Y32" s="1636"/>
      <c r="Z32" s="1636"/>
      <c r="AA32" s="1636"/>
      <c r="AB32" s="1636"/>
      <c r="AC32" s="1636"/>
      <c r="AD32" s="1636"/>
      <c r="AE32" s="1636"/>
      <c r="AF32" s="1636"/>
      <c r="AG32" s="1636"/>
      <c r="AH32" s="1636"/>
      <c r="AI32" s="1636"/>
      <c r="AJ32" s="1628" t="s">
        <v>1206</v>
      </c>
      <c r="AK32" s="1628"/>
      <c r="AL32" s="925"/>
    </row>
    <row r="33" spans="2:38" ht="19.5" customHeight="1">
      <c r="B33" s="1633"/>
      <c r="C33" s="1596" t="s">
        <v>514</v>
      </c>
      <c r="D33" s="1598" t="s">
        <v>1670</v>
      </c>
      <c r="E33" s="1598"/>
      <c r="F33" s="1598"/>
      <c r="G33" s="1598"/>
      <c r="H33" s="1598"/>
      <c r="I33" s="1598"/>
      <c r="J33" s="1598"/>
      <c r="K33" s="1598"/>
      <c r="L33" s="1598"/>
      <c r="M33" s="1598"/>
      <c r="N33" s="1598"/>
      <c r="O33" s="1598"/>
      <c r="P33" s="1598"/>
      <c r="Q33" s="1598"/>
      <c r="R33" s="1598"/>
      <c r="S33" s="1599"/>
      <c r="U33" s="928"/>
      <c r="V33" s="1633"/>
      <c r="W33" s="1596" t="s">
        <v>514</v>
      </c>
      <c r="X33" s="1598" t="s">
        <v>1207</v>
      </c>
      <c r="Y33" s="1598"/>
      <c r="Z33" s="1598"/>
      <c r="AA33" s="1598"/>
      <c r="AB33" s="1598"/>
      <c r="AC33" s="1598"/>
      <c r="AD33" s="1598"/>
      <c r="AE33" s="1598"/>
      <c r="AF33" s="1598"/>
      <c r="AG33" s="1598"/>
      <c r="AH33" s="1598"/>
      <c r="AI33" s="1598"/>
      <c r="AJ33" s="1598"/>
      <c r="AK33" s="1599"/>
      <c r="AL33" s="925"/>
    </row>
    <row r="34" spans="2:38" ht="66" customHeight="1">
      <c r="B34" s="1634"/>
      <c r="C34" s="1597"/>
      <c r="D34" s="1600"/>
      <c r="E34" s="1600"/>
      <c r="F34" s="1600"/>
      <c r="G34" s="1600"/>
      <c r="H34" s="1600"/>
      <c r="I34" s="1600"/>
      <c r="J34" s="1600"/>
      <c r="K34" s="1600"/>
      <c r="L34" s="1600"/>
      <c r="M34" s="1600"/>
      <c r="N34" s="1600"/>
      <c r="O34" s="1600"/>
      <c r="P34" s="1600"/>
      <c r="Q34" s="1600"/>
      <c r="R34" s="1600"/>
      <c r="S34" s="1601"/>
      <c r="U34" s="928"/>
      <c r="V34" s="1634"/>
      <c r="W34" s="1597"/>
      <c r="X34" s="1602"/>
      <c r="Y34" s="1602"/>
      <c r="Z34" s="1602"/>
      <c r="AA34" s="1602"/>
      <c r="AB34" s="1602"/>
      <c r="AC34" s="1602"/>
      <c r="AD34" s="1602"/>
      <c r="AE34" s="1602"/>
      <c r="AF34" s="1602"/>
      <c r="AG34" s="1602"/>
      <c r="AH34" s="1602"/>
      <c r="AI34" s="1602"/>
      <c r="AJ34" s="1602"/>
      <c r="AK34" s="1629"/>
      <c r="AL34" s="925"/>
    </row>
    <row r="35" spans="2:38" ht="21" customHeight="1">
      <c r="B35" s="1618" t="s">
        <v>1208</v>
      </c>
      <c r="C35" s="1609" t="s">
        <v>1751</v>
      </c>
      <c r="D35" s="1610"/>
      <c r="E35" s="1610"/>
      <c r="F35" s="1610"/>
      <c r="G35" s="1610"/>
      <c r="H35" s="1610"/>
      <c r="I35" s="1610"/>
      <c r="J35" s="1610"/>
      <c r="K35" s="1610"/>
      <c r="L35" s="1610"/>
      <c r="M35" s="1610"/>
      <c r="N35" s="1610"/>
      <c r="O35" s="1610"/>
      <c r="P35" s="1610"/>
      <c r="Q35" s="1613" t="s">
        <v>1204</v>
      </c>
      <c r="R35" s="1614"/>
      <c r="S35" s="1615"/>
      <c r="U35" s="928"/>
      <c r="V35" s="1618" t="s">
        <v>1208</v>
      </c>
      <c r="W35" s="1609" t="s">
        <v>1751</v>
      </c>
      <c r="X35" s="1610"/>
      <c r="Y35" s="1610"/>
      <c r="Z35" s="1610"/>
      <c r="AA35" s="1610"/>
      <c r="AB35" s="1610"/>
      <c r="AC35" s="1610"/>
      <c r="AD35" s="1610"/>
      <c r="AE35" s="1610"/>
      <c r="AF35" s="1610"/>
      <c r="AG35" s="1610"/>
      <c r="AH35" s="1610"/>
      <c r="AI35" s="1610"/>
      <c r="AJ35" s="1613" t="s">
        <v>1204</v>
      </c>
      <c r="AK35" s="1615"/>
      <c r="AL35" s="925"/>
    </row>
    <row r="36" spans="2:38" ht="32.1" customHeight="1">
      <c r="B36" s="1619"/>
      <c r="C36" s="1611"/>
      <c r="D36" s="1612"/>
      <c r="E36" s="1612"/>
      <c r="F36" s="1612"/>
      <c r="G36" s="1612"/>
      <c r="H36" s="1612"/>
      <c r="I36" s="1612"/>
      <c r="J36" s="1612"/>
      <c r="K36" s="1612"/>
      <c r="L36" s="1612"/>
      <c r="M36" s="1612"/>
      <c r="N36" s="1612"/>
      <c r="O36" s="1612"/>
      <c r="P36" s="1612"/>
      <c r="Q36" s="1616"/>
      <c r="R36" s="1616"/>
      <c r="S36" s="1616"/>
      <c r="U36" s="928"/>
      <c r="V36" s="1619"/>
      <c r="W36" s="1611"/>
      <c r="X36" s="1612"/>
      <c r="Y36" s="1612"/>
      <c r="Z36" s="1612"/>
      <c r="AA36" s="1612"/>
      <c r="AB36" s="1612"/>
      <c r="AC36" s="1612"/>
      <c r="AD36" s="1612"/>
      <c r="AE36" s="1612"/>
      <c r="AF36" s="1612"/>
      <c r="AG36" s="1612"/>
      <c r="AH36" s="1612"/>
      <c r="AI36" s="1612"/>
      <c r="AJ36" s="1628" t="s">
        <v>1209</v>
      </c>
      <c r="AK36" s="1628"/>
      <c r="AL36" s="925"/>
    </row>
    <row r="37" spans="2:38" ht="15.9" customHeight="1">
      <c r="B37" s="1619"/>
      <c r="C37" s="1596" t="s">
        <v>514</v>
      </c>
      <c r="D37" s="1598" t="s">
        <v>1671</v>
      </c>
      <c r="E37" s="1598"/>
      <c r="F37" s="1598"/>
      <c r="G37" s="1598"/>
      <c r="H37" s="1598"/>
      <c r="I37" s="1598"/>
      <c r="J37" s="1598"/>
      <c r="K37" s="1598"/>
      <c r="L37" s="1598"/>
      <c r="M37" s="1598"/>
      <c r="N37" s="1598"/>
      <c r="O37" s="1598"/>
      <c r="P37" s="1598"/>
      <c r="Q37" s="1598"/>
      <c r="R37" s="1598"/>
      <c r="S37" s="1599"/>
      <c r="U37" s="928"/>
      <c r="V37" s="1619"/>
      <c r="W37" s="1596" t="s">
        <v>514</v>
      </c>
      <c r="X37" s="1598" t="s">
        <v>1210</v>
      </c>
      <c r="Y37" s="1598"/>
      <c r="Z37" s="1598"/>
      <c r="AA37" s="1598"/>
      <c r="AB37" s="1598"/>
      <c r="AC37" s="1598"/>
      <c r="AD37" s="1598"/>
      <c r="AE37" s="1598"/>
      <c r="AF37" s="1598"/>
      <c r="AG37" s="1598"/>
      <c r="AH37" s="1598"/>
      <c r="AI37" s="1598"/>
      <c r="AJ37" s="1598"/>
      <c r="AK37" s="1599"/>
      <c r="AL37" s="925"/>
    </row>
    <row r="38" spans="2:38" ht="64.5" customHeight="1">
      <c r="B38" s="1620"/>
      <c r="C38" s="1597"/>
      <c r="D38" s="1600"/>
      <c r="E38" s="1600"/>
      <c r="F38" s="1600"/>
      <c r="G38" s="1600"/>
      <c r="H38" s="1600"/>
      <c r="I38" s="1600"/>
      <c r="J38" s="1600"/>
      <c r="K38" s="1600"/>
      <c r="L38" s="1600"/>
      <c r="M38" s="1600"/>
      <c r="N38" s="1600"/>
      <c r="O38" s="1600"/>
      <c r="P38" s="1600"/>
      <c r="Q38" s="1600"/>
      <c r="R38" s="1600"/>
      <c r="S38" s="1601"/>
      <c r="U38" s="928"/>
      <c r="V38" s="1620"/>
      <c r="W38" s="1597"/>
      <c r="X38" s="1603"/>
      <c r="Y38" s="1603"/>
      <c r="Z38" s="1603"/>
      <c r="AA38" s="1603"/>
      <c r="AB38" s="1603"/>
      <c r="AC38" s="1603"/>
      <c r="AD38" s="1603"/>
      <c r="AE38" s="1603"/>
      <c r="AF38" s="1603"/>
      <c r="AG38" s="1603"/>
      <c r="AH38" s="1603"/>
      <c r="AI38" s="1603"/>
      <c r="AJ38" s="1603"/>
      <c r="AK38" s="1604"/>
      <c r="AL38" s="925"/>
    </row>
    <row r="39" spans="2:38" ht="41.4" customHeight="1">
      <c r="B39" s="1618" t="s">
        <v>1211</v>
      </c>
      <c r="C39" s="1621" t="s">
        <v>1752</v>
      </c>
      <c r="D39" s="1622"/>
      <c r="E39" s="1622"/>
      <c r="F39" s="1622"/>
      <c r="G39" s="1622"/>
      <c r="H39" s="1622"/>
      <c r="I39" s="1622"/>
      <c r="J39" s="1622"/>
      <c r="K39" s="1622"/>
      <c r="L39" s="1622"/>
      <c r="M39" s="1622"/>
      <c r="N39" s="1622"/>
      <c r="O39" s="1622"/>
      <c r="P39" s="1622"/>
      <c r="Q39" s="1622"/>
      <c r="R39" s="1622"/>
      <c r="S39" s="1623"/>
      <c r="U39" s="928"/>
      <c r="V39" s="1618" t="s">
        <v>1211</v>
      </c>
      <c r="W39" s="1621" t="s">
        <v>1752</v>
      </c>
      <c r="X39" s="1622"/>
      <c r="Y39" s="1622"/>
      <c r="Z39" s="1622"/>
      <c r="AA39" s="1622"/>
      <c r="AB39" s="1622"/>
      <c r="AC39" s="1622"/>
      <c r="AD39" s="1622"/>
      <c r="AE39" s="1622"/>
      <c r="AF39" s="1622"/>
      <c r="AG39" s="1622"/>
      <c r="AH39" s="1622"/>
      <c r="AI39" s="1622"/>
      <c r="AJ39" s="1622"/>
      <c r="AK39" s="1623"/>
      <c r="AL39" s="925"/>
    </row>
    <row r="40" spans="2:38" ht="47.1" customHeight="1">
      <c r="B40" s="1620"/>
      <c r="C40" s="942" t="s">
        <v>1212</v>
      </c>
      <c r="D40" s="1624"/>
      <c r="E40" s="1624"/>
      <c r="F40" s="1624"/>
      <c r="G40" s="1624"/>
      <c r="H40" s="1624"/>
      <c r="I40" s="1624"/>
      <c r="J40" s="1624"/>
      <c r="K40" s="1624"/>
      <c r="L40" s="1624"/>
      <c r="M40" s="1624"/>
      <c r="N40" s="1624"/>
      <c r="O40" s="1624"/>
      <c r="P40" s="1624"/>
      <c r="Q40" s="1624"/>
      <c r="R40" s="1624"/>
      <c r="S40" s="1625"/>
      <c r="U40" s="928"/>
      <c r="V40" s="1620"/>
      <c r="W40" s="942" t="s">
        <v>1212</v>
      </c>
      <c r="X40" s="1626" t="s">
        <v>1213</v>
      </c>
      <c r="Y40" s="1626"/>
      <c r="Z40" s="1626"/>
      <c r="AA40" s="1626"/>
      <c r="AB40" s="1626"/>
      <c r="AC40" s="1626"/>
      <c r="AD40" s="1626"/>
      <c r="AE40" s="1626"/>
      <c r="AF40" s="1626"/>
      <c r="AG40" s="1626"/>
      <c r="AH40" s="1626"/>
      <c r="AI40" s="1626"/>
      <c r="AJ40" s="1626"/>
      <c r="AK40" s="1627"/>
      <c r="AL40" s="925"/>
    </row>
    <row r="41" spans="2:38" ht="24.9" customHeight="1">
      <c r="B41" s="1606" t="s">
        <v>1214</v>
      </c>
      <c r="C41" s="1609" t="s">
        <v>1753</v>
      </c>
      <c r="D41" s="1610"/>
      <c r="E41" s="1610"/>
      <c r="F41" s="1610"/>
      <c r="G41" s="1610"/>
      <c r="H41" s="1610"/>
      <c r="I41" s="1610"/>
      <c r="J41" s="1610"/>
      <c r="K41" s="1610"/>
      <c r="L41" s="1610"/>
      <c r="M41" s="1610"/>
      <c r="N41" s="1610"/>
      <c r="O41" s="1610"/>
      <c r="P41" s="1610"/>
      <c r="Q41" s="1613" t="s">
        <v>1204</v>
      </c>
      <c r="R41" s="1614"/>
      <c r="S41" s="1615"/>
      <c r="U41" s="928"/>
      <c r="V41" s="1606" t="s">
        <v>1214</v>
      </c>
      <c r="W41" s="1609" t="s">
        <v>1754</v>
      </c>
      <c r="X41" s="1610"/>
      <c r="Y41" s="1610"/>
      <c r="Z41" s="1610"/>
      <c r="AA41" s="1610"/>
      <c r="AB41" s="1610"/>
      <c r="AC41" s="1610"/>
      <c r="AD41" s="1610"/>
      <c r="AE41" s="1610"/>
      <c r="AF41" s="1610"/>
      <c r="AG41" s="1610"/>
      <c r="AH41" s="1610"/>
      <c r="AI41" s="1610"/>
      <c r="AJ41" s="1613" t="s">
        <v>1204</v>
      </c>
      <c r="AK41" s="1615"/>
      <c r="AL41" s="925"/>
    </row>
    <row r="42" spans="2:38" ht="45.9" customHeight="1">
      <c r="B42" s="1607"/>
      <c r="C42" s="1611"/>
      <c r="D42" s="1612"/>
      <c r="E42" s="1612"/>
      <c r="F42" s="1612"/>
      <c r="G42" s="1612"/>
      <c r="H42" s="1612"/>
      <c r="I42" s="1612"/>
      <c r="J42" s="1612"/>
      <c r="K42" s="1612"/>
      <c r="L42" s="1612"/>
      <c r="M42" s="1612"/>
      <c r="N42" s="1612"/>
      <c r="O42" s="1612"/>
      <c r="P42" s="1612"/>
      <c r="Q42" s="1616"/>
      <c r="R42" s="1616"/>
      <c r="S42" s="1616"/>
      <c r="U42" s="928"/>
      <c r="V42" s="1607"/>
      <c r="W42" s="1611"/>
      <c r="X42" s="1612"/>
      <c r="Y42" s="1612"/>
      <c r="Z42" s="1612"/>
      <c r="AA42" s="1612"/>
      <c r="AB42" s="1612"/>
      <c r="AC42" s="1612"/>
      <c r="AD42" s="1612"/>
      <c r="AE42" s="1612"/>
      <c r="AF42" s="1612"/>
      <c r="AG42" s="1612"/>
      <c r="AH42" s="1612"/>
      <c r="AI42" s="1612"/>
      <c r="AJ42" s="1617" t="s">
        <v>1215</v>
      </c>
      <c r="AK42" s="1617"/>
      <c r="AL42" s="925"/>
    </row>
    <row r="43" spans="2:38" ht="18.899999999999999" customHeight="1">
      <c r="B43" s="1607"/>
      <c r="C43" s="1596" t="s">
        <v>514</v>
      </c>
      <c r="D43" s="1598" t="s">
        <v>1672</v>
      </c>
      <c r="E43" s="1598"/>
      <c r="F43" s="1598"/>
      <c r="G43" s="1598"/>
      <c r="H43" s="1598"/>
      <c r="I43" s="1598"/>
      <c r="J43" s="1598"/>
      <c r="K43" s="1598"/>
      <c r="L43" s="1598"/>
      <c r="M43" s="1598"/>
      <c r="N43" s="1598"/>
      <c r="O43" s="1598"/>
      <c r="P43" s="1598"/>
      <c r="Q43" s="1598"/>
      <c r="R43" s="1598"/>
      <c r="S43" s="1599"/>
      <c r="U43" s="928"/>
      <c r="V43" s="1607"/>
      <c r="W43" s="1596" t="s">
        <v>514</v>
      </c>
      <c r="X43" s="1598" t="s">
        <v>1216</v>
      </c>
      <c r="Y43" s="1598"/>
      <c r="Z43" s="1598"/>
      <c r="AA43" s="1598"/>
      <c r="AB43" s="1598"/>
      <c r="AC43" s="1598"/>
      <c r="AD43" s="1598"/>
      <c r="AE43" s="1598"/>
      <c r="AF43" s="1598"/>
      <c r="AG43" s="1598"/>
      <c r="AH43" s="1598"/>
      <c r="AI43" s="1598"/>
      <c r="AJ43" s="1598"/>
      <c r="AK43" s="1599"/>
      <c r="AL43" s="925"/>
    </row>
    <row r="44" spans="2:38" ht="58.5" customHeight="1">
      <c r="B44" s="1608"/>
      <c r="C44" s="1597"/>
      <c r="D44" s="1600"/>
      <c r="E44" s="1600"/>
      <c r="F44" s="1600"/>
      <c r="G44" s="1600"/>
      <c r="H44" s="1600"/>
      <c r="I44" s="1600"/>
      <c r="J44" s="1600"/>
      <c r="K44" s="1600"/>
      <c r="L44" s="1600"/>
      <c r="M44" s="1600"/>
      <c r="N44" s="1600"/>
      <c r="O44" s="1600"/>
      <c r="P44" s="1600"/>
      <c r="Q44" s="1600"/>
      <c r="R44" s="1600"/>
      <c r="S44" s="1601"/>
      <c r="U44" s="928"/>
      <c r="V44" s="1608"/>
      <c r="W44" s="1597"/>
      <c r="X44" s="1602" t="s">
        <v>1217</v>
      </c>
      <c r="Y44" s="1603"/>
      <c r="Z44" s="1603"/>
      <c r="AA44" s="1603"/>
      <c r="AB44" s="1603"/>
      <c r="AC44" s="1603"/>
      <c r="AD44" s="1603"/>
      <c r="AE44" s="1603"/>
      <c r="AF44" s="1603"/>
      <c r="AG44" s="1603"/>
      <c r="AH44" s="1603"/>
      <c r="AI44" s="1603"/>
      <c r="AJ44" s="1603"/>
      <c r="AK44" s="1604"/>
      <c r="AL44" s="925"/>
    </row>
    <row r="45" spans="2:38">
      <c r="U45" s="928"/>
      <c r="AL45" s="925"/>
    </row>
    <row r="46" spans="2:38" ht="20.100000000000001" customHeight="1">
      <c r="B46" s="1605" t="s">
        <v>1218</v>
      </c>
      <c r="C46" s="1605"/>
      <c r="D46" s="1605"/>
      <c r="E46" s="1605"/>
      <c r="F46" s="1605"/>
      <c r="G46" s="1605"/>
      <c r="H46" s="1605"/>
      <c r="I46" s="1605"/>
      <c r="J46" s="1605"/>
      <c r="K46" s="1605"/>
      <c r="L46" s="1605"/>
      <c r="M46" s="1605"/>
      <c r="N46" s="1605"/>
      <c r="O46" s="1605"/>
      <c r="P46" s="1605"/>
      <c r="Q46" s="1605"/>
      <c r="R46" s="1605"/>
      <c r="S46" s="1605"/>
      <c r="U46" s="928"/>
      <c r="V46" s="1605" t="s">
        <v>1218</v>
      </c>
      <c r="W46" s="1605"/>
      <c r="X46" s="1605"/>
      <c r="Y46" s="1605"/>
      <c r="Z46" s="1605"/>
      <c r="AA46" s="1605"/>
      <c r="AB46" s="1605"/>
      <c r="AC46" s="1605"/>
      <c r="AD46" s="1605"/>
      <c r="AE46" s="1605"/>
      <c r="AF46" s="1605"/>
      <c r="AG46" s="1605"/>
      <c r="AH46" s="1605"/>
      <c r="AI46" s="1605"/>
      <c r="AJ46" s="1605"/>
      <c r="AK46" s="1605"/>
      <c r="AL46" s="925"/>
    </row>
    <row r="47" spans="2:38" ht="24" customHeight="1">
      <c r="B47" s="943" t="s">
        <v>656</v>
      </c>
      <c r="C47" s="944" t="s">
        <v>1219</v>
      </c>
      <c r="D47" s="945"/>
      <c r="E47" s="945"/>
      <c r="F47" s="945"/>
      <c r="G47" s="945"/>
      <c r="H47" s="945"/>
      <c r="I47" s="945"/>
      <c r="J47" s="945"/>
      <c r="K47" s="945"/>
      <c r="L47" s="945"/>
      <c r="M47" s="945"/>
      <c r="N47" s="945"/>
      <c r="O47" s="945"/>
      <c r="P47" s="945"/>
      <c r="Q47" s="945"/>
      <c r="R47" s="945"/>
      <c r="S47" s="946"/>
      <c r="U47" s="928"/>
      <c r="V47" s="947" t="s">
        <v>631</v>
      </c>
      <c r="W47" s="944" t="s">
        <v>1219</v>
      </c>
      <c r="X47" s="948"/>
      <c r="Y47" s="948"/>
      <c r="Z47" s="948"/>
      <c r="AA47" s="948"/>
      <c r="AB47" s="948"/>
      <c r="AC47" s="948"/>
      <c r="AD47" s="948"/>
      <c r="AE47" s="948"/>
      <c r="AF47" s="948"/>
      <c r="AG47" s="948"/>
      <c r="AH47" s="948"/>
      <c r="AI47" s="948"/>
      <c r="AJ47" s="949"/>
      <c r="AL47" s="925"/>
    </row>
    <row r="48" spans="2:38" ht="18.899999999999999" customHeight="1">
      <c r="B48" s="950" t="s">
        <v>1220</v>
      </c>
      <c r="U48" s="951"/>
      <c r="V48" s="952" t="s">
        <v>1220</v>
      </c>
      <c r="W48" s="953"/>
      <c r="X48" s="953"/>
      <c r="Y48" s="953"/>
      <c r="Z48" s="953"/>
      <c r="AA48" s="953"/>
      <c r="AB48" s="953"/>
      <c r="AC48" s="953"/>
      <c r="AD48" s="953"/>
      <c r="AE48" s="953"/>
      <c r="AF48" s="953"/>
      <c r="AG48" s="953"/>
      <c r="AH48" s="953"/>
      <c r="AI48" s="953"/>
      <c r="AJ48" s="954"/>
      <c r="AK48" s="954"/>
      <c r="AL48" s="955"/>
    </row>
  </sheetData>
  <sheetProtection algorithmName="SHA-512" hashValue="9NYJ5yZmjFfuRGrYnmnV4LWmUhdW5rAyT0Rbtls6IpkfW9GsRoh4xARckR7RAt6LN/W1aFYDXjiBwpazNDRzdg==" saltValue="cr5dVwFBA6dJJ+dPAc8ntA==" spinCount="100000" sheet="1" formatRows="0" selectLockedCells="1"/>
  <protectedRanges>
    <protectedRange sqref="I18:M19 I13:P15 E28:F28 AC18:AG20 AC13:AI15 Y28:Z28 I20:P20" name="範囲1"/>
  </protectedRanges>
  <mergeCells count="81">
    <mergeCell ref="I15:K15"/>
    <mergeCell ref="L15:R15"/>
    <mergeCell ref="AC15:AF15"/>
    <mergeCell ref="AG15:AJ15"/>
    <mergeCell ref="AH9:AJ9"/>
    <mergeCell ref="I13:R13"/>
    <mergeCell ref="AC13:AJ13"/>
    <mergeCell ref="I14:R14"/>
    <mergeCell ref="AC14:AJ14"/>
    <mergeCell ref="I18:R18"/>
    <mergeCell ref="AC18:AJ18"/>
    <mergeCell ref="I19:R19"/>
    <mergeCell ref="AC19:AJ19"/>
    <mergeCell ref="I20:K20"/>
    <mergeCell ref="L20:R20"/>
    <mergeCell ref="AC20:AF20"/>
    <mergeCell ref="AG20:AJ20"/>
    <mergeCell ref="B23:Q23"/>
    <mergeCell ref="V23:AJ23"/>
    <mergeCell ref="B25:Q25"/>
    <mergeCell ref="V25:AJ25"/>
    <mergeCell ref="B26:Q26"/>
    <mergeCell ref="V26:AJ26"/>
    <mergeCell ref="B28:D28"/>
    <mergeCell ref="E28:R28"/>
    <mergeCell ref="V28:X28"/>
    <mergeCell ref="Y28:AJ28"/>
    <mergeCell ref="B30:S30"/>
    <mergeCell ref="V30:AK30"/>
    <mergeCell ref="C31:P31"/>
    <mergeCell ref="Q31:S31"/>
    <mergeCell ref="W31:AI31"/>
    <mergeCell ref="AJ31:AK31"/>
    <mergeCell ref="B32:B34"/>
    <mergeCell ref="C32:P32"/>
    <mergeCell ref="Q32:S32"/>
    <mergeCell ref="V32:V34"/>
    <mergeCell ref="W32:AI32"/>
    <mergeCell ref="AJ32:AK32"/>
    <mergeCell ref="AJ36:AK36"/>
    <mergeCell ref="C37:C38"/>
    <mergeCell ref="D37:S37"/>
    <mergeCell ref="C33:C34"/>
    <mergeCell ref="D33:S33"/>
    <mergeCell ref="W33:W34"/>
    <mergeCell ref="X33:AK33"/>
    <mergeCell ref="D34:S34"/>
    <mergeCell ref="X34:AK34"/>
    <mergeCell ref="W37:W38"/>
    <mergeCell ref="X37:AK37"/>
    <mergeCell ref="D38:S38"/>
    <mergeCell ref="X38:AK38"/>
    <mergeCell ref="AJ35:AK35"/>
    <mergeCell ref="B39:B40"/>
    <mergeCell ref="C39:S39"/>
    <mergeCell ref="V39:V40"/>
    <mergeCell ref="W39:AK39"/>
    <mergeCell ref="D40:S40"/>
    <mergeCell ref="X40:AK40"/>
    <mergeCell ref="B35:B38"/>
    <mergeCell ref="C35:P36"/>
    <mergeCell ref="Q35:S35"/>
    <mergeCell ref="V35:V38"/>
    <mergeCell ref="W35:AI36"/>
    <mergeCell ref="Q36:S36"/>
    <mergeCell ref="W43:W44"/>
    <mergeCell ref="X43:AK43"/>
    <mergeCell ref="D44:S44"/>
    <mergeCell ref="X44:AK44"/>
    <mergeCell ref="B46:S46"/>
    <mergeCell ref="V46:AK46"/>
    <mergeCell ref="B41:B44"/>
    <mergeCell ref="C41:P42"/>
    <mergeCell ref="Q41:S41"/>
    <mergeCell ref="V41:V44"/>
    <mergeCell ref="W41:AI42"/>
    <mergeCell ref="AJ41:AK41"/>
    <mergeCell ref="Q42:S42"/>
    <mergeCell ref="AJ42:AK42"/>
    <mergeCell ref="C43:C44"/>
    <mergeCell ref="D43:S43"/>
  </mergeCells>
  <phoneticPr fontId="101"/>
  <conditionalFormatting sqref="B47">
    <cfRule type="cellIs" dxfId="328" priority="12" operator="equal">
      <formula>"□"</formula>
    </cfRule>
  </conditionalFormatting>
  <conditionalFormatting sqref="B35:S40">
    <cfRule type="expression" dxfId="327" priority="3">
      <formula>OR($Q$32="②",$Q$32="③")</formula>
    </cfRule>
  </conditionalFormatting>
  <conditionalFormatting sqref="B39:S40">
    <cfRule type="expression" dxfId="326" priority="1">
      <formula>OR($Q$36="（ウ）",$Q$36="（エ）")</formula>
    </cfRule>
  </conditionalFormatting>
  <conditionalFormatting sqref="B41:S44">
    <cfRule type="expression" dxfId="325" priority="2">
      <formula>$Q$32="①"</formula>
    </cfRule>
  </conditionalFormatting>
  <conditionalFormatting sqref="M9 O9 Q9 I13:R15 I18:R20 E28:R28">
    <cfRule type="cellIs" dxfId="324" priority="4" operator="equal">
      <formula>""</formula>
    </cfRule>
  </conditionalFormatting>
  <conditionalFormatting sqref="Q32:R32">
    <cfRule type="expression" dxfId="323" priority="11">
      <formula>$Q$32=""</formula>
    </cfRule>
  </conditionalFormatting>
  <conditionalFormatting sqref="Q36:S36">
    <cfRule type="expression" dxfId="322" priority="10">
      <formula>$Q$36=""</formula>
    </cfRule>
  </conditionalFormatting>
  <conditionalFormatting sqref="Q42:S42">
    <cfRule type="expression" dxfId="321" priority="9">
      <formula>$Q$42=""</formula>
    </cfRule>
  </conditionalFormatting>
  <conditionalFormatting sqref="V47">
    <cfRule type="cellIs" dxfId="320" priority="8" operator="equal">
      <formula>"□"</formula>
    </cfRule>
  </conditionalFormatting>
  <conditionalFormatting sqref="AJ32:AK32">
    <cfRule type="expression" dxfId="319" priority="7">
      <formula>$AJ$32=""</formula>
    </cfRule>
  </conditionalFormatting>
  <conditionalFormatting sqref="AJ36:AK36">
    <cfRule type="expression" dxfId="318" priority="6">
      <formula>$AJ$36=""</formula>
    </cfRule>
  </conditionalFormatting>
  <conditionalFormatting sqref="AJ42:AK42">
    <cfRule type="expression" dxfId="317" priority="5">
      <formula>$AJ$42=""</formula>
    </cfRule>
  </conditionalFormatting>
  <dataValidations count="3">
    <dataValidation type="list" allowBlank="1" showInputMessage="1" showErrorMessage="1" sqref="Q36:S36 AJ36:AK36 Q42:S42" xr:uid="{FF03515F-656C-4BAD-A149-5F6690D7A863}">
      <formula1>"（ア）,（イ）,（ウ）,（エ）"</formula1>
    </dataValidation>
    <dataValidation type="list" allowBlank="1" showInputMessage="1" showErrorMessage="1" sqref="Q32:S32 AJ32:AK32" xr:uid="{425D19AA-B6F1-4FE7-A74D-A3BBF6018815}">
      <formula1>"①,②,③"</formula1>
    </dataValidation>
    <dataValidation type="list" allowBlank="1" showInputMessage="1" showErrorMessage="1" sqref="B47 V47" xr:uid="{85734856-A8BA-432A-97A5-20DFDDABCF69}">
      <formula1>"□,☑"</formula1>
    </dataValidation>
  </dataValidations>
  <printOptions horizontalCentered="1"/>
  <pageMargins left="0.31496062992125984" right="0.31496062992125984" top="0.15748031496062992" bottom="0.15748031496062992" header="0.11811023622047245" footer="0.11811023622047245"/>
  <pageSetup paperSize="9" scale="80" orientation="portrait" blackAndWhite="1"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11734-5579-47E8-A1AD-39C5E128D012}">
  <sheetPr>
    <tabColor rgb="FF00B0F0"/>
  </sheetPr>
  <dimension ref="A1:BA57"/>
  <sheetViews>
    <sheetView workbookViewId="0"/>
  </sheetViews>
  <sheetFormatPr defaultColWidth="9" defaultRowHeight="18"/>
  <cols>
    <col min="1" max="1" width="2.3984375" style="346" customWidth="1"/>
    <col min="2" max="2" width="5.19921875" style="346" customWidth="1"/>
    <col min="3" max="18" width="4.59765625" style="346" customWidth="1"/>
    <col min="19" max="23" width="4.59765625" style="347" customWidth="1"/>
    <col min="24" max="24" width="2.3984375" style="347" customWidth="1"/>
    <col min="25" max="29" width="5.59765625" style="613" customWidth="1"/>
    <col min="30" max="30" width="2.3984375" style="613" customWidth="1"/>
    <col min="31" max="37" width="5" style="613" customWidth="1"/>
    <col min="38" max="52" width="5" style="346" customWidth="1"/>
    <col min="53" max="54" width="2.3984375" style="346" customWidth="1"/>
    <col min="55" max="61" width="5.59765625" style="346" customWidth="1"/>
    <col min="62" max="237" width="9" style="346"/>
    <col min="238" max="239" width="2.09765625" style="346" customWidth="1"/>
    <col min="240" max="240" width="1" style="346" customWidth="1"/>
    <col min="241" max="241" width="20.3984375" style="346" customWidth="1"/>
    <col min="242" max="242" width="1.09765625" style="346" customWidth="1"/>
    <col min="243" max="244" width="10.59765625" style="346" customWidth="1"/>
    <col min="245" max="245" width="1.59765625" style="346" customWidth="1"/>
    <col min="246" max="246" width="6.09765625" style="346" customWidth="1"/>
    <col min="247" max="247" width="4" style="346" customWidth="1"/>
    <col min="248" max="248" width="3.09765625" style="346" customWidth="1"/>
    <col min="249" max="249" width="0.59765625" style="346" customWidth="1"/>
    <col min="250" max="250" width="3" style="346" customWidth="1"/>
    <col min="251" max="251" width="3.09765625" style="346" customWidth="1"/>
    <col min="252" max="252" width="2.59765625" style="346" customWidth="1"/>
    <col min="253" max="253" width="3.09765625" style="346" customWidth="1"/>
    <col min="254" max="254" width="2.59765625" style="346" customWidth="1"/>
    <col min="255" max="255" width="1.59765625" style="346" customWidth="1"/>
    <col min="256" max="257" width="2" style="346" customWidth="1"/>
    <col min="258" max="258" width="6.5" style="346" customWidth="1"/>
    <col min="259" max="493" width="9" style="346"/>
    <col min="494" max="495" width="2.09765625" style="346" customWidth="1"/>
    <col min="496" max="496" width="1" style="346" customWidth="1"/>
    <col min="497" max="497" width="20.3984375" style="346" customWidth="1"/>
    <col min="498" max="498" width="1.09765625" style="346" customWidth="1"/>
    <col min="499" max="500" width="10.59765625" style="346" customWidth="1"/>
    <col min="501" max="501" width="1.59765625" style="346" customWidth="1"/>
    <col min="502" max="502" width="6.09765625" style="346" customWidth="1"/>
    <col min="503" max="503" width="4" style="346" customWidth="1"/>
    <col min="504" max="504" width="3.09765625" style="346" customWidth="1"/>
    <col min="505" max="505" width="0.59765625" style="346" customWidth="1"/>
    <col min="506" max="506" width="3" style="346" customWidth="1"/>
    <col min="507" max="507" width="3.09765625" style="346" customWidth="1"/>
    <col min="508" max="508" width="2.59765625" style="346" customWidth="1"/>
    <col min="509" max="509" width="3.09765625" style="346" customWidth="1"/>
    <col min="510" max="510" width="2.59765625" style="346" customWidth="1"/>
    <col min="511" max="511" width="1.59765625" style="346" customWidth="1"/>
    <col min="512" max="513" width="2" style="346" customWidth="1"/>
    <col min="514" max="514" width="6.5" style="346" customWidth="1"/>
    <col min="515" max="749" width="9" style="346"/>
    <col min="750" max="751" width="2.09765625" style="346" customWidth="1"/>
    <col min="752" max="752" width="1" style="346" customWidth="1"/>
    <col min="753" max="753" width="20.3984375" style="346" customWidth="1"/>
    <col min="754" max="754" width="1.09765625" style="346" customWidth="1"/>
    <col min="755" max="756" width="10.59765625" style="346" customWidth="1"/>
    <col min="757" max="757" width="1.59765625" style="346" customWidth="1"/>
    <col min="758" max="758" width="6.09765625" style="346" customWidth="1"/>
    <col min="759" max="759" width="4" style="346" customWidth="1"/>
    <col min="760" max="760" width="3.09765625" style="346" customWidth="1"/>
    <col min="761" max="761" width="0.59765625" style="346" customWidth="1"/>
    <col min="762" max="762" width="3" style="346" customWidth="1"/>
    <col min="763" max="763" width="3.09765625" style="346" customWidth="1"/>
    <col min="764" max="764" width="2.59765625" style="346" customWidth="1"/>
    <col min="765" max="765" width="3.09765625" style="346" customWidth="1"/>
    <col min="766" max="766" width="2.59765625" style="346" customWidth="1"/>
    <col min="767" max="767" width="1.59765625" style="346" customWidth="1"/>
    <col min="768" max="769" width="2" style="346" customWidth="1"/>
    <col min="770" max="770" width="6.5" style="346" customWidth="1"/>
    <col min="771" max="1005" width="9" style="346"/>
    <col min="1006" max="1007" width="2.09765625" style="346" customWidth="1"/>
    <col min="1008" max="1008" width="1" style="346" customWidth="1"/>
    <col min="1009" max="1009" width="20.3984375" style="346" customWidth="1"/>
    <col min="1010" max="1010" width="1.09765625" style="346" customWidth="1"/>
    <col min="1011" max="1012" width="10.59765625" style="346" customWidth="1"/>
    <col min="1013" max="1013" width="1.59765625" style="346" customWidth="1"/>
    <col min="1014" max="1014" width="6.09765625" style="346" customWidth="1"/>
    <col min="1015" max="1015" width="4" style="346" customWidth="1"/>
    <col min="1016" max="1016" width="3.09765625" style="346" customWidth="1"/>
    <col min="1017" max="1017" width="0.59765625" style="346" customWidth="1"/>
    <col min="1018" max="1018" width="3" style="346" customWidth="1"/>
    <col min="1019" max="1019" width="3.09765625" style="346" customWidth="1"/>
    <col min="1020" max="1020" width="2.59765625" style="346" customWidth="1"/>
    <col min="1021" max="1021" width="3.09765625" style="346" customWidth="1"/>
    <col min="1022" max="1022" width="2.59765625" style="346" customWidth="1"/>
    <col min="1023" max="1023" width="1.59765625" style="346" customWidth="1"/>
    <col min="1024" max="1025" width="2" style="346" customWidth="1"/>
    <col min="1026" max="1026" width="6.5" style="346" customWidth="1"/>
    <col min="1027" max="1261" width="9" style="346"/>
    <col min="1262" max="1263" width="2.09765625" style="346" customWidth="1"/>
    <col min="1264" max="1264" width="1" style="346" customWidth="1"/>
    <col min="1265" max="1265" width="20.3984375" style="346" customWidth="1"/>
    <col min="1266" max="1266" width="1.09765625" style="346" customWidth="1"/>
    <col min="1267" max="1268" width="10.59765625" style="346" customWidth="1"/>
    <col min="1269" max="1269" width="1.59765625" style="346" customWidth="1"/>
    <col min="1270" max="1270" width="6.09765625" style="346" customWidth="1"/>
    <col min="1271" max="1271" width="4" style="346" customWidth="1"/>
    <col min="1272" max="1272" width="3.09765625" style="346" customWidth="1"/>
    <col min="1273" max="1273" width="0.59765625" style="346" customWidth="1"/>
    <col min="1274" max="1274" width="3" style="346" customWidth="1"/>
    <col min="1275" max="1275" width="3.09765625" style="346" customWidth="1"/>
    <col min="1276" max="1276" width="2.59765625" style="346" customWidth="1"/>
    <col min="1277" max="1277" width="3.09765625" style="346" customWidth="1"/>
    <col min="1278" max="1278" width="2.59765625" style="346" customWidth="1"/>
    <col min="1279" max="1279" width="1.59765625" style="346" customWidth="1"/>
    <col min="1280" max="1281" width="2" style="346" customWidth="1"/>
    <col min="1282" max="1282" width="6.5" style="346" customWidth="1"/>
    <col min="1283" max="1517" width="9" style="346"/>
    <col min="1518" max="1519" width="2.09765625" style="346" customWidth="1"/>
    <col min="1520" max="1520" width="1" style="346" customWidth="1"/>
    <col min="1521" max="1521" width="20.3984375" style="346" customWidth="1"/>
    <col min="1522" max="1522" width="1.09765625" style="346" customWidth="1"/>
    <col min="1523" max="1524" width="10.59765625" style="346" customWidth="1"/>
    <col min="1525" max="1525" width="1.59765625" style="346" customWidth="1"/>
    <col min="1526" max="1526" width="6.09765625" style="346" customWidth="1"/>
    <col min="1527" max="1527" width="4" style="346" customWidth="1"/>
    <col min="1528" max="1528" width="3.09765625" style="346" customWidth="1"/>
    <col min="1529" max="1529" width="0.59765625" style="346" customWidth="1"/>
    <col min="1530" max="1530" width="3" style="346" customWidth="1"/>
    <col min="1531" max="1531" width="3.09765625" style="346" customWidth="1"/>
    <col min="1532" max="1532" width="2.59765625" style="346" customWidth="1"/>
    <col min="1533" max="1533" width="3.09765625" style="346" customWidth="1"/>
    <col min="1534" max="1534" width="2.59765625" style="346" customWidth="1"/>
    <col min="1535" max="1535" width="1.59765625" style="346" customWidth="1"/>
    <col min="1536" max="1537" width="2" style="346" customWidth="1"/>
    <col min="1538" max="1538" width="6.5" style="346" customWidth="1"/>
    <col min="1539" max="1773" width="9" style="346"/>
    <col min="1774" max="1775" width="2.09765625" style="346" customWidth="1"/>
    <col min="1776" max="1776" width="1" style="346" customWidth="1"/>
    <col min="1777" max="1777" width="20.3984375" style="346" customWidth="1"/>
    <col min="1778" max="1778" width="1.09765625" style="346" customWidth="1"/>
    <col min="1779" max="1780" width="10.59765625" style="346" customWidth="1"/>
    <col min="1781" max="1781" width="1.59765625" style="346" customWidth="1"/>
    <col min="1782" max="1782" width="6.09765625" style="346" customWidth="1"/>
    <col min="1783" max="1783" width="4" style="346" customWidth="1"/>
    <col min="1784" max="1784" width="3.09765625" style="346" customWidth="1"/>
    <col min="1785" max="1785" width="0.59765625" style="346" customWidth="1"/>
    <col min="1786" max="1786" width="3" style="346" customWidth="1"/>
    <col min="1787" max="1787" width="3.09765625" style="346" customWidth="1"/>
    <col min="1788" max="1788" width="2.59765625" style="346" customWidth="1"/>
    <col min="1789" max="1789" width="3.09765625" style="346" customWidth="1"/>
    <col min="1790" max="1790" width="2.59765625" style="346" customWidth="1"/>
    <col min="1791" max="1791" width="1.59765625" style="346" customWidth="1"/>
    <col min="1792" max="1793" width="2" style="346" customWidth="1"/>
    <col min="1794" max="1794" width="6.5" style="346" customWidth="1"/>
    <col min="1795" max="2029" width="9" style="346"/>
    <col min="2030" max="2031" width="2.09765625" style="346" customWidth="1"/>
    <col min="2032" max="2032" width="1" style="346" customWidth="1"/>
    <col min="2033" max="2033" width="20.3984375" style="346" customWidth="1"/>
    <col min="2034" max="2034" width="1.09765625" style="346" customWidth="1"/>
    <col min="2035" max="2036" width="10.59765625" style="346" customWidth="1"/>
    <col min="2037" max="2037" width="1.59765625" style="346" customWidth="1"/>
    <col min="2038" max="2038" width="6.09765625" style="346" customWidth="1"/>
    <col min="2039" max="2039" width="4" style="346" customWidth="1"/>
    <col min="2040" max="2040" width="3.09765625" style="346" customWidth="1"/>
    <col min="2041" max="2041" width="0.59765625" style="346" customWidth="1"/>
    <col min="2042" max="2042" width="3" style="346" customWidth="1"/>
    <col min="2043" max="2043" width="3.09765625" style="346" customWidth="1"/>
    <col min="2044" max="2044" width="2.59765625" style="346" customWidth="1"/>
    <col min="2045" max="2045" width="3.09765625" style="346" customWidth="1"/>
    <col min="2046" max="2046" width="2.59765625" style="346" customWidth="1"/>
    <col min="2047" max="2047" width="1.59765625" style="346" customWidth="1"/>
    <col min="2048" max="2049" width="2" style="346" customWidth="1"/>
    <col min="2050" max="2050" width="6.5" style="346" customWidth="1"/>
    <col min="2051" max="2285" width="9" style="346"/>
    <col min="2286" max="2287" width="2.09765625" style="346" customWidth="1"/>
    <col min="2288" max="2288" width="1" style="346" customWidth="1"/>
    <col min="2289" max="2289" width="20.3984375" style="346" customWidth="1"/>
    <col min="2290" max="2290" width="1.09765625" style="346" customWidth="1"/>
    <col min="2291" max="2292" width="10.59765625" style="346" customWidth="1"/>
    <col min="2293" max="2293" width="1.59765625" style="346" customWidth="1"/>
    <col min="2294" max="2294" width="6.09765625" style="346" customWidth="1"/>
    <col min="2295" max="2295" width="4" style="346" customWidth="1"/>
    <col min="2296" max="2296" width="3.09765625" style="346" customWidth="1"/>
    <col min="2297" max="2297" width="0.59765625" style="346" customWidth="1"/>
    <col min="2298" max="2298" width="3" style="346" customWidth="1"/>
    <col min="2299" max="2299" width="3.09765625" style="346" customWidth="1"/>
    <col min="2300" max="2300" width="2.59765625" style="346" customWidth="1"/>
    <col min="2301" max="2301" width="3.09765625" style="346" customWidth="1"/>
    <col min="2302" max="2302" width="2.59765625" style="346" customWidth="1"/>
    <col min="2303" max="2303" width="1.59765625" style="346" customWidth="1"/>
    <col min="2304" max="2305" width="2" style="346" customWidth="1"/>
    <col min="2306" max="2306" width="6.5" style="346" customWidth="1"/>
    <col min="2307" max="2541" width="9" style="346"/>
    <col min="2542" max="2543" width="2.09765625" style="346" customWidth="1"/>
    <col min="2544" max="2544" width="1" style="346" customWidth="1"/>
    <col min="2545" max="2545" width="20.3984375" style="346" customWidth="1"/>
    <col min="2546" max="2546" width="1.09765625" style="346" customWidth="1"/>
    <col min="2547" max="2548" width="10.59765625" style="346" customWidth="1"/>
    <col min="2549" max="2549" width="1.59765625" style="346" customWidth="1"/>
    <col min="2550" max="2550" width="6.09765625" style="346" customWidth="1"/>
    <col min="2551" max="2551" width="4" style="346" customWidth="1"/>
    <col min="2552" max="2552" width="3.09765625" style="346" customWidth="1"/>
    <col min="2553" max="2553" width="0.59765625" style="346" customWidth="1"/>
    <col min="2554" max="2554" width="3" style="346" customWidth="1"/>
    <col min="2555" max="2555" width="3.09765625" style="346" customWidth="1"/>
    <col min="2556" max="2556" width="2.59765625" style="346" customWidth="1"/>
    <col min="2557" max="2557" width="3.09765625" style="346" customWidth="1"/>
    <col min="2558" max="2558" width="2.59765625" style="346" customWidth="1"/>
    <col min="2559" max="2559" width="1.59765625" style="346" customWidth="1"/>
    <col min="2560" max="2561" width="2" style="346" customWidth="1"/>
    <col min="2562" max="2562" width="6.5" style="346" customWidth="1"/>
    <col min="2563" max="2797" width="9" style="346"/>
    <col min="2798" max="2799" width="2.09765625" style="346" customWidth="1"/>
    <col min="2800" max="2800" width="1" style="346" customWidth="1"/>
    <col min="2801" max="2801" width="20.3984375" style="346" customWidth="1"/>
    <col min="2802" max="2802" width="1.09765625" style="346" customWidth="1"/>
    <col min="2803" max="2804" width="10.59765625" style="346" customWidth="1"/>
    <col min="2805" max="2805" width="1.59765625" style="346" customWidth="1"/>
    <col min="2806" max="2806" width="6.09765625" style="346" customWidth="1"/>
    <col min="2807" max="2807" width="4" style="346" customWidth="1"/>
    <col min="2808" max="2808" width="3.09765625" style="346" customWidth="1"/>
    <col min="2809" max="2809" width="0.59765625" style="346" customWidth="1"/>
    <col min="2810" max="2810" width="3" style="346" customWidth="1"/>
    <col min="2811" max="2811" width="3.09765625" style="346" customWidth="1"/>
    <col min="2812" max="2812" width="2.59765625" style="346" customWidth="1"/>
    <col min="2813" max="2813" width="3.09765625" style="346" customWidth="1"/>
    <col min="2814" max="2814" width="2.59765625" style="346" customWidth="1"/>
    <col min="2815" max="2815" width="1.59765625" style="346" customWidth="1"/>
    <col min="2816" max="2817" width="2" style="346" customWidth="1"/>
    <col min="2818" max="2818" width="6.5" style="346" customWidth="1"/>
    <col min="2819" max="3053" width="9" style="346"/>
    <col min="3054" max="3055" width="2.09765625" style="346" customWidth="1"/>
    <col min="3056" max="3056" width="1" style="346" customWidth="1"/>
    <col min="3057" max="3057" width="20.3984375" style="346" customWidth="1"/>
    <col min="3058" max="3058" width="1.09765625" style="346" customWidth="1"/>
    <col min="3059" max="3060" width="10.59765625" style="346" customWidth="1"/>
    <col min="3061" max="3061" width="1.59765625" style="346" customWidth="1"/>
    <col min="3062" max="3062" width="6.09765625" style="346" customWidth="1"/>
    <col min="3063" max="3063" width="4" style="346" customWidth="1"/>
    <col min="3064" max="3064" width="3.09765625" style="346" customWidth="1"/>
    <col min="3065" max="3065" width="0.59765625" style="346" customWidth="1"/>
    <col min="3066" max="3066" width="3" style="346" customWidth="1"/>
    <col min="3067" max="3067" width="3.09765625" style="346" customWidth="1"/>
    <col min="3068" max="3068" width="2.59765625" style="346" customWidth="1"/>
    <col min="3069" max="3069" width="3.09765625" style="346" customWidth="1"/>
    <col min="3070" max="3070" width="2.59765625" style="346" customWidth="1"/>
    <col min="3071" max="3071" width="1.59765625" style="346" customWidth="1"/>
    <col min="3072" max="3073" width="2" style="346" customWidth="1"/>
    <col min="3074" max="3074" width="6.5" style="346" customWidth="1"/>
    <col min="3075" max="3309" width="9" style="346"/>
    <col min="3310" max="3311" width="2.09765625" style="346" customWidth="1"/>
    <col min="3312" max="3312" width="1" style="346" customWidth="1"/>
    <col min="3313" max="3313" width="20.3984375" style="346" customWidth="1"/>
    <col min="3314" max="3314" width="1.09765625" style="346" customWidth="1"/>
    <col min="3315" max="3316" width="10.59765625" style="346" customWidth="1"/>
    <col min="3317" max="3317" width="1.59765625" style="346" customWidth="1"/>
    <col min="3318" max="3318" width="6.09765625" style="346" customWidth="1"/>
    <col min="3319" max="3319" width="4" style="346" customWidth="1"/>
    <col min="3320" max="3320" width="3.09765625" style="346" customWidth="1"/>
    <col min="3321" max="3321" width="0.59765625" style="346" customWidth="1"/>
    <col min="3322" max="3322" width="3" style="346" customWidth="1"/>
    <col min="3323" max="3323" width="3.09765625" style="346" customWidth="1"/>
    <col min="3324" max="3324" width="2.59765625" style="346" customWidth="1"/>
    <col min="3325" max="3325" width="3.09765625" style="346" customWidth="1"/>
    <col min="3326" max="3326" width="2.59765625" style="346" customWidth="1"/>
    <col min="3327" max="3327" width="1.59765625" style="346" customWidth="1"/>
    <col min="3328" max="3329" width="2" style="346" customWidth="1"/>
    <col min="3330" max="3330" width="6.5" style="346" customWidth="1"/>
    <col min="3331" max="3565" width="9" style="346"/>
    <col min="3566" max="3567" width="2.09765625" style="346" customWidth="1"/>
    <col min="3568" max="3568" width="1" style="346" customWidth="1"/>
    <col min="3569" max="3569" width="20.3984375" style="346" customWidth="1"/>
    <col min="3570" max="3570" width="1.09765625" style="346" customWidth="1"/>
    <col min="3571" max="3572" width="10.59765625" style="346" customWidth="1"/>
    <col min="3573" max="3573" width="1.59765625" style="346" customWidth="1"/>
    <col min="3574" max="3574" width="6.09765625" style="346" customWidth="1"/>
    <col min="3575" max="3575" width="4" style="346" customWidth="1"/>
    <col min="3576" max="3576" width="3.09765625" style="346" customWidth="1"/>
    <col min="3577" max="3577" width="0.59765625" style="346" customWidth="1"/>
    <col min="3578" max="3578" width="3" style="346" customWidth="1"/>
    <col min="3579" max="3579" width="3.09765625" style="346" customWidth="1"/>
    <col min="3580" max="3580" width="2.59765625" style="346" customWidth="1"/>
    <col min="3581" max="3581" width="3.09765625" style="346" customWidth="1"/>
    <col min="3582" max="3582" width="2.59765625" style="346" customWidth="1"/>
    <col min="3583" max="3583" width="1.59765625" style="346" customWidth="1"/>
    <col min="3584" max="3585" width="2" style="346" customWidth="1"/>
    <col min="3586" max="3586" width="6.5" style="346" customWidth="1"/>
    <col min="3587" max="3821" width="9" style="346"/>
    <col min="3822" max="3823" width="2.09765625" style="346" customWidth="1"/>
    <col min="3824" max="3824" width="1" style="346" customWidth="1"/>
    <col min="3825" max="3825" width="20.3984375" style="346" customWidth="1"/>
    <col min="3826" max="3826" width="1.09765625" style="346" customWidth="1"/>
    <col min="3827" max="3828" width="10.59765625" style="346" customWidth="1"/>
    <col min="3829" max="3829" width="1.59765625" style="346" customWidth="1"/>
    <col min="3830" max="3830" width="6.09765625" style="346" customWidth="1"/>
    <col min="3831" max="3831" width="4" style="346" customWidth="1"/>
    <col min="3832" max="3832" width="3.09765625" style="346" customWidth="1"/>
    <col min="3833" max="3833" width="0.59765625" style="346" customWidth="1"/>
    <col min="3834" max="3834" width="3" style="346" customWidth="1"/>
    <col min="3835" max="3835" width="3.09765625" style="346" customWidth="1"/>
    <col min="3836" max="3836" width="2.59765625" style="346" customWidth="1"/>
    <col min="3837" max="3837" width="3.09765625" style="346" customWidth="1"/>
    <col min="3838" max="3838" width="2.59765625" style="346" customWidth="1"/>
    <col min="3839" max="3839" width="1.59765625" style="346" customWidth="1"/>
    <col min="3840" max="3841" width="2" style="346" customWidth="1"/>
    <col min="3842" max="3842" width="6.5" style="346" customWidth="1"/>
    <col min="3843" max="4077" width="9" style="346"/>
    <col min="4078" max="4079" width="2.09765625" style="346" customWidth="1"/>
    <col min="4080" max="4080" width="1" style="346" customWidth="1"/>
    <col min="4081" max="4081" width="20.3984375" style="346" customWidth="1"/>
    <col min="4082" max="4082" width="1.09765625" style="346" customWidth="1"/>
    <col min="4083" max="4084" width="10.59765625" style="346" customWidth="1"/>
    <col min="4085" max="4085" width="1.59765625" style="346" customWidth="1"/>
    <col min="4086" max="4086" width="6.09765625" style="346" customWidth="1"/>
    <col min="4087" max="4087" width="4" style="346" customWidth="1"/>
    <col min="4088" max="4088" width="3.09765625" style="346" customWidth="1"/>
    <col min="4089" max="4089" width="0.59765625" style="346" customWidth="1"/>
    <col min="4090" max="4090" width="3" style="346" customWidth="1"/>
    <col min="4091" max="4091" width="3.09765625" style="346" customWidth="1"/>
    <col min="4092" max="4092" width="2.59765625" style="346" customWidth="1"/>
    <col min="4093" max="4093" width="3.09765625" style="346" customWidth="1"/>
    <col min="4094" max="4094" width="2.59765625" style="346" customWidth="1"/>
    <col min="4095" max="4095" width="1.59765625" style="346" customWidth="1"/>
    <col min="4096" max="4097" width="2" style="346" customWidth="1"/>
    <col min="4098" max="4098" width="6.5" style="346" customWidth="1"/>
    <col min="4099" max="4333" width="9" style="346"/>
    <col min="4334" max="4335" width="2.09765625" style="346" customWidth="1"/>
    <col min="4336" max="4336" width="1" style="346" customWidth="1"/>
    <col min="4337" max="4337" width="20.3984375" style="346" customWidth="1"/>
    <col min="4338" max="4338" width="1.09765625" style="346" customWidth="1"/>
    <col min="4339" max="4340" width="10.59765625" style="346" customWidth="1"/>
    <col min="4341" max="4341" width="1.59765625" style="346" customWidth="1"/>
    <col min="4342" max="4342" width="6.09765625" style="346" customWidth="1"/>
    <col min="4343" max="4343" width="4" style="346" customWidth="1"/>
    <col min="4344" max="4344" width="3.09765625" style="346" customWidth="1"/>
    <col min="4345" max="4345" width="0.59765625" style="346" customWidth="1"/>
    <col min="4346" max="4346" width="3" style="346" customWidth="1"/>
    <col min="4347" max="4347" width="3.09765625" style="346" customWidth="1"/>
    <col min="4348" max="4348" width="2.59765625" style="346" customWidth="1"/>
    <col min="4349" max="4349" width="3.09765625" style="346" customWidth="1"/>
    <col min="4350" max="4350" width="2.59765625" style="346" customWidth="1"/>
    <col min="4351" max="4351" width="1.59765625" style="346" customWidth="1"/>
    <col min="4352" max="4353" width="2" style="346" customWidth="1"/>
    <col min="4354" max="4354" width="6.5" style="346" customWidth="1"/>
    <col min="4355" max="4589" width="9" style="346"/>
    <col min="4590" max="4591" width="2.09765625" style="346" customWidth="1"/>
    <col min="4592" max="4592" width="1" style="346" customWidth="1"/>
    <col min="4593" max="4593" width="20.3984375" style="346" customWidth="1"/>
    <col min="4594" max="4594" width="1.09765625" style="346" customWidth="1"/>
    <col min="4595" max="4596" width="10.59765625" style="346" customWidth="1"/>
    <col min="4597" max="4597" width="1.59765625" style="346" customWidth="1"/>
    <col min="4598" max="4598" width="6.09765625" style="346" customWidth="1"/>
    <col min="4599" max="4599" width="4" style="346" customWidth="1"/>
    <col min="4600" max="4600" width="3.09765625" style="346" customWidth="1"/>
    <col min="4601" max="4601" width="0.59765625" style="346" customWidth="1"/>
    <col min="4602" max="4602" width="3" style="346" customWidth="1"/>
    <col min="4603" max="4603" width="3.09765625" style="346" customWidth="1"/>
    <col min="4604" max="4604" width="2.59765625" style="346" customWidth="1"/>
    <col min="4605" max="4605" width="3.09765625" style="346" customWidth="1"/>
    <col min="4606" max="4606" width="2.59765625" style="346" customWidth="1"/>
    <col min="4607" max="4607" width="1.59765625" style="346" customWidth="1"/>
    <col min="4608" max="4609" width="2" style="346" customWidth="1"/>
    <col min="4610" max="4610" width="6.5" style="346" customWidth="1"/>
    <col min="4611" max="4845" width="9" style="346"/>
    <col min="4846" max="4847" width="2.09765625" style="346" customWidth="1"/>
    <col min="4848" max="4848" width="1" style="346" customWidth="1"/>
    <col min="4849" max="4849" width="20.3984375" style="346" customWidth="1"/>
    <col min="4850" max="4850" width="1.09765625" style="346" customWidth="1"/>
    <col min="4851" max="4852" width="10.59765625" style="346" customWidth="1"/>
    <col min="4853" max="4853" width="1.59765625" style="346" customWidth="1"/>
    <col min="4854" max="4854" width="6.09765625" style="346" customWidth="1"/>
    <col min="4855" max="4855" width="4" style="346" customWidth="1"/>
    <col min="4856" max="4856" width="3.09765625" style="346" customWidth="1"/>
    <col min="4857" max="4857" width="0.59765625" style="346" customWidth="1"/>
    <col min="4858" max="4858" width="3" style="346" customWidth="1"/>
    <col min="4859" max="4859" width="3.09765625" style="346" customWidth="1"/>
    <col min="4860" max="4860" width="2.59765625" style="346" customWidth="1"/>
    <col min="4861" max="4861" width="3.09765625" style="346" customWidth="1"/>
    <col min="4862" max="4862" width="2.59765625" style="346" customWidth="1"/>
    <col min="4863" max="4863" width="1.59765625" style="346" customWidth="1"/>
    <col min="4864" max="4865" width="2" style="346" customWidth="1"/>
    <col min="4866" max="4866" width="6.5" style="346" customWidth="1"/>
    <col min="4867" max="5101" width="9" style="346"/>
    <col min="5102" max="5103" width="2.09765625" style="346" customWidth="1"/>
    <col min="5104" max="5104" width="1" style="346" customWidth="1"/>
    <col min="5105" max="5105" width="20.3984375" style="346" customWidth="1"/>
    <col min="5106" max="5106" width="1.09765625" style="346" customWidth="1"/>
    <col min="5107" max="5108" width="10.59765625" style="346" customWidth="1"/>
    <col min="5109" max="5109" width="1.59765625" style="346" customWidth="1"/>
    <col min="5110" max="5110" width="6.09765625" style="346" customWidth="1"/>
    <col min="5111" max="5111" width="4" style="346" customWidth="1"/>
    <col min="5112" max="5112" width="3.09765625" style="346" customWidth="1"/>
    <col min="5113" max="5113" width="0.59765625" style="346" customWidth="1"/>
    <col min="5114" max="5114" width="3" style="346" customWidth="1"/>
    <col min="5115" max="5115" width="3.09765625" style="346" customWidth="1"/>
    <col min="5116" max="5116" width="2.59765625" style="346" customWidth="1"/>
    <col min="5117" max="5117" width="3.09765625" style="346" customWidth="1"/>
    <col min="5118" max="5118" width="2.59765625" style="346" customWidth="1"/>
    <col min="5119" max="5119" width="1.59765625" style="346" customWidth="1"/>
    <col min="5120" max="5121" width="2" style="346" customWidth="1"/>
    <col min="5122" max="5122" width="6.5" style="346" customWidth="1"/>
    <col min="5123" max="5357" width="9" style="346"/>
    <col min="5358" max="5359" width="2.09765625" style="346" customWidth="1"/>
    <col min="5360" max="5360" width="1" style="346" customWidth="1"/>
    <col min="5361" max="5361" width="20.3984375" style="346" customWidth="1"/>
    <col min="5362" max="5362" width="1.09765625" style="346" customWidth="1"/>
    <col min="5363" max="5364" width="10.59765625" style="346" customWidth="1"/>
    <col min="5365" max="5365" width="1.59765625" style="346" customWidth="1"/>
    <col min="5366" max="5366" width="6.09765625" style="346" customWidth="1"/>
    <col min="5367" max="5367" width="4" style="346" customWidth="1"/>
    <col min="5368" max="5368" width="3.09765625" style="346" customWidth="1"/>
    <col min="5369" max="5369" width="0.59765625" style="346" customWidth="1"/>
    <col min="5370" max="5370" width="3" style="346" customWidth="1"/>
    <col min="5371" max="5371" width="3.09765625" style="346" customWidth="1"/>
    <col min="5372" max="5372" width="2.59765625" style="346" customWidth="1"/>
    <col min="5373" max="5373" width="3.09765625" style="346" customWidth="1"/>
    <col min="5374" max="5374" width="2.59765625" style="346" customWidth="1"/>
    <col min="5375" max="5375" width="1.59765625" style="346" customWidth="1"/>
    <col min="5376" max="5377" width="2" style="346" customWidth="1"/>
    <col min="5378" max="5378" width="6.5" style="346" customWidth="1"/>
    <col min="5379" max="5613" width="9" style="346"/>
    <col min="5614" max="5615" width="2.09765625" style="346" customWidth="1"/>
    <col min="5616" max="5616" width="1" style="346" customWidth="1"/>
    <col min="5617" max="5617" width="20.3984375" style="346" customWidth="1"/>
    <col min="5618" max="5618" width="1.09765625" style="346" customWidth="1"/>
    <col min="5619" max="5620" width="10.59765625" style="346" customWidth="1"/>
    <col min="5621" max="5621" width="1.59765625" style="346" customWidth="1"/>
    <col min="5622" max="5622" width="6.09765625" style="346" customWidth="1"/>
    <col min="5623" max="5623" width="4" style="346" customWidth="1"/>
    <col min="5624" max="5624" width="3.09765625" style="346" customWidth="1"/>
    <col min="5625" max="5625" width="0.59765625" style="346" customWidth="1"/>
    <col min="5626" max="5626" width="3" style="346" customWidth="1"/>
    <col min="5627" max="5627" width="3.09765625" style="346" customWidth="1"/>
    <col min="5628" max="5628" width="2.59765625" style="346" customWidth="1"/>
    <col min="5629" max="5629" width="3.09765625" style="346" customWidth="1"/>
    <col min="5630" max="5630" width="2.59765625" style="346" customWidth="1"/>
    <col min="5631" max="5631" width="1.59765625" style="346" customWidth="1"/>
    <col min="5632" max="5633" width="2" style="346" customWidth="1"/>
    <col min="5634" max="5634" width="6.5" style="346" customWidth="1"/>
    <col min="5635" max="5869" width="9" style="346"/>
    <col min="5870" max="5871" width="2.09765625" style="346" customWidth="1"/>
    <col min="5872" max="5872" width="1" style="346" customWidth="1"/>
    <col min="5873" max="5873" width="20.3984375" style="346" customWidth="1"/>
    <col min="5874" max="5874" width="1.09765625" style="346" customWidth="1"/>
    <col min="5875" max="5876" width="10.59765625" style="346" customWidth="1"/>
    <col min="5877" max="5877" width="1.59765625" style="346" customWidth="1"/>
    <col min="5878" max="5878" width="6.09765625" style="346" customWidth="1"/>
    <col min="5879" max="5879" width="4" style="346" customWidth="1"/>
    <col min="5880" max="5880" width="3.09765625" style="346" customWidth="1"/>
    <col min="5881" max="5881" width="0.59765625" style="346" customWidth="1"/>
    <col min="5882" max="5882" width="3" style="346" customWidth="1"/>
    <col min="5883" max="5883" width="3.09765625" style="346" customWidth="1"/>
    <col min="5884" max="5884" width="2.59765625" style="346" customWidth="1"/>
    <col min="5885" max="5885" width="3.09765625" style="346" customWidth="1"/>
    <col min="5886" max="5886" width="2.59765625" style="346" customWidth="1"/>
    <col min="5887" max="5887" width="1.59765625" style="346" customWidth="1"/>
    <col min="5888" max="5889" width="2" style="346" customWidth="1"/>
    <col min="5890" max="5890" width="6.5" style="346" customWidth="1"/>
    <col min="5891" max="6125" width="9" style="346"/>
    <col min="6126" max="6127" width="2.09765625" style="346" customWidth="1"/>
    <col min="6128" max="6128" width="1" style="346" customWidth="1"/>
    <col min="6129" max="6129" width="20.3984375" style="346" customWidth="1"/>
    <col min="6130" max="6130" width="1.09765625" style="346" customWidth="1"/>
    <col min="6131" max="6132" width="10.59765625" style="346" customWidth="1"/>
    <col min="6133" max="6133" width="1.59765625" style="346" customWidth="1"/>
    <col min="6134" max="6134" width="6.09765625" style="346" customWidth="1"/>
    <col min="6135" max="6135" width="4" style="346" customWidth="1"/>
    <col min="6136" max="6136" width="3.09765625" style="346" customWidth="1"/>
    <col min="6137" max="6137" width="0.59765625" style="346" customWidth="1"/>
    <col min="6138" max="6138" width="3" style="346" customWidth="1"/>
    <col min="6139" max="6139" width="3.09765625" style="346" customWidth="1"/>
    <col min="6140" max="6140" width="2.59765625" style="346" customWidth="1"/>
    <col min="6141" max="6141" width="3.09765625" style="346" customWidth="1"/>
    <col min="6142" max="6142" width="2.59765625" style="346" customWidth="1"/>
    <col min="6143" max="6143" width="1.59765625" style="346" customWidth="1"/>
    <col min="6144" max="6145" width="2" style="346" customWidth="1"/>
    <col min="6146" max="6146" width="6.5" style="346" customWidth="1"/>
    <col min="6147" max="6381" width="9" style="346"/>
    <col min="6382" max="6383" width="2.09765625" style="346" customWidth="1"/>
    <col min="6384" max="6384" width="1" style="346" customWidth="1"/>
    <col min="6385" max="6385" width="20.3984375" style="346" customWidth="1"/>
    <col min="6386" max="6386" width="1.09765625" style="346" customWidth="1"/>
    <col min="6387" max="6388" width="10.59765625" style="346" customWidth="1"/>
    <col min="6389" max="6389" width="1.59765625" style="346" customWidth="1"/>
    <col min="6390" max="6390" width="6.09765625" style="346" customWidth="1"/>
    <col min="6391" max="6391" width="4" style="346" customWidth="1"/>
    <col min="6392" max="6392" width="3.09765625" style="346" customWidth="1"/>
    <col min="6393" max="6393" width="0.59765625" style="346" customWidth="1"/>
    <col min="6394" max="6394" width="3" style="346" customWidth="1"/>
    <col min="6395" max="6395" width="3.09765625" style="346" customWidth="1"/>
    <col min="6396" max="6396" width="2.59765625" style="346" customWidth="1"/>
    <col min="6397" max="6397" width="3.09765625" style="346" customWidth="1"/>
    <col min="6398" max="6398" width="2.59765625" style="346" customWidth="1"/>
    <col min="6399" max="6399" width="1.59765625" style="346" customWidth="1"/>
    <col min="6400" max="6401" width="2" style="346" customWidth="1"/>
    <col min="6402" max="6402" width="6.5" style="346" customWidth="1"/>
    <col min="6403" max="6637" width="9" style="346"/>
    <col min="6638" max="6639" width="2.09765625" style="346" customWidth="1"/>
    <col min="6640" max="6640" width="1" style="346" customWidth="1"/>
    <col min="6641" max="6641" width="20.3984375" style="346" customWidth="1"/>
    <col min="6642" max="6642" width="1.09765625" style="346" customWidth="1"/>
    <col min="6643" max="6644" width="10.59765625" style="346" customWidth="1"/>
    <col min="6645" max="6645" width="1.59765625" style="346" customWidth="1"/>
    <col min="6646" max="6646" width="6.09765625" style="346" customWidth="1"/>
    <col min="6647" max="6647" width="4" style="346" customWidth="1"/>
    <col min="6648" max="6648" width="3.09765625" style="346" customWidth="1"/>
    <col min="6649" max="6649" width="0.59765625" style="346" customWidth="1"/>
    <col min="6650" max="6650" width="3" style="346" customWidth="1"/>
    <col min="6651" max="6651" width="3.09765625" style="346" customWidth="1"/>
    <col min="6652" max="6652" width="2.59765625" style="346" customWidth="1"/>
    <col min="6653" max="6653" width="3.09765625" style="346" customWidth="1"/>
    <col min="6654" max="6654" width="2.59765625" style="346" customWidth="1"/>
    <col min="6655" max="6655" width="1.59765625" style="346" customWidth="1"/>
    <col min="6656" max="6657" width="2" style="346" customWidth="1"/>
    <col min="6658" max="6658" width="6.5" style="346" customWidth="1"/>
    <col min="6659" max="6893" width="9" style="346"/>
    <col min="6894" max="6895" width="2.09765625" style="346" customWidth="1"/>
    <col min="6896" max="6896" width="1" style="346" customWidth="1"/>
    <col min="6897" max="6897" width="20.3984375" style="346" customWidth="1"/>
    <col min="6898" max="6898" width="1.09765625" style="346" customWidth="1"/>
    <col min="6899" max="6900" width="10.59765625" style="346" customWidth="1"/>
    <col min="6901" max="6901" width="1.59765625" style="346" customWidth="1"/>
    <col min="6902" max="6902" width="6.09765625" style="346" customWidth="1"/>
    <col min="6903" max="6903" width="4" style="346" customWidth="1"/>
    <col min="6904" max="6904" width="3.09765625" style="346" customWidth="1"/>
    <col min="6905" max="6905" width="0.59765625" style="346" customWidth="1"/>
    <col min="6906" max="6906" width="3" style="346" customWidth="1"/>
    <col min="6907" max="6907" width="3.09765625" style="346" customWidth="1"/>
    <col min="6908" max="6908" width="2.59765625" style="346" customWidth="1"/>
    <col min="6909" max="6909" width="3.09765625" style="346" customWidth="1"/>
    <col min="6910" max="6910" width="2.59765625" style="346" customWidth="1"/>
    <col min="6911" max="6911" width="1.59765625" style="346" customWidth="1"/>
    <col min="6912" max="6913" width="2" style="346" customWidth="1"/>
    <col min="6914" max="6914" width="6.5" style="346" customWidth="1"/>
    <col min="6915" max="7149" width="9" style="346"/>
    <col min="7150" max="7151" width="2.09765625" style="346" customWidth="1"/>
    <col min="7152" max="7152" width="1" style="346" customWidth="1"/>
    <col min="7153" max="7153" width="20.3984375" style="346" customWidth="1"/>
    <col min="7154" max="7154" width="1.09765625" style="346" customWidth="1"/>
    <col min="7155" max="7156" width="10.59765625" style="346" customWidth="1"/>
    <col min="7157" max="7157" width="1.59765625" style="346" customWidth="1"/>
    <col min="7158" max="7158" width="6.09765625" style="346" customWidth="1"/>
    <col min="7159" max="7159" width="4" style="346" customWidth="1"/>
    <col min="7160" max="7160" width="3.09765625" style="346" customWidth="1"/>
    <col min="7161" max="7161" width="0.59765625" style="346" customWidth="1"/>
    <col min="7162" max="7162" width="3" style="346" customWidth="1"/>
    <col min="7163" max="7163" width="3.09765625" style="346" customWidth="1"/>
    <col min="7164" max="7164" width="2.59765625" style="346" customWidth="1"/>
    <col min="7165" max="7165" width="3.09765625" style="346" customWidth="1"/>
    <col min="7166" max="7166" width="2.59765625" style="346" customWidth="1"/>
    <col min="7167" max="7167" width="1.59765625" style="346" customWidth="1"/>
    <col min="7168" max="7169" width="2" style="346" customWidth="1"/>
    <col min="7170" max="7170" width="6.5" style="346" customWidth="1"/>
    <col min="7171" max="7405" width="9" style="346"/>
    <col min="7406" max="7407" width="2.09765625" style="346" customWidth="1"/>
    <col min="7408" max="7408" width="1" style="346" customWidth="1"/>
    <col min="7409" max="7409" width="20.3984375" style="346" customWidth="1"/>
    <col min="7410" max="7410" width="1.09765625" style="346" customWidth="1"/>
    <col min="7411" max="7412" width="10.59765625" style="346" customWidth="1"/>
    <col min="7413" max="7413" width="1.59765625" style="346" customWidth="1"/>
    <col min="7414" max="7414" width="6.09765625" style="346" customWidth="1"/>
    <col min="7415" max="7415" width="4" style="346" customWidth="1"/>
    <col min="7416" max="7416" width="3.09765625" style="346" customWidth="1"/>
    <col min="7417" max="7417" width="0.59765625" style="346" customWidth="1"/>
    <col min="7418" max="7418" width="3" style="346" customWidth="1"/>
    <col min="7419" max="7419" width="3.09765625" style="346" customWidth="1"/>
    <col min="7420" max="7420" width="2.59765625" style="346" customWidth="1"/>
    <col min="7421" max="7421" width="3.09765625" style="346" customWidth="1"/>
    <col min="7422" max="7422" width="2.59765625" style="346" customWidth="1"/>
    <col min="7423" max="7423" width="1.59765625" style="346" customWidth="1"/>
    <col min="7424" max="7425" width="2" style="346" customWidth="1"/>
    <col min="7426" max="7426" width="6.5" style="346" customWidth="1"/>
    <col min="7427" max="7661" width="9" style="346"/>
    <col min="7662" max="7663" width="2.09765625" style="346" customWidth="1"/>
    <col min="7664" max="7664" width="1" style="346" customWidth="1"/>
    <col min="7665" max="7665" width="20.3984375" style="346" customWidth="1"/>
    <col min="7666" max="7666" width="1.09765625" style="346" customWidth="1"/>
    <col min="7667" max="7668" width="10.59765625" style="346" customWidth="1"/>
    <col min="7669" max="7669" width="1.59765625" style="346" customWidth="1"/>
    <col min="7670" max="7670" width="6.09765625" style="346" customWidth="1"/>
    <col min="7671" max="7671" width="4" style="346" customWidth="1"/>
    <col min="7672" max="7672" width="3.09765625" style="346" customWidth="1"/>
    <col min="7673" max="7673" width="0.59765625" style="346" customWidth="1"/>
    <col min="7674" max="7674" width="3" style="346" customWidth="1"/>
    <col min="7675" max="7675" width="3.09765625" style="346" customWidth="1"/>
    <col min="7676" max="7676" width="2.59765625" style="346" customWidth="1"/>
    <col min="7677" max="7677" width="3.09765625" style="346" customWidth="1"/>
    <col min="7678" max="7678" width="2.59765625" style="346" customWidth="1"/>
    <col min="7679" max="7679" width="1.59765625" style="346" customWidth="1"/>
    <col min="7680" max="7681" width="2" style="346" customWidth="1"/>
    <col min="7682" max="7682" width="6.5" style="346" customWidth="1"/>
    <col min="7683" max="7917" width="9" style="346"/>
    <col min="7918" max="7919" width="2.09765625" style="346" customWidth="1"/>
    <col min="7920" max="7920" width="1" style="346" customWidth="1"/>
    <col min="7921" max="7921" width="20.3984375" style="346" customWidth="1"/>
    <col min="7922" max="7922" width="1.09765625" style="346" customWidth="1"/>
    <col min="7923" max="7924" width="10.59765625" style="346" customWidth="1"/>
    <col min="7925" max="7925" width="1.59765625" style="346" customWidth="1"/>
    <col min="7926" max="7926" width="6.09765625" style="346" customWidth="1"/>
    <col min="7927" max="7927" width="4" style="346" customWidth="1"/>
    <col min="7928" max="7928" width="3.09765625" style="346" customWidth="1"/>
    <col min="7929" max="7929" width="0.59765625" style="346" customWidth="1"/>
    <col min="7930" max="7930" width="3" style="346" customWidth="1"/>
    <col min="7931" max="7931" width="3.09765625" style="346" customWidth="1"/>
    <col min="7932" max="7932" width="2.59765625" style="346" customWidth="1"/>
    <col min="7933" max="7933" width="3.09765625" style="346" customWidth="1"/>
    <col min="7934" max="7934" width="2.59765625" style="346" customWidth="1"/>
    <col min="7935" max="7935" width="1.59765625" style="346" customWidth="1"/>
    <col min="7936" max="7937" width="2" style="346" customWidth="1"/>
    <col min="7938" max="7938" width="6.5" style="346" customWidth="1"/>
    <col min="7939" max="8173" width="9" style="346"/>
    <col min="8174" max="8175" width="2.09765625" style="346" customWidth="1"/>
    <col min="8176" max="8176" width="1" style="346" customWidth="1"/>
    <col min="8177" max="8177" width="20.3984375" style="346" customWidth="1"/>
    <col min="8178" max="8178" width="1.09765625" style="346" customWidth="1"/>
    <col min="8179" max="8180" width="10.59765625" style="346" customWidth="1"/>
    <col min="8181" max="8181" width="1.59765625" style="346" customWidth="1"/>
    <col min="8182" max="8182" width="6.09765625" style="346" customWidth="1"/>
    <col min="8183" max="8183" width="4" style="346" customWidth="1"/>
    <col min="8184" max="8184" width="3.09765625" style="346" customWidth="1"/>
    <col min="8185" max="8185" width="0.59765625" style="346" customWidth="1"/>
    <col min="8186" max="8186" width="3" style="346" customWidth="1"/>
    <col min="8187" max="8187" width="3.09765625" style="346" customWidth="1"/>
    <col min="8188" max="8188" width="2.59765625" style="346" customWidth="1"/>
    <col min="8189" max="8189" width="3.09765625" style="346" customWidth="1"/>
    <col min="8190" max="8190" width="2.59765625" style="346" customWidth="1"/>
    <col min="8191" max="8191" width="1.59765625" style="346" customWidth="1"/>
    <col min="8192" max="8193" width="2" style="346" customWidth="1"/>
    <col min="8194" max="8194" width="6.5" style="346" customWidth="1"/>
    <col min="8195" max="8429" width="9" style="346"/>
    <col min="8430" max="8431" width="2.09765625" style="346" customWidth="1"/>
    <col min="8432" max="8432" width="1" style="346" customWidth="1"/>
    <col min="8433" max="8433" width="20.3984375" style="346" customWidth="1"/>
    <col min="8434" max="8434" width="1.09765625" style="346" customWidth="1"/>
    <col min="8435" max="8436" width="10.59765625" style="346" customWidth="1"/>
    <col min="8437" max="8437" width="1.59765625" style="346" customWidth="1"/>
    <col min="8438" max="8438" width="6.09765625" style="346" customWidth="1"/>
    <col min="8439" max="8439" width="4" style="346" customWidth="1"/>
    <col min="8440" max="8440" width="3.09765625" style="346" customWidth="1"/>
    <col min="8441" max="8441" width="0.59765625" style="346" customWidth="1"/>
    <col min="8442" max="8442" width="3" style="346" customWidth="1"/>
    <col min="8443" max="8443" width="3.09765625" style="346" customWidth="1"/>
    <col min="8444" max="8444" width="2.59765625" style="346" customWidth="1"/>
    <col min="8445" max="8445" width="3.09765625" style="346" customWidth="1"/>
    <col min="8446" max="8446" width="2.59765625" style="346" customWidth="1"/>
    <col min="8447" max="8447" width="1.59765625" style="346" customWidth="1"/>
    <col min="8448" max="8449" width="2" style="346" customWidth="1"/>
    <col min="8450" max="8450" width="6.5" style="346" customWidth="1"/>
    <col min="8451" max="8685" width="9" style="346"/>
    <col min="8686" max="8687" width="2.09765625" style="346" customWidth="1"/>
    <col min="8688" max="8688" width="1" style="346" customWidth="1"/>
    <col min="8689" max="8689" width="20.3984375" style="346" customWidth="1"/>
    <col min="8690" max="8690" width="1.09765625" style="346" customWidth="1"/>
    <col min="8691" max="8692" width="10.59765625" style="346" customWidth="1"/>
    <col min="8693" max="8693" width="1.59765625" style="346" customWidth="1"/>
    <col min="8694" max="8694" width="6.09765625" style="346" customWidth="1"/>
    <col min="8695" max="8695" width="4" style="346" customWidth="1"/>
    <col min="8696" max="8696" width="3.09765625" style="346" customWidth="1"/>
    <col min="8697" max="8697" width="0.59765625" style="346" customWidth="1"/>
    <col min="8698" max="8698" width="3" style="346" customWidth="1"/>
    <col min="8699" max="8699" width="3.09765625" style="346" customWidth="1"/>
    <col min="8700" max="8700" width="2.59765625" style="346" customWidth="1"/>
    <col min="8701" max="8701" width="3.09765625" style="346" customWidth="1"/>
    <col min="8702" max="8702" width="2.59765625" style="346" customWidth="1"/>
    <col min="8703" max="8703" width="1.59765625" style="346" customWidth="1"/>
    <col min="8704" max="8705" width="2" style="346" customWidth="1"/>
    <col min="8706" max="8706" width="6.5" style="346" customWidth="1"/>
    <col min="8707" max="8941" width="9" style="346"/>
    <col min="8942" max="8943" width="2.09765625" style="346" customWidth="1"/>
    <col min="8944" max="8944" width="1" style="346" customWidth="1"/>
    <col min="8945" max="8945" width="20.3984375" style="346" customWidth="1"/>
    <col min="8946" max="8946" width="1.09765625" style="346" customWidth="1"/>
    <col min="8947" max="8948" width="10.59765625" style="346" customWidth="1"/>
    <col min="8949" max="8949" width="1.59765625" style="346" customWidth="1"/>
    <col min="8950" max="8950" width="6.09765625" style="346" customWidth="1"/>
    <col min="8951" max="8951" width="4" style="346" customWidth="1"/>
    <col min="8952" max="8952" width="3.09765625" style="346" customWidth="1"/>
    <col min="8953" max="8953" width="0.59765625" style="346" customWidth="1"/>
    <col min="8954" max="8954" width="3" style="346" customWidth="1"/>
    <col min="8955" max="8955" width="3.09765625" style="346" customWidth="1"/>
    <col min="8956" max="8956" width="2.59765625" style="346" customWidth="1"/>
    <col min="8957" max="8957" width="3.09765625" style="346" customWidth="1"/>
    <col min="8958" max="8958" width="2.59765625" style="346" customWidth="1"/>
    <col min="8959" max="8959" width="1.59765625" style="346" customWidth="1"/>
    <col min="8960" max="8961" width="2" style="346" customWidth="1"/>
    <col min="8962" max="8962" width="6.5" style="346" customWidth="1"/>
    <col min="8963" max="9197" width="9" style="346"/>
    <col min="9198" max="9199" width="2.09765625" style="346" customWidth="1"/>
    <col min="9200" max="9200" width="1" style="346" customWidth="1"/>
    <col min="9201" max="9201" width="20.3984375" style="346" customWidth="1"/>
    <col min="9202" max="9202" width="1.09765625" style="346" customWidth="1"/>
    <col min="9203" max="9204" width="10.59765625" style="346" customWidth="1"/>
    <col min="9205" max="9205" width="1.59765625" style="346" customWidth="1"/>
    <col min="9206" max="9206" width="6.09765625" style="346" customWidth="1"/>
    <col min="9207" max="9207" width="4" style="346" customWidth="1"/>
    <col min="9208" max="9208" width="3.09765625" style="346" customWidth="1"/>
    <col min="9209" max="9209" width="0.59765625" style="346" customWidth="1"/>
    <col min="9210" max="9210" width="3" style="346" customWidth="1"/>
    <col min="9211" max="9211" width="3.09765625" style="346" customWidth="1"/>
    <col min="9212" max="9212" width="2.59765625" style="346" customWidth="1"/>
    <col min="9213" max="9213" width="3.09765625" style="346" customWidth="1"/>
    <col min="9214" max="9214" width="2.59765625" style="346" customWidth="1"/>
    <col min="9215" max="9215" width="1.59765625" style="346" customWidth="1"/>
    <col min="9216" max="9217" width="2" style="346" customWidth="1"/>
    <col min="9218" max="9218" width="6.5" style="346" customWidth="1"/>
    <col min="9219" max="9453" width="9" style="346"/>
    <col min="9454" max="9455" width="2.09765625" style="346" customWidth="1"/>
    <col min="9456" max="9456" width="1" style="346" customWidth="1"/>
    <col min="9457" max="9457" width="20.3984375" style="346" customWidth="1"/>
    <col min="9458" max="9458" width="1.09765625" style="346" customWidth="1"/>
    <col min="9459" max="9460" width="10.59765625" style="346" customWidth="1"/>
    <col min="9461" max="9461" width="1.59765625" style="346" customWidth="1"/>
    <col min="9462" max="9462" width="6.09765625" style="346" customWidth="1"/>
    <col min="9463" max="9463" width="4" style="346" customWidth="1"/>
    <col min="9464" max="9464" width="3.09765625" style="346" customWidth="1"/>
    <col min="9465" max="9465" width="0.59765625" style="346" customWidth="1"/>
    <col min="9466" max="9466" width="3" style="346" customWidth="1"/>
    <col min="9467" max="9467" width="3.09765625" style="346" customWidth="1"/>
    <col min="9468" max="9468" width="2.59765625" style="346" customWidth="1"/>
    <col min="9469" max="9469" width="3.09765625" style="346" customWidth="1"/>
    <col min="9470" max="9470" width="2.59765625" style="346" customWidth="1"/>
    <col min="9471" max="9471" width="1.59765625" style="346" customWidth="1"/>
    <col min="9472" max="9473" width="2" style="346" customWidth="1"/>
    <col min="9474" max="9474" width="6.5" style="346" customWidth="1"/>
    <col min="9475" max="9709" width="9" style="346"/>
    <col min="9710" max="9711" width="2.09765625" style="346" customWidth="1"/>
    <col min="9712" max="9712" width="1" style="346" customWidth="1"/>
    <col min="9713" max="9713" width="20.3984375" style="346" customWidth="1"/>
    <col min="9714" max="9714" width="1.09765625" style="346" customWidth="1"/>
    <col min="9715" max="9716" width="10.59765625" style="346" customWidth="1"/>
    <col min="9717" max="9717" width="1.59765625" style="346" customWidth="1"/>
    <col min="9718" max="9718" width="6.09765625" style="346" customWidth="1"/>
    <col min="9719" max="9719" width="4" style="346" customWidth="1"/>
    <col min="9720" max="9720" width="3.09765625" style="346" customWidth="1"/>
    <col min="9721" max="9721" width="0.59765625" style="346" customWidth="1"/>
    <col min="9722" max="9722" width="3" style="346" customWidth="1"/>
    <col min="9723" max="9723" width="3.09765625" style="346" customWidth="1"/>
    <col min="9724" max="9724" width="2.59765625" style="346" customWidth="1"/>
    <col min="9725" max="9725" width="3.09765625" style="346" customWidth="1"/>
    <col min="9726" max="9726" width="2.59765625" style="346" customWidth="1"/>
    <col min="9727" max="9727" width="1.59765625" style="346" customWidth="1"/>
    <col min="9728" max="9729" width="2" style="346" customWidth="1"/>
    <col min="9730" max="9730" width="6.5" style="346" customWidth="1"/>
    <col min="9731" max="9965" width="9" style="346"/>
    <col min="9966" max="9967" width="2.09765625" style="346" customWidth="1"/>
    <col min="9968" max="9968" width="1" style="346" customWidth="1"/>
    <col min="9969" max="9969" width="20.3984375" style="346" customWidth="1"/>
    <col min="9970" max="9970" width="1.09765625" style="346" customWidth="1"/>
    <col min="9971" max="9972" width="10.59765625" style="346" customWidth="1"/>
    <col min="9973" max="9973" width="1.59765625" style="346" customWidth="1"/>
    <col min="9974" max="9974" width="6.09765625" style="346" customWidth="1"/>
    <col min="9975" max="9975" width="4" style="346" customWidth="1"/>
    <col min="9976" max="9976" width="3.09765625" style="346" customWidth="1"/>
    <col min="9977" max="9977" width="0.59765625" style="346" customWidth="1"/>
    <col min="9978" max="9978" width="3" style="346" customWidth="1"/>
    <col min="9979" max="9979" width="3.09765625" style="346" customWidth="1"/>
    <col min="9980" max="9980" width="2.59765625" style="346" customWidth="1"/>
    <col min="9981" max="9981" width="3.09765625" style="346" customWidth="1"/>
    <col min="9982" max="9982" width="2.59765625" style="346" customWidth="1"/>
    <col min="9983" max="9983" width="1.59765625" style="346" customWidth="1"/>
    <col min="9984" max="9985" width="2" style="346" customWidth="1"/>
    <col min="9986" max="9986" width="6.5" style="346" customWidth="1"/>
    <col min="9987" max="10221" width="9" style="346"/>
    <col min="10222" max="10223" width="2.09765625" style="346" customWidth="1"/>
    <col min="10224" max="10224" width="1" style="346" customWidth="1"/>
    <col min="10225" max="10225" width="20.3984375" style="346" customWidth="1"/>
    <col min="10226" max="10226" width="1.09765625" style="346" customWidth="1"/>
    <col min="10227" max="10228" width="10.59765625" style="346" customWidth="1"/>
    <col min="10229" max="10229" width="1.59765625" style="346" customWidth="1"/>
    <col min="10230" max="10230" width="6.09765625" style="346" customWidth="1"/>
    <col min="10231" max="10231" width="4" style="346" customWidth="1"/>
    <col min="10232" max="10232" width="3.09765625" style="346" customWidth="1"/>
    <col min="10233" max="10233" width="0.59765625" style="346" customWidth="1"/>
    <col min="10234" max="10234" width="3" style="346" customWidth="1"/>
    <col min="10235" max="10235" width="3.09765625" style="346" customWidth="1"/>
    <col min="10236" max="10236" width="2.59765625" style="346" customWidth="1"/>
    <col min="10237" max="10237" width="3.09765625" style="346" customWidth="1"/>
    <col min="10238" max="10238" width="2.59765625" style="346" customWidth="1"/>
    <col min="10239" max="10239" width="1.59765625" style="346" customWidth="1"/>
    <col min="10240" max="10241" width="2" style="346" customWidth="1"/>
    <col min="10242" max="10242" width="6.5" style="346" customWidth="1"/>
    <col min="10243" max="10477" width="9" style="346"/>
    <col min="10478" max="10479" width="2.09765625" style="346" customWidth="1"/>
    <col min="10480" max="10480" width="1" style="346" customWidth="1"/>
    <col min="10481" max="10481" width="20.3984375" style="346" customWidth="1"/>
    <col min="10482" max="10482" width="1.09765625" style="346" customWidth="1"/>
    <col min="10483" max="10484" width="10.59765625" style="346" customWidth="1"/>
    <col min="10485" max="10485" width="1.59765625" style="346" customWidth="1"/>
    <col min="10486" max="10486" width="6.09765625" style="346" customWidth="1"/>
    <col min="10487" max="10487" width="4" style="346" customWidth="1"/>
    <col min="10488" max="10488" width="3.09765625" style="346" customWidth="1"/>
    <col min="10489" max="10489" width="0.59765625" style="346" customWidth="1"/>
    <col min="10490" max="10490" width="3" style="346" customWidth="1"/>
    <col min="10491" max="10491" width="3.09765625" style="346" customWidth="1"/>
    <col min="10492" max="10492" width="2.59765625" style="346" customWidth="1"/>
    <col min="10493" max="10493" width="3.09765625" style="346" customWidth="1"/>
    <col min="10494" max="10494" width="2.59765625" style="346" customWidth="1"/>
    <col min="10495" max="10495" width="1.59765625" style="346" customWidth="1"/>
    <col min="10496" max="10497" width="2" style="346" customWidth="1"/>
    <col min="10498" max="10498" width="6.5" style="346" customWidth="1"/>
    <col min="10499" max="10733" width="9" style="346"/>
    <col min="10734" max="10735" width="2.09765625" style="346" customWidth="1"/>
    <col min="10736" max="10736" width="1" style="346" customWidth="1"/>
    <col min="10737" max="10737" width="20.3984375" style="346" customWidth="1"/>
    <col min="10738" max="10738" width="1.09765625" style="346" customWidth="1"/>
    <col min="10739" max="10740" width="10.59765625" style="346" customWidth="1"/>
    <col min="10741" max="10741" width="1.59765625" style="346" customWidth="1"/>
    <col min="10742" max="10742" width="6.09765625" style="346" customWidth="1"/>
    <col min="10743" max="10743" width="4" style="346" customWidth="1"/>
    <col min="10744" max="10744" width="3.09765625" style="346" customWidth="1"/>
    <col min="10745" max="10745" width="0.59765625" style="346" customWidth="1"/>
    <col min="10746" max="10746" width="3" style="346" customWidth="1"/>
    <col min="10747" max="10747" width="3.09765625" style="346" customWidth="1"/>
    <col min="10748" max="10748" width="2.59765625" style="346" customWidth="1"/>
    <col min="10749" max="10749" width="3.09765625" style="346" customWidth="1"/>
    <col min="10750" max="10750" width="2.59765625" style="346" customWidth="1"/>
    <col min="10751" max="10751" width="1.59765625" style="346" customWidth="1"/>
    <col min="10752" max="10753" width="2" style="346" customWidth="1"/>
    <col min="10754" max="10754" width="6.5" style="346" customWidth="1"/>
    <col min="10755" max="10989" width="9" style="346"/>
    <col min="10990" max="10991" width="2.09765625" style="346" customWidth="1"/>
    <col min="10992" max="10992" width="1" style="346" customWidth="1"/>
    <col min="10993" max="10993" width="20.3984375" style="346" customWidth="1"/>
    <col min="10994" max="10994" width="1.09765625" style="346" customWidth="1"/>
    <col min="10995" max="10996" width="10.59765625" style="346" customWidth="1"/>
    <col min="10997" max="10997" width="1.59765625" style="346" customWidth="1"/>
    <col min="10998" max="10998" width="6.09765625" style="346" customWidth="1"/>
    <col min="10999" max="10999" width="4" style="346" customWidth="1"/>
    <col min="11000" max="11000" width="3.09765625" style="346" customWidth="1"/>
    <col min="11001" max="11001" width="0.59765625" style="346" customWidth="1"/>
    <col min="11002" max="11002" width="3" style="346" customWidth="1"/>
    <col min="11003" max="11003" width="3.09765625" style="346" customWidth="1"/>
    <col min="11004" max="11004" width="2.59765625" style="346" customWidth="1"/>
    <col min="11005" max="11005" width="3.09765625" style="346" customWidth="1"/>
    <col min="11006" max="11006" width="2.59765625" style="346" customWidth="1"/>
    <col min="11007" max="11007" width="1.59765625" style="346" customWidth="1"/>
    <col min="11008" max="11009" width="2" style="346" customWidth="1"/>
    <col min="11010" max="11010" width="6.5" style="346" customWidth="1"/>
    <col min="11011" max="11245" width="9" style="346"/>
    <col min="11246" max="11247" width="2.09765625" style="346" customWidth="1"/>
    <col min="11248" max="11248" width="1" style="346" customWidth="1"/>
    <col min="11249" max="11249" width="20.3984375" style="346" customWidth="1"/>
    <col min="11250" max="11250" width="1.09765625" style="346" customWidth="1"/>
    <col min="11251" max="11252" width="10.59765625" style="346" customWidth="1"/>
    <col min="11253" max="11253" width="1.59765625" style="346" customWidth="1"/>
    <col min="11254" max="11254" width="6.09765625" style="346" customWidth="1"/>
    <col min="11255" max="11255" width="4" style="346" customWidth="1"/>
    <col min="11256" max="11256" width="3.09765625" style="346" customWidth="1"/>
    <col min="11257" max="11257" width="0.59765625" style="346" customWidth="1"/>
    <col min="11258" max="11258" width="3" style="346" customWidth="1"/>
    <col min="11259" max="11259" width="3.09765625" style="346" customWidth="1"/>
    <col min="11260" max="11260" width="2.59765625" style="346" customWidth="1"/>
    <col min="11261" max="11261" width="3.09765625" style="346" customWidth="1"/>
    <col min="11262" max="11262" width="2.59765625" style="346" customWidth="1"/>
    <col min="11263" max="11263" width="1.59765625" style="346" customWidth="1"/>
    <col min="11264" max="11265" width="2" style="346" customWidth="1"/>
    <col min="11266" max="11266" width="6.5" style="346" customWidth="1"/>
    <col min="11267" max="11501" width="9" style="346"/>
    <col min="11502" max="11503" width="2.09765625" style="346" customWidth="1"/>
    <col min="11504" max="11504" width="1" style="346" customWidth="1"/>
    <col min="11505" max="11505" width="20.3984375" style="346" customWidth="1"/>
    <col min="11506" max="11506" width="1.09765625" style="346" customWidth="1"/>
    <col min="11507" max="11508" width="10.59765625" style="346" customWidth="1"/>
    <col min="11509" max="11509" width="1.59765625" style="346" customWidth="1"/>
    <col min="11510" max="11510" width="6.09765625" style="346" customWidth="1"/>
    <col min="11511" max="11511" width="4" style="346" customWidth="1"/>
    <col min="11512" max="11512" width="3.09765625" style="346" customWidth="1"/>
    <col min="11513" max="11513" width="0.59765625" style="346" customWidth="1"/>
    <col min="11514" max="11514" width="3" style="346" customWidth="1"/>
    <col min="11515" max="11515" width="3.09765625" style="346" customWidth="1"/>
    <col min="11516" max="11516" width="2.59765625" style="346" customWidth="1"/>
    <col min="11517" max="11517" width="3.09765625" style="346" customWidth="1"/>
    <col min="11518" max="11518" width="2.59765625" style="346" customWidth="1"/>
    <col min="11519" max="11519" width="1.59765625" style="346" customWidth="1"/>
    <col min="11520" max="11521" width="2" style="346" customWidth="1"/>
    <col min="11522" max="11522" width="6.5" style="346" customWidth="1"/>
    <col min="11523" max="11757" width="9" style="346"/>
    <col min="11758" max="11759" width="2.09765625" style="346" customWidth="1"/>
    <col min="11760" max="11760" width="1" style="346" customWidth="1"/>
    <col min="11761" max="11761" width="20.3984375" style="346" customWidth="1"/>
    <col min="11762" max="11762" width="1.09765625" style="346" customWidth="1"/>
    <col min="11763" max="11764" width="10.59765625" style="346" customWidth="1"/>
    <col min="11765" max="11765" width="1.59765625" style="346" customWidth="1"/>
    <col min="11766" max="11766" width="6.09765625" style="346" customWidth="1"/>
    <col min="11767" max="11767" width="4" style="346" customWidth="1"/>
    <col min="11768" max="11768" width="3.09765625" style="346" customWidth="1"/>
    <col min="11769" max="11769" width="0.59765625" style="346" customWidth="1"/>
    <col min="11770" max="11770" width="3" style="346" customWidth="1"/>
    <col min="11771" max="11771" width="3.09765625" style="346" customWidth="1"/>
    <col min="11772" max="11772" width="2.59765625" style="346" customWidth="1"/>
    <col min="11773" max="11773" width="3.09765625" style="346" customWidth="1"/>
    <col min="11774" max="11774" width="2.59765625" style="346" customWidth="1"/>
    <col min="11775" max="11775" width="1.59765625" style="346" customWidth="1"/>
    <col min="11776" max="11777" width="2" style="346" customWidth="1"/>
    <col min="11778" max="11778" width="6.5" style="346" customWidth="1"/>
    <col min="11779" max="12013" width="9" style="346"/>
    <col min="12014" max="12015" width="2.09765625" style="346" customWidth="1"/>
    <col min="12016" max="12016" width="1" style="346" customWidth="1"/>
    <col min="12017" max="12017" width="20.3984375" style="346" customWidth="1"/>
    <col min="12018" max="12018" width="1.09765625" style="346" customWidth="1"/>
    <col min="12019" max="12020" width="10.59765625" style="346" customWidth="1"/>
    <col min="12021" max="12021" width="1.59765625" style="346" customWidth="1"/>
    <col min="12022" max="12022" width="6.09765625" style="346" customWidth="1"/>
    <col min="12023" max="12023" width="4" style="346" customWidth="1"/>
    <col min="12024" max="12024" width="3.09765625" style="346" customWidth="1"/>
    <col min="12025" max="12025" width="0.59765625" style="346" customWidth="1"/>
    <col min="12026" max="12026" width="3" style="346" customWidth="1"/>
    <col min="12027" max="12027" width="3.09765625" style="346" customWidth="1"/>
    <col min="12028" max="12028" width="2.59765625" style="346" customWidth="1"/>
    <col min="12029" max="12029" width="3.09765625" style="346" customWidth="1"/>
    <col min="12030" max="12030" width="2.59765625" style="346" customWidth="1"/>
    <col min="12031" max="12031" width="1.59765625" style="346" customWidth="1"/>
    <col min="12032" max="12033" width="2" style="346" customWidth="1"/>
    <col min="12034" max="12034" width="6.5" style="346" customWidth="1"/>
    <col min="12035" max="12269" width="9" style="346"/>
    <col min="12270" max="12271" width="2.09765625" style="346" customWidth="1"/>
    <col min="12272" max="12272" width="1" style="346" customWidth="1"/>
    <col min="12273" max="12273" width="20.3984375" style="346" customWidth="1"/>
    <col min="12274" max="12274" width="1.09765625" style="346" customWidth="1"/>
    <col min="12275" max="12276" width="10.59765625" style="346" customWidth="1"/>
    <col min="12277" max="12277" width="1.59765625" style="346" customWidth="1"/>
    <col min="12278" max="12278" width="6.09765625" style="346" customWidth="1"/>
    <col min="12279" max="12279" width="4" style="346" customWidth="1"/>
    <col min="12280" max="12280" width="3.09765625" style="346" customWidth="1"/>
    <col min="12281" max="12281" width="0.59765625" style="346" customWidth="1"/>
    <col min="12282" max="12282" width="3" style="346" customWidth="1"/>
    <col min="12283" max="12283" width="3.09765625" style="346" customWidth="1"/>
    <col min="12284" max="12284" width="2.59765625" style="346" customWidth="1"/>
    <col min="12285" max="12285" width="3.09765625" style="346" customWidth="1"/>
    <col min="12286" max="12286" width="2.59765625" style="346" customWidth="1"/>
    <col min="12287" max="12287" width="1.59765625" style="346" customWidth="1"/>
    <col min="12288" max="12289" width="2" style="346" customWidth="1"/>
    <col min="12290" max="12290" width="6.5" style="346" customWidth="1"/>
    <col min="12291" max="12525" width="9" style="346"/>
    <col min="12526" max="12527" width="2.09765625" style="346" customWidth="1"/>
    <col min="12528" max="12528" width="1" style="346" customWidth="1"/>
    <col min="12529" max="12529" width="20.3984375" style="346" customWidth="1"/>
    <col min="12530" max="12530" width="1.09765625" style="346" customWidth="1"/>
    <col min="12531" max="12532" width="10.59765625" style="346" customWidth="1"/>
    <col min="12533" max="12533" width="1.59765625" style="346" customWidth="1"/>
    <col min="12534" max="12534" width="6.09765625" style="346" customWidth="1"/>
    <col min="12535" max="12535" width="4" style="346" customWidth="1"/>
    <col min="12536" max="12536" width="3.09765625" style="346" customWidth="1"/>
    <col min="12537" max="12537" width="0.59765625" style="346" customWidth="1"/>
    <col min="12538" max="12538" width="3" style="346" customWidth="1"/>
    <col min="12539" max="12539" width="3.09765625" style="346" customWidth="1"/>
    <col min="12540" max="12540" width="2.59765625" style="346" customWidth="1"/>
    <col min="12541" max="12541" width="3.09765625" style="346" customWidth="1"/>
    <col min="12542" max="12542" width="2.59765625" style="346" customWidth="1"/>
    <col min="12543" max="12543" width="1.59765625" style="346" customWidth="1"/>
    <col min="12544" max="12545" width="2" style="346" customWidth="1"/>
    <col min="12546" max="12546" width="6.5" style="346" customWidth="1"/>
    <col min="12547" max="12781" width="9" style="346"/>
    <col min="12782" max="12783" width="2.09765625" style="346" customWidth="1"/>
    <col min="12784" max="12784" width="1" style="346" customWidth="1"/>
    <col min="12785" max="12785" width="20.3984375" style="346" customWidth="1"/>
    <col min="12786" max="12786" width="1.09765625" style="346" customWidth="1"/>
    <col min="12787" max="12788" width="10.59765625" style="346" customWidth="1"/>
    <col min="12789" max="12789" width="1.59765625" style="346" customWidth="1"/>
    <col min="12790" max="12790" width="6.09765625" style="346" customWidth="1"/>
    <col min="12791" max="12791" width="4" style="346" customWidth="1"/>
    <col min="12792" max="12792" width="3.09765625" style="346" customWidth="1"/>
    <col min="12793" max="12793" width="0.59765625" style="346" customWidth="1"/>
    <col min="12794" max="12794" width="3" style="346" customWidth="1"/>
    <col min="12795" max="12795" width="3.09765625" style="346" customWidth="1"/>
    <col min="12796" max="12796" width="2.59765625" style="346" customWidth="1"/>
    <col min="12797" max="12797" width="3.09765625" style="346" customWidth="1"/>
    <col min="12798" max="12798" width="2.59765625" style="346" customWidth="1"/>
    <col min="12799" max="12799" width="1.59765625" style="346" customWidth="1"/>
    <col min="12800" max="12801" width="2" style="346" customWidth="1"/>
    <col min="12802" max="12802" width="6.5" style="346" customWidth="1"/>
    <col min="12803" max="13037" width="9" style="346"/>
    <col min="13038" max="13039" width="2.09765625" style="346" customWidth="1"/>
    <col min="13040" max="13040" width="1" style="346" customWidth="1"/>
    <col min="13041" max="13041" width="20.3984375" style="346" customWidth="1"/>
    <col min="13042" max="13042" width="1.09765625" style="346" customWidth="1"/>
    <col min="13043" max="13044" width="10.59765625" style="346" customWidth="1"/>
    <col min="13045" max="13045" width="1.59765625" style="346" customWidth="1"/>
    <col min="13046" max="13046" width="6.09765625" style="346" customWidth="1"/>
    <col min="13047" max="13047" width="4" style="346" customWidth="1"/>
    <col min="13048" max="13048" width="3.09765625" style="346" customWidth="1"/>
    <col min="13049" max="13049" width="0.59765625" style="346" customWidth="1"/>
    <col min="13050" max="13050" width="3" style="346" customWidth="1"/>
    <col min="13051" max="13051" width="3.09765625" style="346" customWidth="1"/>
    <col min="13052" max="13052" width="2.59765625" style="346" customWidth="1"/>
    <col min="13053" max="13053" width="3.09765625" style="346" customWidth="1"/>
    <col min="13054" max="13054" width="2.59765625" style="346" customWidth="1"/>
    <col min="13055" max="13055" width="1.59765625" style="346" customWidth="1"/>
    <col min="13056" max="13057" width="2" style="346" customWidth="1"/>
    <col min="13058" max="13058" width="6.5" style="346" customWidth="1"/>
    <col min="13059" max="13293" width="9" style="346"/>
    <col min="13294" max="13295" width="2.09765625" style="346" customWidth="1"/>
    <col min="13296" max="13296" width="1" style="346" customWidth="1"/>
    <col min="13297" max="13297" width="20.3984375" style="346" customWidth="1"/>
    <col min="13298" max="13298" width="1.09765625" style="346" customWidth="1"/>
    <col min="13299" max="13300" width="10.59765625" style="346" customWidth="1"/>
    <col min="13301" max="13301" width="1.59765625" style="346" customWidth="1"/>
    <col min="13302" max="13302" width="6.09765625" style="346" customWidth="1"/>
    <col min="13303" max="13303" width="4" style="346" customWidth="1"/>
    <col min="13304" max="13304" width="3.09765625" style="346" customWidth="1"/>
    <col min="13305" max="13305" width="0.59765625" style="346" customWidth="1"/>
    <col min="13306" max="13306" width="3" style="346" customWidth="1"/>
    <col min="13307" max="13307" width="3.09765625" style="346" customWidth="1"/>
    <col min="13308" max="13308" width="2.59765625" style="346" customWidth="1"/>
    <col min="13309" max="13309" width="3.09765625" style="346" customWidth="1"/>
    <col min="13310" max="13310" width="2.59765625" style="346" customWidth="1"/>
    <col min="13311" max="13311" width="1.59765625" style="346" customWidth="1"/>
    <col min="13312" max="13313" width="2" style="346" customWidth="1"/>
    <col min="13314" max="13314" width="6.5" style="346" customWidth="1"/>
    <col min="13315" max="13549" width="9" style="346"/>
    <col min="13550" max="13551" width="2.09765625" style="346" customWidth="1"/>
    <col min="13552" max="13552" width="1" style="346" customWidth="1"/>
    <col min="13553" max="13553" width="20.3984375" style="346" customWidth="1"/>
    <col min="13554" max="13554" width="1.09765625" style="346" customWidth="1"/>
    <col min="13555" max="13556" width="10.59765625" style="346" customWidth="1"/>
    <col min="13557" max="13557" width="1.59765625" style="346" customWidth="1"/>
    <col min="13558" max="13558" width="6.09765625" style="346" customWidth="1"/>
    <col min="13559" max="13559" width="4" style="346" customWidth="1"/>
    <col min="13560" max="13560" width="3.09765625" style="346" customWidth="1"/>
    <col min="13561" max="13561" width="0.59765625" style="346" customWidth="1"/>
    <col min="13562" max="13562" width="3" style="346" customWidth="1"/>
    <col min="13563" max="13563" width="3.09765625" style="346" customWidth="1"/>
    <col min="13564" max="13564" width="2.59765625" style="346" customWidth="1"/>
    <col min="13565" max="13565" width="3.09765625" style="346" customWidth="1"/>
    <col min="13566" max="13566" width="2.59765625" style="346" customWidth="1"/>
    <col min="13567" max="13567" width="1.59765625" style="346" customWidth="1"/>
    <col min="13568" max="13569" width="2" style="346" customWidth="1"/>
    <col min="13570" max="13570" width="6.5" style="346" customWidth="1"/>
    <col min="13571" max="13805" width="9" style="346"/>
    <col min="13806" max="13807" width="2.09765625" style="346" customWidth="1"/>
    <col min="13808" max="13808" width="1" style="346" customWidth="1"/>
    <col min="13809" max="13809" width="20.3984375" style="346" customWidth="1"/>
    <col min="13810" max="13810" width="1.09765625" style="346" customWidth="1"/>
    <col min="13811" max="13812" width="10.59765625" style="346" customWidth="1"/>
    <col min="13813" max="13813" width="1.59765625" style="346" customWidth="1"/>
    <col min="13814" max="13814" width="6.09765625" style="346" customWidth="1"/>
    <col min="13815" max="13815" width="4" style="346" customWidth="1"/>
    <col min="13816" max="13816" width="3.09765625" style="346" customWidth="1"/>
    <col min="13817" max="13817" width="0.59765625" style="346" customWidth="1"/>
    <col min="13818" max="13818" width="3" style="346" customWidth="1"/>
    <col min="13819" max="13819" width="3.09765625" style="346" customWidth="1"/>
    <col min="13820" max="13820" width="2.59765625" style="346" customWidth="1"/>
    <col min="13821" max="13821" width="3.09765625" style="346" customWidth="1"/>
    <col min="13822" max="13822" width="2.59765625" style="346" customWidth="1"/>
    <col min="13823" max="13823" width="1.59765625" style="346" customWidth="1"/>
    <col min="13824" max="13825" width="2" style="346" customWidth="1"/>
    <col min="13826" max="13826" width="6.5" style="346" customWidth="1"/>
    <col min="13827" max="14061" width="9" style="346"/>
    <col min="14062" max="14063" width="2.09765625" style="346" customWidth="1"/>
    <col min="14064" max="14064" width="1" style="346" customWidth="1"/>
    <col min="14065" max="14065" width="20.3984375" style="346" customWidth="1"/>
    <col min="14066" max="14066" width="1.09765625" style="346" customWidth="1"/>
    <col min="14067" max="14068" width="10.59765625" style="346" customWidth="1"/>
    <col min="14069" max="14069" width="1.59765625" style="346" customWidth="1"/>
    <col min="14070" max="14070" width="6.09765625" style="346" customWidth="1"/>
    <col min="14071" max="14071" width="4" style="346" customWidth="1"/>
    <col min="14072" max="14072" width="3.09765625" style="346" customWidth="1"/>
    <col min="14073" max="14073" width="0.59765625" style="346" customWidth="1"/>
    <col min="14074" max="14074" width="3" style="346" customWidth="1"/>
    <col min="14075" max="14075" width="3.09765625" style="346" customWidth="1"/>
    <col min="14076" max="14076" width="2.59765625" style="346" customWidth="1"/>
    <col min="14077" max="14077" width="3.09765625" style="346" customWidth="1"/>
    <col min="14078" max="14078" width="2.59765625" style="346" customWidth="1"/>
    <col min="14079" max="14079" width="1.59765625" style="346" customWidth="1"/>
    <col min="14080" max="14081" width="2" style="346" customWidth="1"/>
    <col min="14082" max="14082" width="6.5" style="346" customWidth="1"/>
    <col min="14083" max="14317" width="9" style="346"/>
    <col min="14318" max="14319" width="2.09765625" style="346" customWidth="1"/>
    <col min="14320" max="14320" width="1" style="346" customWidth="1"/>
    <col min="14321" max="14321" width="20.3984375" style="346" customWidth="1"/>
    <col min="14322" max="14322" width="1.09765625" style="346" customWidth="1"/>
    <col min="14323" max="14324" width="10.59765625" style="346" customWidth="1"/>
    <col min="14325" max="14325" width="1.59765625" style="346" customWidth="1"/>
    <col min="14326" max="14326" width="6.09765625" style="346" customWidth="1"/>
    <col min="14327" max="14327" width="4" style="346" customWidth="1"/>
    <col min="14328" max="14328" width="3.09765625" style="346" customWidth="1"/>
    <col min="14329" max="14329" width="0.59765625" style="346" customWidth="1"/>
    <col min="14330" max="14330" width="3" style="346" customWidth="1"/>
    <col min="14331" max="14331" width="3.09765625" style="346" customWidth="1"/>
    <col min="14332" max="14332" width="2.59765625" style="346" customWidth="1"/>
    <col min="14333" max="14333" width="3.09765625" style="346" customWidth="1"/>
    <col min="14334" max="14334" width="2.59765625" style="346" customWidth="1"/>
    <col min="14335" max="14335" width="1.59765625" style="346" customWidth="1"/>
    <col min="14336" max="14337" width="2" style="346" customWidth="1"/>
    <col min="14338" max="14338" width="6.5" style="346" customWidth="1"/>
    <col min="14339" max="14573" width="9" style="346"/>
    <col min="14574" max="14575" width="2.09765625" style="346" customWidth="1"/>
    <col min="14576" max="14576" width="1" style="346" customWidth="1"/>
    <col min="14577" max="14577" width="20.3984375" style="346" customWidth="1"/>
    <col min="14578" max="14578" width="1.09765625" style="346" customWidth="1"/>
    <col min="14579" max="14580" width="10.59765625" style="346" customWidth="1"/>
    <col min="14581" max="14581" width="1.59765625" style="346" customWidth="1"/>
    <col min="14582" max="14582" width="6.09765625" style="346" customWidth="1"/>
    <col min="14583" max="14583" width="4" style="346" customWidth="1"/>
    <col min="14584" max="14584" width="3.09765625" style="346" customWidth="1"/>
    <col min="14585" max="14585" width="0.59765625" style="346" customWidth="1"/>
    <col min="14586" max="14586" width="3" style="346" customWidth="1"/>
    <col min="14587" max="14587" width="3.09765625" style="346" customWidth="1"/>
    <col min="14588" max="14588" width="2.59765625" style="346" customWidth="1"/>
    <col min="14589" max="14589" width="3.09765625" style="346" customWidth="1"/>
    <col min="14590" max="14590" width="2.59765625" style="346" customWidth="1"/>
    <col min="14591" max="14591" width="1.59765625" style="346" customWidth="1"/>
    <col min="14592" max="14593" width="2" style="346" customWidth="1"/>
    <col min="14594" max="14594" width="6.5" style="346" customWidth="1"/>
    <col min="14595" max="14829" width="9" style="346"/>
    <col min="14830" max="14831" width="2.09765625" style="346" customWidth="1"/>
    <col min="14832" max="14832" width="1" style="346" customWidth="1"/>
    <col min="14833" max="14833" width="20.3984375" style="346" customWidth="1"/>
    <col min="14834" max="14834" width="1.09765625" style="346" customWidth="1"/>
    <col min="14835" max="14836" width="10.59765625" style="346" customWidth="1"/>
    <col min="14837" max="14837" width="1.59765625" style="346" customWidth="1"/>
    <col min="14838" max="14838" width="6.09765625" style="346" customWidth="1"/>
    <col min="14839" max="14839" width="4" style="346" customWidth="1"/>
    <col min="14840" max="14840" width="3.09765625" style="346" customWidth="1"/>
    <col min="14841" max="14841" width="0.59765625" style="346" customWidth="1"/>
    <col min="14842" max="14842" width="3" style="346" customWidth="1"/>
    <col min="14843" max="14843" width="3.09765625" style="346" customWidth="1"/>
    <col min="14844" max="14844" width="2.59765625" style="346" customWidth="1"/>
    <col min="14845" max="14845" width="3.09765625" style="346" customWidth="1"/>
    <col min="14846" max="14846" width="2.59765625" style="346" customWidth="1"/>
    <col min="14847" max="14847" width="1.59765625" style="346" customWidth="1"/>
    <col min="14848" max="14849" width="2" style="346" customWidth="1"/>
    <col min="14850" max="14850" width="6.5" style="346" customWidth="1"/>
    <col min="14851" max="15085" width="9" style="346"/>
    <col min="15086" max="15087" width="2.09765625" style="346" customWidth="1"/>
    <col min="15088" max="15088" width="1" style="346" customWidth="1"/>
    <col min="15089" max="15089" width="20.3984375" style="346" customWidth="1"/>
    <col min="15090" max="15090" width="1.09765625" style="346" customWidth="1"/>
    <col min="15091" max="15092" width="10.59765625" style="346" customWidth="1"/>
    <col min="15093" max="15093" width="1.59765625" style="346" customWidth="1"/>
    <col min="15094" max="15094" width="6.09765625" style="346" customWidth="1"/>
    <col min="15095" max="15095" width="4" style="346" customWidth="1"/>
    <col min="15096" max="15096" width="3.09765625" style="346" customWidth="1"/>
    <col min="15097" max="15097" width="0.59765625" style="346" customWidth="1"/>
    <col min="15098" max="15098" width="3" style="346" customWidth="1"/>
    <col min="15099" max="15099" width="3.09765625" style="346" customWidth="1"/>
    <col min="15100" max="15100" width="2.59765625" style="346" customWidth="1"/>
    <col min="15101" max="15101" width="3.09765625" style="346" customWidth="1"/>
    <col min="15102" max="15102" width="2.59765625" style="346" customWidth="1"/>
    <col min="15103" max="15103" width="1.59765625" style="346" customWidth="1"/>
    <col min="15104" max="15105" width="2" style="346" customWidth="1"/>
    <col min="15106" max="15106" width="6.5" style="346" customWidth="1"/>
    <col min="15107" max="15341" width="9" style="346"/>
    <col min="15342" max="15343" width="2.09765625" style="346" customWidth="1"/>
    <col min="15344" max="15344" width="1" style="346" customWidth="1"/>
    <col min="15345" max="15345" width="20.3984375" style="346" customWidth="1"/>
    <col min="15346" max="15346" width="1.09765625" style="346" customWidth="1"/>
    <col min="15347" max="15348" width="10.59765625" style="346" customWidth="1"/>
    <col min="15349" max="15349" width="1.59765625" style="346" customWidth="1"/>
    <col min="15350" max="15350" width="6.09765625" style="346" customWidth="1"/>
    <col min="15351" max="15351" width="4" style="346" customWidth="1"/>
    <col min="15352" max="15352" width="3.09765625" style="346" customWidth="1"/>
    <col min="15353" max="15353" width="0.59765625" style="346" customWidth="1"/>
    <col min="15354" max="15354" width="3" style="346" customWidth="1"/>
    <col min="15355" max="15355" width="3.09765625" style="346" customWidth="1"/>
    <col min="15356" max="15356" width="2.59765625" style="346" customWidth="1"/>
    <col min="15357" max="15357" width="3.09765625" style="346" customWidth="1"/>
    <col min="15358" max="15358" width="2.59765625" style="346" customWidth="1"/>
    <col min="15359" max="15359" width="1.59765625" style="346" customWidth="1"/>
    <col min="15360" max="15361" width="2" style="346" customWidth="1"/>
    <col min="15362" max="15362" width="6.5" style="346" customWidth="1"/>
    <col min="15363" max="15597" width="9" style="346"/>
    <col min="15598" max="15599" width="2.09765625" style="346" customWidth="1"/>
    <col min="15600" max="15600" width="1" style="346" customWidth="1"/>
    <col min="15601" max="15601" width="20.3984375" style="346" customWidth="1"/>
    <col min="15602" max="15602" width="1.09765625" style="346" customWidth="1"/>
    <col min="15603" max="15604" width="10.59765625" style="346" customWidth="1"/>
    <col min="15605" max="15605" width="1.59765625" style="346" customWidth="1"/>
    <col min="15606" max="15606" width="6.09765625" style="346" customWidth="1"/>
    <col min="15607" max="15607" width="4" style="346" customWidth="1"/>
    <col min="15608" max="15608" width="3.09765625" style="346" customWidth="1"/>
    <col min="15609" max="15609" width="0.59765625" style="346" customWidth="1"/>
    <col min="15610" max="15610" width="3" style="346" customWidth="1"/>
    <col min="15611" max="15611" width="3.09765625" style="346" customWidth="1"/>
    <col min="15612" max="15612" width="2.59765625" style="346" customWidth="1"/>
    <col min="15613" max="15613" width="3.09765625" style="346" customWidth="1"/>
    <col min="15614" max="15614" width="2.59765625" style="346" customWidth="1"/>
    <col min="15615" max="15615" width="1.59765625" style="346" customWidth="1"/>
    <col min="15616" max="15617" width="2" style="346" customWidth="1"/>
    <col min="15618" max="15618" width="6.5" style="346" customWidth="1"/>
    <col min="15619" max="15853" width="9" style="346"/>
    <col min="15854" max="15855" width="2.09765625" style="346" customWidth="1"/>
    <col min="15856" max="15856" width="1" style="346" customWidth="1"/>
    <col min="15857" max="15857" width="20.3984375" style="346" customWidth="1"/>
    <col min="15858" max="15858" width="1.09765625" style="346" customWidth="1"/>
    <col min="15859" max="15860" width="10.59765625" style="346" customWidth="1"/>
    <col min="15861" max="15861" width="1.59765625" style="346" customWidth="1"/>
    <col min="15862" max="15862" width="6.09765625" style="346" customWidth="1"/>
    <col min="15863" max="15863" width="4" style="346" customWidth="1"/>
    <col min="15864" max="15864" width="3.09765625" style="346" customWidth="1"/>
    <col min="15865" max="15865" width="0.59765625" style="346" customWidth="1"/>
    <col min="15866" max="15866" width="3" style="346" customWidth="1"/>
    <col min="15867" max="15867" width="3.09765625" style="346" customWidth="1"/>
    <col min="15868" max="15868" width="2.59765625" style="346" customWidth="1"/>
    <col min="15869" max="15869" width="3.09765625" style="346" customWidth="1"/>
    <col min="15870" max="15870" width="2.59765625" style="346" customWidth="1"/>
    <col min="15871" max="15871" width="1.59765625" style="346" customWidth="1"/>
    <col min="15872" max="15873" width="2" style="346" customWidth="1"/>
    <col min="15874" max="15874" width="6.5" style="346" customWidth="1"/>
    <col min="15875" max="16109" width="9" style="346"/>
    <col min="16110" max="16111" width="2.09765625" style="346" customWidth="1"/>
    <col min="16112" max="16112" width="1" style="346" customWidth="1"/>
    <col min="16113" max="16113" width="20.3984375" style="346" customWidth="1"/>
    <col min="16114" max="16114" width="1.09765625" style="346" customWidth="1"/>
    <col min="16115" max="16116" width="10.59765625" style="346" customWidth="1"/>
    <col min="16117" max="16117" width="1.59765625" style="346" customWidth="1"/>
    <col min="16118" max="16118" width="6.09765625" style="346" customWidth="1"/>
    <col min="16119" max="16119" width="4" style="346" customWidth="1"/>
    <col min="16120" max="16120" width="3.09765625" style="346" customWidth="1"/>
    <col min="16121" max="16121" width="0.59765625" style="346" customWidth="1"/>
    <col min="16122" max="16122" width="3" style="346" customWidth="1"/>
    <col min="16123" max="16123" width="3.09765625" style="346" customWidth="1"/>
    <col min="16124" max="16124" width="2.59765625" style="346" customWidth="1"/>
    <col min="16125" max="16125" width="3.09765625" style="346" customWidth="1"/>
    <col min="16126" max="16126" width="2.59765625" style="346" customWidth="1"/>
    <col min="16127" max="16127" width="1.59765625" style="346" customWidth="1"/>
    <col min="16128" max="16129" width="2" style="346" customWidth="1"/>
    <col min="16130" max="16130" width="6.5" style="346" customWidth="1"/>
    <col min="16131" max="16384" width="9" style="346"/>
  </cols>
  <sheetData>
    <row r="1" spans="1:53" ht="14.1" customHeight="1">
      <c r="A1" s="587"/>
      <c r="B1" s="348"/>
      <c r="C1" s="348"/>
      <c r="D1" s="348"/>
      <c r="E1" s="348"/>
      <c r="F1" s="348"/>
      <c r="G1" s="348"/>
      <c r="H1" s="348"/>
      <c r="I1" s="348"/>
      <c r="J1" s="348"/>
      <c r="K1" s="348"/>
      <c r="L1" s="348"/>
      <c r="M1" s="348"/>
      <c r="N1" s="348"/>
      <c r="O1" s="348"/>
      <c r="P1" s="348"/>
      <c r="Q1" s="348"/>
      <c r="R1" s="348"/>
      <c r="S1" s="348"/>
      <c r="T1" s="348"/>
      <c r="U1" s="348"/>
      <c r="V1" s="348"/>
      <c r="W1" s="348"/>
    </row>
    <row r="2" spans="1:53" customFormat="1" ht="21" customHeight="1">
      <c r="B2" s="348"/>
      <c r="C2" s="348"/>
      <c r="D2" s="348"/>
      <c r="E2" s="348"/>
      <c r="F2" s="348"/>
      <c r="G2" s="348"/>
      <c r="H2" s="348"/>
      <c r="I2" s="348"/>
      <c r="J2" s="348"/>
      <c r="K2" s="348"/>
      <c r="L2" s="348"/>
      <c r="M2" s="348"/>
      <c r="N2" s="348"/>
      <c r="O2" s="348"/>
      <c r="P2" s="348"/>
      <c r="Q2" s="348"/>
      <c r="R2" s="348"/>
      <c r="S2" s="348"/>
      <c r="T2" s="348"/>
      <c r="U2" s="348"/>
      <c r="V2" s="348"/>
      <c r="W2" s="348"/>
      <c r="Y2" s="613"/>
      <c r="Z2" s="613"/>
      <c r="AA2" s="613"/>
      <c r="AB2" s="613"/>
      <c r="AC2" s="613"/>
      <c r="AD2" s="613"/>
      <c r="AE2" s="613"/>
      <c r="AF2" s="613"/>
      <c r="AG2" s="613"/>
      <c r="AH2" s="613"/>
      <c r="AI2" s="613"/>
      <c r="AJ2" s="613"/>
      <c r="AK2" s="613"/>
    </row>
    <row r="3" spans="1:53" customFormat="1" ht="21" customHeight="1">
      <c r="B3" s="348"/>
      <c r="C3" s="348"/>
      <c r="D3" s="348"/>
      <c r="E3" s="348"/>
      <c r="F3" s="348"/>
      <c r="G3" s="348"/>
      <c r="H3" s="348"/>
      <c r="I3" s="348"/>
      <c r="J3" s="348"/>
      <c r="K3" s="348"/>
      <c r="L3" s="348"/>
      <c r="M3" s="348"/>
      <c r="N3" s="348"/>
      <c r="O3" s="348"/>
      <c r="P3" s="348"/>
      <c r="Q3" s="348"/>
      <c r="R3" s="348"/>
      <c r="S3" s="348"/>
      <c r="T3" s="348"/>
      <c r="U3" s="348"/>
      <c r="V3" s="348"/>
      <c r="W3" s="348"/>
      <c r="Y3" s="613"/>
      <c r="Z3" s="613"/>
      <c r="AA3" s="613"/>
      <c r="AB3" s="613"/>
      <c r="AC3" s="613"/>
      <c r="AD3" s="613"/>
      <c r="AE3" s="613"/>
      <c r="AF3" s="613"/>
      <c r="AG3" s="613"/>
      <c r="AH3" s="613"/>
      <c r="AI3" s="613"/>
      <c r="AJ3" s="613"/>
      <c r="AK3" s="613"/>
    </row>
    <row r="4" spans="1:53" customFormat="1" ht="31.35" customHeight="1">
      <c r="B4" s="348"/>
      <c r="C4" s="348"/>
      <c r="D4" s="348"/>
      <c r="E4" s="348"/>
      <c r="F4" s="348"/>
      <c r="G4" s="348"/>
      <c r="H4" s="348"/>
      <c r="I4" s="348"/>
      <c r="J4" s="348"/>
      <c r="K4" s="348"/>
      <c r="L4" s="348"/>
      <c r="M4" s="348"/>
      <c r="N4" s="348"/>
      <c r="O4" s="348"/>
      <c r="P4" s="348"/>
      <c r="Q4" s="348"/>
      <c r="R4" s="348"/>
      <c r="S4" s="348"/>
      <c r="T4" s="348"/>
      <c r="U4" s="348"/>
      <c r="V4" s="348"/>
      <c r="W4" s="348"/>
      <c r="Y4" s="613"/>
      <c r="Z4" s="613"/>
      <c r="AA4" s="613"/>
      <c r="AB4" s="613"/>
      <c r="AC4" s="613"/>
      <c r="AD4" s="613"/>
      <c r="AE4" s="613"/>
      <c r="AF4" s="613"/>
      <c r="AG4" s="613"/>
      <c r="AH4" s="613"/>
      <c r="AI4" s="613"/>
      <c r="AJ4" s="613"/>
      <c r="AK4" s="613"/>
    </row>
    <row r="5" spans="1:53" customFormat="1" ht="24" customHeight="1">
      <c r="B5" s="348"/>
      <c r="C5" s="348"/>
      <c r="D5" s="348"/>
      <c r="E5" s="348"/>
      <c r="F5" s="348"/>
      <c r="G5" s="348"/>
      <c r="H5" s="348"/>
      <c r="I5" s="348"/>
      <c r="J5" s="348"/>
      <c r="K5" s="348"/>
      <c r="L5" s="348"/>
      <c r="M5" s="348"/>
      <c r="N5" s="348"/>
      <c r="O5" s="348"/>
      <c r="P5" s="348"/>
      <c r="Q5" s="348"/>
      <c r="R5" s="348"/>
      <c r="S5" s="348"/>
      <c r="T5" s="348"/>
      <c r="U5" s="348"/>
      <c r="V5" s="348"/>
      <c r="W5" s="348"/>
      <c r="Y5" s="613"/>
      <c r="Z5" s="613"/>
      <c r="AA5" s="613"/>
      <c r="AB5" s="613"/>
      <c r="AC5" s="613"/>
      <c r="AD5" s="614"/>
      <c r="AE5" s="615"/>
      <c r="AF5" s="615"/>
      <c r="AG5" s="615"/>
      <c r="AH5" s="615"/>
      <c r="AI5" s="615"/>
      <c r="AJ5" s="615"/>
      <c r="AK5" s="615"/>
      <c r="AL5" s="397"/>
      <c r="AM5" s="397"/>
      <c r="AN5" s="397"/>
      <c r="AO5" s="397"/>
      <c r="AP5" s="397"/>
      <c r="AQ5" s="397"/>
      <c r="AR5" s="397"/>
      <c r="AS5" s="397"/>
      <c r="AT5" s="397"/>
      <c r="AU5" s="397"/>
      <c r="AV5" s="397"/>
      <c r="AW5" s="984"/>
      <c r="AX5" s="397"/>
      <c r="AY5" s="397"/>
      <c r="AZ5" s="397"/>
      <c r="BA5" s="985"/>
    </row>
    <row r="6" spans="1:53" s="343" customFormat="1" ht="24" customHeight="1">
      <c r="B6" s="349" t="s">
        <v>1312</v>
      </c>
      <c r="C6" s="350"/>
      <c r="D6" s="350"/>
      <c r="E6" s="350"/>
      <c r="F6" s="350"/>
      <c r="G6" s="350"/>
      <c r="H6" s="350"/>
      <c r="I6" s="350"/>
      <c r="J6" s="350"/>
      <c r="K6" s="350"/>
      <c r="L6" s="350"/>
      <c r="M6" s="350"/>
      <c r="N6" s="350"/>
      <c r="O6" s="350"/>
      <c r="P6" s="350"/>
      <c r="Q6" s="350"/>
      <c r="R6" s="350"/>
      <c r="S6" s="350"/>
      <c r="T6" s="350"/>
      <c r="U6" s="350"/>
      <c r="V6" s="350"/>
      <c r="W6" s="350"/>
      <c r="Y6" s="613"/>
      <c r="Z6" s="613"/>
      <c r="AA6" s="613"/>
      <c r="AB6" s="613"/>
      <c r="AC6" s="613"/>
      <c r="AD6" s="616"/>
      <c r="AE6" s="349" t="s">
        <v>1312</v>
      </c>
      <c r="AF6" s="350"/>
      <c r="AG6" s="350"/>
      <c r="AH6" s="350"/>
      <c r="AI6" s="350"/>
      <c r="AJ6" s="350"/>
      <c r="AK6" s="350"/>
      <c r="AL6" s="350"/>
      <c r="AM6" s="350"/>
      <c r="AN6" s="350"/>
      <c r="AO6" s="350"/>
      <c r="AP6" s="350"/>
      <c r="AQ6" s="350"/>
      <c r="AR6" s="350"/>
      <c r="AS6" s="350"/>
      <c r="AT6" s="350"/>
      <c r="AU6" s="350"/>
      <c r="AV6" s="350"/>
      <c r="AW6" s="350"/>
      <c r="AX6" s="350"/>
      <c r="AY6" s="350"/>
      <c r="AZ6" s="350"/>
      <c r="BA6" s="617"/>
    </row>
    <row r="7" spans="1:53" s="343" customFormat="1" ht="14.1" customHeight="1" thickBot="1">
      <c r="B7" s="351"/>
      <c r="C7" s="350"/>
      <c r="D7" s="350"/>
      <c r="E7" s="350"/>
      <c r="F7" s="350"/>
      <c r="G7" s="350"/>
      <c r="H7" s="350"/>
      <c r="I7" s="350"/>
      <c r="J7" s="350"/>
      <c r="K7" s="350"/>
      <c r="L7" s="350"/>
      <c r="M7" s="350"/>
      <c r="N7" s="350"/>
      <c r="O7" s="350"/>
      <c r="P7" s="350"/>
      <c r="Q7" s="350"/>
      <c r="R7" s="350"/>
      <c r="S7" s="350"/>
      <c r="T7" s="350"/>
      <c r="U7" s="350"/>
      <c r="V7" s="350"/>
      <c r="W7" s="350"/>
      <c r="Y7" s="613"/>
      <c r="Z7" s="613"/>
      <c r="AA7" s="613"/>
      <c r="AB7" s="613"/>
      <c r="AC7" s="613"/>
      <c r="AD7" s="616"/>
      <c r="AE7" s="351"/>
      <c r="AF7" s="350"/>
      <c r="AG7" s="350"/>
      <c r="AH7" s="350"/>
      <c r="AI7" s="350"/>
      <c r="AJ7" s="350"/>
      <c r="AK7" s="350"/>
      <c r="AL7" s="350"/>
      <c r="AM7" s="350"/>
      <c r="AN7" s="350"/>
      <c r="AO7" s="350"/>
      <c r="AP7" s="350"/>
      <c r="AQ7" s="350"/>
      <c r="AR7" s="350"/>
      <c r="AS7" s="350"/>
      <c r="AT7" s="350"/>
      <c r="AU7" s="350"/>
      <c r="AV7" s="350"/>
      <c r="AW7" s="350"/>
      <c r="AX7" s="350"/>
      <c r="AY7" s="350"/>
      <c r="AZ7" s="350"/>
      <c r="BA7" s="617"/>
    </row>
    <row r="8" spans="1:53" customFormat="1" ht="24" customHeight="1">
      <c r="B8" s="1752" t="s">
        <v>573</v>
      </c>
      <c r="C8" s="1753"/>
      <c r="D8" s="1753"/>
      <c r="E8" s="1753"/>
      <c r="F8" s="1753"/>
      <c r="G8" s="1769"/>
      <c r="H8" s="1746" t="s">
        <v>574</v>
      </c>
      <c r="I8" s="1747"/>
      <c r="J8" s="1747"/>
      <c r="K8" s="1747"/>
      <c r="L8" s="1748"/>
      <c r="M8" s="1749"/>
      <c r="N8" s="1750"/>
      <c r="O8" s="1751" t="s">
        <v>575</v>
      </c>
      <c r="P8" s="1751"/>
      <c r="Q8" s="1751"/>
      <c r="R8" s="1751"/>
      <c r="S8" s="1750"/>
      <c r="T8" s="1750"/>
      <c r="U8" s="1750"/>
      <c r="V8" s="1750"/>
      <c r="W8" s="650" t="s">
        <v>576</v>
      </c>
      <c r="AD8" s="398"/>
      <c r="AE8" s="1752" t="s">
        <v>577</v>
      </c>
      <c r="AF8" s="1753"/>
      <c r="AG8" s="1753"/>
      <c r="AH8" s="1753"/>
      <c r="AI8" s="1753"/>
      <c r="AJ8" s="1753"/>
      <c r="AK8" s="1746" t="s">
        <v>574</v>
      </c>
      <c r="AL8" s="1747"/>
      <c r="AM8" s="1747"/>
      <c r="AN8" s="1747"/>
      <c r="AO8" s="1748"/>
      <c r="AP8" s="1807">
        <v>8</v>
      </c>
      <c r="AQ8" s="1739"/>
      <c r="AR8" s="1751" t="s">
        <v>575</v>
      </c>
      <c r="AS8" s="1751"/>
      <c r="AT8" s="1751"/>
      <c r="AU8" s="1751"/>
      <c r="AV8" s="1739">
        <v>1234</v>
      </c>
      <c r="AW8" s="1739"/>
      <c r="AX8" s="1739"/>
      <c r="AY8" s="1739"/>
      <c r="AZ8" s="650" t="s">
        <v>576</v>
      </c>
      <c r="BA8" s="610"/>
    </row>
    <row r="9" spans="1:53" customFormat="1" ht="24" customHeight="1">
      <c r="B9" s="1754"/>
      <c r="C9" s="1755"/>
      <c r="D9" s="1755"/>
      <c r="E9" s="1755"/>
      <c r="F9" s="1755"/>
      <c r="G9" s="1770"/>
      <c r="H9" s="1740" t="s">
        <v>578</v>
      </c>
      <c r="I9" s="1741"/>
      <c r="J9" s="1741"/>
      <c r="K9" s="1741"/>
      <c r="L9" s="1742"/>
      <c r="M9" s="1743" t="s">
        <v>579</v>
      </c>
      <c r="N9" s="1744"/>
      <c r="O9" s="1745"/>
      <c r="P9" s="1745"/>
      <c r="Q9" s="651" t="s">
        <v>544</v>
      </c>
      <c r="R9" s="1745"/>
      <c r="S9" s="1745"/>
      <c r="T9" s="651" t="s">
        <v>580</v>
      </c>
      <c r="U9" s="1745"/>
      <c r="V9" s="1745"/>
      <c r="W9" s="376" t="s">
        <v>581</v>
      </c>
      <c r="AD9" s="398"/>
      <c r="AE9" s="1754"/>
      <c r="AF9" s="1755"/>
      <c r="AG9" s="1755"/>
      <c r="AH9" s="1755"/>
      <c r="AI9" s="1755"/>
      <c r="AJ9" s="1755"/>
      <c r="AK9" s="1740" t="s">
        <v>578</v>
      </c>
      <c r="AL9" s="1741"/>
      <c r="AM9" s="1741"/>
      <c r="AN9" s="1741"/>
      <c r="AO9" s="1742"/>
      <c r="AP9" s="1743" t="s">
        <v>579</v>
      </c>
      <c r="AQ9" s="1744"/>
      <c r="AR9" s="1761">
        <v>8</v>
      </c>
      <c r="AS9" s="1761"/>
      <c r="AT9" s="651" t="s">
        <v>544</v>
      </c>
      <c r="AU9" s="1761">
        <v>6</v>
      </c>
      <c r="AV9" s="1761"/>
      <c r="AW9" s="651" t="s">
        <v>580</v>
      </c>
      <c r="AX9" s="1761">
        <v>4</v>
      </c>
      <c r="AY9" s="1761"/>
      <c r="AZ9" s="376" t="s">
        <v>581</v>
      </c>
      <c r="BA9" s="610"/>
    </row>
    <row r="10" spans="1:53" customFormat="1" ht="24" customHeight="1">
      <c r="B10" s="1754"/>
      <c r="C10" s="1755"/>
      <c r="D10" s="1755"/>
      <c r="E10" s="1755"/>
      <c r="F10" s="1755"/>
      <c r="G10" s="1770"/>
      <c r="H10" s="1762" t="s">
        <v>314</v>
      </c>
      <c r="I10" s="1763"/>
      <c r="J10" s="1763"/>
      <c r="K10" s="1763"/>
      <c r="L10" s="1764"/>
      <c r="M10" s="1765"/>
      <c r="N10" s="1765"/>
      <c r="O10" s="1765"/>
      <c r="P10" s="1765"/>
      <c r="Q10" s="1765"/>
      <c r="R10" s="1765"/>
      <c r="S10" s="1765"/>
      <c r="T10" s="1765"/>
      <c r="U10" s="1765"/>
      <c r="V10" s="1765"/>
      <c r="W10" s="1766"/>
      <c r="AD10" s="398"/>
      <c r="AE10" s="1754"/>
      <c r="AF10" s="1755"/>
      <c r="AG10" s="1755"/>
      <c r="AH10" s="1755"/>
      <c r="AI10" s="1755"/>
      <c r="AJ10" s="1755"/>
      <c r="AK10" s="1762" t="s">
        <v>314</v>
      </c>
      <c r="AL10" s="1763"/>
      <c r="AM10" s="1763"/>
      <c r="AN10" s="1763"/>
      <c r="AO10" s="1764"/>
      <c r="AP10" s="1767" t="s">
        <v>1795</v>
      </c>
      <c r="AQ10" s="1767"/>
      <c r="AR10" s="1767"/>
      <c r="AS10" s="1767"/>
      <c r="AT10" s="1767"/>
      <c r="AU10" s="1767"/>
      <c r="AV10" s="1767"/>
      <c r="AW10" s="1767"/>
      <c r="AX10" s="1767"/>
      <c r="AY10" s="1767"/>
      <c r="AZ10" s="1768"/>
      <c r="BA10" s="610"/>
    </row>
    <row r="11" spans="1:53" customFormat="1" ht="24" customHeight="1" thickBot="1">
      <c r="B11" s="1756"/>
      <c r="C11" s="1757"/>
      <c r="D11" s="1757"/>
      <c r="E11" s="1757"/>
      <c r="F11" s="1757"/>
      <c r="G11" s="1771"/>
      <c r="H11" s="1758" t="s">
        <v>315</v>
      </c>
      <c r="I11" s="1759"/>
      <c r="J11" s="1759"/>
      <c r="K11" s="1759"/>
      <c r="L11" s="1760"/>
      <c r="M11" s="1772"/>
      <c r="N11" s="1772"/>
      <c r="O11" s="1772"/>
      <c r="P11" s="1772"/>
      <c r="Q11" s="1772"/>
      <c r="R11" s="1772"/>
      <c r="S11" s="1772"/>
      <c r="T11" s="1772"/>
      <c r="U11" s="1772"/>
      <c r="V11" s="1773"/>
      <c r="W11" s="377" t="s">
        <v>557</v>
      </c>
      <c r="AD11" s="398"/>
      <c r="AE11" s="1756"/>
      <c r="AF11" s="1757"/>
      <c r="AG11" s="1757"/>
      <c r="AH11" s="1757"/>
      <c r="AI11" s="1757"/>
      <c r="AJ11" s="1757"/>
      <c r="AK11" s="1758" t="s">
        <v>315</v>
      </c>
      <c r="AL11" s="1759"/>
      <c r="AM11" s="1759"/>
      <c r="AN11" s="1759"/>
      <c r="AO11" s="1760"/>
      <c r="AP11" s="1774">
        <v>15170000</v>
      </c>
      <c r="AQ11" s="1774"/>
      <c r="AR11" s="1774"/>
      <c r="AS11" s="1774"/>
      <c r="AT11" s="1774"/>
      <c r="AU11" s="1774"/>
      <c r="AV11" s="1774"/>
      <c r="AW11" s="1774"/>
      <c r="AX11" s="1774"/>
      <c r="AY11" s="1775"/>
      <c r="AZ11" s="377" t="s">
        <v>557</v>
      </c>
      <c r="BA11" s="610"/>
    </row>
    <row r="12" spans="1:53" customFormat="1" ht="24" customHeight="1">
      <c r="B12" s="737"/>
      <c r="C12" s="737"/>
      <c r="D12" s="737"/>
      <c r="E12" s="737"/>
      <c r="F12" s="737"/>
      <c r="G12" s="737"/>
      <c r="H12" s="350"/>
      <c r="I12" s="350"/>
      <c r="J12" s="350"/>
      <c r="K12" s="350"/>
      <c r="L12" s="350"/>
      <c r="AD12" s="398"/>
      <c r="AE12" s="737"/>
      <c r="AF12" s="737"/>
      <c r="AG12" s="737"/>
      <c r="AH12" s="737"/>
      <c r="AI12" s="737"/>
      <c r="AJ12" s="737"/>
      <c r="AK12" s="350"/>
      <c r="AL12" s="350"/>
      <c r="AM12" s="350"/>
      <c r="AN12" s="350"/>
      <c r="AO12" s="350"/>
      <c r="AQ12" s="969"/>
      <c r="AR12" s="969"/>
      <c r="AS12" s="969"/>
      <c r="AT12" s="969"/>
      <c r="AU12" s="969"/>
      <c r="AV12" s="969"/>
      <c r="AW12" s="969"/>
      <c r="AX12" s="969"/>
      <c r="AY12" s="969"/>
      <c r="AZ12" s="347"/>
      <c r="BA12" s="610"/>
    </row>
    <row r="13" spans="1:53">
      <c r="B13" s="1713" t="s">
        <v>1761</v>
      </c>
      <c r="C13" s="1713"/>
      <c r="D13" s="1713"/>
      <c r="E13" s="1713"/>
      <c r="F13" s="1713"/>
      <c r="G13" s="1713"/>
      <c r="H13" s="1713"/>
      <c r="I13" s="1713"/>
      <c r="J13" s="1713"/>
      <c r="K13" s="1713"/>
      <c r="L13" s="1713"/>
      <c r="M13" s="1713"/>
      <c r="N13" s="1713"/>
      <c r="O13" s="1713"/>
      <c r="P13" s="1713"/>
      <c r="Q13" s="1713"/>
      <c r="R13" s="1713"/>
      <c r="S13" s="1713"/>
      <c r="T13" s="1713"/>
      <c r="U13" s="1713"/>
      <c r="V13" s="1713"/>
      <c r="W13" s="1713"/>
      <c r="AD13" s="616"/>
      <c r="AE13" s="1713" t="s">
        <v>1796</v>
      </c>
      <c r="AF13" s="1713"/>
      <c r="AG13" s="1713"/>
      <c r="AH13" s="1713"/>
      <c r="AI13" s="1713"/>
      <c r="AJ13" s="1713"/>
      <c r="AK13" s="1713"/>
      <c r="AL13" s="1713"/>
      <c r="AM13" s="1713"/>
      <c r="AN13" s="1713"/>
      <c r="AO13" s="1713"/>
      <c r="AP13" s="1713"/>
      <c r="AQ13" s="1713"/>
      <c r="AR13" s="1713"/>
      <c r="AS13" s="1713"/>
      <c r="AT13" s="1713"/>
      <c r="AU13" s="1713"/>
      <c r="AV13" s="1713"/>
      <c r="AW13" s="1713"/>
      <c r="AX13" s="1713"/>
      <c r="AY13" s="1713"/>
      <c r="AZ13" s="1713"/>
      <c r="BA13" s="618"/>
    </row>
    <row r="14" spans="1:53" customFormat="1" ht="18.600000000000001" customHeight="1">
      <c r="B14" s="738" t="s">
        <v>1318</v>
      </c>
      <c r="C14" s="736"/>
      <c r="AD14" s="398"/>
      <c r="AE14" s="738" t="s">
        <v>1318</v>
      </c>
      <c r="AF14" s="736"/>
      <c r="BA14" s="610"/>
    </row>
    <row r="15" spans="1:53" customFormat="1" ht="30" customHeight="1">
      <c r="B15" s="1688" t="s">
        <v>656</v>
      </c>
      <c r="C15" s="1690" t="s">
        <v>1317</v>
      </c>
      <c r="D15" s="1691"/>
      <c r="E15" s="1691"/>
      <c r="F15" s="1691"/>
      <c r="G15" s="1691"/>
      <c r="H15" s="1691"/>
      <c r="I15" s="1691"/>
      <c r="J15" s="1692"/>
      <c r="K15" s="1792" t="s">
        <v>1326</v>
      </c>
      <c r="L15" s="1793"/>
      <c r="M15" s="1793"/>
      <c r="N15" s="1793"/>
      <c r="O15" s="1793"/>
      <c r="P15" s="1793"/>
      <c r="Q15" s="1793"/>
      <c r="R15" s="1793"/>
      <c r="S15" s="1793"/>
      <c r="T15" s="1794"/>
      <c r="AD15" s="398"/>
      <c r="AE15" s="1688" t="s">
        <v>631</v>
      </c>
      <c r="AF15" s="1690" t="s">
        <v>1317</v>
      </c>
      <c r="AG15" s="1691"/>
      <c r="AH15" s="1691"/>
      <c r="AI15" s="1691"/>
      <c r="AJ15" s="1691"/>
      <c r="AK15" s="1691"/>
      <c r="AL15" s="1691"/>
      <c r="AM15" s="1692"/>
      <c r="AN15" s="1792" t="s">
        <v>1326</v>
      </c>
      <c r="AO15" s="1793"/>
      <c r="AP15" s="1793"/>
      <c r="AQ15" s="1793"/>
      <c r="AR15" s="1793"/>
      <c r="AS15" s="1793"/>
      <c r="AT15" s="1793"/>
      <c r="AU15" s="1793"/>
      <c r="AV15" s="1793"/>
      <c r="AW15" s="1794"/>
      <c r="BA15" s="610"/>
    </row>
    <row r="16" spans="1:53" customFormat="1" ht="30" customHeight="1">
      <c r="B16" s="1689"/>
      <c r="C16" s="1693"/>
      <c r="D16" s="1694"/>
      <c r="E16" s="1694"/>
      <c r="F16" s="1694"/>
      <c r="G16" s="1694"/>
      <c r="H16" s="1694"/>
      <c r="I16" s="1694"/>
      <c r="J16" s="1695"/>
      <c r="K16" s="1789" t="s">
        <v>1328</v>
      </c>
      <c r="L16" s="1790"/>
      <c r="M16" s="1790"/>
      <c r="N16" s="1790"/>
      <c r="O16" s="1790"/>
      <c r="P16" s="1790"/>
      <c r="Q16" s="1790"/>
      <c r="R16" s="1790"/>
      <c r="S16" s="1790"/>
      <c r="T16" s="1791"/>
      <c r="AD16" s="398"/>
      <c r="AE16" s="1689"/>
      <c r="AF16" s="1693"/>
      <c r="AG16" s="1694"/>
      <c r="AH16" s="1694"/>
      <c r="AI16" s="1694"/>
      <c r="AJ16" s="1694"/>
      <c r="AK16" s="1694"/>
      <c r="AL16" s="1694"/>
      <c r="AM16" s="1695"/>
      <c r="AN16" s="1830" t="s">
        <v>1328</v>
      </c>
      <c r="AO16" s="1831"/>
      <c r="AP16" s="1831"/>
      <c r="AQ16" s="1831"/>
      <c r="AR16" s="1831"/>
      <c r="AS16" s="1831"/>
      <c r="AT16" s="1831"/>
      <c r="AU16" s="1831"/>
      <c r="AV16" s="1831"/>
      <c r="AW16" s="1832"/>
      <c r="BA16" s="610"/>
    </row>
    <row r="17" spans="2:53" customFormat="1" ht="30" customHeight="1">
      <c r="B17" s="1688" t="s">
        <v>656</v>
      </c>
      <c r="C17" s="1690" t="s">
        <v>1315</v>
      </c>
      <c r="D17" s="1691"/>
      <c r="E17" s="1691"/>
      <c r="F17" s="1691"/>
      <c r="G17" s="1691"/>
      <c r="H17" s="1691"/>
      <c r="I17" s="1691"/>
      <c r="J17" s="1692"/>
      <c r="K17" s="1792" t="s">
        <v>1327</v>
      </c>
      <c r="L17" s="1793"/>
      <c r="M17" s="1793"/>
      <c r="N17" s="1793"/>
      <c r="O17" s="1793"/>
      <c r="P17" s="1793"/>
      <c r="Q17" s="1793"/>
      <c r="R17" s="1793"/>
      <c r="S17" s="1793"/>
      <c r="T17" s="1794"/>
      <c r="AD17" s="398"/>
      <c r="AE17" s="1688" t="s">
        <v>631</v>
      </c>
      <c r="AF17" s="1690" t="s">
        <v>1315</v>
      </c>
      <c r="AG17" s="1691"/>
      <c r="AH17" s="1691"/>
      <c r="AI17" s="1691"/>
      <c r="AJ17" s="1691"/>
      <c r="AK17" s="1691"/>
      <c r="AL17" s="1691"/>
      <c r="AM17" s="1692"/>
      <c r="AN17" s="1792" t="s">
        <v>1327</v>
      </c>
      <c r="AO17" s="1793"/>
      <c r="AP17" s="1793"/>
      <c r="AQ17" s="1793"/>
      <c r="AR17" s="1793"/>
      <c r="AS17" s="1793"/>
      <c r="AT17" s="1793"/>
      <c r="AU17" s="1793"/>
      <c r="AV17" s="1793"/>
      <c r="AW17" s="1794"/>
      <c r="BA17" s="610"/>
    </row>
    <row r="18" spans="2:53" customFormat="1" ht="30" customHeight="1">
      <c r="B18" s="1689"/>
      <c r="C18" s="1693"/>
      <c r="D18" s="1694"/>
      <c r="E18" s="1694"/>
      <c r="F18" s="1694"/>
      <c r="G18" s="1694"/>
      <c r="H18" s="1694"/>
      <c r="I18" s="1694"/>
      <c r="J18" s="1695"/>
      <c r="K18" s="1795" t="s">
        <v>1314</v>
      </c>
      <c r="L18" s="1796"/>
      <c r="M18" s="1796"/>
      <c r="N18" s="1796"/>
      <c r="O18" s="1796"/>
      <c r="P18" s="1796"/>
      <c r="Q18" s="1796"/>
      <c r="R18" s="1796"/>
      <c r="S18" s="1796"/>
      <c r="T18" s="1797"/>
      <c r="AD18" s="398"/>
      <c r="AE18" s="1689"/>
      <c r="AF18" s="1693"/>
      <c r="AG18" s="1694"/>
      <c r="AH18" s="1694"/>
      <c r="AI18" s="1694"/>
      <c r="AJ18" s="1694"/>
      <c r="AK18" s="1694"/>
      <c r="AL18" s="1694"/>
      <c r="AM18" s="1695"/>
      <c r="AN18" s="1699" t="s">
        <v>1797</v>
      </c>
      <c r="AO18" s="1700"/>
      <c r="AP18" s="1700"/>
      <c r="AQ18" s="1700"/>
      <c r="AR18" s="1700"/>
      <c r="AS18" s="1700"/>
      <c r="AT18" s="1700"/>
      <c r="AU18" s="1700"/>
      <c r="AV18" s="1700"/>
      <c r="AW18" s="1701"/>
      <c r="BA18" s="610"/>
    </row>
    <row r="19" spans="2:53" customFormat="1" ht="30" customHeight="1">
      <c r="B19" s="1688" t="s">
        <v>656</v>
      </c>
      <c r="C19" s="1690" t="s">
        <v>1876</v>
      </c>
      <c r="D19" s="1691"/>
      <c r="E19" s="1691"/>
      <c r="F19" s="1691"/>
      <c r="G19" s="1691"/>
      <c r="H19" s="1691"/>
      <c r="I19" s="1691"/>
      <c r="J19" s="1692"/>
      <c r="K19" s="1696" t="s">
        <v>1327</v>
      </c>
      <c r="L19" s="1697"/>
      <c r="M19" s="1697"/>
      <c r="N19" s="1697"/>
      <c r="O19" s="1697"/>
      <c r="P19" s="1697"/>
      <c r="Q19" s="1697"/>
      <c r="R19" s="1697"/>
      <c r="S19" s="1697"/>
      <c r="T19" s="1698"/>
      <c r="AD19" s="398"/>
      <c r="AE19" s="1688" t="s">
        <v>631</v>
      </c>
      <c r="AF19" s="1690" t="s">
        <v>1798</v>
      </c>
      <c r="AG19" s="1691"/>
      <c r="AH19" s="1691"/>
      <c r="AI19" s="1691"/>
      <c r="AJ19" s="1691"/>
      <c r="AK19" s="1691"/>
      <c r="AL19" s="1691"/>
      <c r="AM19" s="1692"/>
      <c r="AN19" s="1696" t="s">
        <v>1327</v>
      </c>
      <c r="AO19" s="1697"/>
      <c r="AP19" s="1697"/>
      <c r="AQ19" s="1697"/>
      <c r="AR19" s="1697"/>
      <c r="AS19" s="1697"/>
      <c r="AT19" s="1697"/>
      <c r="AU19" s="1697"/>
      <c r="AV19" s="1697"/>
      <c r="AW19" s="1698"/>
      <c r="BA19" s="610"/>
    </row>
    <row r="20" spans="2:53" customFormat="1" ht="30" customHeight="1">
      <c r="B20" s="1689"/>
      <c r="C20" s="1693"/>
      <c r="D20" s="1694"/>
      <c r="E20" s="1694"/>
      <c r="F20" s="1694"/>
      <c r="G20" s="1694"/>
      <c r="H20" s="1694"/>
      <c r="I20" s="1694"/>
      <c r="J20" s="1695"/>
      <c r="K20" s="1795" t="s">
        <v>1316</v>
      </c>
      <c r="L20" s="1796"/>
      <c r="M20" s="1796"/>
      <c r="N20" s="1796"/>
      <c r="O20" s="1796"/>
      <c r="P20" s="1796"/>
      <c r="Q20" s="1796"/>
      <c r="R20" s="1796"/>
      <c r="S20" s="1796"/>
      <c r="T20" s="1797"/>
      <c r="AD20" s="398"/>
      <c r="AE20" s="1689"/>
      <c r="AF20" s="1693"/>
      <c r="AG20" s="1694"/>
      <c r="AH20" s="1694"/>
      <c r="AI20" s="1694"/>
      <c r="AJ20" s="1694"/>
      <c r="AK20" s="1694"/>
      <c r="AL20" s="1694"/>
      <c r="AM20" s="1695"/>
      <c r="AN20" s="1699" t="s">
        <v>1799</v>
      </c>
      <c r="AO20" s="1700"/>
      <c r="AP20" s="1700"/>
      <c r="AQ20" s="1700"/>
      <c r="AR20" s="1700"/>
      <c r="AS20" s="1700"/>
      <c r="AT20" s="1700"/>
      <c r="AU20" s="1700"/>
      <c r="AV20" s="1700"/>
      <c r="AW20" s="1701"/>
      <c r="BA20" s="610"/>
    </row>
    <row r="21" spans="2:53" customFormat="1" ht="17.100000000000001" customHeight="1">
      <c r="B21" s="737"/>
      <c r="C21" s="737"/>
      <c r="D21" s="737"/>
      <c r="E21" s="737"/>
      <c r="F21" s="737"/>
      <c r="G21" s="737"/>
      <c r="H21" s="350"/>
      <c r="I21" s="350"/>
      <c r="J21" s="350"/>
      <c r="K21" s="350"/>
      <c r="L21" s="350"/>
      <c r="AD21" s="398"/>
      <c r="AE21" s="737"/>
      <c r="AF21" s="737"/>
      <c r="AG21" s="737"/>
      <c r="AH21" s="737"/>
      <c r="AI21" s="737"/>
      <c r="AJ21" s="737"/>
      <c r="AK21" s="350"/>
      <c r="AL21" s="350"/>
      <c r="AM21" s="350"/>
      <c r="AN21" s="350"/>
      <c r="AO21" s="350"/>
      <c r="AQ21" s="969"/>
      <c r="AR21" s="969"/>
      <c r="AS21" s="969"/>
      <c r="AT21" s="969"/>
      <c r="AU21" s="969"/>
      <c r="AV21" s="969"/>
      <c r="AW21" s="969"/>
      <c r="AX21" s="969"/>
      <c r="AY21" s="969"/>
      <c r="AZ21" s="347"/>
      <c r="BA21" s="610"/>
    </row>
    <row r="22" spans="2:53" customFormat="1" ht="31.5" customHeight="1" thickBot="1">
      <c r="B22" s="1713" t="s">
        <v>1313</v>
      </c>
      <c r="C22" s="1713"/>
      <c r="D22" s="1713"/>
      <c r="E22" s="1713"/>
      <c r="F22" s="1713"/>
      <c r="G22" s="1713"/>
      <c r="H22" s="1713"/>
      <c r="I22" s="1713"/>
      <c r="J22" s="1713"/>
      <c r="K22" s="1713"/>
      <c r="L22" s="1713"/>
      <c r="M22" s="1713"/>
      <c r="N22" s="1713"/>
      <c r="O22" s="1713"/>
      <c r="P22" s="1713"/>
      <c r="Q22" s="1713"/>
      <c r="R22" s="1713"/>
      <c r="S22" s="1713"/>
      <c r="T22" s="1713"/>
      <c r="U22" s="1713"/>
      <c r="V22" s="1713"/>
      <c r="W22" s="1713"/>
      <c r="AD22" s="398"/>
      <c r="AE22" s="1713" t="s">
        <v>1313</v>
      </c>
      <c r="AF22" s="1713"/>
      <c r="AG22" s="1713"/>
      <c r="AH22" s="1713"/>
      <c r="AI22" s="1713"/>
      <c r="AJ22" s="1713"/>
      <c r="AK22" s="1713"/>
      <c r="AL22" s="1713"/>
      <c r="AM22" s="1713"/>
      <c r="AN22" s="1713"/>
      <c r="AO22" s="1713"/>
      <c r="AP22" s="1713"/>
      <c r="AQ22" s="1713"/>
      <c r="AR22" s="1713"/>
      <c r="AS22" s="1713"/>
      <c r="AT22" s="1713"/>
      <c r="AU22" s="1713"/>
      <c r="AV22" s="1713"/>
      <c r="AW22" s="1713"/>
      <c r="AX22" s="1713"/>
      <c r="AY22" s="1713"/>
      <c r="AZ22" s="1713"/>
      <c r="BA22" s="610"/>
    </row>
    <row r="23" spans="2:53" customFormat="1" ht="24" customHeight="1" thickBot="1">
      <c r="B23" s="1714" t="s">
        <v>571</v>
      </c>
      <c r="C23" s="1715"/>
      <c r="D23" s="1715"/>
      <c r="E23" s="1715"/>
      <c r="F23" s="1715"/>
      <c r="G23" s="1715"/>
      <c r="H23" s="1867"/>
      <c r="I23" s="1868"/>
      <c r="J23" s="1868"/>
      <c r="K23" s="1868"/>
      <c r="L23" s="1869"/>
      <c r="M23" s="1719" t="s">
        <v>572</v>
      </c>
      <c r="N23" s="1719"/>
      <c r="O23" s="1719"/>
      <c r="P23" s="1719"/>
      <c r="Q23" s="1719"/>
      <c r="R23" s="1719"/>
      <c r="S23" s="1719"/>
      <c r="T23" s="1719"/>
      <c r="U23" s="1719"/>
      <c r="V23" s="1719"/>
      <c r="W23" s="1720"/>
      <c r="AD23" s="398"/>
      <c r="AE23" s="1714" t="s">
        <v>571</v>
      </c>
      <c r="AF23" s="1715"/>
      <c r="AG23" s="1715"/>
      <c r="AH23" s="1715"/>
      <c r="AI23" s="1715"/>
      <c r="AJ23" s="1715"/>
      <c r="AK23" s="1716">
        <v>46336</v>
      </c>
      <c r="AL23" s="1717"/>
      <c r="AM23" s="1717"/>
      <c r="AN23" s="1717"/>
      <c r="AO23" s="1718"/>
      <c r="AP23" s="1719" t="s">
        <v>572</v>
      </c>
      <c r="AQ23" s="1719"/>
      <c r="AR23" s="1719"/>
      <c r="AS23" s="1719"/>
      <c r="AT23" s="1719"/>
      <c r="AU23" s="1719"/>
      <c r="AV23" s="1719"/>
      <c r="AW23" s="1719"/>
      <c r="AX23" s="1719"/>
      <c r="AY23" s="1719"/>
      <c r="AZ23" s="1720"/>
      <c r="BA23" s="610"/>
    </row>
    <row r="24" spans="2:53" s="343" customFormat="1" ht="24" customHeight="1">
      <c r="B24" s="1752" t="s">
        <v>582</v>
      </c>
      <c r="C24" s="1799"/>
      <c r="D24" s="1799"/>
      <c r="E24" s="1799"/>
      <c r="F24" s="1799"/>
      <c r="G24" s="1800"/>
      <c r="H24" s="1780" t="s">
        <v>583</v>
      </c>
      <c r="I24" s="1780"/>
      <c r="J24" s="1780"/>
      <c r="K24" s="1780"/>
      <c r="L24" s="1780"/>
      <c r="M24" s="1780"/>
      <c r="N24" s="1780"/>
      <c r="O24" s="1780"/>
      <c r="P24" s="1781"/>
      <c r="Q24" s="1782"/>
      <c r="R24" s="1782"/>
      <c r="S24" s="1782"/>
      <c r="T24" s="1782"/>
      <c r="U24" s="1782"/>
      <c r="V24" s="1782"/>
      <c r="W24" s="1783"/>
      <c r="Y24" s="613"/>
      <c r="Z24" s="613"/>
      <c r="AA24" s="613"/>
      <c r="AB24" s="613"/>
      <c r="AC24" s="613"/>
      <c r="AD24" s="616"/>
      <c r="AE24" s="1752" t="s">
        <v>582</v>
      </c>
      <c r="AF24" s="1753"/>
      <c r="AG24" s="1753"/>
      <c r="AH24" s="1753"/>
      <c r="AI24" s="1753"/>
      <c r="AJ24" s="1769"/>
      <c r="AK24" s="1784" t="s">
        <v>583</v>
      </c>
      <c r="AL24" s="1780"/>
      <c r="AM24" s="1780"/>
      <c r="AN24" s="1780"/>
      <c r="AO24" s="1780"/>
      <c r="AP24" s="1780"/>
      <c r="AQ24" s="1780"/>
      <c r="AR24" s="1785"/>
      <c r="AS24" s="1786">
        <v>46242</v>
      </c>
      <c r="AT24" s="1787"/>
      <c r="AU24" s="1787"/>
      <c r="AV24" s="1787"/>
      <c r="AW24" s="1787"/>
      <c r="AX24" s="1787"/>
      <c r="AY24" s="1787"/>
      <c r="AZ24" s="1788"/>
      <c r="BA24" s="617"/>
    </row>
    <row r="25" spans="2:53" s="343" customFormat="1" ht="24" customHeight="1">
      <c r="B25" s="1801"/>
      <c r="C25" s="1802"/>
      <c r="D25" s="1802"/>
      <c r="E25" s="1802"/>
      <c r="F25" s="1802"/>
      <c r="G25" s="1803"/>
      <c r="H25" s="1703" t="s">
        <v>317</v>
      </c>
      <c r="I25" s="1703"/>
      <c r="J25" s="1703"/>
      <c r="K25" s="1703"/>
      <c r="L25" s="1703"/>
      <c r="M25" s="1703"/>
      <c r="N25" s="1703"/>
      <c r="O25" s="1703"/>
      <c r="P25" s="1833"/>
      <c r="Q25" s="1834"/>
      <c r="R25" s="1834"/>
      <c r="S25" s="1834"/>
      <c r="T25" s="1834"/>
      <c r="U25" s="1834"/>
      <c r="V25" s="1834"/>
      <c r="W25" s="1835"/>
      <c r="Y25" s="613"/>
      <c r="Z25" s="613"/>
      <c r="AA25" s="613"/>
      <c r="AB25" s="613"/>
      <c r="AC25" s="613"/>
      <c r="AD25" s="616"/>
      <c r="AE25" s="1754"/>
      <c r="AF25" s="1755"/>
      <c r="AG25" s="1755"/>
      <c r="AH25" s="1755"/>
      <c r="AI25" s="1755"/>
      <c r="AJ25" s="1770"/>
      <c r="AK25" s="1702" t="s">
        <v>317</v>
      </c>
      <c r="AL25" s="1703"/>
      <c r="AM25" s="1703"/>
      <c r="AN25" s="1703"/>
      <c r="AO25" s="1703"/>
      <c r="AP25" s="1703"/>
      <c r="AQ25" s="1703"/>
      <c r="AR25" s="1704"/>
      <c r="AS25" s="1721">
        <v>46274</v>
      </c>
      <c r="AT25" s="1722"/>
      <c r="AU25" s="1722"/>
      <c r="AV25" s="1722"/>
      <c r="AW25" s="1722"/>
      <c r="AX25" s="1722"/>
      <c r="AY25" s="1722"/>
      <c r="AZ25" s="1723"/>
      <c r="BA25" s="617"/>
    </row>
    <row r="26" spans="2:53" s="343" customFormat="1" ht="24" customHeight="1" thickBot="1">
      <c r="B26" s="1804"/>
      <c r="C26" s="1805"/>
      <c r="D26" s="1805"/>
      <c r="E26" s="1805"/>
      <c r="F26" s="1805"/>
      <c r="G26" s="1806"/>
      <c r="H26" s="1798" t="s">
        <v>584</v>
      </c>
      <c r="I26" s="1798"/>
      <c r="J26" s="1798"/>
      <c r="K26" s="1798"/>
      <c r="L26" s="1798"/>
      <c r="M26" s="1798"/>
      <c r="N26" s="1798"/>
      <c r="O26" s="1798"/>
      <c r="P26" s="1822"/>
      <c r="Q26" s="1823"/>
      <c r="R26" s="1823"/>
      <c r="S26" s="1823"/>
      <c r="T26" s="1823"/>
      <c r="U26" s="1823"/>
      <c r="V26" s="1823"/>
      <c r="W26" s="1824"/>
      <c r="Y26" s="613"/>
      <c r="Z26" s="613"/>
      <c r="AA26" s="613"/>
      <c r="AB26" s="613"/>
      <c r="AC26" s="613"/>
      <c r="AD26" s="616"/>
      <c r="AE26" s="1756"/>
      <c r="AF26" s="1757"/>
      <c r="AG26" s="1757"/>
      <c r="AH26" s="1757"/>
      <c r="AI26" s="1757"/>
      <c r="AJ26" s="1771"/>
      <c r="AK26" s="1825" t="s">
        <v>584</v>
      </c>
      <c r="AL26" s="1798"/>
      <c r="AM26" s="1798"/>
      <c r="AN26" s="1798"/>
      <c r="AO26" s="1798"/>
      <c r="AP26" s="1798"/>
      <c r="AQ26" s="1798"/>
      <c r="AR26" s="1826"/>
      <c r="AS26" s="1827">
        <v>46305</v>
      </c>
      <c r="AT26" s="1828"/>
      <c r="AU26" s="1828"/>
      <c r="AV26" s="1828"/>
      <c r="AW26" s="1828"/>
      <c r="AX26" s="1828"/>
      <c r="AY26" s="1828"/>
      <c r="AZ26" s="1829"/>
      <c r="BA26" s="617"/>
    </row>
    <row r="27" spans="2:53" ht="18" customHeight="1">
      <c r="B27" s="1815" t="s">
        <v>1319</v>
      </c>
      <c r="C27" s="1799"/>
      <c r="D27" s="1799"/>
      <c r="E27" s="1799"/>
      <c r="F27" s="1799"/>
      <c r="G27" s="1800"/>
      <c r="H27" s="1784" t="s">
        <v>497</v>
      </c>
      <c r="I27" s="1780"/>
      <c r="J27" s="1780"/>
      <c r="K27" s="1780"/>
      <c r="L27" s="1780"/>
      <c r="M27" s="1780"/>
      <c r="N27" s="1780"/>
      <c r="O27" s="1785"/>
      <c r="P27" s="1812" t="s">
        <v>283</v>
      </c>
      <c r="Q27" s="1751"/>
      <c r="R27" s="1751"/>
      <c r="S27" s="1813"/>
      <c r="T27" s="1812" t="s">
        <v>325</v>
      </c>
      <c r="U27" s="1751"/>
      <c r="V27" s="1751"/>
      <c r="W27" s="1814"/>
      <c r="AD27" s="616"/>
      <c r="AE27" s="1815" t="s">
        <v>585</v>
      </c>
      <c r="AF27" s="1799"/>
      <c r="AG27" s="1799"/>
      <c r="AH27" s="1799"/>
      <c r="AI27" s="1799"/>
      <c r="AJ27" s="1800"/>
      <c r="AK27" s="1816" t="s">
        <v>497</v>
      </c>
      <c r="AL27" s="1817"/>
      <c r="AM27" s="1817"/>
      <c r="AN27" s="1817"/>
      <c r="AO27" s="1817"/>
      <c r="AP27" s="1817"/>
      <c r="AQ27" s="1817"/>
      <c r="AR27" s="1818"/>
      <c r="AS27" s="1776" t="s">
        <v>283</v>
      </c>
      <c r="AT27" s="1777"/>
      <c r="AU27" s="1777"/>
      <c r="AV27" s="1778"/>
      <c r="AW27" s="1776" t="s">
        <v>325</v>
      </c>
      <c r="AX27" s="1777"/>
      <c r="AY27" s="1777"/>
      <c r="AZ27" s="1779"/>
      <c r="BA27" s="618"/>
    </row>
    <row r="28" spans="2:53" ht="33.9" customHeight="1">
      <c r="B28" s="1801"/>
      <c r="C28" s="1802"/>
      <c r="D28" s="1802"/>
      <c r="E28" s="1802"/>
      <c r="F28" s="1802"/>
      <c r="G28" s="1803"/>
      <c r="H28" s="1702"/>
      <c r="I28" s="1703"/>
      <c r="J28" s="1703"/>
      <c r="K28" s="1703"/>
      <c r="L28" s="1703"/>
      <c r="M28" s="1703"/>
      <c r="N28" s="1703"/>
      <c r="O28" s="1704"/>
      <c r="P28" s="1855" t="s">
        <v>505</v>
      </c>
      <c r="Q28" s="1856"/>
      <c r="R28" s="1857" t="s">
        <v>586</v>
      </c>
      <c r="S28" s="1858"/>
      <c r="T28" s="1859" t="s">
        <v>505</v>
      </c>
      <c r="U28" s="1860"/>
      <c r="V28" s="1860" t="s">
        <v>542</v>
      </c>
      <c r="W28" s="1861"/>
      <c r="AD28" s="616"/>
      <c r="AE28" s="1801"/>
      <c r="AF28" s="1802"/>
      <c r="AG28" s="1802"/>
      <c r="AH28" s="1802"/>
      <c r="AI28" s="1802"/>
      <c r="AJ28" s="1803"/>
      <c r="AK28" s="1819"/>
      <c r="AL28" s="1820"/>
      <c r="AM28" s="1820"/>
      <c r="AN28" s="1820"/>
      <c r="AO28" s="1820"/>
      <c r="AP28" s="1820"/>
      <c r="AQ28" s="1820"/>
      <c r="AR28" s="1821"/>
      <c r="AS28" s="1808" t="s">
        <v>505</v>
      </c>
      <c r="AT28" s="1809"/>
      <c r="AU28" s="1865" t="s">
        <v>586</v>
      </c>
      <c r="AV28" s="1866"/>
      <c r="AW28" s="1808" t="s">
        <v>505</v>
      </c>
      <c r="AX28" s="1809"/>
      <c r="AY28" s="1810" t="s">
        <v>542</v>
      </c>
      <c r="AZ28" s="1811"/>
      <c r="BA28" s="618"/>
    </row>
    <row r="29" spans="2:53" ht="24" customHeight="1">
      <c r="B29" s="1801"/>
      <c r="C29" s="1802"/>
      <c r="D29" s="1802"/>
      <c r="E29" s="1802"/>
      <c r="F29" s="1802"/>
      <c r="G29" s="1803"/>
      <c r="H29" s="1702" t="s">
        <v>543</v>
      </c>
      <c r="I29" s="1703"/>
      <c r="J29" s="1703"/>
      <c r="K29" s="1703"/>
      <c r="L29" s="1703"/>
      <c r="M29" s="1703"/>
      <c r="N29" s="1703"/>
      <c r="O29" s="1703"/>
      <c r="P29" s="369"/>
      <c r="Q29" s="378" t="s">
        <v>506</v>
      </c>
      <c r="R29" s="379"/>
      <c r="S29" s="380" t="s">
        <v>506</v>
      </c>
      <c r="T29" s="809" t="str">
        <f>IF(COUNTIF('【交付申請時】入力シート➁(機器)'!$D$10:$D$389,"内蔵型ショーケース")=0,"",SUMIF('【交付申請時】入力シート➁(機器)'!$D$10:$D$389,"内蔵型ショーケース",'【交付申請時】入力シート➁(機器)'!$I$10:$I$389))</f>
        <v/>
      </c>
      <c r="U29" s="381" t="s">
        <v>506</v>
      </c>
      <c r="V29" s="382"/>
      <c r="W29" s="383" t="s">
        <v>544</v>
      </c>
      <c r="AD29" s="616"/>
      <c r="AE29" s="1801"/>
      <c r="AF29" s="1802"/>
      <c r="AG29" s="1802"/>
      <c r="AH29" s="1802"/>
      <c r="AI29" s="1802"/>
      <c r="AJ29" s="1803"/>
      <c r="AK29" s="1702" t="s">
        <v>543</v>
      </c>
      <c r="AL29" s="1703"/>
      <c r="AM29" s="1703"/>
      <c r="AN29" s="1703"/>
      <c r="AO29" s="1703"/>
      <c r="AP29" s="1703"/>
      <c r="AQ29" s="1703"/>
      <c r="AR29" s="1704"/>
      <c r="AS29" s="619">
        <v>4</v>
      </c>
      <c r="AT29" s="378" t="s">
        <v>506</v>
      </c>
      <c r="AU29" s="620">
        <v>4</v>
      </c>
      <c r="AV29" s="380" t="s">
        <v>506</v>
      </c>
      <c r="AW29" s="970">
        <v>4</v>
      </c>
      <c r="AX29" s="381" t="s">
        <v>506</v>
      </c>
      <c r="AY29" s="621">
        <v>6</v>
      </c>
      <c r="AZ29" s="383" t="s">
        <v>544</v>
      </c>
      <c r="BA29" s="618"/>
    </row>
    <row r="30" spans="2:53" ht="24" customHeight="1">
      <c r="B30" s="1801"/>
      <c r="C30" s="1802"/>
      <c r="D30" s="1802"/>
      <c r="E30" s="1802"/>
      <c r="F30" s="1802"/>
      <c r="G30" s="1803"/>
      <c r="H30" s="1702" t="s">
        <v>1372</v>
      </c>
      <c r="I30" s="1703"/>
      <c r="J30" s="1703"/>
      <c r="K30" s="1703"/>
      <c r="L30" s="1703"/>
      <c r="M30" s="1703"/>
      <c r="N30" s="1703"/>
      <c r="O30" s="1703"/>
      <c r="P30" s="370"/>
      <c r="Q30" s="384" t="s">
        <v>506</v>
      </c>
      <c r="R30" s="385"/>
      <c r="S30" s="787" t="s">
        <v>506</v>
      </c>
      <c r="T30" s="810" t="str">
        <f>IF(COUNTIF('【交付申請時】入力シート➁(機器)'!$D$10:$D$389,"別置型ショーケース")=0,"",SUMIF('【交付申請時】入力シート➁(機器)'!$D$10:$D$389,"別置型ショーケース",'【交付申請時】入力シート➁(機器)'!$I$10:$I$389))</f>
        <v/>
      </c>
      <c r="U30" s="384" t="s">
        <v>506</v>
      </c>
      <c r="V30" s="385"/>
      <c r="W30" s="387" t="s">
        <v>544</v>
      </c>
      <c r="AD30" s="616"/>
      <c r="AE30" s="1801"/>
      <c r="AF30" s="1802"/>
      <c r="AG30" s="1802"/>
      <c r="AH30" s="1802"/>
      <c r="AI30" s="1802"/>
      <c r="AJ30" s="1803"/>
      <c r="AK30" s="1702" t="s">
        <v>498</v>
      </c>
      <c r="AL30" s="1703"/>
      <c r="AM30" s="1703"/>
      <c r="AN30" s="1703"/>
      <c r="AO30" s="1703"/>
      <c r="AP30" s="1703"/>
      <c r="AQ30" s="1703"/>
      <c r="AR30" s="1704"/>
      <c r="AS30" s="622">
        <v>1</v>
      </c>
      <c r="AT30" s="384" t="s">
        <v>506</v>
      </c>
      <c r="AU30" s="623">
        <v>1</v>
      </c>
      <c r="AV30" s="386" t="s">
        <v>506</v>
      </c>
      <c r="AW30" s="971">
        <v>1</v>
      </c>
      <c r="AX30" s="384" t="s">
        <v>506</v>
      </c>
      <c r="AY30" s="623">
        <v>9</v>
      </c>
      <c r="AZ30" s="387" t="s">
        <v>544</v>
      </c>
      <c r="BA30" s="618"/>
    </row>
    <row r="31" spans="2:53" ht="24" customHeight="1">
      <c r="B31" s="1801"/>
      <c r="C31" s="1802"/>
      <c r="D31" s="1802"/>
      <c r="E31" s="1802"/>
      <c r="F31" s="1802"/>
      <c r="G31" s="1803"/>
      <c r="H31" s="1702" t="s">
        <v>545</v>
      </c>
      <c r="I31" s="1703"/>
      <c r="J31" s="1703"/>
      <c r="K31" s="1703"/>
      <c r="L31" s="1703"/>
      <c r="M31" s="1703"/>
      <c r="N31" s="1703"/>
      <c r="O31" s="1704"/>
      <c r="P31" s="780"/>
      <c r="Q31" s="384" t="s">
        <v>506</v>
      </c>
      <c r="R31" s="782"/>
      <c r="S31" s="787" t="s">
        <v>506</v>
      </c>
      <c r="T31" s="810" t="str">
        <f>IF(COUNTIF('【交付申請時】入力シート➁(機器)'!$D$10:$D$389,"冷凍冷蔵用・空調用チリングユニット")=0,"",SUMIF('【交付申請時】入力シート➁(機器)'!$D$10:$D$389,"冷凍冷蔵用・空調用チリングユニット",'【交付申請時】入力シート➁(機器)'!$I$10:$I$389))</f>
        <v/>
      </c>
      <c r="U31" s="384" t="s">
        <v>506</v>
      </c>
      <c r="V31" s="782"/>
      <c r="W31" s="387" t="s">
        <v>544</v>
      </c>
      <c r="AD31" s="616"/>
      <c r="AE31" s="1801"/>
      <c r="AF31" s="1802"/>
      <c r="AG31" s="1802"/>
      <c r="AH31" s="1802"/>
      <c r="AI31" s="1802"/>
      <c r="AJ31" s="1803"/>
      <c r="AK31" s="1702" t="s">
        <v>545</v>
      </c>
      <c r="AL31" s="1703"/>
      <c r="AM31" s="1703"/>
      <c r="AN31" s="1703"/>
      <c r="AO31" s="1703"/>
      <c r="AP31" s="1703"/>
      <c r="AQ31" s="1703"/>
      <c r="AR31" s="1704"/>
      <c r="AS31" s="785">
        <v>1</v>
      </c>
      <c r="AT31" s="781"/>
      <c r="AU31" s="786">
        <v>1</v>
      </c>
      <c r="AV31" s="783"/>
      <c r="AW31" s="972">
        <v>1</v>
      </c>
      <c r="AX31" s="781"/>
      <c r="AY31" s="786">
        <v>9</v>
      </c>
      <c r="AZ31" s="784"/>
      <c r="BA31" s="618"/>
    </row>
    <row r="32" spans="2:53" ht="24" customHeight="1" thickBot="1">
      <c r="B32" s="1804"/>
      <c r="C32" s="1805"/>
      <c r="D32" s="1805"/>
      <c r="E32" s="1805"/>
      <c r="F32" s="1805"/>
      <c r="G32" s="1806"/>
      <c r="H32" s="1836" t="s">
        <v>1371</v>
      </c>
      <c r="I32" s="1837"/>
      <c r="J32" s="1837"/>
      <c r="K32" s="1837"/>
      <c r="L32" s="1837"/>
      <c r="M32" s="1837"/>
      <c r="N32" s="1837"/>
      <c r="O32" s="1837"/>
      <c r="P32" s="371"/>
      <c r="Q32" s="388" t="s">
        <v>506</v>
      </c>
      <c r="R32" s="389"/>
      <c r="S32" s="390" t="s">
        <v>506</v>
      </c>
      <c r="T32" s="811" t="str">
        <f>IF(COUNTIF('【交付申請時】入力シート➁(機器)'!$D$10:$D$389,"冷凍冷蔵ユニット")=0,"",SUMIF('【交付申請時】入力シート➁(機器)'!$D$10:$D$389,"冷凍冷蔵ユニット",'【交付申請時】入力シート➁(機器)'!$I$10:$I$389))</f>
        <v/>
      </c>
      <c r="U32" s="388" t="s">
        <v>506</v>
      </c>
      <c r="V32" s="389"/>
      <c r="W32" s="391" t="s">
        <v>544</v>
      </c>
      <c r="AD32" s="616"/>
      <c r="AE32" s="1804"/>
      <c r="AF32" s="1805"/>
      <c r="AG32" s="1805"/>
      <c r="AH32" s="1805"/>
      <c r="AI32" s="1805"/>
      <c r="AJ32" s="1806"/>
      <c r="AK32" s="1838" t="s">
        <v>545</v>
      </c>
      <c r="AL32" s="1839"/>
      <c r="AM32" s="1839"/>
      <c r="AN32" s="1839"/>
      <c r="AO32" s="1839"/>
      <c r="AP32" s="1839"/>
      <c r="AQ32" s="1839"/>
      <c r="AR32" s="1840"/>
      <c r="AS32" s="624">
        <v>1</v>
      </c>
      <c r="AT32" s="388" t="s">
        <v>506</v>
      </c>
      <c r="AU32" s="625">
        <v>1</v>
      </c>
      <c r="AV32" s="390" t="s">
        <v>506</v>
      </c>
      <c r="AW32" s="973">
        <v>1</v>
      </c>
      <c r="AX32" s="388" t="s">
        <v>506</v>
      </c>
      <c r="AY32" s="625">
        <v>9</v>
      </c>
      <c r="AZ32" s="391" t="s">
        <v>544</v>
      </c>
      <c r="BA32" s="618"/>
    </row>
    <row r="33" spans="1:53" ht="24" customHeight="1" thickBot="1">
      <c r="B33" s="739" t="s">
        <v>1322</v>
      </c>
      <c r="C33" s="740"/>
      <c r="D33" s="1705" t="s">
        <v>1759</v>
      </c>
      <c r="E33" s="1705"/>
      <c r="F33" s="1705"/>
      <c r="G33" s="1706"/>
      <c r="H33" s="1862" t="s">
        <v>1320</v>
      </c>
      <c r="I33" s="1863"/>
      <c r="J33" s="1863"/>
      <c r="K33" s="1863"/>
      <c r="L33" s="1863"/>
      <c r="M33" s="1863"/>
      <c r="N33" s="1863"/>
      <c r="O33" s="1864"/>
      <c r="P33" s="1879"/>
      <c r="Q33" s="1880"/>
      <c r="R33" s="1880"/>
      <c r="S33" s="1881"/>
      <c r="T33" s="1677" t="s">
        <v>1321</v>
      </c>
      <c r="U33" s="1677"/>
      <c r="V33" s="1677"/>
      <c r="W33" s="1678"/>
      <c r="AD33" s="616"/>
      <c r="AE33" s="739" t="s">
        <v>1322</v>
      </c>
      <c r="AF33" s="740"/>
      <c r="AG33" s="1705" t="s">
        <v>1759</v>
      </c>
      <c r="AH33" s="1705"/>
      <c r="AI33" s="1705"/>
      <c r="AJ33" s="1706"/>
      <c r="AK33" s="1862" t="s">
        <v>1320</v>
      </c>
      <c r="AL33" s="1863"/>
      <c r="AM33" s="1863"/>
      <c r="AN33" s="1863"/>
      <c r="AO33" s="1863"/>
      <c r="AP33" s="1863"/>
      <c r="AQ33" s="1863"/>
      <c r="AR33" s="1864"/>
      <c r="AS33" s="1707">
        <v>35</v>
      </c>
      <c r="AT33" s="1708"/>
      <c r="AU33" s="1708"/>
      <c r="AV33" s="1709"/>
      <c r="AW33" s="1710" t="s">
        <v>1321</v>
      </c>
      <c r="AX33" s="1711"/>
      <c r="AY33" s="1711"/>
      <c r="AZ33" s="1712"/>
      <c r="BA33" s="618"/>
    </row>
    <row r="34" spans="1:53" s="344" customFormat="1" ht="48" customHeight="1">
      <c r="A34" s="346"/>
      <c r="B34" s="1841" t="s">
        <v>546</v>
      </c>
      <c r="C34" s="1842"/>
      <c r="D34" s="1842"/>
      <c r="E34" s="1842"/>
      <c r="F34" s="1842"/>
      <c r="G34" s="1842"/>
      <c r="H34" s="353" t="s">
        <v>547</v>
      </c>
      <c r="I34" s="1847" t="s">
        <v>587</v>
      </c>
      <c r="J34" s="1847"/>
      <c r="K34" s="1847"/>
      <c r="L34" s="1847"/>
      <c r="M34" s="1847"/>
      <c r="N34" s="1847"/>
      <c r="O34" s="1848"/>
      <c r="P34" s="1849"/>
      <c r="Q34" s="1850"/>
      <c r="R34" s="1850"/>
      <c r="S34" s="1850"/>
      <c r="T34" s="1726"/>
      <c r="U34" s="1726"/>
      <c r="V34" s="1726"/>
      <c r="W34" s="1727"/>
      <c r="Y34" s="613"/>
      <c r="Z34" s="613"/>
      <c r="AA34" s="613"/>
      <c r="AB34" s="613"/>
      <c r="AC34" s="613"/>
      <c r="AD34" s="616"/>
      <c r="AE34" s="1841" t="s">
        <v>546</v>
      </c>
      <c r="AF34" s="1842"/>
      <c r="AG34" s="1842"/>
      <c r="AH34" s="1842"/>
      <c r="AI34" s="1842"/>
      <c r="AJ34" s="1851"/>
      <c r="AK34" s="353" t="s">
        <v>547</v>
      </c>
      <c r="AL34" s="1854" t="s">
        <v>587</v>
      </c>
      <c r="AM34" s="1847"/>
      <c r="AN34" s="1847"/>
      <c r="AO34" s="1847"/>
      <c r="AP34" s="1847"/>
      <c r="AQ34" s="1847"/>
      <c r="AR34" s="1848"/>
      <c r="AS34" s="1724" t="s">
        <v>550</v>
      </c>
      <c r="AT34" s="1725"/>
      <c r="AU34" s="1725"/>
      <c r="AV34" s="1725"/>
      <c r="AW34" s="1726"/>
      <c r="AX34" s="1726"/>
      <c r="AY34" s="1726"/>
      <c r="AZ34" s="1727"/>
      <c r="BA34" s="626"/>
    </row>
    <row r="35" spans="1:53" s="344" customFormat="1" ht="60" customHeight="1">
      <c r="A35" s="346"/>
      <c r="B35" s="1843"/>
      <c r="C35" s="1844"/>
      <c r="D35" s="1844"/>
      <c r="E35" s="1844"/>
      <c r="F35" s="1844"/>
      <c r="G35" s="1844"/>
      <c r="H35" s="354" t="s">
        <v>551</v>
      </c>
      <c r="I35" s="1668" t="s">
        <v>588</v>
      </c>
      <c r="J35" s="1669"/>
      <c r="K35" s="1669"/>
      <c r="L35" s="1669"/>
      <c r="M35" s="1669"/>
      <c r="N35" s="1669"/>
      <c r="O35" s="1670"/>
      <c r="P35" s="1671"/>
      <c r="Q35" s="1672"/>
      <c r="R35" s="1672"/>
      <c r="S35" s="1672"/>
      <c r="T35" s="1672"/>
      <c r="U35" s="1672"/>
      <c r="V35" s="1672"/>
      <c r="W35" s="1673"/>
      <c r="Y35" s="613"/>
      <c r="Z35" s="613"/>
      <c r="AA35" s="613"/>
      <c r="AB35" s="613"/>
      <c r="AC35" s="613"/>
      <c r="AD35" s="616"/>
      <c r="AE35" s="1843"/>
      <c r="AF35" s="1844"/>
      <c r="AG35" s="1844"/>
      <c r="AH35" s="1844"/>
      <c r="AI35" s="1844"/>
      <c r="AJ35" s="1852"/>
      <c r="AK35" s="354" t="s">
        <v>551</v>
      </c>
      <c r="AL35" s="1728" t="s">
        <v>588</v>
      </c>
      <c r="AM35" s="1668"/>
      <c r="AN35" s="1668"/>
      <c r="AO35" s="1668"/>
      <c r="AP35" s="1668"/>
      <c r="AQ35" s="1668"/>
      <c r="AR35" s="1729"/>
      <c r="AS35" s="1366" t="s">
        <v>589</v>
      </c>
      <c r="AT35" s="1367"/>
      <c r="AU35" s="1367"/>
      <c r="AV35" s="1367"/>
      <c r="AW35" s="1367"/>
      <c r="AX35" s="1367"/>
      <c r="AY35" s="1367"/>
      <c r="AZ35" s="1368"/>
      <c r="BA35" s="626"/>
    </row>
    <row r="36" spans="1:53" s="345" customFormat="1" ht="60" customHeight="1" thickBot="1">
      <c r="A36" s="355"/>
      <c r="B36" s="1845"/>
      <c r="C36" s="1846"/>
      <c r="D36" s="1846"/>
      <c r="E36" s="1846"/>
      <c r="F36" s="1846"/>
      <c r="G36" s="1846"/>
      <c r="H36" s="356" t="s">
        <v>555</v>
      </c>
      <c r="I36" s="1873" t="s">
        <v>590</v>
      </c>
      <c r="J36" s="1874"/>
      <c r="K36" s="1874"/>
      <c r="L36" s="1874"/>
      <c r="M36" s="1874"/>
      <c r="N36" s="1874"/>
      <c r="O36" s="1875"/>
      <c r="P36" s="1876"/>
      <c r="Q36" s="1877"/>
      <c r="R36" s="1877"/>
      <c r="S36" s="1878"/>
      <c r="T36" s="1677" t="s">
        <v>557</v>
      </c>
      <c r="U36" s="1677"/>
      <c r="V36" s="1677"/>
      <c r="W36" s="1678"/>
      <c r="Y36" s="613"/>
      <c r="Z36" s="613"/>
      <c r="AA36" s="613"/>
      <c r="AB36" s="613"/>
      <c r="AC36" s="613"/>
      <c r="AD36" s="616"/>
      <c r="AE36" s="1845"/>
      <c r="AF36" s="1846"/>
      <c r="AG36" s="1846"/>
      <c r="AH36" s="1846"/>
      <c r="AI36" s="1846"/>
      <c r="AJ36" s="1853"/>
      <c r="AK36" s="356" t="s">
        <v>555</v>
      </c>
      <c r="AL36" s="1679" t="s">
        <v>590</v>
      </c>
      <c r="AM36" s="1680"/>
      <c r="AN36" s="1680"/>
      <c r="AO36" s="1680"/>
      <c r="AP36" s="1680"/>
      <c r="AQ36" s="1680"/>
      <c r="AR36" s="1681"/>
      <c r="AS36" s="1733">
        <v>100000</v>
      </c>
      <c r="AT36" s="1734"/>
      <c r="AU36" s="1734"/>
      <c r="AV36" s="1735"/>
      <c r="AW36" s="1736" t="s">
        <v>557</v>
      </c>
      <c r="AX36" s="1737"/>
      <c r="AY36" s="1737"/>
      <c r="AZ36" s="1738"/>
      <c r="BA36" s="627"/>
    </row>
    <row r="37" spans="1:53" ht="171.9" customHeight="1" thickBot="1">
      <c r="B37" s="357" t="s">
        <v>514</v>
      </c>
      <c r="C37" s="1674"/>
      <c r="D37" s="1674"/>
      <c r="E37" s="1674"/>
      <c r="F37" s="1674"/>
      <c r="G37" s="1674"/>
      <c r="H37" s="1674"/>
      <c r="I37" s="1674"/>
      <c r="J37" s="1674"/>
      <c r="K37" s="1674"/>
      <c r="L37" s="1674"/>
      <c r="M37" s="1674"/>
      <c r="N37" s="1674"/>
      <c r="O37" s="1674"/>
      <c r="P37" s="1674"/>
      <c r="Q37" s="1674"/>
      <c r="R37" s="1674"/>
      <c r="S37" s="1674"/>
      <c r="T37" s="1674"/>
      <c r="U37" s="1674"/>
      <c r="V37" s="1674"/>
      <c r="W37" s="1675"/>
      <c r="AD37" s="616"/>
      <c r="AE37" s="357" t="s">
        <v>514</v>
      </c>
      <c r="AF37" s="1674"/>
      <c r="AG37" s="1674"/>
      <c r="AH37" s="1674"/>
      <c r="AI37" s="1674"/>
      <c r="AJ37" s="1674"/>
      <c r="AK37" s="1674"/>
      <c r="AL37" s="1674"/>
      <c r="AM37" s="1674"/>
      <c r="AN37" s="1674"/>
      <c r="AO37" s="1674"/>
      <c r="AP37" s="1674"/>
      <c r="AQ37" s="1674"/>
      <c r="AR37" s="1674"/>
      <c r="AS37" s="1674"/>
      <c r="AT37" s="1674"/>
      <c r="AU37" s="1674"/>
      <c r="AV37" s="1674"/>
      <c r="AW37" s="1674"/>
      <c r="AX37" s="1674"/>
      <c r="AY37" s="1674"/>
      <c r="AZ37" s="1675"/>
      <c r="BA37" s="627"/>
    </row>
    <row r="38" spans="1:53" ht="24" customHeight="1">
      <c r="B38" s="358"/>
      <c r="C38" s="358"/>
      <c r="D38" s="358"/>
      <c r="E38" s="358"/>
      <c r="F38" s="358"/>
      <c r="G38" s="358"/>
      <c r="H38" s="358"/>
      <c r="I38" s="358"/>
      <c r="J38" s="358"/>
      <c r="K38" s="358"/>
      <c r="L38" s="358"/>
      <c r="M38" s="358"/>
      <c r="N38" s="358"/>
      <c r="O38" s="358"/>
      <c r="P38" s="358"/>
      <c r="Q38" s="358"/>
      <c r="R38" s="358"/>
      <c r="S38" s="358"/>
      <c r="T38" s="358"/>
      <c r="U38" s="358"/>
      <c r="V38" s="358"/>
      <c r="W38" s="358"/>
      <c r="X38" s="392"/>
      <c r="AD38" s="616"/>
      <c r="AE38" s="358"/>
      <c r="AF38" s="358"/>
      <c r="AG38" s="358"/>
      <c r="AH38" s="358"/>
      <c r="AI38" s="358"/>
      <c r="AJ38" s="358"/>
      <c r="AK38" s="358"/>
      <c r="AL38" s="358"/>
      <c r="AM38" s="358"/>
      <c r="AN38" s="358"/>
      <c r="AO38" s="358"/>
      <c r="AP38" s="358"/>
      <c r="AQ38" s="358"/>
      <c r="AR38" s="358"/>
      <c r="AS38" s="358"/>
      <c r="AT38" s="358"/>
      <c r="AU38" s="358"/>
      <c r="AV38" s="358"/>
      <c r="AW38" s="358"/>
      <c r="AX38" s="358"/>
      <c r="AY38" s="358"/>
      <c r="AZ38" s="358"/>
      <c r="BA38" s="618"/>
    </row>
    <row r="39" spans="1:53" ht="24" customHeight="1">
      <c r="B39" s="1676" t="s">
        <v>591</v>
      </c>
      <c r="C39" s="1676"/>
      <c r="D39" s="1676"/>
      <c r="E39" s="1676"/>
      <c r="F39" s="1676"/>
      <c r="G39" s="1676"/>
      <c r="H39" s="1676"/>
      <c r="I39" s="1676"/>
      <c r="J39" s="1676"/>
      <c r="K39" s="1676"/>
      <c r="L39" s="1676"/>
      <c r="M39" s="1676"/>
      <c r="N39" s="1676"/>
      <c r="O39" s="1676"/>
      <c r="P39" s="1676"/>
      <c r="Q39" s="1676"/>
      <c r="R39" s="1676"/>
      <c r="S39" s="1676"/>
      <c r="T39" s="1676"/>
      <c r="U39" s="1676"/>
      <c r="V39" s="1676"/>
      <c r="W39" s="1676"/>
      <c r="X39" s="392"/>
      <c r="AD39" s="616"/>
      <c r="AE39" s="1676" t="s">
        <v>591</v>
      </c>
      <c r="AF39" s="1676"/>
      <c r="AG39" s="1676"/>
      <c r="AH39" s="1676"/>
      <c r="AI39" s="1676"/>
      <c r="AJ39" s="1676"/>
      <c r="AK39" s="1676"/>
      <c r="AL39" s="1676"/>
      <c r="AM39" s="1676"/>
      <c r="AN39" s="1676"/>
      <c r="AO39" s="1676"/>
      <c r="AP39" s="1676"/>
      <c r="AQ39" s="1676"/>
      <c r="AR39" s="1676"/>
      <c r="AS39" s="1676"/>
      <c r="AT39" s="1676"/>
      <c r="AU39" s="1676"/>
      <c r="AV39" s="1676"/>
      <c r="AW39" s="1676"/>
      <c r="AX39" s="1676"/>
      <c r="AY39" s="1676"/>
      <c r="AZ39" s="1676"/>
      <c r="BA39" s="618"/>
    </row>
    <row r="40" spans="1:53" ht="24" customHeight="1" thickBot="1">
      <c r="A40" s="359"/>
      <c r="B40" s="360" t="s">
        <v>592</v>
      </c>
      <c r="C40" s="361"/>
      <c r="D40" s="361"/>
      <c r="E40" s="361"/>
      <c r="F40" s="361"/>
      <c r="G40" s="361"/>
      <c r="H40" s="361"/>
      <c r="I40" s="361"/>
      <c r="J40" s="372"/>
      <c r="K40" s="373"/>
      <c r="L40" s="373"/>
      <c r="M40" s="373"/>
      <c r="N40" s="373"/>
      <c r="O40" s="361"/>
      <c r="P40" s="361"/>
      <c r="Q40" s="361"/>
      <c r="R40" s="361"/>
      <c r="S40" s="361"/>
      <c r="T40" s="361"/>
      <c r="U40" s="361"/>
      <c r="V40" s="361"/>
      <c r="W40" s="361"/>
      <c r="X40" s="361"/>
      <c r="AD40" s="616"/>
      <c r="AE40" s="360" t="s">
        <v>592</v>
      </c>
      <c r="AF40" s="361"/>
      <c r="AG40" s="361"/>
      <c r="AH40" s="361"/>
      <c r="AI40" s="361"/>
      <c r="AJ40" s="361"/>
      <c r="AK40" s="361"/>
      <c r="AL40" s="361"/>
      <c r="AM40" s="372"/>
      <c r="AN40" s="373"/>
      <c r="AO40" s="373"/>
      <c r="AP40" s="373"/>
      <c r="AQ40" s="373"/>
      <c r="AR40" s="361"/>
      <c r="AS40" s="361"/>
      <c r="AT40" s="361"/>
      <c r="AU40" s="361"/>
      <c r="AV40" s="361"/>
      <c r="AW40" s="361"/>
      <c r="AX40" s="361"/>
      <c r="AY40" s="361"/>
      <c r="AZ40" s="361"/>
      <c r="BA40" s="618"/>
    </row>
    <row r="41" spans="1:53" ht="36" customHeight="1">
      <c r="A41" s="359"/>
      <c r="B41" s="1652" t="s">
        <v>593</v>
      </c>
      <c r="C41" s="1653"/>
      <c r="D41" s="1654"/>
      <c r="E41" s="362"/>
      <c r="F41" s="363"/>
      <c r="G41" s="364"/>
      <c r="H41" s="365"/>
      <c r="I41" s="1655" t="s">
        <v>594</v>
      </c>
      <c r="J41" s="1656"/>
      <c r="K41" s="1656"/>
      <c r="L41" s="362"/>
      <c r="M41" s="374"/>
      <c r="N41" s="365"/>
      <c r="O41" s="1657" t="s">
        <v>595</v>
      </c>
      <c r="P41" s="1658"/>
      <c r="Q41" s="1658"/>
      <c r="R41" s="1655" t="s">
        <v>596</v>
      </c>
      <c r="S41" s="1656"/>
      <c r="T41" s="393"/>
      <c r="U41" s="1656" t="s">
        <v>597</v>
      </c>
      <c r="V41" s="1656"/>
      <c r="W41" s="394"/>
      <c r="X41" s="346"/>
      <c r="AD41" s="616"/>
      <c r="AE41" s="1652" t="s">
        <v>593</v>
      </c>
      <c r="AF41" s="1653"/>
      <c r="AG41" s="1654"/>
      <c r="AH41" s="974">
        <v>0</v>
      </c>
      <c r="AI41" s="975">
        <v>1</v>
      </c>
      <c r="AJ41" s="976">
        <v>2</v>
      </c>
      <c r="AK41" s="977">
        <v>3</v>
      </c>
      <c r="AL41" s="1655" t="s">
        <v>594</v>
      </c>
      <c r="AM41" s="1656"/>
      <c r="AN41" s="1656"/>
      <c r="AO41" s="974">
        <v>4</v>
      </c>
      <c r="AP41" s="978">
        <v>5</v>
      </c>
      <c r="AQ41" s="977">
        <v>6</v>
      </c>
      <c r="AR41" s="1657" t="s">
        <v>595</v>
      </c>
      <c r="AS41" s="1658"/>
      <c r="AT41" s="1658"/>
      <c r="AU41" s="1655" t="s">
        <v>596</v>
      </c>
      <c r="AV41" s="1656"/>
      <c r="AW41" s="979" t="s">
        <v>598</v>
      </c>
      <c r="AX41" s="1656" t="s">
        <v>597</v>
      </c>
      <c r="AY41" s="1656"/>
      <c r="AZ41" s="628"/>
      <c r="BA41" s="618"/>
    </row>
    <row r="42" spans="1:53" ht="24" customHeight="1">
      <c r="A42" s="359"/>
      <c r="B42" s="1659" t="s">
        <v>599</v>
      </c>
      <c r="C42" s="1660"/>
      <c r="D42" s="1661"/>
      <c r="E42" s="1730" t="s">
        <v>600</v>
      </c>
      <c r="F42" s="1731"/>
      <c r="G42" s="1731"/>
      <c r="H42" s="1731"/>
      <c r="I42" s="1731"/>
      <c r="J42" s="1731"/>
      <c r="K42" s="1731"/>
      <c r="L42" s="1731"/>
      <c r="M42" s="1731"/>
      <c r="N42" s="1731"/>
      <c r="O42" s="1731"/>
      <c r="P42" s="1731"/>
      <c r="Q42" s="1731"/>
      <c r="R42" s="1731"/>
      <c r="S42" s="1731"/>
      <c r="T42" s="1731"/>
      <c r="U42" s="1731"/>
      <c r="V42" s="1731"/>
      <c r="W42" s="1732"/>
      <c r="X42" s="395"/>
      <c r="AD42" s="616"/>
      <c r="AE42" s="1659" t="s">
        <v>599</v>
      </c>
      <c r="AF42" s="1660"/>
      <c r="AG42" s="1661"/>
      <c r="AH42" s="1730" t="s">
        <v>600</v>
      </c>
      <c r="AI42" s="1731"/>
      <c r="AJ42" s="1731"/>
      <c r="AK42" s="1731"/>
      <c r="AL42" s="1731"/>
      <c r="AM42" s="1731"/>
      <c r="AN42" s="1731"/>
      <c r="AO42" s="1731"/>
      <c r="AP42" s="1731"/>
      <c r="AQ42" s="1731"/>
      <c r="AR42" s="1731"/>
      <c r="AS42" s="1731"/>
      <c r="AT42" s="1731"/>
      <c r="AU42" s="1731"/>
      <c r="AV42" s="1731"/>
      <c r="AW42" s="1731"/>
      <c r="AX42" s="1731"/>
      <c r="AY42" s="1731"/>
      <c r="AZ42" s="1732"/>
      <c r="BA42" s="618"/>
    </row>
    <row r="43" spans="1:53" ht="24" customHeight="1">
      <c r="A43" s="359"/>
      <c r="B43" s="1662"/>
      <c r="C43" s="1663"/>
      <c r="D43" s="1664"/>
      <c r="E43" s="1870"/>
      <c r="F43" s="1871"/>
      <c r="G43" s="1871"/>
      <c r="H43" s="1871"/>
      <c r="I43" s="1871"/>
      <c r="J43" s="1871"/>
      <c r="K43" s="1871"/>
      <c r="L43" s="1871"/>
      <c r="M43" s="1871"/>
      <c r="N43" s="1871"/>
      <c r="O43" s="1871"/>
      <c r="P43" s="1871"/>
      <c r="Q43" s="1871"/>
      <c r="R43" s="1871"/>
      <c r="S43" s="1871"/>
      <c r="T43" s="1871"/>
      <c r="U43" s="1871"/>
      <c r="V43" s="1871"/>
      <c r="W43" s="1872"/>
      <c r="X43" s="373"/>
      <c r="AD43" s="616"/>
      <c r="AE43" s="1662"/>
      <c r="AF43" s="1663"/>
      <c r="AG43" s="1664"/>
      <c r="AH43" s="1665" t="s">
        <v>601</v>
      </c>
      <c r="AI43" s="1666"/>
      <c r="AJ43" s="1666"/>
      <c r="AK43" s="1666"/>
      <c r="AL43" s="1666"/>
      <c r="AM43" s="1666"/>
      <c r="AN43" s="1666"/>
      <c r="AO43" s="1666"/>
      <c r="AP43" s="1666"/>
      <c r="AQ43" s="1666"/>
      <c r="AR43" s="1666"/>
      <c r="AS43" s="1666"/>
      <c r="AT43" s="1666"/>
      <c r="AU43" s="1666"/>
      <c r="AV43" s="1666"/>
      <c r="AW43" s="1666"/>
      <c r="AX43" s="1666"/>
      <c r="AY43" s="1666"/>
      <c r="AZ43" s="1667"/>
      <c r="BA43" s="618"/>
    </row>
    <row r="44" spans="1:53" ht="36" customHeight="1" thickBot="1">
      <c r="A44" s="359"/>
      <c r="B44" s="1682" t="s">
        <v>602</v>
      </c>
      <c r="C44" s="1683"/>
      <c r="D44" s="1684"/>
      <c r="E44" s="366"/>
      <c r="F44" s="367"/>
      <c r="G44" s="367"/>
      <c r="H44" s="368"/>
      <c r="I44" s="368"/>
      <c r="J44" s="368"/>
      <c r="K44" s="375"/>
      <c r="L44" s="1685" t="s">
        <v>603</v>
      </c>
      <c r="M44" s="1686"/>
      <c r="N44" s="1686"/>
      <c r="O44" s="1686"/>
      <c r="P44" s="1686"/>
      <c r="Q44" s="1686"/>
      <c r="R44" s="1686"/>
      <c r="S44" s="1686"/>
      <c r="T44" s="1686"/>
      <c r="U44" s="1686"/>
      <c r="V44" s="1686"/>
      <c r="W44" s="1687"/>
      <c r="X44" s="373"/>
      <c r="AD44" s="616"/>
      <c r="AE44" s="1682" t="s">
        <v>602</v>
      </c>
      <c r="AF44" s="1683"/>
      <c r="AG44" s="1684"/>
      <c r="AH44" s="980">
        <v>7</v>
      </c>
      <c r="AI44" s="981">
        <v>8</v>
      </c>
      <c r="AJ44" s="981">
        <v>9</v>
      </c>
      <c r="AK44" s="982">
        <v>1</v>
      </c>
      <c r="AL44" s="982">
        <v>0</v>
      </c>
      <c r="AM44" s="982">
        <v>1</v>
      </c>
      <c r="AN44" s="983">
        <v>1</v>
      </c>
      <c r="AO44" s="1685" t="s">
        <v>603</v>
      </c>
      <c r="AP44" s="1686"/>
      <c r="AQ44" s="1686"/>
      <c r="AR44" s="1686"/>
      <c r="AS44" s="1686"/>
      <c r="AT44" s="1686"/>
      <c r="AU44" s="1686"/>
      <c r="AV44" s="1686"/>
      <c r="AW44" s="1686"/>
      <c r="AX44" s="1686"/>
      <c r="AY44" s="1686"/>
      <c r="AZ44" s="1687"/>
      <c r="BA44" s="618"/>
    </row>
    <row r="45" spans="1:53" ht="14.1" customHeight="1">
      <c r="A45" s="359"/>
      <c r="B45" s="361"/>
      <c r="C45" s="361"/>
      <c r="D45" s="361"/>
      <c r="E45" s="361"/>
      <c r="F45" s="361"/>
      <c r="G45" s="361"/>
      <c r="H45" s="361"/>
      <c r="I45" s="361"/>
      <c r="J45" s="361"/>
      <c r="K45" s="361"/>
      <c r="L45" s="361"/>
      <c r="M45" s="361"/>
      <c r="N45" s="361"/>
      <c r="O45" s="361"/>
      <c r="P45" s="361"/>
      <c r="Q45" s="361"/>
      <c r="R45" s="361"/>
      <c r="S45" s="361"/>
      <c r="T45" s="361"/>
      <c r="U45" s="361"/>
      <c r="V45" s="361"/>
      <c r="W45" s="361"/>
      <c r="X45" s="346"/>
      <c r="AD45" s="629"/>
      <c r="AE45" s="630"/>
      <c r="AF45" s="630"/>
      <c r="AG45" s="630"/>
      <c r="AH45" s="630"/>
      <c r="AI45" s="630"/>
      <c r="AJ45" s="630"/>
      <c r="AK45" s="630"/>
      <c r="AL45" s="631"/>
      <c r="AM45" s="631"/>
      <c r="AN45" s="631"/>
      <c r="AO45" s="631"/>
      <c r="AP45" s="631"/>
      <c r="AQ45" s="631"/>
      <c r="AR45" s="631"/>
      <c r="AS45" s="631"/>
      <c r="AT45" s="631"/>
      <c r="AU45" s="631"/>
      <c r="AV45" s="631"/>
      <c r="AW45" s="631"/>
      <c r="AX45" s="631"/>
      <c r="AY45" s="631"/>
      <c r="AZ45" s="631"/>
      <c r="BA45" s="618"/>
    </row>
    <row r="46" spans="1:53">
      <c r="A46" s="359"/>
      <c r="B46"/>
      <c r="C46"/>
      <c r="D46"/>
      <c r="E46"/>
      <c r="F46"/>
      <c r="G46"/>
      <c r="H46"/>
      <c r="I46"/>
      <c r="J46"/>
      <c r="K46"/>
      <c r="L46"/>
      <c r="M46"/>
      <c r="N46"/>
      <c r="O46"/>
      <c r="P46"/>
      <c r="Q46"/>
      <c r="R46"/>
      <c r="S46"/>
      <c r="T46"/>
      <c r="U46"/>
      <c r="V46"/>
      <c r="W46"/>
      <c r="X46"/>
      <c r="BA46" s="1032"/>
    </row>
    <row r="47" spans="1:53" ht="6" customHeight="1">
      <c r="A47" s="359"/>
      <c r="B47"/>
      <c r="C47"/>
      <c r="D47"/>
      <c r="E47"/>
      <c r="F47"/>
      <c r="G47"/>
      <c r="H47"/>
      <c r="I47"/>
      <c r="J47"/>
      <c r="K47"/>
      <c r="L47"/>
      <c r="M47"/>
      <c r="N47"/>
      <c r="O47"/>
      <c r="P47"/>
      <c r="Q47"/>
      <c r="R47"/>
      <c r="S47"/>
      <c r="T47"/>
      <c r="U47"/>
      <c r="V47"/>
      <c r="W47"/>
      <c r="X47"/>
    </row>
    <row r="48" spans="1:53" ht="18.600000000000001" customHeight="1">
      <c r="A48" s="359"/>
      <c r="B48"/>
      <c r="C48"/>
      <c r="D48"/>
      <c r="E48"/>
      <c r="F48"/>
      <c r="G48"/>
      <c r="H48"/>
      <c r="I48"/>
      <c r="J48"/>
      <c r="K48"/>
      <c r="L48"/>
      <c r="M48"/>
      <c r="N48"/>
      <c r="O48"/>
      <c r="P48"/>
      <c r="Q48"/>
      <c r="R48"/>
      <c r="S48"/>
      <c r="T48"/>
      <c r="U48"/>
      <c r="V48"/>
      <c r="W48"/>
      <c r="X48"/>
    </row>
    <row r="49" spans="1:24" ht="18.600000000000001" customHeight="1">
      <c r="A49" s="359"/>
      <c r="B49"/>
      <c r="C49"/>
      <c r="D49"/>
      <c r="E49"/>
      <c r="F49"/>
      <c r="G49"/>
      <c r="H49"/>
      <c r="I49"/>
      <c r="J49"/>
      <c r="K49"/>
      <c r="L49"/>
      <c r="M49"/>
      <c r="N49"/>
      <c r="O49"/>
      <c r="P49"/>
      <c r="Q49"/>
      <c r="R49"/>
      <c r="S49"/>
      <c r="T49"/>
      <c r="U49"/>
      <c r="V49"/>
      <c r="W49"/>
      <c r="X49"/>
    </row>
    <row r="50" spans="1:24" ht="18.600000000000001" customHeight="1">
      <c r="A50" s="359"/>
      <c r="B50"/>
      <c r="C50"/>
      <c r="D50"/>
      <c r="E50"/>
      <c r="F50"/>
      <c r="G50"/>
      <c r="H50"/>
      <c r="I50"/>
      <c r="J50"/>
      <c r="K50"/>
      <c r="L50"/>
      <c r="M50"/>
      <c r="N50"/>
      <c r="O50"/>
      <c r="P50"/>
      <c r="Q50"/>
      <c r="R50"/>
      <c r="S50"/>
      <c r="T50"/>
      <c r="U50"/>
      <c r="V50"/>
      <c r="W50"/>
      <c r="X50"/>
    </row>
    <row r="51" spans="1:24" ht="18.600000000000001" customHeight="1">
      <c r="A51" s="359"/>
      <c r="B51"/>
      <c r="C51"/>
      <c r="D51"/>
      <c r="E51"/>
      <c r="F51"/>
      <c r="G51"/>
      <c r="H51"/>
      <c r="I51"/>
      <c r="J51"/>
      <c r="K51"/>
      <c r="L51"/>
      <c r="M51"/>
      <c r="N51"/>
      <c r="O51"/>
      <c r="P51"/>
      <c r="Q51"/>
      <c r="R51"/>
      <c r="S51"/>
      <c r="T51"/>
      <c r="U51"/>
      <c r="V51"/>
      <c r="W51"/>
      <c r="X51"/>
    </row>
    <row r="52" spans="1:24" ht="18.600000000000001" customHeight="1">
      <c r="A52" s="359"/>
      <c r="B52"/>
      <c r="C52"/>
      <c r="D52"/>
      <c r="E52"/>
      <c r="F52"/>
      <c r="G52"/>
      <c r="H52"/>
      <c r="I52"/>
      <c r="J52"/>
      <c r="K52"/>
      <c r="L52"/>
      <c r="M52"/>
      <c r="N52"/>
      <c r="O52"/>
      <c r="P52"/>
      <c r="Q52"/>
      <c r="R52"/>
      <c r="S52"/>
      <c r="T52"/>
      <c r="U52"/>
      <c r="V52"/>
      <c r="W52"/>
      <c r="X52"/>
    </row>
    <row r="53" spans="1:24" ht="18.600000000000001" customHeight="1">
      <c r="A53" s="359"/>
      <c r="B53"/>
      <c r="C53"/>
      <c r="D53"/>
      <c r="E53"/>
      <c r="F53"/>
      <c r="G53"/>
      <c r="H53"/>
      <c r="I53"/>
      <c r="J53"/>
      <c r="K53"/>
      <c r="L53"/>
      <c r="M53"/>
      <c r="N53"/>
      <c r="O53"/>
      <c r="P53"/>
      <c r="Q53"/>
      <c r="R53"/>
      <c r="S53"/>
      <c r="T53"/>
      <c r="U53"/>
      <c r="V53"/>
      <c r="W53"/>
      <c r="X53"/>
    </row>
    <row r="54" spans="1:24" ht="18.600000000000001" customHeight="1">
      <c r="A54" s="359"/>
      <c r="B54"/>
      <c r="C54"/>
      <c r="D54"/>
      <c r="E54"/>
      <c r="F54"/>
      <c r="G54"/>
      <c r="H54"/>
      <c r="I54"/>
      <c r="J54"/>
      <c r="K54"/>
      <c r="L54"/>
      <c r="M54"/>
      <c r="N54"/>
      <c r="O54"/>
      <c r="P54"/>
      <c r="Q54"/>
      <c r="R54"/>
      <c r="S54"/>
      <c r="T54"/>
      <c r="U54"/>
      <c r="V54"/>
      <c r="W54"/>
      <c r="X54"/>
    </row>
    <row r="55" spans="1:24" ht="18.600000000000001" customHeight="1">
      <c r="A55" s="359"/>
      <c r="B55"/>
      <c r="C55"/>
      <c r="D55"/>
      <c r="E55"/>
      <c r="F55"/>
      <c r="G55"/>
      <c r="H55"/>
      <c r="I55"/>
      <c r="J55"/>
      <c r="K55"/>
      <c r="L55"/>
      <c r="M55"/>
      <c r="N55"/>
      <c r="O55"/>
      <c r="P55"/>
      <c r="Q55"/>
      <c r="R55"/>
      <c r="S55"/>
      <c r="T55"/>
      <c r="U55"/>
      <c r="V55"/>
      <c r="W55"/>
      <c r="X55"/>
    </row>
    <row r="56" spans="1:24" ht="18.600000000000001" customHeight="1">
      <c r="A56" s="359"/>
      <c r="B56"/>
      <c r="C56"/>
      <c r="D56"/>
      <c r="E56"/>
      <c r="F56"/>
      <c r="G56"/>
      <c r="H56"/>
      <c r="I56"/>
      <c r="J56"/>
      <c r="K56"/>
      <c r="L56"/>
      <c r="M56"/>
      <c r="N56"/>
      <c r="O56"/>
      <c r="P56"/>
      <c r="Q56"/>
      <c r="R56"/>
      <c r="S56"/>
      <c r="T56"/>
      <c r="U56"/>
      <c r="V56"/>
      <c r="W56"/>
      <c r="X56"/>
    </row>
    <row r="57" spans="1:24">
      <c r="B57"/>
      <c r="C57"/>
      <c r="D57"/>
      <c r="E57"/>
      <c r="F57"/>
      <c r="G57"/>
      <c r="H57"/>
      <c r="I57"/>
      <c r="J57"/>
      <c r="K57"/>
      <c r="L57"/>
      <c r="M57"/>
      <c r="N57"/>
      <c r="O57"/>
      <c r="P57"/>
      <c r="Q57"/>
      <c r="R57"/>
      <c r="S57"/>
      <c r="T57"/>
      <c r="U57"/>
      <c r="V57"/>
      <c r="W57"/>
      <c r="X57"/>
    </row>
  </sheetData>
  <sheetProtection algorithmName="SHA-512" hashValue="ldMMR09ABJ0uc+jFkDqwgwimTaHiq9vjOd/EVH1srdD3w6TjSCdegh0WYaQ1iHsjANX4wUIYt+D9U2sh6jtQnQ==" saltValue="2doZiDldTEXyyyNxWaMFNA==" spinCount="100000" sheet="1" selectLockedCells="1"/>
  <protectedRanges>
    <protectedRange sqref="D27:D29 E27:E28 L27:L28" name="範囲1"/>
    <protectedRange sqref="AG27:AG29 AH27:AH28 AO27:AO28" name="範囲1_1"/>
  </protectedRanges>
  <mergeCells count="150">
    <mergeCell ref="AU28:AV28"/>
    <mergeCell ref="B15:B16"/>
    <mergeCell ref="C15:J16"/>
    <mergeCell ref="C17:J18"/>
    <mergeCell ref="K17:T17"/>
    <mergeCell ref="K18:T18"/>
    <mergeCell ref="B17:B18"/>
    <mergeCell ref="B44:D44"/>
    <mergeCell ref="L44:W44"/>
    <mergeCell ref="B22:W22"/>
    <mergeCell ref="B23:G23"/>
    <mergeCell ref="H23:L23"/>
    <mergeCell ref="B42:D43"/>
    <mergeCell ref="E42:W42"/>
    <mergeCell ref="E43:W43"/>
    <mergeCell ref="I36:O36"/>
    <mergeCell ref="P36:S36"/>
    <mergeCell ref="B27:G32"/>
    <mergeCell ref="H27:O28"/>
    <mergeCell ref="H29:O29"/>
    <mergeCell ref="H30:O30"/>
    <mergeCell ref="P33:S33"/>
    <mergeCell ref="T33:W33"/>
    <mergeCell ref="H31:O31"/>
    <mergeCell ref="H32:O32"/>
    <mergeCell ref="AK32:AR32"/>
    <mergeCell ref="B34:G36"/>
    <mergeCell ref="I34:O34"/>
    <mergeCell ref="P34:S34"/>
    <mergeCell ref="T34:W34"/>
    <mergeCell ref="AE34:AJ36"/>
    <mergeCell ref="AL34:AR34"/>
    <mergeCell ref="P28:Q28"/>
    <mergeCell ref="R28:S28"/>
    <mergeCell ref="T28:U28"/>
    <mergeCell ref="V28:W28"/>
    <mergeCell ref="D33:G33"/>
    <mergeCell ref="H33:O33"/>
    <mergeCell ref="AK33:AR33"/>
    <mergeCell ref="AW28:AX28"/>
    <mergeCell ref="AY28:AZ28"/>
    <mergeCell ref="P27:S27"/>
    <mergeCell ref="T27:W27"/>
    <mergeCell ref="AE27:AJ32"/>
    <mergeCell ref="AK27:AR28"/>
    <mergeCell ref="AK29:AR29"/>
    <mergeCell ref="AK30:AR30"/>
    <mergeCell ref="AX9:AY9"/>
    <mergeCell ref="P26:W26"/>
    <mergeCell ref="AK26:AR26"/>
    <mergeCell ref="AS26:AZ26"/>
    <mergeCell ref="AK11:AO11"/>
    <mergeCell ref="AE13:AZ13"/>
    <mergeCell ref="AE15:AE16"/>
    <mergeCell ref="AF15:AM16"/>
    <mergeCell ref="AN15:AW15"/>
    <mergeCell ref="AN16:AW16"/>
    <mergeCell ref="AE17:AE18"/>
    <mergeCell ref="AF17:AM18"/>
    <mergeCell ref="AN17:AW17"/>
    <mergeCell ref="AN18:AW18"/>
    <mergeCell ref="P25:W25"/>
    <mergeCell ref="AS28:AT28"/>
    <mergeCell ref="B8:G11"/>
    <mergeCell ref="M11:V11"/>
    <mergeCell ref="AP11:AY11"/>
    <mergeCell ref="AS27:AV27"/>
    <mergeCell ref="AW27:AZ27"/>
    <mergeCell ref="M23:W23"/>
    <mergeCell ref="H24:O24"/>
    <mergeCell ref="P24:W24"/>
    <mergeCell ref="AE24:AJ26"/>
    <mergeCell ref="AK24:AR24"/>
    <mergeCell ref="AS24:AZ24"/>
    <mergeCell ref="H25:O25"/>
    <mergeCell ref="B13:W13"/>
    <mergeCell ref="K16:T16"/>
    <mergeCell ref="K15:T15"/>
    <mergeCell ref="B19:B20"/>
    <mergeCell ref="C19:J20"/>
    <mergeCell ref="K19:T19"/>
    <mergeCell ref="K20:T20"/>
    <mergeCell ref="H26:O26"/>
    <mergeCell ref="B24:G26"/>
    <mergeCell ref="AK8:AO8"/>
    <mergeCell ref="AP8:AQ8"/>
    <mergeCell ref="AR8:AU8"/>
    <mergeCell ref="AV8:AY8"/>
    <mergeCell ref="H9:L9"/>
    <mergeCell ref="M9:N9"/>
    <mergeCell ref="O9:P9"/>
    <mergeCell ref="R9:S9"/>
    <mergeCell ref="U9:V9"/>
    <mergeCell ref="AK9:AO9"/>
    <mergeCell ref="H8:L8"/>
    <mergeCell ref="M8:N8"/>
    <mergeCell ref="O8:R8"/>
    <mergeCell ref="S8:V8"/>
    <mergeCell ref="AE8:AJ11"/>
    <mergeCell ref="H11:L11"/>
    <mergeCell ref="AP9:AQ9"/>
    <mergeCell ref="AR9:AS9"/>
    <mergeCell ref="AU9:AV9"/>
    <mergeCell ref="H10:L10"/>
    <mergeCell ref="M10:W10"/>
    <mergeCell ref="AK10:AO10"/>
    <mergeCell ref="AP10:AZ10"/>
    <mergeCell ref="AE44:AG44"/>
    <mergeCell ref="AO44:AZ44"/>
    <mergeCell ref="AE19:AE20"/>
    <mergeCell ref="AF19:AM20"/>
    <mergeCell ref="AN19:AW19"/>
    <mergeCell ref="AN20:AW20"/>
    <mergeCell ref="AK31:AR31"/>
    <mergeCell ref="AG33:AJ33"/>
    <mergeCell ref="AS33:AV33"/>
    <mergeCell ref="AW33:AZ33"/>
    <mergeCell ref="AE22:AZ22"/>
    <mergeCell ref="AE23:AJ23"/>
    <mergeCell ref="AK23:AO23"/>
    <mergeCell ref="AP23:AZ23"/>
    <mergeCell ref="AK25:AR25"/>
    <mergeCell ref="AS25:AZ25"/>
    <mergeCell ref="AS34:AV34"/>
    <mergeCell ref="AW34:AZ34"/>
    <mergeCell ref="AL35:AR35"/>
    <mergeCell ref="AS35:AZ35"/>
    <mergeCell ref="AH42:AZ42"/>
    <mergeCell ref="AF37:AZ37"/>
    <mergeCell ref="AS36:AV36"/>
    <mergeCell ref="AW36:AZ36"/>
    <mergeCell ref="AE41:AG41"/>
    <mergeCell ref="AL41:AN41"/>
    <mergeCell ref="AR41:AT41"/>
    <mergeCell ref="AU41:AV41"/>
    <mergeCell ref="AX41:AY41"/>
    <mergeCell ref="AE42:AG43"/>
    <mergeCell ref="AH43:AZ43"/>
    <mergeCell ref="I35:O35"/>
    <mergeCell ref="P35:W35"/>
    <mergeCell ref="C37:W37"/>
    <mergeCell ref="B39:W39"/>
    <mergeCell ref="B41:D41"/>
    <mergeCell ref="I41:K41"/>
    <mergeCell ref="O41:Q41"/>
    <mergeCell ref="R41:S41"/>
    <mergeCell ref="U41:V41"/>
    <mergeCell ref="T36:W36"/>
    <mergeCell ref="AL36:AR36"/>
    <mergeCell ref="AE39:AZ39"/>
  </mergeCells>
  <phoneticPr fontId="101"/>
  <conditionalFormatting sqref="B15 B17 B19">
    <cfRule type="cellIs" dxfId="316" priority="33" operator="equal">
      <formula>"□"</formula>
    </cfRule>
  </conditionalFormatting>
  <conditionalFormatting sqref="H23:L23">
    <cfRule type="containsBlanks" dxfId="315" priority="34">
      <formula>LEN(TRIM(H23))=0</formula>
    </cfRule>
  </conditionalFormatting>
  <conditionalFormatting sqref="K15:T16">
    <cfRule type="expression" dxfId="314" priority="31">
      <formula>$B$15&lt;&gt;"☑"</formula>
    </cfRule>
  </conditionalFormatting>
  <conditionalFormatting sqref="K17:T18">
    <cfRule type="expression" dxfId="313" priority="30">
      <formula>$B$17&lt;&gt;"☑"</formula>
    </cfRule>
  </conditionalFormatting>
  <conditionalFormatting sqref="K19:T20">
    <cfRule type="expression" dxfId="312" priority="29">
      <formula>$B$19&lt;&gt;"☑"</formula>
    </cfRule>
  </conditionalFormatting>
  <conditionalFormatting sqref="P34 T41 W41">
    <cfRule type="containsBlanks" dxfId="310" priority="45">
      <formula>LEN(TRIM(P34))=0</formula>
    </cfRule>
  </conditionalFormatting>
  <conditionalFormatting sqref="P29:S32">
    <cfRule type="expression" dxfId="309" priority="41">
      <formula>LEFT(#REF!,1)="1"</formula>
    </cfRule>
  </conditionalFormatting>
  <conditionalFormatting sqref="P33:W33">
    <cfRule type="expression" dxfId="308" priority="32">
      <formula>$P$34="2.無"</formula>
    </cfRule>
  </conditionalFormatting>
  <conditionalFormatting sqref="P35:W35 P36:S36 P29:P32 R29:R32 P33:S33 M8:N8 S8:V8 O9:P9 R9:S9 U9:V9 M10:W10 M11 P24:W26 V29:V32 C37:W37 E41:H41 L41:N41 E43:E44 F44:K44">
    <cfRule type="containsBlanks" dxfId="307" priority="46">
      <formula>LEN(TRIM(C8))=0</formula>
    </cfRule>
  </conditionalFormatting>
  <conditionalFormatting sqref="P35:W36">
    <cfRule type="expression" dxfId="306" priority="43">
      <formula>$P$34="2.無し"</formula>
    </cfRule>
  </conditionalFormatting>
  <conditionalFormatting sqref="T29:T32">
    <cfRule type="containsBlanks" dxfId="305" priority="42">
      <formula>LEN(TRIM(T29))=0</formula>
    </cfRule>
  </conditionalFormatting>
  <conditionalFormatting sqref="AE15 AE17 AE19">
    <cfRule type="cellIs" dxfId="304" priority="20" operator="equal">
      <formula>"□"</formula>
    </cfRule>
  </conditionalFormatting>
  <conditionalFormatting sqref="AF37:AZ37">
    <cfRule type="containsBlanks" dxfId="303" priority="10">
      <formula>LEN(TRIM(AF37))=0</formula>
    </cfRule>
  </conditionalFormatting>
  <conditionalFormatting sqref="AK23:AO23">
    <cfRule type="containsBlanks" dxfId="302" priority="14">
      <formula>LEN(TRIM(AK23))=0</formula>
    </cfRule>
  </conditionalFormatting>
  <conditionalFormatting sqref="AP11">
    <cfRule type="containsBlanks" dxfId="301" priority="27">
      <formula>LEN(TRIM(AP11))=0</formula>
    </cfRule>
  </conditionalFormatting>
  <conditionalFormatting sqref="AS34 AW41 AZ41">
    <cfRule type="containsBlanks" dxfId="300" priority="25">
      <formula>LEN(TRIM(AS34))=0</formula>
    </cfRule>
  </conditionalFormatting>
  <conditionalFormatting sqref="AS29:AV32">
    <cfRule type="expression" dxfId="299" priority="21">
      <formula>LEFT(#REF!,1)="1"</formula>
    </cfRule>
  </conditionalFormatting>
  <conditionalFormatting sqref="AS33:AV33">
    <cfRule type="containsBlanks" dxfId="298" priority="16">
      <formula>LEN(TRIM(AS33))=0</formula>
    </cfRule>
  </conditionalFormatting>
  <conditionalFormatting sqref="AS33:AZ33">
    <cfRule type="expression" dxfId="297" priority="15">
      <formula>$P$34="2.無"</formula>
    </cfRule>
  </conditionalFormatting>
  <conditionalFormatting sqref="AS35:AZ35 AS36:AV36 AS29:AS32 AU29:AU32 AP8:AQ8 AV8:AY8 AR9:AS9 AU9:AV9 AX9:AY9 AP10:AZ10 AS24:AZ26 AY29:AY32 AH41:AK41 AO41:AQ41 AH43:AH44 AI44:AN44">
    <cfRule type="containsBlanks" dxfId="296" priority="26">
      <formula>LEN(TRIM(AH8))=0</formula>
    </cfRule>
  </conditionalFormatting>
  <conditionalFormatting sqref="AS35:AZ36">
    <cfRule type="expression" dxfId="295" priority="23">
      <formula>$P$34="2.無"</formula>
    </cfRule>
  </conditionalFormatting>
  <conditionalFormatting sqref="AW29:AW32">
    <cfRule type="containsBlanks" dxfId="294" priority="22">
      <formula>LEN(TRIM(AW29))=0</formula>
    </cfRule>
  </conditionalFormatting>
  <dataValidations count="8">
    <dataValidation type="textLength" operator="lessThanOrEqual" allowBlank="1" showErrorMessage="1" errorTitle="入力エラー" error="30文字以下のカタカナを入力してください" sqref="E43 AH43" xr:uid="{17A725CC-4D81-4210-B441-1AD7C140E0CE}">
      <formula1>30</formula1>
    </dataValidation>
    <dataValidation allowBlank="1" showInputMessage="1" showErrorMessage="1" sqref="P35 C37 T29:T32 AS35 AW29:AW32 AF37" xr:uid="{3A3CED93-8329-425D-B1BC-590C6E0FC18C}"/>
    <dataValidation type="whole" operator="greaterThanOrEqual" allowBlank="1" showErrorMessage="1" sqref="M11 AP11:AP12 AP21" xr:uid="{BE0F70A0-D9DE-449C-9520-4A818E2D018A}">
      <formula1>0</formula1>
    </dataValidation>
    <dataValidation type="textLength" operator="lessThanOrEqual" allowBlank="1" showInputMessage="1" showErrorMessage="1" errorTitle="入力エラー" error="7桁以下で入力してください" sqref="M10:W10 AP10:AZ10" xr:uid="{2070D206-E0B0-4BD6-9C44-D4F1AF18C03F}">
      <formula1>7</formula1>
    </dataValidation>
    <dataValidation type="whole" operator="greaterThanOrEqual" allowBlank="1" showErrorMessage="1" errorTitle="入力エラー" error="数値を入力してください" sqref="M8:N8 S8:V8 O9:P9 R9:S9 U9:V9 E41:H41 L41:N41 E44:K44 R29:R32 V29:V32 P29:P32 AS29:AS32 AP8:AQ8 AV8:AY8 AR9:AS9 AU9:AV9 AX9:AY9 AH41:AK41 AO41:AQ41 AH44:AN44 AU29:AU32 AY29:AY32" xr:uid="{945F9D67-B6A5-49D4-94B6-4FFFE487B421}">
      <formula1>0</formula1>
    </dataValidation>
    <dataValidation type="list" allowBlank="1" showErrorMessage="1" errorTitle="入力エラー" error="ドロップダウンリストより選択してください" sqref="T41 W41 AW41 AZ41" xr:uid="{65CD6585-D021-4006-B50B-E90261BD48F3}">
      <formula1>"✓"</formula1>
    </dataValidation>
    <dataValidation type="date" operator="greaterThanOrEqual" allowBlank="1" showErrorMessage="1" errorTitle="入力エラー" error="2025/4/1以降の日付を入力してください" sqref="P24:W26 H23:L23 AS24:AZ26 AK23:AO23" xr:uid="{84D3EBD7-840C-4904-8B57-A86D09545ECB}">
      <formula1>45748</formula1>
    </dataValidation>
    <dataValidation type="list" allowBlank="1" showInputMessage="1" showErrorMessage="1" sqref="B15 B17 B19 AE15 AE17 AE19" xr:uid="{F02E1519-1AD3-46FA-BCFE-9D808D3BFA1F}">
      <formula1>"□,☑"</formula1>
    </dataValidation>
  </dataValidations>
  <hyperlinks>
    <hyperlink ref="K18:T18" location="'第8号様式(事業者変更届) '!A1" display="・第8号様式に変更内容を入力" xr:uid="{FF145918-908F-422D-B76F-354929E75FED}"/>
    <hyperlink ref="K20:T20" location="'第9号様式 (遅延等報告)'!A1" display="・第9号様式に変更内容を入力" xr:uid="{BE2A201C-6303-40D8-A844-7FB0679E05C7}"/>
    <hyperlink ref="K16:T16" location="'第6号様式(計画変更申請)'!A1" display="'・第6号様式に変更内容を入力" xr:uid="{4998ED64-62C7-4879-A54C-84B3F205B94A}"/>
  </hyperlinks>
  <printOptions horizontalCentered="1"/>
  <pageMargins left="0.70833333333333304" right="0.70833333333333304" top="0.74791666666666701" bottom="0.74791666666666701" header="0.31458333333333299" footer="0.31458333333333299"/>
  <pageSetup paperSize="9" scale="72" fitToHeight="0" orientation="portrait" blackAndWhite="1" r:id="rId1"/>
  <ignoredErrors>
    <ignoredError sqref="AK34:AK36" numberStoredAsText="1"/>
  </ignoredErrors>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28" id="{3371D7DC-7E9F-4BA4-BD7D-F0BD3550A093}">
            <xm:f>'【交付申請時】入力シート③(その他)'!$E$8="1.【新規（増設）】省エネ型ノンフロン機器の導入に伴い、既存機器を撤去しない"</xm:f>
            <x14:dxf>
              <fill>
                <patternFill>
                  <bgColor theme="1" tint="0.499984740745262"/>
                </patternFill>
              </fill>
            </x14:dxf>
          </x14:cfRule>
          <xm:sqref>P29:P32 R29:R32</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ErrorMessage="1" errorTitle="入力エラー" error="ドロップダウンリストより選択してください" xr:uid="{B9B0EEF6-9B65-4842-A894-CD6EA4C8E3BC}">
          <x14:formula1>
            <xm:f>選択肢!$S$40:$S$41</xm:f>
          </x14:formula1>
          <xm:sqref>P34</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
  <dimension ref="A1:AO47"/>
  <sheetViews>
    <sheetView workbookViewId="0"/>
  </sheetViews>
  <sheetFormatPr defaultColWidth="8.09765625" defaultRowHeight="18"/>
  <cols>
    <col min="1" max="1" width="2.09765625" style="170" customWidth="1"/>
    <col min="2" max="2" width="5.8984375" style="170" customWidth="1"/>
    <col min="3" max="3" width="15.59765625" style="170" customWidth="1"/>
    <col min="4" max="6" width="5.59765625" style="170" customWidth="1"/>
    <col min="7" max="9" width="5.8984375" style="170" customWidth="1"/>
    <col min="10" max="10" width="5.09765625" style="170" customWidth="1"/>
    <col min="11" max="16" width="5.59765625" style="170" customWidth="1"/>
    <col min="17" max="17" width="5.09765625" style="172" customWidth="1"/>
    <col min="18" max="18" width="2.3984375" style="172" customWidth="1"/>
    <col min="19" max="23" width="5.59765625" style="168" customWidth="1"/>
    <col min="24" max="24" width="2.3984375" style="168" customWidth="1"/>
    <col min="25" max="25" width="5.8984375" style="168" customWidth="1"/>
    <col min="26" max="26" width="15.59765625" style="168" customWidth="1"/>
    <col min="27" max="29" width="5.59765625" style="168" customWidth="1"/>
    <col min="30" max="32" width="5.8984375" style="168" customWidth="1"/>
    <col min="33" max="33" width="5.09765625" style="168" customWidth="1"/>
    <col min="34" max="39" width="5.59765625" style="168" customWidth="1"/>
    <col min="40" max="40" width="5.09765625" style="168" customWidth="1"/>
    <col min="41" max="42" width="2.3984375" style="170" customWidth="1"/>
    <col min="43" max="49" width="5.59765625" style="170" customWidth="1"/>
    <col min="50" max="16384" width="8.09765625" style="170"/>
  </cols>
  <sheetData>
    <row r="1" spans="1:41">
      <c r="A1" s="586"/>
      <c r="B1" s="292"/>
      <c r="Q1" s="310"/>
    </row>
    <row r="2" spans="1:41" ht="21" customHeight="1">
      <c r="A2" s="292"/>
      <c r="B2" s="292"/>
      <c r="Q2" s="310"/>
    </row>
    <row r="3" spans="1:41" ht="21" customHeight="1">
      <c r="A3" s="292"/>
      <c r="B3" s="292"/>
      <c r="Q3" s="310"/>
    </row>
    <row r="4" spans="1:41" ht="31.35" customHeight="1">
      <c r="A4" s="292"/>
      <c r="B4" s="292"/>
      <c r="Q4" s="310"/>
    </row>
    <row r="5" spans="1:41" ht="24" customHeight="1">
      <c r="A5" s="292"/>
      <c r="B5" s="292"/>
      <c r="Q5" s="310"/>
      <c r="X5" s="451"/>
      <c r="Y5" s="461"/>
      <c r="Z5" s="461"/>
      <c r="AA5" s="461"/>
      <c r="AB5" s="461"/>
      <c r="AC5" s="461"/>
      <c r="AD5" s="461"/>
      <c r="AE5" s="461"/>
      <c r="AF5" s="461"/>
      <c r="AG5" s="461"/>
      <c r="AH5" s="461"/>
      <c r="AI5" s="461"/>
      <c r="AJ5" s="461"/>
      <c r="AK5" s="461"/>
      <c r="AL5" s="984"/>
      <c r="AM5" s="461"/>
      <c r="AN5" s="984"/>
      <c r="AO5" s="986"/>
    </row>
    <row r="6" spans="1:41">
      <c r="B6" s="169" t="s">
        <v>604</v>
      </c>
      <c r="D6" s="292"/>
      <c r="E6" s="292"/>
      <c r="F6" s="292"/>
      <c r="G6" s="292"/>
      <c r="H6" s="292"/>
      <c r="I6" s="292"/>
      <c r="J6" s="292"/>
      <c r="K6" s="292"/>
      <c r="L6" s="292"/>
      <c r="M6" s="292"/>
      <c r="N6" s="292"/>
      <c r="O6" s="292"/>
      <c r="P6" s="292"/>
      <c r="Q6" s="293"/>
      <c r="X6" s="452"/>
      <c r="Y6" s="169" t="s">
        <v>604</v>
      </c>
      <c r="Z6" s="170"/>
      <c r="AA6" s="292"/>
      <c r="AB6" s="292"/>
      <c r="AC6" s="292"/>
      <c r="AD6" s="292"/>
      <c r="AE6" s="292"/>
      <c r="AF6" s="292"/>
      <c r="AG6" s="292"/>
      <c r="AH6" s="292"/>
      <c r="AI6" s="292"/>
      <c r="AJ6" s="292"/>
      <c r="AK6" s="292"/>
      <c r="AL6" s="292"/>
      <c r="AM6" s="292"/>
      <c r="AN6" s="293"/>
      <c r="AO6" s="538"/>
    </row>
    <row r="7" spans="1:41" ht="18" customHeight="1">
      <c r="D7" s="292"/>
      <c r="E7" s="292"/>
      <c r="F7" s="292"/>
      <c r="G7" s="292"/>
      <c r="H7" s="292"/>
      <c r="J7" s="1887"/>
      <c r="K7" s="1887"/>
      <c r="L7" s="1887"/>
      <c r="M7" s="1888" t="str">
        <f>IF('【交付申請時】入力シート①(全体)'!E9="","令和　　年　　月　　日",'【交付申請時】入力シート①(全体)'!E9)</f>
        <v>令和　　年　　月　　日</v>
      </c>
      <c r="N7" s="1888"/>
      <c r="O7" s="1888"/>
      <c r="P7" s="1888"/>
      <c r="Q7" s="1888"/>
      <c r="R7" s="652"/>
      <c r="X7" s="452"/>
      <c r="Y7" s="170"/>
      <c r="Z7" s="170"/>
      <c r="AA7" s="292"/>
      <c r="AB7" s="292"/>
      <c r="AC7" s="292"/>
      <c r="AD7" s="292"/>
      <c r="AE7" s="292"/>
      <c r="AF7" s="170"/>
      <c r="AG7" s="1887"/>
      <c r="AH7" s="1887"/>
      <c r="AI7" s="1887"/>
      <c r="AJ7" s="1943">
        <v>46116</v>
      </c>
      <c r="AK7" s="1943"/>
      <c r="AL7" s="1943"/>
      <c r="AM7" s="1943"/>
      <c r="AN7" s="1943"/>
      <c r="AO7" s="538"/>
    </row>
    <row r="8" spans="1:41" ht="18" customHeight="1">
      <c r="B8" s="170" t="s">
        <v>605</v>
      </c>
      <c r="D8" s="292"/>
      <c r="E8" s="292"/>
      <c r="F8" s="292"/>
      <c r="G8" s="292"/>
      <c r="H8" s="292"/>
      <c r="I8" s="292"/>
      <c r="J8" s="292"/>
      <c r="K8" s="292"/>
      <c r="L8" s="292"/>
      <c r="M8" s="292"/>
      <c r="N8" s="292"/>
      <c r="O8" s="292"/>
      <c r="P8" s="292"/>
      <c r="Q8" s="293"/>
      <c r="X8" s="452"/>
      <c r="Y8" s="170" t="s">
        <v>605</v>
      </c>
      <c r="Z8" s="170"/>
      <c r="AA8" s="292"/>
      <c r="AB8" s="292"/>
      <c r="AC8" s="292"/>
      <c r="AD8" s="292"/>
      <c r="AE8" s="292"/>
      <c r="AF8" s="292"/>
      <c r="AG8" s="292"/>
      <c r="AH8" s="292"/>
      <c r="AI8" s="292"/>
      <c r="AJ8" s="292"/>
      <c r="AK8" s="292"/>
      <c r="AL8" s="292"/>
      <c r="AM8" s="292"/>
      <c r="AN8" s="293"/>
      <c r="AO8" s="538"/>
    </row>
    <row r="9" spans="1:41" ht="18" customHeight="1">
      <c r="B9" s="170" t="s">
        <v>606</v>
      </c>
      <c r="D9" s="292"/>
      <c r="E9" s="292"/>
      <c r="F9" s="292"/>
      <c r="G9" s="292"/>
      <c r="H9" s="292"/>
      <c r="I9" s="292"/>
      <c r="J9" s="292"/>
      <c r="K9" s="292"/>
      <c r="L9" s="292"/>
      <c r="M9" s="292"/>
      <c r="N9" s="292"/>
      <c r="O9" s="292"/>
      <c r="P9" s="292"/>
      <c r="Q9" s="293"/>
      <c r="X9" s="452"/>
      <c r="Y9" s="170" t="s">
        <v>606</v>
      </c>
      <c r="Z9" s="170"/>
      <c r="AA9" s="292"/>
      <c r="AB9" s="292"/>
      <c r="AC9" s="292"/>
      <c r="AD9" s="292"/>
      <c r="AE9" s="292"/>
      <c r="AF9" s="292"/>
      <c r="AG9" s="292"/>
      <c r="AH9" s="292"/>
      <c r="AI9" s="292"/>
      <c r="AJ9" s="292"/>
      <c r="AK9" s="292"/>
      <c r="AL9" s="292"/>
      <c r="AM9" s="292"/>
      <c r="AN9" s="293"/>
      <c r="AO9" s="538"/>
    </row>
    <row r="10" spans="1:41" ht="18" customHeight="1">
      <c r="C10" s="292"/>
      <c r="D10" s="292"/>
      <c r="E10" s="292"/>
      <c r="F10" s="320" t="s">
        <v>607</v>
      </c>
      <c r="H10" s="321"/>
      <c r="I10" s="179"/>
      <c r="J10" s="171"/>
      <c r="K10" s="171"/>
      <c r="L10" s="171"/>
      <c r="M10" s="171"/>
      <c r="N10" s="171"/>
      <c r="O10" s="171"/>
      <c r="P10" s="171"/>
      <c r="Q10" s="311"/>
      <c r="X10" s="452"/>
      <c r="Y10" s="170"/>
      <c r="Z10" s="292"/>
      <c r="AA10" s="292"/>
      <c r="AB10" s="292"/>
      <c r="AC10" s="320" t="s">
        <v>607</v>
      </c>
      <c r="AD10" s="170"/>
      <c r="AE10" s="321"/>
      <c r="AF10" s="179"/>
      <c r="AG10" s="171"/>
      <c r="AH10" s="171"/>
      <c r="AI10" s="171"/>
      <c r="AJ10" s="171"/>
      <c r="AK10" s="171"/>
      <c r="AL10" s="171"/>
      <c r="AM10" s="171"/>
      <c r="AN10" s="311"/>
      <c r="AO10" s="538"/>
    </row>
    <row r="11" spans="1:41" ht="24" customHeight="1">
      <c r="C11" s="292"/>
      <c r="F11" s="322" t="s">
        <v>608</v>
      </c>
      <c r="H11" s="321"/>
      <c r="I11" s="1889" t="str">
        <f>IF('【交付申請時】入力シート①(全体)'!E27="","",'【交付申請時】入力シート①(全体)'!E27)</f>
        <v/>
      </c>
      <c r="J11" s="1889"/>
      <c r="K11" s="1889"/>
      <c r="L11" s="1889"/>
      <c r="M11" s="1889"/>
      <c r="N11" s="1889"/>
      <c r="O11" s="1889"/>
      <c r="P11" s="1889"/>
      <c r="Q11" s="1889"/>
      <c r="X11" s="452"/>
      <c r="Y11" s="170"/>
      <c r="Z11" s="292"/>
      <c r="AA11" s="170"/>
      <c r="AB11" s="170"/>
      <c r="AC11" s="322" t="s">
        <v>608</v>
      </c>
      <c r="AD11" s="170"/>
      <c r="AE11" s="321"/>
      <c r="AF11" s="1942" t="s">
        <v>609</v>
      </c>
      <c r="AG11" s="1942"/>
      <c r="AH11" s="1942"/>
      <c r="AI11" s="1942"/>
      <c r="AJ11" s="1942"/>
      <c r="AK11" s="1942"/>
      <c r="AL11" s="1942"/>
      <c r="AM11" s="1942"/>
      <c r="AN11" s="1942"/>
      <c r="AO11" s="538"/>
    </row>
    <row r="12" spans="1:41" ht="24" customHeight="1">
      <c r="C12" s="292"/>
      <c r="F12" s="322" t="s">
        <v>610</v>
      </c>
      <c r="H12" s="321"/>
      <c r="I12" s="1889" t="str">
        <f>IF('【交付申請時】入力シート①(全体)'!E25="","",'【交付申請時】入力シート①(全体)'!E25)</f>
        <v/>
      </c>
      <c r="J12" s="1889"/>
      <c r="K12" s="1889"/>
      <c r="L12" s="1889"/>
      <c r="M12" s="1889"/>
      <c r="N12" s="1889"/>
      <c r="O12" s="1889"/>
      <c r="P12" s="1889"/>
      <c r="Q12" s="1889"/>
      <c r="X12" s="452"/>
      <c r="Y12" s="170"/>
      <c r="Z12" s="292"/>
      <c r="AA12" s="170"/>
      <c r="AB12" s="170"/>
      <c r="AC12" s="322" t="s">
        <v>610</v>
      </c>
      <c r="AD12" s="170"/>
      <c r="AE12" s="321"/>
      <c r="AF12" s="1942" t="s">
        <v>611</v>
      </c>
      <c r="AG12" s="1942"/>
      <c r="AH12" s="1942"/>
      <c r="AI12" s="1942"/>
      <c r="AJ12" s="1942"/>
      <c r="AK12" s="1942"/>
      <c r="AL12" s="1942"/>
      <c r="AM12" s="1942"/>
      <c r="AN12" s="1942"/>
      <c r="AO12" s="538"/>
    </row>
    <row r="13" spans="1:41" ht="24" customHeight="1">
      <c r="C13" s="292"/>
      <c r="F13" s="592" t="s">
        <v>612</v>
      </c>
      <c r="H13" s="321"/>
      <c r="I13" s="1891" t="str">
        <f>IF('【交付申請時】入力シート①(全体)'!E34="","",'【交付申請時】入力シート①(全体)'!E34)</f>
        <v/>
      </c>
      <c r="J13" s="1891"/>
      <c r="K13" s="1891"/>
      <c r="L13" s="1891"/>
      <c r="M13" s="1889" t="str">
        <f>IF('【交付申請時】入力シート①(全体)'!E36="","",'【交付申請時】入力シート①(全体)'!E36)</f>
        <v/>
      </c>
      <c r="N13" s="1889"/>
      <c r="O13" s="1889"/>
      <c r="P13" s="1889"/>
      <c r="Q13" s="1889"/>
      <c r="X13" s="452"/>
      <c r="Y13" s="170"/>
      <c r="Z13" s="292"/>
      <c r="AA13" s="170"/>
      <c r="AB13" s="170"/>
      <c r="AC13" s="592" t="s">
        <v>612</v>
      </c>
      <c r="AD13" s="170"/>
      <c r="AE13" s="321"/>
      <c r="AF13" s="1941" t="s">
        <v>458</v>
      </c>
      <c r="AG13" s="1941"/>
      <c r="AH13" s="1941"/>
      <c r="AI13" s="1941"/>
      <c r="AJ13" s="1942" t="s">
        <v>461</v>
      </c>
      <c r="AK13" s="1942"/>
      <c r="AL13" s="1942"/>
      <c r="AM13" s="1942"/>
      <c r="AN13" s="1942"/>
      <c r="AO13" s="538"/>
    </row>
    <row r="14" spans="1:41" ht="6" customHeight="1">
      <c r="C14" s="292"/>
      <c r="D14" s="652"/>
      <c r="E14" s="652"/>
      <c r="F14" s="652"/>
      <c r="H14" s="652"/>
      <c r="I14" s="171"/>
      <c r="J14" s="333"/>
      <c r="K14" s="333"/>
      <c r="L14" s="333"/>
      <c r="M14" s="333"/>
      <c r="N14" s="333"/>
      <c r="O14" s="333"/>
      <c r="P14" s="333"/>
      <c r="Q14" s="333"/>
      <c r="X14" s="452"/>
      <c r="Y14" s="170"/>
      <c r="Z14" s="292"/>
      <c r="AA14" s="652"/>
      <c r="AB14" s="652"/>
      <c r="AC14" s="652"/>
      <c r="AD14" s="170"/>
      <c r="AE14" s="652"/>
      <c r="AF14" s="171"/>
      <c r="AG14" s="333"/>
      <c r="AH14" s="333"/>
      <c r="AI14" s="333"/>
      <c r="AJ14" s="333"/>
      <c r="AK14" s="333"/>
      <c r="AL14" s="333"/>
      <c r="AM14" s="333"/>
      <c r="AN14" s="333"/>
      <c r="AO14" s="538"/>
    </row>
    <row r="15" spans="1:41" ht="18" customHeight="1">
      <c r="C15" s="292"/>
      <c r="D15" s="652"/>
      <c r="E15" s="652"/>
      <c r="F15" s="320" t="s">
        <v>613</v>
      </c>
      <c r="H15" s="321"/>
      <c r="I15" s="171"/>
      <c r="J15" s="333"/>
      <c r="K15" s="334"/>
      <c r="L15" s="334"/>
      <c r="M15" s="334"/>
      <c r="N15" s="333"/>
      <c r="O15" s="333"/>
      <c r="P15" s="333"/>
      <c r="Q15" s="333"/>
      <c r="X15" s="452"/>
      <c r="Y15" s="170"/>
      <c r="Z15" s="292"/>
      <c r="AA15" s="652"/>
      <c r="AB15" s="652"/>
      <c r="AC15" s="320" t="s">
        <v>613</v>
      </c>
      <c r="AD15" s="170"/>
      <c r="AE15" s="321"/>
      <c r="AF15" s="171"/>
      <c r="AG15" s="333"/>
      <c r="AH15" s="334"/>
      <c r="AI15" s="334"/>
      <c r="AJ15" s="334"/>
      <c r="AK15" s="333"/>
      <c r="AL15" s="333"/>
      <c r="AM15" s="333"/>
      <c r="AN15" s="333"/>
      <c r="AO15" s="538"/>
    </row>
    <row r="16" spans="1:41" ht="24" customHeight="1">
      <c r="C16" s="292"/>
      <c r="D16" s="652"/>
      <c r="E16" s="652"/>
      <c r="F16" s="322" t="s">
        <v>608</v>
      </c>
      <c r="H16" s="321"/>
      <c r="I16" s="1889" t="str">
        <f>IF('【交付申請時】入力シート①(全体)'!$E$48="","",'【交付申請時】入力シート①(全体)'!$E$48)</f>
        <v/>
      </c>
      <c r="J16" s="1889"/>
      <c r="K16" s="1889"/>
      <c r="L16" s="1889"/>
      <c r="M16" s="1889"/>
      <c r="N16" s="1889"/>
      <c r="O16" s="1889"/>
      <c r="P16" s="1889"/>
      <c r="Q16" s="1889"/>
      <c r="X16" s="452"/>
      <c r="Y16" s="170"/>
      <c r="Z16" s="292"/>
      <c r="AA16" s="652"/>
      <c r="AB16" s="652"/>
      <c r="AC16" s="322" t="s">
        <v>608</v>
      </c>
      <c r="AD16" s="170"/>
      <c r="AE16" s="321"/>
      <c r="AF16" s="1942" t="s">
        <v>474</v>
      </c>
      <c r="AG16" s="1942"/>
      <c r="AH16" s="1942"/>
      <c r="AI16" s="1942"/>
      <c r="AJ16" s="1942"/>
      <c r="AK16" s="1942"/>
      <c r="AL16" s="1942"/>
      <c r="AM16" s="1942"/>
      <c r="AN16" s="1942"/>
      <c r="AO16" s="538"/>
    </row>
    <row r="17" spans="1:41" ht="24" customHeight="1">
      <c r="C17" s="292"/>
      <c r="D17" s="652"/>
      <c r="E17" s="652"/>
      <c r="F17" s="322" t="s">
        <v>610</v>
      </c>
      <c r="H17" s="321"/>
      <c r="I17" s="1889" t="str">
        <f>IF('【交付申請時】入力シート①(全体)'!$E$46="","",'【交付申請時】入力シート①(全体)'!$E$46)</f>
        <v/>
      </c>
      <c r="J17" s="1889"/>
      <c r="K17" s="1889"/>
      <c r="L17" s="1889"/>
      <c r="M17" s="1889"/>
      <c r="N17" s="1889"/>
      <c r="O17" s="1889"/>
      <c r="P17" s="1889"/>
      <c r="Q17" s="1889"/>
      <c r="X17" s="452"/>
      <c r="Y17" s="170"/>
      <c r="Z17" s="292"/>
      <c r="AA17" s="652"/>
      <c r="AB17" s="652"/>
      <c r="AC17" s="322" t="s">
        <v>610</v>
      </c>
      <c r="AD17" s="170"/>
      <c r="AE17" s="321"/>
      <c r="AF17" s="1942" t="s">
        <v>473</v>
      </c>
      <c r="AG17" s="1942"/>
      <c r="AH17" s="1942"/>
      <c r="AI17" s="1942"/>
      <c r="AJ17" s="1942"/>
      <c r="AK17" s="1942"/>
      <c r="AL17" s="1942"/>
      <c r="AM17" s="1942"/>
      <c r="AN17" s="1942"/>
      <c r="AO17" s="538"/>
    </row>
    <row r="18" spans="1:41" ht="24" customHeight="1">
      <c r="C18" s="292"/>
      <c r="D18" s="652"/>
      <c r="E18" s="652"/>
      <c r="F18" s="592" t="s">
        <v>612</v>
      </c>
      <c r="H18" s="321"/>
      <c r="I18" s="1891" t="str">
        <f>IF('【交付申請時】入力シート①(全体)'!$E$55="","",'【交付申請時】入力シート①(全体)'!$E$55)</f>
        <v/>
      </c>
      <c r="J18" s="1891"/>
      <c r="K18" s="1891"/>
      <c r="L18" s="1891"/>
      <c r="M18" s="1889" t="str">
        <f>IF('【交付申請時】入力シート①(全体)'!$E$57="","",'【交付申請時】入力シート①(全体)'!$E$57)</f>
        <v/>
      </c>
      <c r="N18" s="1889"/>
      <c r="O18" s="1889"/>
      <c r="P18" s="1889"/>
      <c r="Q18" s="1889"/>
      <c r="X18" s="452"/>
      <c r="Y18" s="170"/>
      <c r="Z18" s="292"/>
      <c r="AA18" s="652"/>
      <c r="AB18" s="652"/>
      <c r="AC18" s="592" t="s">
        <v>612</v>
      </c>
      <c r="AD18" s="170"/>
      <c r="AE18" s="321"/>
      <c r="AF18" s="1941" t="s">
        <v>458</v>
      </c>
      <c r="AG18" s="1941"/>
      <c r="AH18" s="1941"/>
      <c r="AI18" s="1941"/>
      <c r="AJ18" s="1942" t="s">
        <v>478</v>
      </c>
      <c r="AK18" s="1942"/>
      <c r="AL18" s="1942"/>
      <c r="AM18" s="1942"/>
      <c r="AN18" s="1942"/>
      <c r="AO18" s="538"/>
    </row>
    <row r="19" spans="1:41" ht="6" customHeight="1">
      <c r="C19" s="292"/>
      <c r="D19" s="652"/>
      <c r="E19" s="652"/>
      <c r="F19" s="652"/>
      <c r="H19" s="652"/>
      <c r="I19" s="171"/>
      <c r="J19" s="333"/>
      <c r="K19" s="333"/>
      <c r="L19" s="333"/>
      <c r="M19" s="333"/>
      <c r="N19" s="333"/>
      <c r="O19" s="333"/>
      <c r="P19" s="333"/>
      <c r="Q19" s="333"/>
      <c r="X19" s="452"/>
      <c r="Y19" s="170"/>
      <c r="Z19" s="292"/>
      <c r="AA19" s="652"/>
      <c r="AB19" s="652"/>
      <c r="AC19" s="652"/>
      <c r="AD19" s="170"/>
      <c r="AE19" s="652"/>
      <c r="AF19" s="171"/>
      <c r="AG19" s="333"/>
      <c r="AH19" s="333"/>
      <c r="AI19" s="333"/>
      <c r="AJ19" s="333"/>
      <c r="AK19" s="333"/>
      <c r="AL19" s="333"/>
      <c r="AM19" s="333"/>
      <c r="AN19" s="333"/>
      <c r="AO19" s="538"/>
    </row>
    <row r="20" spans="1:41" ht="18" customHeight="1">
      <c r="C20" s="292"/>
      <c r="D20" s="652"/>
      <c r="E20" s="652"/>
      <c r="F20" s="320" t="s">
        <v>614</v>
      </c>
      <c r="H20" s="321"/>
      <c r="I20" s="171"/>
      <c r="J20" s="333"/>
      <c r="K20" s="334"/>
      <c r="L20" s="334"/>
      <c r="M20" s="334"/>
      <c r="N20" s="333"/>
      <c r="O20" s="333"/>
      <c r="P20" s="333"/>
      <c r="Q20" s="333"/>
      <c r="X20" s="452"/>
      <c r="Y20" s="170"/>
      <c r="Z20" s="292"/>
      <c r="AA20" s="652"/>
      <c r="AB20" s="652"/>
      <c r="AC20" s="320" t="s">
        <v>614</v>
      </c>
      <c r="AD20" s="170"/>
      <c r="AE20" s="321"/>
      <c r="AF20" s="171"/>
      <c r="AG20" s="333"/>
      <c r="AH20" s="334"/>
      <c r="AI20" s="334"/>
      <c r="AJ20" s="334"/>
      <c r="AK20" s="333"/>
      <c r="AL20" s="333"/>
      <c r="AM20" s="333"/>
      <c r="AN20" s="333"/>
      <c r="AO20" s="538"/>
    </row>
    <row r="21" spans="1:41" ht="24" customHeight="1">
      <c r="C21" s="292"/>
      <c r="D21" s="652"/>
      <c r="E21" s="652"/>
      <c r="F21" s="322" t="s">
        <v>608</v>
      </c>
      <c r="H21" s="321"/>
      <c r="I21" s="1889" t="str">
        <f>IF('【交付申請時】入力シート①(全体)'!$E$69="","",'【交付申請時】入力シート①(全体)'!$E$69)</f>
        <v/>
      </c>
      <c r="J21" s="1889"/>
      <c r="K21" s="1889"/>
      <c r="L21" s="1889"/>
      <c r="M21" s="1889"/>
      <c r="N21" s="1889"/>
      <c r="O21" s="1889"/>
      <c r="P21" s="1889"/>
      <c r="Q21" s="1889"/>
      <c r="X21" s="452"/>
      <c r="Y21" s="170"/>
      <c r="Z21" s="292"/>
      <c r="AA21" s="652"/>
      <c r="AB21" s="652"/>
      <c r="AC21" s="322" t="s">
        <v>608</v>
      </c>
      <c r="AD21" s="170"/>
      <c r="AE21" s="321"/>
      <c r="AF21" s="1942" t="s">
        <v>485</v>
      </c>
      <c r="AG21" s="1942"/>
      <c r="AH21" s="1942"/>
      <c r="AI21" s="1942"/>
      <c r="AJ21" s="1942"/>
      <c r="AK21" s="1942"/>
      <c r="AL21" s="1942"/>
      <c r="AM21" s="1942"/>
      <c r="AN21" s="1942"/>
      <c r="AO21" s="538"/>
    </row>
    <row r="22" spans="1:41" ht="24" customHeight="1">
      <c r="C22" s="292"/>
      <c r="D22" s="652"/>
      <c r="E22" s="652"/>
      <c r="F22" s="322" t="s">
        <v>610</v>
      </c>
      <c r="H22" s="321"/>
      <c r="I22" s="1889" t="str">
        <f>IF('【交付申請時】入力シート①(全体)'!$E$67="","",'【交付申請時】入力シート①(全体)'!$E$67)</f>
        <v/>
      </c>
      <c r="J22" s="1889"/>
      <c r="K22" s="1889"/>
      <c r="L22" s="1889"/>
      <c r="M22" s="1889"/>
      <c r="N22" s="1889"/>
      <c r="O22" s="1889"/>
      <c r="P22" s="1889"/>
      <c r="Q22" s="1889"/>
      <c r="X22" s="452"/>
      <c r="Y22" s="170"/>
      <c r="Z22" s="292"/>
      <c r="AA22" s="652"/>
      <c r="AB22" s="652"/>
      <c r="AC22" s="322" t="s">
        <v>610</v>
      </c>
      <c r="AD22" s="170"/>
      <c r="AE22" s="321"/>
      <c r="AF22" s="1942" t="s">
        <v>484</v>
      </c>
      <c r="AG22" s="1942"/>
      <c r="AH22" s="1942"/>
      <c r="AI22" s="1942"/>
      <c r="AJ22" s="1942"/>
      <c r="AK22" s="1942"/>
      <c r="AL22" s="1942"/>
      <c r="AM22" s="1942"/>
      <c r="AN22" s="1942"/>
      <c r="AO22" s="538"/>
    </row>
    <row r="23" spans="1:41" ht="24" customHeight="1">
      <c r="C23" s="292"/>
      <c r="D23" s="652"/>
      <c r="E23" s="652"/>
      <c r="F23" s="592" t="s">
        <v>612</v>
      </c>
      <c r="H23" s="321"/>
      <c r="I23" s="1891" t="str">
        <f>IF('【交付申請時】入力シート①(全体)'!$E$72="","",'【交付申請時】入力シート①(全体)'!$E$72)</f>
        <v/>
      </c>
      <c r="J23" s="1891"/>
      <c r="K23" s="1891"/>
      <c r="L23" s="1891"/>
      <c r="M23" s="1889" t="str">
        <f>IF('【交付申請時】入力シート①(全体)'!$E$74="","",'【交付申請時】入力シート①(全体)'!$E$74)</f>
        <v/>
      </c>
      <c r="N23" s="1889"/>
      <c r="O23" s="1889"/>
      <c r="P23" s="1889"/>
      <c r="Q23" s="1889"/>
      <c r="X23" s="452"/>
      <c r="Y23" s="170"/>
      <c r="Z23" s="292"/>
      <c r="AA23" s="652"/>
      <c r="AB23" s="652"/>
      <c r="AC23" s="592" t="s">
        <v>612</v>
      </c>
      <c r="AD23" s="170"/>
      <c r="AE23" s="321"/>
      <c r="AF23" s="1941" t="s">
        <v>458</v>
      </c>
      <c r="AG23" s="1941"/>
      <c r="AH23" s="1941"/>
      <c r="AI23" s="1941"/>
      <c r="AJ23" s="1942" t="s">
        <v>489</v>
      </c>
      <c r="AK23" s="1942"/>
      <c r="AL23" s="1942"/>
      <c r="AM23" s="1942"/>
      <c r="AN23" s="1942"/>
      <c r="AO23" s="538"/>
    </row>
    <row r="24" spans="1:41" ht="21.6" customHeight="1">
      <c r="C24" s="292"/>
      <c r="X24" s="452"/>
      <c r="Y24" s="170"/>
      <c r="Z24" s="292"/>
      <c r="AA24" s="170"/>
      <c r="AB24" s="170"/>
      <c r="AC24" s="170"/>
      <c r="AD24" s="170"/>
      <c r="AE24" s="170"/>
      <c r="AF24" s="170"/>
      <c r="AG24" s="170"/>
      <c r="AH24" s="170"/>
      <c r="AI24" s="170"/>
      <c r="AJ24" s="170"/>
      <c r="AK24" s="170"/>
      <c r="AL24" s="170"/>
      <c r="AM24" s="170"/>
      <c r="AN24" s="172"/>
      <c r="AO24" s="538"/>
    </row>
    <row r="25" spans="1:41" ht="40.35" customHeight="1">
      <c r="B25" s="1890" t="s">
        <v>615</v>
      </c>
      <c r="C25" s="1890"/>
      <c r="D25" s="1890"/>
      <c r="E25" s="1890"/>
      <c r="F25" s="1890"/>
      <c r="G25" s="1890"/>
      <c r="H25" s="1890"/>
      <c r="I25" s="1890"/>
      <c r="J25" s="1890"/>
      <c r="K25" s="1890"/>
      <c r="L25" s="1890"/>
      <c r="M25" s="1890"/>
      <c r="N25" s="1890"/>
      <c r="O25" s="1890"/>
      <c r="P25" s="1890"/>
      <c r="Q25" s="1890"/>
      <c r="X25" s="452"/>
      <c r="Y25" s="1890" t="s">
        <v>615</v>
      </c>
      <c r="Z25" s="1890"/>
      <c r="AA25" s="1890"/>
      <c r="AB25" s="1890"/>
      <c r="AC25" s="1890"/>
      <c r="AD25" s="1890"/>
      <c r="AE25" s="1890"/>
      <c r="AF25" s="1890"/>
      <c r="AG25" s="1890"/>
      <c r="AH25" s="1890"/>
      <c r="AI25" s="1890"/>
      <c r="AJ25" s="1890"/>
      <c r="AK25" s="1890"/>
      <c r="AL25" s="1890"/>
      <c r="AM25" s="1890"/>
      <c r="AN25" s="1890"/>
      <c r="AO25" s="538"/>
    </row>
    <row r="26" spans="1:41" ht="12" customHeight="1">
      <c r="X26" s="452"/>
      <c r="Y26" s="170"/>
      <c r="Z26" s="170"/>
      <c r="AA26" s="170"/>
      <c r="AB26" s="170"/>
      <c r="AC26" s="170"/>
      <c r="AD26" s="170"/>
      <c r="AE26" s="170"/>
      <c r="AF26" s="170"/>
      <c r="AG26" s="170"/>
      <c r="AH26" s="170"/>
      <c r="AI26" s="170"/>
      <c r="AJ26" s="170"/>
      <c r="AK26" s="170"/>
      <c r="AL26" s="170"/>
      <c r="AM26" s="170"/>
      <c r="AN26" s="172"/>
      <c r="AO26" s="538"/>
    </row>
    <row r="27" spans="1:41" ht="30.6" customHeight="1">
      <c r="B27" s="1892" t="s">
        <v>616</v>
      </c>
      <c r="C27" s="1892"/>
      <c r="D27" s="1892"/>
      <c r="E27" s="1892"/>
      <c r="F27" s="1892"/>
      <c r="G27" s="1892"/>
      <c r="H27" s="1892"/>
      <c r="I27" s="1892"/>
      <c r="J27" s="1892"/>
      <c r="K27" s="1892"/>
      <c r="L27" s="1892"/>
      <c r="M27" s="1892"/>
      <c r="N27" s="1892"/>
      <c r="O27" s="1892"/>
      <c r="P27" s="1892"/>
      <c r="Q27" s="1892"/>
      <c r="X27" s="452"/>
      <c r="Y27" s="1892" t="s">
        <v>616</v>
      </c>
      <c r="Z27" s="1892"/>
      <c r="AA27" s="1892"/>
      <c r="AB27" s="1892"/>
      <c r="AC27" s="1892"/>
      <c r="AD27" s="1892"/>
      <c r="AE27" s="1892"/>
      <c r="AF27" s="1892"/>
      <c r="AG27" s="1892"/>
      <c r="AH27" s="1892"/>
      <c r="AI27" s="1892"/>
      <c r="AJ27" s="1892"/>
      <c r="AK27" s="1892"/>
      <c r="AL27" s="1892"/>
      <c r="AM27" s="1892"/>
      <c r="AN27" s="1892"/>
      <c r="AO27" s="538"/>
    </row>
    <row r="28" spans="1:41" s="168" customFormat="1" ht="24" customHeight="1">
      <c r="A28" s="170"/>
      <c r="B28" s="1893" t="s">
        <v>617</v>
      </c>
      <c r="C28" s="1893"/>
      <c r="D28" s="1893"/>
      <c r="E28" s="1893"/>
      <c r="F28" s="1893"/>
      <c r="G28" s="1893"/>
      <c r="H28" s="1893"/>
      <c r="I28" s="1893"/>
      <c r="J28" s="1893"/>
      <c r="K28" s="1893"/>
      <c r="L28" s="1893"/>
      <c r="M28" s="1893"/>
      <c r="N28" s="1893"/>
      <c r="O28" s="1893"/>
      <c r="P28" s="1893"/>
      <c r="Q28" s="1893"/>
      <c r="R28" s="172"/>
      <c r="X28" s="452"/>
      <c r="Y28" s="1893" t="s">
        <v>617</v>
      </c>
      <c r="Z28" s="1893"/>
      <c r="AA28" s="1893"/>
      <c r="AB28" s="1893"/>
      <c r="AC28" s="1893"/>
      <c r="AD28" s="1893"/>
      <c r="AE28" s="1893"/>
      <c r="AF28" s="1893"/>
      <c r="AG28" s="1893"/>
      <c r="AH28" s="1893"/>
      <c r="AI28" s="1893"/>
      <c r="AJ28" s="1893"/>
      <c r="AK28" s="1893"/>
      <c r="AL28" s="1893"/>
      <c r="AM28" s="1893"/>
      <c r="AN28" s="1893"/>
      <c r="AO28" s="426"/>
    </row>
    <row r="29" spans="1:41" s="319" customFormat="1" ht="24" customHeight="1">
      <c r="B29" s="295" t="s">
        <v>618</v>
      </c>
      <c r="C29" s="323"/>
      <c r="D29" s="323"/>
      <c r="E29" s="323"/>
      <c r="F29" s="323"/>
      <c r="G29" s="323"/>
      <c r="H29" s="323"/>
      <c r="I29" s="323"/>
      <c r="J29" s="323"/>
      <c r="K29" s="323"/>
      <c r="L29" s="323"/>
      <c r="M29" s="323"/>
      <c r="N29" s="323"/>
      <c r="O29" s="323"/>
      <c r="P29" s="323"/>
      <c r="Q29" s="323"/>
      <c r="R29" s="339"/>
      <c r="S29" s="168"/>
      <c r="T29" s="168"/>
      <c r="U29" s="168"/>
      <c r="V29" s="168"/>
      <c r="W29" s="168"/>
      <c r="X29" s="452"/>
      <c r="Y29" s="295" t="s">
        <v>618</v>
      </c>
      <c r="Z29" s="323"/>
      <c r="AA29" s="323"/>
      <c r="AB29" s="323"/>
      <c r="AC29" s="323"/>
      <c r="AD29" s="323"/>
      <c r="AE29" s="323"/>
      <c r="AF29" s="323"/>
      <c r="AG29" s="323"/>
      <c r="AH29" s="323"/>
      <c r="AI29" s="323"/>
      <c r="AJ29" s="323"/>
      <c r="AK29" s="323"/>
      <c r="AL29" s="323"/>
      <c r="AM29" s="323"/>
      <c r="AN29" s="323"/>
      <c r="AO29" s="539"/>
    </row>
    <row r="30" spans="1:41" ht="31.5" customHeight="1">
      <c r="B30" s="1882" t="s">
        <v>411</v>
      </c>
      <c r="C30" s="1883"/>
      <c r="D30" s="1884" t="str">
        <f>IF('【交付申請時】入力シート①(全体)'!$E$8="","",'【交付申請時】入力シート①(全体)'!$E$8)</f>
        <v/>
      </c>
      <c r="E30" s="1885"/>
      <c r="F30" s="1885"/>
      <c r="G30" s="1885"/>
      <c r="H30" s="1885"/>
      <c r="I30" s="1885"/>
      <c r="J30" s="1885"/>
      <c r="K30" s="1885"/>
      <c r="L30" s="1885"/>
      <c r="M30" s="1885"/>
      <c r="N30" s="1885"/>
      <c r="O30" s="1885"/>
      <c r="P30" s="1885"/>
      <c r="Q30" s="1886"/>
      <c r="X30" s="452"/>
      <c r="Y30" s="1882" t="s">
        <v>411</v>
      </c>
      <c r="Z30" s="1883"/>
      <c r="AA30" s="1938" t="s">
        <v>412</v>
      </c>
      <c r="AB30" s="1939"/>
      <c r="AC30" s="1939"/>
      <c r="AD30" s="1939"/>
      <c r="AE30" s="1939"/>
      <c r="AF30" s="1939"/>
      <c r="AG30" s="1939"/>
      <c r="AH30" s="1939"/>
      <c r="AI30" s="1939"/>
      <c r="AJ30" s="1939"/>
      <c r="AK30" s="1939"/>
      <c r="AL30" s="1939"/>
      <c r="AM30" s="1939"/>
      <c r="AN30" s="1940"/>
      <c r="AO30" s="538"/>
    </row>
    <row r="31" spans="1:41" ht="31.5" customHeight="1">
      <c r="B31" s="1882" t="s">
        <v>619</v>
      </c>
      <c r="C31" s="1883"/>
      <c r="D31" s="1884" t="str">
        <f>IF('【交付申請時】入力シート①(全体)'!$E$16="","",'【交付申請時】入力シート①(全体)'!$E$16)</f>
        <v/>
      </c>
      <c r="E31" s="1885"/>
      <c r="F31" s="1885"/>
      <c r="G31" s="1885"/>
      <c r="H31" s="1885"/>
      <c r="I31" s="1885"/>
      <c r="J31" s="1885"/>
      <c r="K31" s="1885"/>
      <c r="L31" s="1885"/>
      <c r="M31" s="1885"/>
      <c r="N31" s="1885"/>
      <c r="O31" s="1885"/>
      <c r="P31" s="1885"/>
      <c r="Q31" s="1886"/>
      <c r="X31" s="452"/>
      <c r="Y31" s="1882" t="s">
        <v>619</v>
      </c>
      <c r="Z31" s="1883"/>
      <c r="AA31" s="1938" t="s">
        <v>422</v>
      </c>
      <c r="AB31" s="1939"/>
      <c r="AC31" s="1939"/>
      <c r="AD31" s="1939"/>
      <c r="AE31" s="1939"/>
      <c r="AF31" s="1939"/>
      <c r="AG31" s="1939"/>
      <c r="AH31" s="1939"/>
      <c r="AI31" s="1939"/>
      <c r="AJ31" s="1939"/>
      <c r="AK31" s="1939"/>
      <c r="AL31" s="1939"/>
      <c r="AM31" s="1939"/>
      <c r="AN31" s="1940"/>
      <c r="AO31" s="538"/>
    </row>
    <row r="32" spans="1:41" ht="31.5" customHeight="1">
      <c r="B32" s="1900" t="s">
        <v>620</v>
      </c>
      <c r="C32" s="1901"/>
      <c r="D32" s="1928" t="str">
        <f>IF(0='【交付申請時】入力シート③(その他)'!$J$31,"",'【交付申請時】入力シート③(その他)'!$J$31)</f>
        <v/>
      </c>
      <c r="E32" s="1929"/>
      <c r="F32" s="1929"/>
      <c r="G32" s="1929"/>
      <c r="H32" s="1929"/>
      <c r="I32" s="1929"/>
      <c r="J32" s="1929"/>
      <c r="K32" s="1929"/>
      <c r="L32" s="1929"/>
      <c r="M32" s="1929"/>
      <c r="N32" s="1929"/>
      <c r="O32" s="1929"/>
      <c r="P32" s="1929"/>
      <c r="Q32" s="337" t="s">
        <v>557</v>
      </c>
      <c r="X32" s="452"/>
      <c r="Y32" s="1900" t="s">
        <v>620</v>
      </c>
      <c r="Z32" s="1901"/>
      <c r="AA32" s="1958">
        <v>46180000</v>
      </c>
      <c r="AB32" s="1959"/>
      <c r="AC32" s="1959"/>
      <c r="AD32" s="1959"/>
      <c r="AE32" s="1959"/>
      <c r="AF32" s="1959"/>
      <c r="AG32" s="1959"/>
      <c r="AH32" s="1959"/>
      <c r="AI32" s="1959"/>
      <c r="AJ32" s="1959"/>
      <c r="AK32" s="1959"/>
      <c r="AL32" s="1959"/>
      <c r="AM32" s="1959"/>
      <c r="AN32" s="337" t="s">
        <v>557</v>
      </c>
      <c r="AO32" s="538"/>
    </row>
    <row r="33" spans="2:41" ht="31.5" customHeight="1">
      <c r="B33" s="1900" t="s">
        <v>621</v>
      </c>
      <c r="C33" s="1901"/>
      <c r="D33" s="1922" t="s">
        <v>275</v>
      </c>
      <c r="E33" s="1923"/>
      <c r="F33" s="1923"/>
      <c r="G33" s="1921" t="str">
        <f>IF(0='【交付申請時】入力シート③(その他)'!$J$24,"",'【交付申請時】入力シート③(その他)'!$J$24)</f>
        <v/>
      </c>
      <c r="H33" s="1921"/>
      <c r="I33" s="1921"/>
      <c r="J33" s="335" t="s">
        <v>557</v>
      </c>
      <c r="K33" s="1932" t="s">
        <v>278</v>
      </c>
      <c r="L33" s="1933"/>
      <c r="M33" s="1933"/>
      <c r="N33" s="1921" t="str">
        <f>IF(0='【交付申請時】入力シート③(その他)'!$J$25,"",'【交付申請時】入力シート③(その他)'!$J$25)</f>
        <v/>
      </c>
      <c r="O33" s="1921"/>
      <c r="P33" s="1921"/>
      <c r="Q33" s="337" t="s">
        <v>557</v>
      </c>
      <c r="X33" s="452"/>
      <c r="Y33" s="1900" t="s">
        <v>621</v>
      </c>
      <c r="Z33" s="1901"/>
      <c r="AA33" s="1922" t="s">
        <v>275</v>
      </c>
      <c r="AB33" s="1923"/>
      <c r="AC33" s="1923"/>
      <c r="AD33" s="1955">
        <v>38000000</v>
      </c>
      <c r="AE33" s="1955"/>
      <c r="AF33" s="1955"/>
      <c r="AG33" s="335" t="s">
        <v>557</v>
      </c>
      <c r="AH33" s="1932" t="s">
        <v>278</v>
      </c>
      <c r="AI33" s="1933"/>
      <c r="AJ33" s="1933"/>
      <c r="AK33" s="1955">
        <v>2750000</v>
      </c>
      <c r="AL33" s="1955"/>
      <c r="AM33" s="1955"/>
      <c r="AN33" s="337" t="s">
        <v>557</v>
      </c>
      <c r="AO33" s="538"/>
    </row>
    <row r="34" spans="2:41" ht="31.5" customHeight="1">
      <c r="B34" s="1902"/>
      <c r="C34" s="1903"/>
      <c r="D34" s="1922" t="s">
        <v>276</v>
      </c>
      <c r="E34" s="1923"/>
      <c r="F34" s="1923"/>
      <c r="G34" s="1921" t="str">
        <f>IF(0='【交付申請時】入力シート③(その他)'!$J$26,"",'【交付申請時】入力シート③(その他)'!$J$26)</f>
        <v/>
      </c>
      <c r="H34" s="1921"/>
      <c r="I34" s="1921"/>
      <c r="J34" s="336" t="s">
        <v>557</v>
      </c>
      <c r="K34" s="1922" t="s">
        <v>277</v>
      </c>
      <c r="L34" s="1934"/>
      <c r="M34" s="1934"/>
      <c r="N34" s="1921" t="str">
        <f>IF(0='【交付申請時】入力シート③(その他)'!$J$27,"",'【交付申請時】入力シート③(その他)'!$J$27)</f>
        <v/>
      </c>
      <c r="O34" s="1921"/>
      <c r="P34" s="1921"/>
      <c r="Q34" s="335" t="s">
        <v>557</v>
      </c>
      <c r="X34" s="452"/>
      <c r="Y34" s="1902"/>
      <c r="Z34" s="1903"/>
      <c r="AA34" s="1922" t="s">
        <v>276</v>
      </c>
      <c r="AB34" s="1923"/>
      <c r="AC34" s="1923"/>
      <c r="AD34" s="1955">
        <v>4810000</v>
      </c>
      <c r="AE34" s="1955"/>
      <c r="AF34" s="1955"/>
      <c r="AG34" s="336" t="s">
        <v>557</v>
      </c>
      <c r="AH34" s="1922" t="s">
        <v>277</v>
      </c>
      <c r="AI34" s="1934"/>
      <c r="AJ34" s="1934"/>
      <c r="AK34" s="1955">
        <v>600000</v>
      </c>
      <c r="AL34" s="1955"/>
      <c r="AM34" s="1955"/>
      <c r="AN34" s="335" t="s">
        <v>557</v>
      </c>
      <c r="AO34" s="538"/>
    </row>
    <row r="35" spans="2:41" ht="31.5" customHeight="1">
      <c r="B35" s="1902"/>
      <c r="C35" s="1903"/>
      <c r="D35" s="1922" t="s">
        <v>279</v>
      </c>
      <c r="E35" s="1923"/>
      <c r="F35" s="1923"/>
      <c r="G35" s="1921" t="str">
        <f>IF(0='【交付申請時】入力シート③(その他)'!$J$28,"",'【交付申請時】入力シート③(その他)'!$J$28)</f>
        <v/>
      </c>
      <c r="H35" s="1921"/>
      <c r="I35" s="1921"/>
      <c r="J35" s="337" t="s">
        <v>557</v>
      </c>
      <c r="K35" s="1922"/>
      <c r="L35" s="1923"/>
      <c r="M35" s="1923"/>
      <c r="N35" s="1923"/>
      <c r="O35" s="1923"/>
      <c r="P35" s="1923"/>
      <c r="Q35" s="1924"/>
      <c r="X35" s="452"/>
      <c r="Y35" s="1902"/>
      <c r="Z35" s="1903"/>
      <c r="AA35" s="1922" t="s">
        <v>279</v>
      </c>
      <c r="AB35" s="1923"/>
      <c r="AC35" s="1923"/>
      <c r="AD35" s="1955">
        <v>0</v>
      </c>
      <c r="AE35" s="1955"/>
      <c r="AF35" s="1955"/>
      <c r="AG35" s="337" t="s">
        <v>557</v>
      </c>
      <c r="AH35" s="1922"/>
      <c r="AI35" s="1923"/>
      <c r="AJ35" s="1923"/>
      <c r="AK35" s="1923"/>
      <c r="AL35" s="1923"/>
      <c r="AM35" s="1923"/>
      <c r="AN35" s="1924"/>
      <c r="AO35" s="538"/>
    </row>
    <row r="36" spans="2:41" ht="48.9" customHeight="1">
      <c r="B36" s="1900" t="s">
        <v>622</v>
      </c>
      <c r="C36" s="1901"/>
      <c r="D36" s="1882" t="s">
        <v>623</v>
      </c>
      <c r="E36" s="1910"/>
      <c r="F36" s="1910"/>
      <c r="G36" s="1911"/>
      <c r="H36" s="1912" t="str">
        <f>_xlfn.IFS(LEFT('【交付申請時】入力シート③(その他)'!I18,1)="1","有",LEFT('【交付申請時】入力シート③(その他)'!I18)="2","無",TRUE,"")</f>
        <v/>
      </c>
      <c r="I36" s="1913"/>
      <c r="J36" s="1913"/>
      <c r="K36" s="1913"/>
      <c r="L36" s="1913"/>
      <c r="M36" s="1913"/>
      <c r="N36" s="1913"/>
      <c r="O36" s="1913"/>
      <c r="P36" s="1913"/>
      <c r="Q36" s="1914"/>
      <c r="X36" s="452"/>
      <c r="Y36" s="1900" t="s">
        <v>622</v>
      </c>
      <c r="Z36" s="1901"/>
      <c r="AA36" s="1882" t="s">
        <v>623</v>
      </c>
      <c r="AB36" s="1910"/>
      <c r="AC36" s="1910"/>
      <c r="AD36" s="1911"/>
      <c r="AE36" s="1935" t="s">
        <v>624</v>
      </c>
      <c r="AF36" s="1936"/>
      <c r="AG36" s="1936"/>
      <c r="AH36" s="1936"/>
      <c r="AI36" s="1936"/>
      <c r="AJ36" s="1936"/>
      <c r="AK36" s="1936"/>
      <c r="AL36" s="1936"/>
      <c r="AM36" s="1936"/>
      <c r="AN36" s="1937"/>
      <c r="AO36" s="538"/>
    </row>
    <row r="37" spans="2:41" ht="31.5" customHeight="1">
      <c r="B37" s="1902"/>
      <c r="C37" s="1903"/>
      <c r="D37" s="1915" t="s">
        <v>625</v>
      </c>
      <c r="E37" s="1916"/>
      <c r="F37" s="1916"/>
      <c r="G37" s="1917"/>
      <c r="H37" s="1918" t="str">
        <f>IF('【交付申請時】入力シート③(その他)'!I19="","",'【交付申請時】入力シート③(その他)'!I19)</f>
        <v/>
      </c>
      <c r="I37" s="1919"/>
      <c r="J37" s="1919"/>
      <c r="K37" s="1919"/>
      <c r="L37" s="1919"/>
      <c r="M37" s="1919"/>
      <c r="N37" s="1919"/>
      <c r="O37" s="1919"/>
      <c r="P37" s="1919"/>
      <c r="Q37" s="1920"/>
      <c r="X37" s="452"/>
      <c r="Y37" s="1902"/>
      <c r="Z37" s="1903"/>
      <c r="AA37" s="1915" t="s">
        <v>625</v>
      </c>
      <c r="AB37" s="1916"/>
      <c r="AC37" s="1916"/>
      <c r="AD37" s="1917"/>
      <c r="AE37" s="1952" t="s">
        <v>626</v>
      </c>
      <c r="AF37" s="1953"/>
      <c r="AG37" s="1953"/>
      <c r="AH37" s="1953"/>
      <c r="AI37" s="1953"/>
      <c r="AJ37" s="1953"/>
      <c r="AK37" s="1953"/>
      <c r="AL37" s="1953"/>
      <c r="AM37" s="1953"/>
      <c r="AN37" s="1954"/>
      <c r="AO37" s="538"/>
    </row>
    <row r="38" spans="2:41" ht="31.5" customHeight="1">
      <c r="B38" s="1904"/>
      <c r="C38" s="1905"/>
      <c r="D38" s="1925" t="s">
        <v>627</v>
      </c>
      <c r="E38" s="1926"/>
      <c r="F38" s="1926"/>
      <c r="G38" s="1927"/>
      <c r="H38" s="1930" t="str">
        <f>IF('【交付申請時】入力シート③(その他)'!I20="","",'【交付申請時】入力シート③(その他)'!I20)</f>
        <v/>
      </c>
      <c r="I38" s="1931"/>
      <c r="J38" s="1931"/>
      <c r="K38" s="1931"/>
      <c r="L38" s="1931"/>
      <c r="M38" s="1931"/>
      <c r="N38" s="1931"/>
      <c r="O38" s="1931"/>
      <c r="P38" s="1931"/>
      <c r="Q38" s="340" t="s">
        <v>557</v>
      </c>
      <c r="X38" s="452"/>
      <c r="Y38" s="1904"/>
      <c r="Z38" s="1905"/>
      <c r="AA38" s="1925" t="s">
        <v>627</v>
      </c>
      <c r="AB38" s="1926"/>
      <c r="AC38" s="1926"/>
      <c r="AD38" s="1927"/>
      <c r="AE38" s="1956">
        <v>100000</v>
      </c>
      <c r="AF38" s="1957"/>
      <c r="AG38" s="1957"/>
      <c r="AH38" s="1957"/>
      <c r="AI38" s="1957"/>
      <c r="AJ38" s="1957"/>
      <c r="AK38" s="1957"/>
      <c r="AL38" s="1957"/>
      <c r="AM38" s="1957"/>
      <c r="AN38" s="340" t="s">
        <v>557</v>
      </c>
      <c r="AO38" s="538"/>
    </row>
    <row r="39" spans="2:41" ht="31.5" customHeight="1">
      <c r="B39" s="1904" t="s">
        <v>628</v>
      </c>
      <c r="C39" s="1905"/>
      <c r="D39" s="1906" t="str">
        <f>IF(0='【交付申請時】入力シート③(その他)'!$J$33,"",'【交付申請時】入力シート③(その他)'!$J$33)</f>
        <v/>
      </c>
      <c r="E39" s="1907"/>
      <c r="F39" s="1907"/>
      <c r="G39" s="1907"/>
      <c r="H39" s="1907"/>
      <c r="I39" s="1907"/>
      <c r="J39" s="1907"/>
      <c r="K39" s="1907"/>
      <c r="L39" s="1907"/>
      <c r="M39" s="1907"/>
      <c r="N39" s="1907"/>
      <c r="O39" s="1907"/>
      <c r="P39" s="1907"/>
      <c r="Q39" s="341" t="s">
        <v>557</v>
      </c>
      <c r="X39" s="452"/>
      <c r="Y39" s="1904" t="s">
        <v>628</v>
      </c>
      <c r="Z39" s="1905"/>
      <c r="AA39" s="1948">
        <v>15170000</v>
      </c>
      <c r="AB39" s="1949"/>
      <c r="AC39" s="1949"/>
      <c r="AD39" s="1949"/>
      <c r="AE39" s="1949"/>
      <c r="AF39" s="1949"/>
      <c r="AG39" s="1949"/>
      <c r="AH39" s="1949"/>
      <c r="AI39" s="1949"/>
      <c r="AJ39" s="1949"/>
      <c r="AK39" s="1949"/>
      <c r="AL39" s="1949"/>
      <c r="AM39" s="1949"/>
      <c r="AN39" s="341" t="s">
        <v>557</v>
      </c>
      <c r="AO39" s="538"/>
    </row>
    <row r="40" spans="2:41" ht="12" customHeight="1">
      <c r="B40" s="324"/>
      <c r="C40" s="324"/>
      <c r="D40" s="325"/>
      <c r="E40" s="325"/>
      <c r="F40" s="325"/>
      <c r="G40" s="325"/>
      <c r="H40" s="325"/>
      <c r="I40" s="325"/>
      <c r="J40" s="325"/>
      <c r="K40" s="325"/>
      <c r="L40" s="325"/>
      <c r="M40" s="325"/>
      <c r="N40" s="325"/>
      <c r="O40" s="325"/>
      <c r="P40" s="325"/>
      <c r="Q40" s="342"/>
      <c r="X40" s="452"/>
      <c r="Y40" s="324"/>
      <c r="Z40" s="324"/>
      <c r="AA40" s="325"/>
      <c r="AB40" s="325"/>
      <c r="AC40" s="325"/>
      <c r="AD40" s="325"/>
      <c r="AE40" s="325"/>
      <c r="AF40" s="325"/>
      <c r="AG40" s="325"/>
      <c r="AH40" s="325"/>
      <c r="AI40" s="325"/>
      <c r="AJ40" s="325"/>
      <c r="AK40" s="325"/>
      <c r="AL40" s="325"/>
      <c r="AM40" s="325"/>
      <c r="AN40" s="342"/>
      <c r="AO40" s="538"/>
    </row>
    <row r="41" spans="2:41" ht="18.899999999999999" customHeight="1">
      <c r="B41" s="170" t="s">
        <v>629</v>
      </c>
      <c r="D41" s="326"/>
      <c r="E41" s="326"/>
      <c r="F41" s="326"/>
      <c r="G41" s="327"/>
      <c r="H41" s="326"/>
      <c r="I41" s="326"/>
      <c r="J41" s="338" t="s">
        <v>630</v>
      </c>
      <c r="K41" s="326"/>
      <c r="L41" s="326"/>
      <c r="M41" s="326"/>
      <c r="N41" s="326"/>
      <c r="O41" s="326"/>
      <c r="P41" s="326"/>
      <c r="Q41" s="326"/>
      <c r="X41" s="452"/>
      <c r="Y41" s="170" t="s">
        <v>629</v>
      </c>
      <c r="Z41" s="170"/>
      <c r="AA41" s="326"/>
      <c r="AB41" s="326"/>
      <c r="AC41" s="326"/>
      <c r="AD41" s="327"/>
      <c r="AE41" s="326"/>
      <c r="AF41" s="326"/>
      <c r="AG41" s="338" t="s">
        <v>630</v>
      </c>
      <c r="AH41" s="326"/>
      <c r="AI41" s="326"/>
      <c r="AJ41" s="326"/>
      <c r="AK41" s="326"/>
      <c r="AL41" s="326"/>
      <c r="AM41" s="326"/>
      <c r="AN41" s="326"/>
      <c r="AO41" s="538"/>
    </row>
    <row r="42" spans="2:41" ht="15.9" customHeight="1">
      <c r="B42" s="328" t="s">
        <v>563</v>
      </c>
      <c r="C42" s="329"/>
      <c r="D42" s="330"/>
      <c r="E42" s="330"/>
      <c r="F42" s="330"/>
      <c r="G42" s="330"/>
      <c r="H42" s="330"/>
      <c r="I42" s="330"/>
      <c r="J42" s="330"/>
      <c r="K42" s="330"/>
      <c r="L42" s="330"/>
      <c r="M42" s="330"/>
      <c r="N42" s="330"/>
      <c r="O42" s="330"/>
      <c r="P42" s="1894" t="str">
        <f>IF(LEFT('【交付申請時】入力シート③(その他)'!$N$35,1)="1","☑","□")</f>
        <v>□</v>
      </c>
      <c r="Q42" s="1895"/>
      <c r="X42" s="452"/>
      <c r="Y42" s="328" t="s">
        <v>563</v>
      </c>
      <c r="Z42" s="329"/>
      <c r="AA42" s="330"/>
      <c r="AB42" s="330"/>
      <c r="AC42" s="330"/>
      <c r="AD42" s="330"/>
      <c r="AE42" s="330"/>
      <c r="AF42" s="330"/>
      <c r="AG42" s="330"/>
      <c r="AH42" s="330"/>
      <c r="AI42" s="330"/>
      <c r="AJ42" s="330"/>
      <c r="AK42" s="330"/>
      <c r="AL42" s="330"/>
      <c r="AM42" s="1944" t="s">
        <v>631</v>
      </c>
      <c r="AN42" s="1945"/>
      <c r="AO42" s="538"/>
    </row>
    <row r="43" spans="2:41" ht="27.9" customHeight="1">
      <c r="B43" s="331" t="s">
        <v>566</v>
      </c>
      <c r="C43" s="1908" t="s">
        <v>567</v>
      </c>
      <c r="D43" s="1908"/>
      <c r="E43" s="1908"/>
      <c r="F43" s="1908"/>
      <c r="G43" s="1908"/>
      <c r="H43" s="1908"/>
      <c r="I43" s="1908"/>
      <c r="J43" s="1908"/>
      <c r="K43" s="1908"/>
      <c r="L43" s="1908"/>
      <c r="M43" s="1908"/>
      <c r="N43" s="1908"/>
      <c r="O43" s="1908"/>
      <c r="P43" s="1898"/>
      <c r="Q43" s="1899"/>
      <c r="X43" s="452"/>
      <c r="Y43" s="331" t="s">
        <v>566</v>
      </c>
      <c r="Z43" s="1908" t="s">
        <v>567</v>
      </c>
      <c r="AA43" s="1908"/>
      <c r="AB43" s="1908"/>
      <c r="AC43" s="1908"/>
      <c r="AD43" s="1908"/>
      <c r="AE43" s="1908"/>
      <c r="AF43" s="1908"/>
      <c r="AG43" s="1908"/>
      <c r="AH43" s="1908"/>
      <c r="AI43" s="1908"/>
      <c r="AJ43" s="1908"/>
      <c r="AK43" s="1908"/>
      <c r="AL43" s="1908"/>
      <c r="AM43" s="1950"/>
      <c r="AN43" s="1951"/>
      <c r="AO43" s="538"/>
    </row>
    <row r="44" spans="2:41" ht="27.9" customHeight="1">
      <c r="B44" s="332" t="s">
        <v>566</v>
      </c>
      <c r="C44" s="1909" t="s">
        <v>568</v>
      </c>
      <c r="D44" s="1909"/>
      <c r="E44" s="1909"/>
      <c r="F44" s="1909"/>
      <c r="G44" s="1909"/>
      <c r="H44" s="1909"/>
      <c r="I44" s="1909"/>
      <c r="J44" s="1909"/>
      <c r="K44" s="1909"/>
      <c r="L44" s="1909"/>
      <c r="M44" s="1909"/>
      <c r="N44" s="1909"/>
      <c r="O44" s="1909"/>
      <c r="P44" s="1896"/>
      <c r="Q44" s="1897"/>
      <c r="X44" s="452"/>
      <c r="Y44" s="332" t="s">
        <v>566</v>
      </c>
      <c r="Z44" s="1909" t="s">
        <v>568</v>
      </c>
      <c r="AA44" s="1909"/>
      <c r="AB44" s="1909"/>
      <c r="AC44" s="1909"/>
      <c r="AD44" s="1909"/>
      <c r="AE44" s="1909"/>
      <c r="AF44" s="1909"/>
      <c r="AG44" s="1909"/>
      <c r="AH44" s="1909"/>
      <c r="AI44" s="1909"/>
      <c r="AJ44" s="1909"/>
      <c r="AK44" s="1909"/>
      <c r="AL44" s="1909"/>
      <c r="AM44" s="1946"/>
      <c r="AN44" s="1947"/>
      <c r="AO44" s="538"/>
    </row>
    <row r="45" spans="2:41" ht="18" customHeight="1">
      <c r="B45" s="328" t="s">
        <v>569</v>
      </c>
      <c r="C45" s="329"/>
      <c r="D45" s="330"/>
      <c r="E45" s="330"/>
      <c r="F45" s="330"/>
      <c r="G45" s="330"/>
      <c r="H45" s="330"/>
      <c r="I45" s="330"/>
      <c r="J45" s="330"/>
      <c r="K45" s="330"/>
      <c r="L45" s="330"/>
      <c r="M45" s="330"/>
      <c r="N45" s="330"/>
      <c r="O45" s="330"/>
      <c r="P45" s="1894" t="str">
        <f>IF(LEFT('【交付申請時】入力シート③(その他)'!$N$38,1)="1","☑","□")</f>
        <v>□</v>
      </c>
      <c r="Q45" s="1895"/>
      <c r="X45" s="452"/>
      <c r="Y45" s="328" t="s">
        <v>569</v>
      </c>
      <c r="Z45" s="329"/>
      <c r="AA45" s="330"/>
      <c r="AB45" s="330"/>
      <c r="AC45" s="330"/>
      <c r="AD45" s="330"/>
      <c r="AE45" s="330"/>
      <c r="AF45" s="330"/>
      <c r="AG45" s="330"/>
      <c r="AH45" s="330"/>
      <c r="AI45" s="330"/>
      <c r="AJ45" s="330"/>
      <c r="AK45" s="330"/>
      <c r="AL45" s="330"/>
      <c r="AM45" s="1944" t="s">
        <v>631</v>
      </c>
      <c r="AN45" s="1945"/>
      <c r="AO45" s="538"/>
    </row>
    <row r="46" spans="2:41" ht="27.9" customHeight="1">
      <c r="B46" s="332" t="s">
        <v>566</v>
      </c>
      <c r="C46" s="1909" t="s">
        <v>570</v>
      </c>
      <c r="D46" s="1909"/>
      <c r="E46" s="1909"/>
      <c r="F46" s="1909"/>
      <c r="G46" s="1909"/>
      <c r="H46" s="1909"/>
      <c r="I46" s="1909"/>
      <c r="J46" s="1909"/>
      <c r="K46" s="1909"/>
      <c r="L46" s="1909"/>
      <c r="M46" s="1909"/>
      <c r="N46" s="1909"/>
      <c r="O46" s="1909"/>
      <c r="P46" s="1896"/>
      <c r="Q46" s="1897"/>
      <c r="X46" s="452"/>
      <c r="Y46" s="332" t="s">
        <v>566</v>
      </c>
      <c r="Z46" s="1909" t="s">
        <v>570</v>
      </c>
      <c r="AA46" s="1909"/>
      <c r="AB46" s="1909"/>
      <c r="AC46" s="1909"/>
      <c r="AD46" s="1909"/>
      <c r="AE46" s="1909"/>
      <c r="AF46" s="1909"/>
      <c r="AG46" s="1909"/>
      <c r="AH46" s="1909"/>
      <c r="AI46" s="1909"/>
      <c r="AJ46" s="1909"/>
      <c r="AK46" s="1909"/>
      <c r="AL46" s="1909"/>
      <c r="AM46" s="1946"/>
      <c r="AN46" s="1947"/>
      <c r="AO46" s="538"/>
    </row>
    <row r="47" spans="2:41">
      <c r="X47" s="468"/>
      <c r="Y47" s="469"/>
      <c r="Z47" s="469"/>
      <c r="AA47" s="469"/>
      <c r="AB47" s="469"/>
      <c r="AC47" s="469"/>
      <c r="AD47" s="469"/>
      <c r="AE47" s="469"/>
      <c r="AF47" s="469"/>
      <c r="AG47" s="469"/>
      <c r="AH47" s="469"/>
      <c r="AI47" s="469"/>
      <c r="AJ47" s="469"/>
      <c r="AK47" s="469"/>
      <c r="AL47" s="469"/>
      <c r="AM47" s="469"/>
      <c r="AN47" s="469"/>
      <c r="AO47" s="540"/>
    </row>
  </sheetData>
  <sheetProtection algorithmName="SHA-512" hashValue="T4ivdAIJ/OGINIKlyz2aRqNtkleSJ2ZWB74rOG1Ad1RPf/9T7KQ8FIkpmPzjTt2+sc7EQzCvrYhHNtKmSxQLjQ==" saltValue="pKuejcSTodsCwSqG11/ebw==" spinCount="100000" sheet="1" formatRows="0" selectLockedCells="1"/>
  <protectedRanges>
    <protectedRange sqref="D30:F32 D36:F41 G42:G46 M23 M18 M13 I11:K13 N11:O13 L11:M12 I16:K18 L16:L17 I21:K23 L21:L22 D33:G35 N33:N34" name="範囲1"/>
    <protectedRange sqref="AA30:AC32 AA36:AC41 AD42:AD46 AK33:AK34 AA33:AD35 AJ23 AJ18 AJ13 AF11:AH13 AK11:AL13 AI11:AJ12 AF16:AH18 AI16:AI17 AF21:AH23 AI21:AI22" name="範囲1_1"/>
  </protectedRanges>
  <mergeCells count="98">
    <mergeCell ref="Y32:Z32"/>
    <mergeCell ref="AE37:AN37"/>
    <mergeCell ref="AA38:AD38"/>
    <mergeCell ref="AA33:AC33"/>
    <mergeCell ref="AD33:AF33"/>
    <mergeCell ref="AH33:AJ33"/>
    <mergeCell ref="AK33:AM33"/>
    <mergeCell ref="AA34:AC34"/>
    <mergeCell ref="AD34:AF34"/>
    <mergeCell ref="AH34:AJ34"/>
    <mergeCell ref="AK34:AM34"/>
    <mergeCell ref="AE38:AM38"/>
    <mergeCell ref="AH35:AN35"/>
    <mergeCell ref="AA32:AM32"/>
    <mergeCell ref="AA35:AC35"/>
    <mergeCell ref="AD35:AF35"/>
    <mergeCell ref="AM45:AN46"/>
    <mergeCell ref="Z46:AL46"/>
    <mergeCell ref="Y39:Z39"/>
    <mergeCell ref="AA39:AM39"/>
    <mergeCell ref="AM42:AN44"/>
    <mergeCell ref="Z43:AL43"/>
    <mergeCell ref="Z44:AL44"/>
    <mergeCell ref="AJ7:AN7"/>
    <mergeCell ref="AF11:AN11"/>
    <mergeCell ref="AF12:AN12"/>
    <mergeCell ref="Y25:AN25"/>
    <mergeCell ref="AG7:AI7"/>
    <mergeCell ref="AF23:AI23"/>
    <mergeCell ref="AJ13:AN13"/>
    <mergeCell ref="AJ18:AN18"/>
    <mergeCell ref="AJ23:AN23"/>
    <mergeCell ref="AF22:AN22"/>
    <mergeCell ref="Y30:Z30"/>
    <mergeCell ref="AA30:AN30"/>
    <mergeCell ref="Y31:Z31"/>
    <mergeCell ref="AF13:AI13"/>
    <mergeCell ref="AF18:AI18"/>
    <mergeCell ref="AA31:AN31"/>
    <mergeCell ref="Y27:AN27"/>
    <mergeCell ref="AF16:AN16"/>
    <mergeCell ref="AF17:AN17"/>
    <mergeCell ref="AF21:AN21"/>
    <mergeCell ref="Y28:AN28"/>
    <mergeCell ref="Y36:Z38"/>
    <mergeCell ref="AA36:AD36"/>
    <mergeCell ref="AE36:AN36"/>
    <mergeCell ref="AA37:AD37"/>
    <mergeCell ref="Y33:Z35"/>
    <mergeCell ref="B32:C32"/>
    <mergeCell ref="D32:P32"/>
    <mergeCell ref="H38:P38"/>
    <mergeCell ref="D34:F34"/>
    <mergeCell ref="G34:I34"/>
    <mergeCell ref="D33:F33"/>
    <mergeCell ref="G33:I33"/>
    <mergeCell ref="K33:M33"/>
    <mergeCell ref="N33:P33"/>
    <mergeCell ref="K34:M34"/>
    <mergeCell ref="N34:P34"/>
    <mergeCell ref="D35:F35"/>
    <mergeCell ref="P45:Q46"/>
    <mergeCell ref="P42:Q44"/>
    <mergeCell ref="B33:C35"/>
    <mergeCell ref="B39:C39"/>
    <mergeCell ref="D39:P39"/>
    <mergeCell ref="C43:O43"/>
    <mergeCell ref="C44:O44"/>
    <mergeCell ref="C46:O46"/>
    <mergeCell ref="D36:G36"/>
    <mergeCell ref="H36:Q36"/>
    <mergeCell ref="D37:G37"/>
    <mergeCell ref="H37:Q37"/>
    <mergeCell ref="B36:C38"/>
    <mergeCell ref="G35:I35"/>
    <mergeCell ref="K35:Q35"/>
    <mergeCell ref="D38:G38"/>
    <mergeCell ref="I18:L18"/>
    <mergeCell ref="M18:Q18"/>
    <mergeCell ref="I23:L23"/>
    <mergeCell ref="M23:Q23"/>
    <mergeCell ref="I22:Q22"/>
    <mergeCell ref="B30:C30"/>
    <mergeCell ref="D30:Q30"/>
    <mergeCell ref="B31:C31"/>
    <mergeCell ref="D31:Q31"/>
    <mergeCell ref="J7:L7"/>
    <mergeCell ref="M7:Q7"/>
    <mergeCell ref="I11:Q11"/>
    <mergeCell ref="I12:Q12"/>
    <mergeCell ref="B25:Q25"/>
    <mergeCell ref="I13:L13"/>
    <mergeCell ref="M13:Q13"/>
    <mergeCell ref="B27:Q27"/>
    <mergeCell ref="I16:Q16"/>
    <mergeCell ref="I17:Q17"/>
    <mergeCell ref="I21:Q21"/>
    <mergeCell ref="B28:Q28"/>
  </mergeCells>
  <phoneticPr fontId="101"/>
  <conditionalFormatting sqref="D32:P32 D39:P39">
    <cfRule type="containsBlanks" dxfId="293" priority="22">
      <formula>LEN(TRIM(D32))=0</formula>
    </cfRule>
  </conditionalFormatting>
  <conditionalFormatting sqref="H37:Q37 H38:P38">
    <cfRule type="expression" dxfId="292" priority="19">
      <formula>$H$36="無"</formula>
    </cfRule>
  </conditionalFormatting>
  <conditionalFormatting sqref="I16:I18 M18 I21:I23 M23 H36:Q37 H38:P38 I11:I13 M13 D30:Q31 N33:P34 G33:I35">
    <cfRule type="containsBlanks" dxfId="290" priority="32">
      <formula>LEN(TRIM(D11))=0</formula>
    </cfRule>
  </conditionalFormatting>
  <conditionalFormatting sqref="M7">
    <cfRule type="cellIs" dxfId="285" priority="24" operator="equal">
      <formula>"令和　　年　　月　　日"</formula>
    </cfRule>
  </conditionalFormatting>
  <conditionalFormatting sqref="P42:Q46">
    <cfRule type="cellIs" dxfId="284" priority="23" operator="equal">
      <formula>"□"</formula>
    </cfRule>
  </conditionalFormatting>
  <conditionalFormatting sqref="AA32:AM32 AA39:AM39">
    <cfRule type="containsBlanks" dxfId="283" priority="2">
      <formula>LEN(TRIM(AA32))=0</formula>
    </cfRule>
  </conditionalFormatting>
  <conditionalFormatting sqref="AE36:AN37 AE38:AM38 AF11:AF13 AJ13 AF16:AF18 AJ18 AF21:AF23 AJ23 AA30:AN31 AK33:AM34 AD33:AF35">
    <cfRule type="containsBlanks" dxfId="282" priority="5">
      <formula>LEN(TRIM(AA11))=0</formula>
    </cfRule>
  </conditionalFormatting>
  <conditionalFormatting sqref="AE37:AN37 AE38:AM38">
    <cfRule type="expression" dxfId="281" priority="1">
      <formula>$H$36="無"</formula>
    </cfRule>
  </conditionalFormatting>
  <conditionalFormatting sqref="AJ7">
    <cfRule type="cellIs" dxfId="280" priority="4" operator="equal">
      <formula>"令和　　年　　月　　日"</formula>
    </cfRule>
  </conditionalFormatting>
  <conditionalFormatting sqref="AM42:AN46">
    <cfRule type="cellIs" dxfId="279" priority="3" operator="equal">
      <formula>"□"</formula>
    </cfRule>
  </conditionalFormatting>
  <dataValidations count="1">
    <dataValidation allowBlank="1" showErrorMessage="1" sqref="P42 P45 AM42 AM45" xr:uid="{00000000-0002-0000-0900-000000000000}"/>
  </dataValidations>
  <printOptions horizontalCentered="1"/>
  <pageMargins left="0.70833333333333304" right="0.70833333333333304" top="0.74791666666666701" bottom="0.74791666666666701" header="0.31458333333333299" footer="0.31458333333333299"/>
  <pageSetup paperSize="9" scale="72" fitToHeight="0" orientation="portrait" blackAndWhite="1" r:id="rId1"/>
  <ignoredErrors>
    <ignoredError sqref="P43:Q44 Q42 P46:Q46 Q45" unlockedFormula="1"/>
  </ignoredErrors>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8" id="{00000000-000E-0000-0900-000003000000}">
            <xm:f>'【交付申請時】入力シート①(全体)'!$E$29="個人事業主"</xm:f>
            <x14:dxf>
              <fill>
                <patternFill patternType="solid">
                  <bgColor theme="0"/>
                </patternFill>
              </fill>
            </x14:dxf>
          </x14:cfRule>
          <xm:sqref>I13 M13</xm:sqref>
        </x14:conditionalFormatting>
        <x14:conditionalFormatting xmlns:xm="http://schemas.microsoft.com/office/excel/2006/main">
          <x14:cfRule type="expression" priority="17" id="{00000000-000E-0000-0900-000002000000}">
            <xm:f>'【交付申請時】入力シート①(全体)'!$E$50="個人事業主"</xm:f>
            <x14:dxf>
              <fill>
                <patternFill patternType="solid">
                  <bgColor theme="0"/>
                </patternFill>
              </fill>
            </x14:dxf>
          </x14:cfRule>
          <xm:sqref>I18 M18</xm:sqref>
        </x14:conditionalFormatting>
        <x14:conditionalFormatting xmlns:xm="http://schemas.microsoft.com/office/excel/2006/main">
          <x14:cfRule type="expression" priority="16" id="{00000000-000E-0000-0900-000001000000}">
            <xm:f>'【交付申請時】入力シート①(全体)'!$E$71="個人事業主"</xm:f>
            <x14:dxf>
              <fill>
                <patternFill patternType="solid">
                  <bgColor theme="0"/>
                </patternFill>
              </fill>
            </x14:dxf>
          </x14:cfRule>
          <xm:sqref>I23 M23</xm:sqref>
        </x14:conditionalFormatting>
        <x14:conditionalFormatting xmlns:xm="http://schemas.microsoft.com/office/excel/2006/main">
          <x14:cfRule type="expression" priority="21" id="{00000000-000E-0000-0900-000006000000}">
            <xm:f>'【交付申請時】入力シート①(全体)'!$E$21="無し"</xm:f>
            <x14:dxf>
              <fill>
                <patternFill patternType="solid">
                  <bgColor theme="0"/>
                </patternFill>
              </fill>
            </x14:dxf>
          </x14:cfRule>
          <xm:sqref>I16:Q17 I18 M18</xm:sqref>
        </x14:conditionalFormatting>
        <x14:conditionalFormatting xmlns:xm="http://schemas.microsoft.com/office/excel/2006/main">
          <x14:cfRule type="expression" priority="20" id="{00000000-000E-0000-0900-000005000000}">
            <xm:f>'【交付申請時】入力シート①(全体)'!$E$22="無し"</xm:f>
            <x14:dxf>
              <fill>
                <patternFill patternType="solid">
                  <bgColor theme="0"/>
                </patternFill>
              </fill>
            </x14:dxf>
          </x14:cfRule>
          <xm:sqref>I21:Q22 I23 M23</xm:sqref>
        </x14:conditionalFormatting>
      </x14:conditionalFormatting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dimension ref="A1:AI51"/>
  <sheetViews>
    <sheetView workbookViewId="0"/>
  </sheetViews>
  <sheetFormatPr defaultColWidth="9" defaultRowHeight="18"/>
  <cols>
    <col min="1" max="1" width="2.09765625" style="171" customWidth="1"/>
    <col min="2" max="4" width="4.5" style="171" customWidth="1"/>
    <col min="5" max="5" width="8.09765625" style="171" customWidth="1"/>
    <col min="6" max="6" width="13.09765625" style="181" customWidth="1"/>
    <col min="7" max="14" width="8.59765625" style="181" customWidth="1"/>
    <col min="15" max="15" width="2.09765625" style="311" customWidth="1"/>
    <col min="16" max="20" width="5.59765625" style="168" customWidth="1"/>
    <col min="21" max="21" width="2.3984375" style="168" customWidth="1"/>
    <col min="22" max="24" width="4.5" style="168" customWidth="1"/>
    <col min="25" max="25" width="8.09765625" style="168" customWidth="1"/>
    <col min="26" max="26" width="13.09765625" style="168" customWidth="1"/>
    <col min="27" max="34" width="8.59765625" style="168" customWidth="1"/>
    <col min="35" max="36" width="2.3984375" style="168" customWidth="1"/>
    <col min="37" max="45" width="5.59765625" style="168" customWidth="1"/>
    <col min="46" max="16384" width="9" style="168"/>
  </cols>
  <sheetData>
    <row r="1" spans="1:35" ht="18" customHeight="1">
      <c r="A1" s="585"/>
    </row>
    <row r="2" spans="1:35" ht="21" customHeight="1"/>
    <row r="3" spans="1:35" ht="21" customHeight="1"/>
    <row r="4" spans="1:35" ht="31.35" customHeight="1"/>
    <row r="5" spans="1:35" ht="24" customHeight="1">
      <c r="U5" s="451"/>
      <c r="V5" s="461"/>
      <c r="W5" s="461"/>
      <c r="X5" s="461"/>
      <c r="Y5" s="461"/>
      <c r="Z5" s="461"/>
      <c r="AA5" s="461"/>
      <c r="AB5" s="461"/>
      <c r="AC5" s="461"/>
      <c r="AD5" s="461"/>
      <c r="AE5" s="461"/>
      <c r="AF5" s="461"/>
      <c r="AG5" s="984"/>
      <c r="AH5" s="984"/>
      <c r="AI5" s="987"/>
    </row>
    <row r="6" spans="1:35" ht="24" customHeight="1">
      <c r="A6" s="312"/>
      <c r="B6" s="295" t="s">
        <v>632</v>
      </c>
      <c r="U6" s="452"/>
      <c r="V6" s="295" t="s">
        <v>632</v>
      </c>
      <c r="W6" s="171"/>
      <c r="X6" s="171"/>
      <c r="Y6" s="171"/>
      <c r="Z6" s="181"/>
      <c r="AA6" s="181"/>
      <c r="AB6" s="181"/>
      <c r="AC6" s="181"/>
      <c r="AD6" s="181"/>
      <c r="AE6" s="181"/>
      <c r="AF6" s="181"/>
      <c r="AG6" s="181"/>
      <c r="AH6" s="181"/>
      <c r="AI6" s="426"/>
    </row>
    <row r="7" spans="1:35" ht="6" customHeight="1">
      <c r="A7" s="312"/>
      <c r="B7" s="295"/>
      <c r="U7" s="452"/>
      <c r="V7" s="295"/>
      <c r="W7" s="171"/>
      <c r="X7" s="171"/>
      <c r="Y7" s="171"/>
      <c r="Z7" s="181"/>
      <c r="AA7" s="181"/>
      <c r="AB7" s="181"/>
      <c r="AC7" s="181"/>
      <c r="AD7" s="181"/>
      <c r="AE7" s="181"/>
      <c r="AF7" s="181"/>
      <c r="AG7" s="181"/>
      <c r="AH7" s="181"/>
      <c r="AI7" s="426"/>
    </row>
    <row r="8" spans="1:35">
      <c r="B8" s="170" t="s">
        <v>633</v>
      </c>
      <c r="U8" s="452"/>
      <c r="V8" s="170" t="s">
        <v>633</v>
      </c>
      <c r="W8" s="171"/>
      <c r="X8" s="171"/>
      <c r="Y8" s="171"/>
      <c r="Z8" s="181"/>
      <c r="AA8" s="181"/>
      <c r="AB8" s="181"/>
      <c r="AC8" s="181"/>
      <c r="AD8" s="181"/>
      <c r="AE8" s="181"/>
      <c r="AF8" s="181"/>
      <c r="AG8" s="181"/>
      <c r="AH8" s="181"/>
      <c r="AI8" s="426"/>
    </row>
    <row r="9" spans="1:35">
      <c r="B9" s="170" t="s">
        <v>634</v>
      </c>
      <c r="U9" s="452"/>
      <c r="V9" s="170" t="s">
        <v>634</v>
      </c>
      <c r="W9" s="171"/>
      <c r="X9" s="171"/>
      <c r="Y9" s="171"/>
      <c r="Z9" s="181"/>
      <c r="AA9" s="181"/>
      <c r="AB9" s="181"/>
      <c r="AC9" s="181"/>
      <c r="AD9" s="181"/>
      <c r="AE9" s="181"/>
      <c r="AF9" s="181"/>
      <c r="AG9" s="181"/>
      <c r="AH9" s="181"/>
      <c r="AI9" s="426"/>
    </row>
    <row r="10" spans="1:35" ht="6" customHeight="1">
      <c r="A10" s="313"/>
      <c r="G10" s="171"/>
      <c r="H10" s="171"/>
      <c r="I10" s="171"/>
      <c r="J10" s="171"/>
      <c r="K10" s="171"/>
      <c r="L10" s="171"/>
      <c r="U10" s="452"/>
      <c r="V10" s="171"/>
      <c r="W10" s="171"/>
      <c r="X10" s="171"/>
      <c r="Y10" s="171"/>
      <c r="Z10" s="181"/>
      <c r="AA10" s="171"/>
      <c r="AB10" s="171"/>
      <c r="AC10" s="171"/>
      <c r="AD10" s="171"/>
      <c r="AE10" s="171"/>
      <c r="AF10" s="171"/>
      <c r="AG10" s="181"/>
      <c r="AH10" s="181"/>
      <c r="AI10" s="426"/>
    </row>
    <row r="11" spans="1:35" ht="24" customHeight="1">
      <c r="A11" s="313"/>
      <c r="B11" s="1900" t="s">
        <v>20</v>
      </c>
      <c r="C11" s="1996"/>
      <c r="D11" s="1901"/>
      <c r="E11" s="2009" t="s">
        <v>610</v>
      </c>
      <c r="F11" s="2004"/>
      <c r="G11" s="1966" t="str">
        <f>IF('【交付申請時】入力シート①(全体)'!E25="","",'【交付申請時】入力シート①(全体)'!E25)</f>
        <v/>
      </c>
      <c r="H11" s="1967"/>
      <c r="I11" s="1967"/>
      <c r="J11" s="1967"/>
      <c r="K11" s="1967"/>
      <c r="L11" s="1967"/>
      <c r="M11" s="1967"/>
      <c r="N11" s="1968"/>
      <c r="U11" s="452"/>
      <c r="V11" s="1900" t="s">
        <v>20</v>
      </c>
      <c r="W11" s="1996"/>
      <c r="X11" s="1901"/>
      <c r="Y11" s="2009" t="s">
        <v>610</v>
      </c>
      <c r="Z11" s="2004"/>
      <c r="AA11" s="2017" t="s">
        <v>436</v>
      </c>
      <c r="AB11" s="2018"/>
      <c r="AC11" s="2018"/>
      <c r="AD11" s="2018"/>
      <c r="AE11" s="2018"/>
      <c r="AF11" s="2018"/>
      <c r="AG11" s="2018"/>
      <c r="AH11" s="2019"/>
      <c r="AI11" s="426"/>
    </row>
    <row r="12" spans="1:35" ht="24" customHeight="1">
      <c r="A12" s="313"/>
      <c r="B12" s="1902"/>
      <c r="C12" s="1997"/>
      <c r="D12" s="1903"/>
      <c r="E12" s="2002" t="s">
        <v>439</v>
      </c>
      <c r="F12" s="2003"/>
      <c r="G12" s="1969" t="str">
        <f>IF('【交付申請時】入力シート①(全体)'!$E$27="","",'【交付申請時】入力シート①(全体)'!$E$27)</f>
        <v/>
      </c>
      <c r="H12" s="1970"/>
      <c r="I12" s="1970"/>
      <c r="J12" s="1970"/>
      <c r="K12" s="1970"/>
      <c r="L12" s="1970"/>
      <c r="M12" s="1970"/>
      <c r="N12" s="1971"/>
      <c r="U12" s="452"/>
      <c r="V12" s="1902"/>
      <c r="W12" s="1997"/>
      <c r="X12" s="1903"/>
      <c r="Y12" s="2002" t="s">
        <v>439</v>
      </c>
      <c r="Z12" s="2003"/>
      <c r="AA12" s="2020" t="s">
        <v>422</v>
      </c>
      <c r="AB12" s="2021"/>
      <c r="AC12" s="2021"/>
      <c r="AD12" s="2021"/>
      <c r="AE12" s="2021"/>
      <c r="AF12" s="2021"/>
      <c r="AG12" s="2021"/>
      <c r="AH12" s="2022"/>
      <c r="AI12" s="426"/>
    </row>
    <row r="13" spans="1:35" ht="24" customHeight="1">
      <c r="A13" s="313"/>
      <c r="B13" s="1902"/>
      <c r="C13" s="1997"/>
      <c r="D13" s="1903"/>
      <c r="E13" s="2010" t="s">
        <v>612</v>
      </c>
      <c r="F13" s="2011"/>
      <c r="G13" s="1972" t="str">
        <f>IF('【交付申請時】入力シート①(全体)'!$E$34="","",'【交付申請時】入力シート①(全体)'!$E$34)</f>
        <v/>
      </c>
      <c r="H13" s="1973"/>
      <c r="I13" s="1973"/>
      <c r="J13" s="1972" t="str">
        <f>IF('【交付申請時】入力シート①(全体)'!$E$36="","",'【交付申請時】入力シート①(全体)'!$E$36)</f>
        <v/>
      </c>
      <c r="K13" s="1973"/>
      <c r="L13" s="1973"/>
      <c r="M13" s="1973"/>
      <c r="N13" s="1974"/>
      <c r="U13" s="452"/>
      <c r="V13" s="1902"/>
      <c r="W13" s="1997"/>
      <c r="X13" s="1903"/>
      <c r="Y13" s="2010" t="s">
        <v>612</v>
      </c>
      <c r="Z13" s="2011"/>
      <c r="AA13" s="2023" t="s">
        <v>458</v>
      </c>
      <c r="AB13" s="2024"/>
      <c r="AC13" s="2024"/>
      <c r="AD13" s="2023" t="s">
        <v>461</v>
      </c>
      <c r="AE13" s="2024"/>
      <c r="AF13" s="2024"/>
      <c r="AG13" s="2024"/>
      <c r="AH13" s="2025"/>
      <c r="AI13" s="426"/>
    </row>
    <row r="14" spans="1:35" ht="24" customHeight="1">
      <c r="B14" s="1902"/>
      <c r="C14" s="1997"/>
      <c r="D14" s="1903"/>
      <c r="E14" s="2015" t="s">
        <v>635</v>
      </c>
      <c r="F14" s="314" t="s">
        <v>636</v>
      </c>
      <c r="G14" s="1988" t="str">
        <f>IF('【交付申請時】入力シート①(全体)'!E37="","",'【交付申請時】入力シート①(全体)'!E37)</f>
        <v/>
      </c>
      <c r="H14" s="1988"/>
      <c r="I14" s="1988"/>
      <c r="J14" s="1988"/>
      <c r="K14" s="1988"/>
      <c r="L14" s="1988"/>
      <c r="M14" s="1988"/>
      <c r="N14" s="1989"/>
      <c r="U14" s="452"/>
      <c r="V14" s="1902"/>
      <c r="W14" s="1997"/>
      <c r="X14" s="1903"/>
      <c r="Y14" s="2015" t="s">
        <v>637</v>
      </c>
      <c r="Z14" s="314" t="s">
        <v>636</v>
      </c>
      <c r="AA14" s="2026">
        <v>1112222</v>
      </c>
      <c r="AB14" s="2026"/>
      <c r="AC14" s="2026"/>
      <c r="AD14" s="2026"/>
      <c r="AE14" s="2026"/>
      <c r="AF14" s="2026"/>
      <c r="AG14" s="2026"/>
      <c r="AH14" s="2027"/>
      <c r="AI14" s="426"/>
    </row>
    <row r="15" spans="1:35" ht="24" customHeight="1">
      <c r="B15" s="1902"/>
      <c r="C15" s="1997"/>
      <c r="D15" s="1903"/>
      <c r="E15" s="2015"/>
      <c r="F15" s="314" t="s">
        <v>439</v>
      </c>
      <c r="G15" s="1990" t="str">
        <f>IF('【交付申請時】入力シート①(全体)'!E38="","",'【交付申請時】入力シート①(全体)'!E38)</f>
        <v/>
      </c>
      <c r="H15" s="1990"/>
      <c r="I15" s="1990"/>
      <c r="J15" s="1990"/>
      <c r="K15" s="1990"/>
      <c r="L15" s="1990"/>
      <c r="M15" s="1990"/>
      <c r="N15" s="1991"/>
      <c r="U15" s="452"/>
      <c r="V15" s="1902"/>
      <c r="W15" s="1997"/>
      <c r="X15" s="1903"/>
      <c r="Y15" s="2015"/>
      <c r="Z15" s="314" t="s">
        <v>439</v>
      </c>
      <c r="AA15" s="2028" t="s">
        <v>422</v>
      </c>
      <c r="AB15" s="2028"/>
      <c r="AC15" s="2028"/>
      <c r="AD15" s="2028"/>
      <c r="AE15" s="2028"/>
      <c r="AF15" s="2028"/>
      <c r="AG15" s="2028"/>
      <c r="AH15" s="2029"/>
      <c r="AI15" s="426"/>
    </row>
    <row r="16" spans="1:35" ht="24" customHeight="1">
      <c r="B16" s="1902"/>
      <c r="C16" s="1997"/>
      <c r="D16" s="1903"/>
      <c r="E16" s="2015"/>
      <c r="F16" s="314" t="s">
        <v>463</v>
      </c>
      <c r="G16" s="1992" t="str">
        <f>IF('【交付申請時】入力シート①(全体)'!E39="","",'【交付申請時】入力シート①(全体)'!E39)</f>
        <v/>
      </c>
      <c r="H16" s="1993"/>
      <c r="I16" s="1993"/>
      <c r="J16" s="1993"/>
      <c r="K16" s="1993"/>
      <c r="L16" s="1993"/>
      <c r="M16" s="1993"/>
      <c r="N16" s="1994"/>
      <c r="U16" s="452"/>
      <c r="V16" s="1902"/>
      <c r="W16" s="1997"/>
      <c r="X16" s="1903"/>
      <c r="Y16" s="2015"/>
      <c r="Z16" s="314" t="s">
        <v>463</v>
      </c>
      <c r="AA16" s="2030" t="s">
        <v>464</v>
      </c>
      <c r="AB16" s="2031"/>
      <c r="AC16" s="2031"/>
      <c r="AD16" s="2031"/>
      <c r="AE16" s="2031"/>
      <c r="AF16" s="2031"/>
      <c r="AG16" s="2031"/>
      <c r="AH16" s="2032"/>
      <c r="AI16" s="426"/>
    </row>
    <row r="17" spans="1:35" ht="24" customHeight="1">
      <c r="B17" s="1902"/>
      <c r="C17" s="1997"/>
      <c r="D17" s="1903"/>
      <c r="E17" s="2015"/>
      <c r="F17" s="315" t="s">
        <v>460</v>
      </c>
      <c r="G17" s="1990" t="str">
        <f>IF('【交付申請時】入力シート①(全体)'!E41="","",'【交付申請時】入力シート①(全体)'!E41)</f>
        <v/>
      </c>
      <c r="H17" s="1990"/>
      <c r="I17" s="1990"/>
      <c r="J17" s="1990"/>
      <c r="K17" s="1990"/>
      <c r="L17" s="1990"/>
      <c r="M17" s="1990"/>
      <c r="N17" s="1991"/>
      <c r="U17" s="452"/>
      <c r="V17" s="1902"/>
      <c r="W17" s="1997"/>
      <c r="X17" s="1903"/>
      <c r="Y17" s="2015"/>
      <c r="Z17" s="315" t="s">
        <v>460</v>
      </c>
      <c r="AA17" s="2028" t="s">
        <v>466</v>
      </c>
      <c r="AB17" s="2028"/>
      <c r="AC17" s="2028"/>
      <c r="AD17" s="2028"/>
      <c r="AE17" s="2028"/>
      <c r="AF17" s="2028"/>
      <c r="AG17" s="2028"/>
      <c r="AH17" s="2029"/>
      <c r="AI17" s="426"/>
    </row>
    <row r="18" spans="1:35" ht="24" customHeight="1">
      <c r="B18" s="1902"/>
      <c r="C18" s="1997"/>
      <c r="D18" s="1903"/>
      <c r="E18" s="2015"/>
      <c r="F18" s="315" t="s">
        <v>467</v>
      </c>
      <c r="G18" s="1990" t="str">
        <f>IF('【交付申請時】入力シート①(全体)'!E42="","",'【交付申請時】入力シート①(全体)'!E42)</f>
        <v/>
      </c>
      <c r="H18" s="1990"/>
      <c r="I18" s="1990"/>
      <c r="J18" s="1990"/>
      <c r="K18" s="1990"/>
      <c r="L18" s="1990"/>
      <c r="M18" s="1990"/>
      <c r="N18" s="1991"/>
      <c r="U18" s="452"/>
      <c r="V18" s="1902"/>
      <c r="W18" s="1997"/>
      <c r="X18" s="1903"/>
      <c r="Y18" s="2015"/>
      <c r="Z18" s="315" t="s">
        <v>467</v>
      </c>
      <c r="AA18" s="2028" t="s">
        <v>425</v>
      </c>
      <c r="AB18" s="2028"/>
      <c r="AC18" s="2028"/>
      <c r="AD18" s="2028"/>
      <c r="AE18" s="2028"/>
      <c r="AF18" s="2028"/>
      <c r="AG18" s="2028"/>
      <c r="AH18" s="2029"/>
      <c r="AI18" s="426"/>
    </row>
    <row r="19" spans="1:35" ht="24" customHeight="1">
      <c r="B19" s="1902"/>
      <c r="C19" s="1997"/>
      <c r="D19" s="1903"/>
      <c r="E19" s="2015"/>
      <c r="F19" s="316" t="s">
        <v>470</v>
      </c>
      <c r="G19" s="1982" t="str">
        <f>IF('【交付申請時】入力シート①(全体)'!E43="","",'【交付申請時】入力シート①(全体)'!E43)</f>
        <v/>
      </c>
      <c r="H19" s="1982"/>
      <c r="I19" s="1982"/>
      <c r="J19" s="1982"/>
      <c r="K19" s="1982"/>
      <c r="L19" s="1982"/>
      <c r="M19" s="1982"/>
      <c r="N19" s="1983"/>
      <c r="U19" s="452"/>
      <c r="V19" s="1902"/>
      <c r="W19" s="1997"/>
      <c r="X19" s="1903"/>
      <c r="Y19" s="2015"/>
      <c r="Z19" s="316" t="s">
        <v>470</v>
      </c>
      <c r="AA19" s="2033" t="s">
        <v>638</v>
      </c>
      <c r="AB19" s="2033"/>
      <c r="AC19" s="2033"/>
      <c r="AD19" s="2033"/>
      <c r="AE19" s="2033"/>
      <c r="AF19" s="2033"/>
      <c r="AG19" s="2033"/>
      <c r="AH19" s="2034"/>
      <c r="AI19" s="426"/>
    </row>
    <row r="20" spans="1:35" ht="48" customHeight="1">
      <c r="B20" s="1904"/>
      <c r="C20" s="1998"/>
      <c r="D20" s="1905"/>
      <c r="E20" s="1999" t="s">
        <v>1713</v>
      </c>
      <c r="F20" s="2001"/>
      <c r="G20" s="1975" t="str">
        <f>IF('【交付申請時】入力シート①(全体)'!$E$44="","",'【交付申請時】入力シート①(全体)'!$E$44)</f>
        <v/>
      </c>
      <c r="H20" s="1976"/>
      <c r="I20" s="1976"/>
      <c r="J20" s="1976"/>
      <c r="K20" s="1976"/>
      <c r="L20" s="1976"/>
      <c r="M20" s="1976"/>
      <c r="N20" s="1977"/>
      <c r="U20" s="452"/>
      <c r="V20" s="1904"/>
      <c r="W20" s="1998"/>
      <c r="X20" s="1905"/>
      <c r="Y20" s="1999" t="s">
        <v>1713</v>
      </c>
      <c r="Z20" s="2001"/>
      <c r="AA20" s="1975"/>
      <c r="AB20" s="1976"/>
      <c r="AC20" s="1976"/>
      <c r="AD20" s="1976"/>
      <c r="AE20" s="1976"/>
      <c r="AF20" s="1976"/>
      <c r="AG20" s="1976"/>
      <c r="AH20" s="1977"/>
      <c r="AI20" s="426"/>
    </row>
    <row r="21" spans="1:35" ht="24" customHeight="1">
      <c r="A21" s="313"/>
      <c r="B21" s="1900" t="s">
        <v>42</v>
      </c>
      <c r="C21" s="1996"/>
      <c r="D21" s="1901"/>
      <c r="E21" s="1917" t="s">
        <v>610</v>
      </c>
      <c r="F21" s="2004"/>
      <c r="G21" s="1984" t="str">
        <f>IF('【交付申請時】入力シート①(全体)'!$E$46="","",'【交付申請時】入力シート①(全体)'!$E$46)</f>
        <v/>
      </c>
      <c r="H21" s="1984"/>
      <c r="I21" s="1984"/>
      <c r="J21" s="1984"/>
      <c r="K21" s="1984"/>
      <c r="L21" s="1984"/>
      <c r="M21" s="1984"/>
      <c r="N21" s="1985"/>
      <c r="U21" s="452"/>
      <c r="V21" s="1900" t="s">
        <v>42</v>
      </c>
      <c r="W21" s="1996"/>
      <c r="X21" s="1901"/>
      <c r="Y21" s="1917" t="s">
        <v>610</v>
      </c>
      <c r="Z21" s="2004"/>
      <c r="AA21" s="2044" t="s">
        <v>473</v>
      </c>
      <c r="AB21" s="2044"/>
      <c r="AC21" s="2044"/>
      <c r="AD21" s="2044"/>
      <c r="AE21" s="2044"/>
      <c r="AF21" s="2044"/>
      <c r="AG21" s="2044"/>
      <c r="AH21" s="2045"/>
      <c r="AI21" s="426"/>
    </row>
    <row r="22" spans="1:35" ht="24" customHeight="1">
      <c r="A22" s="313"/>
      <c r="B22" s="1902"/>
      <c r="C22" s="1997"/>
      <c r="D22" s="1903"/>
      <c r="E22" s="2016" t="s">
        <v>439</v>
      </c>
      <c r="F22" s="2003"/>
      <c r="G22" s="1986" t="str">
        <f>IF('【交付申請時】入力シート①(全体)'!$E$48="","",'【交付申請時】入力シート①(全体)'!$E$48)</f>
        <v/>
      </c>
      <c r="H22" s="1986"/>
      <c r="I22" s="1986"/>
      <c r="J22" s="1986"/>
      <c r="K22" s="1986"/>
      <c r="L22" s="1986"/>
      <c r="M22" s="1986"/>
      <c r="N22" s="1987"/>
      <c r="U22" s="452"/>
      <c r="V22" s="1902"/>
      <c r="W22" s="1997"/>
      <c r="X22" s="1903"/>
      <c r="Y22" s="2016" t="s">
        <v>439</v>
      </c>
      <c r="Z22" s="2003"/>
      <c r="AA22" s="2040" t="s">
        <v>474</v>
      </c>
      <c r="AB22" s="2040"/>
      <c r="AC22" s="2040"/>
      <c r="AD22" s="2040"/>
      <c r="AE22" s="2040"/>
      <c r="AF22" s="2040"/>
      <c r="AG22" s="2040"/>
      <c r="AH22" s="2041"/>
      <c r="AI22" s="426"/>
    </row>
    <row r="23" spans="1:35" ht="24" customHeight="1">
      <c r="B23" s="1902"/>
      <c r="C23" s="1997"/>
      <c r="D23" s="1903"/>
      <c r="E23" s="2010" t="s">
        <v>612</v>
      </c>
      <c r="F23" s="2011"/>
      <c r="G23" s="1978" t="str">
        <f>IF('【交付申請時】入力シート①(全体)'!$E$55="","",'【交付申請時】入力シート①(全体)'!$E$55)</f>
        <v/>
      </c>
      <c r="H23" s="1978"/>
      <c r="I23" s="1978"/>
      <c r="J23" s="1978" t="str">
        <f>IF('【交付申請時】入力シート①(全体)'!$E$57="","",'【交付申請時】入力シート①(全体)'!$E$57)</f>
        <v/>
      </c>
      <c r="K23" s="1978"/>
      <c r="L23" s="1978"/>
      <c r="M23" s="1978"/>
      <c r="N23" s="1979"/>
      <c r="U23" s="452"/>
      <c r="V23" s="1902"/>
      <c r="W23" s="1997"/>
      <c r="X23" s="1903"/>
      <c r="Y23" s="2010" t="s">
        <v>612</v>
      </c>
      <c r="Z23" s="2011"/>
      <c r="AA23" s="2042" t="s">
        <v>458</v>
      </c>
      <c r="AB23" s="2042"/>
      <c r="AC23" s="2042"/>
      <c r="AD23" s="2042" t="s">
        <v>478</v>
      </c>
      <c r="AE23" s="2042"/>
      <c r="AF23" s="2042"/>
      <c r="AG23" s="2042"/>
      <c r="AH23" s="2043"/>
      <c r="AI23" s="426"/>
    </row>
    <row r="24" spans="1:35" ht="24" customHeight="1">
      <c r="B24" s="1902"/>
      <c r="C24" s="1997"/>
      <c r="D24" s="1903"/>
      <c r="E24" s="2015" t="s">
        <v>635</v>
      </c>
      <c r="F24" s="314" t="s">
        <v>636</v>
      </c>
      <c r="G24" s="1988" t="str">
        <f>IF('【交付申請時】入力シート①(全体)'!E58="","",'【交付申請時】入力シート①(全体)'!E58)</f>
        <v/>
      </c>
      <c r="H24" s="1988"/>
      <c r="I24" s="1988"/>
      <c r="J24" s="1988"/>
      <c r="K24" s="1988"/>
      <c r="L24" s="1988"/>
      <c r="M24" s="1988"/>
      <c r="N24" s="1989"/>
      <c r="U24" s="452"/>
      <c r="V24" s="1902"/>
      <c r="W24" s="1997"/>
      <c r="X24" s="1903"/>
      <c r="Y24" s="2015" t="s">
        <v>635</v>
      </c>
      <c r="Z24" s="314" t="s">
        <v>636</v>
      </c>
      <c r="AA24" s="2026">
        <v>2223333</v>
      </c>
      <c r="AB24" s="2026"/>
      <c r="AC24" s="2026"/>
      <c r="AD24" s="2026"/>
      <c r="AE24" s="2026"/>
      <c r="AF24" s="2026"/>
      <c r="AG24" s="2026"/>
      <c r="AH24" s="2027"/>
      <c r="AI24" s="426"/>
    </row>
    <row r="25" spans="1:35" ht="24" customHeight="1">
      <c r="B25" s="1902"/>
      <c r="C25" s="1997"/>
      <c r="D25" s="1903"/>
      <c r="E25" s="2015"/>
      <c r="F25" s="314" t="s">
        <v>439</v>
      </c>
      <c r="G25" s="1980" t="str">
        <f>IF('【交付申請時】入力シート①(全体)'!E59="","",'【交付申請時】入力シート①(全体)'!E59)</f>
        <v/>
      </c>
      <c r="H25" s="1980"/>
      <c r="I25" s="1980"/>
      <c r="J25" s="1980"/>
      <c r="K25" s="1980"/>
      <c r="L25" s="1980"/>
      <c r="M25" s="1980"/>
      <c r="N25" s="1981"/>
      <c r="U25" s="452"/>
      <c r="V25" s="1902"/>
      <c r="W25" s="1997"/>
      <c r="X25" s="1903"/>
      <c r="Y25" s="2015"/>
      <c r="Z25" s="314" t="s">
        <v>439</v>
      </c>
      <c r="AA25" s="2046" t="s">
        <v>474</v>
      </c>
      <c r="AB25" s="2046"/>
      <c r="AC25" s="2046"/>
      <c r="AD25" s="2046"/>
      <c r="AE25" s="2046"/>
      <c r="AF25" s="2046"/>
      <c r="AG25" s="2046"/>
      <c r="AH25" s="2047"/>
      <c r="AI25" s="426"/>
    </row>
    <row r="26" spans="1:35" ht="24" customHeight="1">
      <c r="B26" s="1902"/>
      <c r="C26" s="1997"/>
      <c r="D26" s="1903"/>
      <c r="E26" s="2015"/>
      <c r="F26" s="314" t="s">
        <v>463</v>
      </c>
      <c r="G26" s="1980" t="str">
        <f>IF('【交付申請時】入力シート①(全体)'!E60="","",'【交付申請時】入力シート①(全体)'!E60)</f>
        <v/>
      </c>
      <c r="H26" s="1980"/>
      <c r="I26" s="1980"/>
      <c r="J26" s="1980"/>
      <c r="K26" s="1980"/>
      <c r="L26" s="1980"/>
      <c r="M26" s="1980"/>
      <c r="N26" s="1981"/>
      <c r="U26" s="452"/>
      <c r="V26" s="1902"/>
      <c r="W26" s="1997"/>
      <c r="X26" s="1903"/>
      <c r="Y26" s="2015"/>
      <c r="Z26" s="314" t="s">
        <v>463</v>
      </c>
      <c r="AA26" s="2046" t="s">
        <v>464</v>
      </c>
      <c r="AB26" s="2046"/>
      <c r="AC26" s="2046"/>
      <c r="AD26" s="2046"/>
      <c r="AE26" s="2046"/>
      <c r="AF26" s="2046"/>
      <c r="AG26" s="2046"/>
      <c r="AH26" s="2047"/>
      <c r="AI26" s="426"/>
    </row>
    <row r="27" spans="1:35" ht="24" customHeight="1">
      <c r="B27" s="1902"/>
      <c r="C27" s="1997"/>
      <c r="D27" s="1903"/>
      <c r="E27" s="2015"/>
      <c r="F27" s="315" t="s">
        <v>460</v>
      </c>
      <c r="G27" s="1980" t="str">
        <f>IF('【交付申請時】入力シート①(全体)'!E62="","",'【交付申請時】入力シート①(全体)'!E62)</f>
        <v/>
      </c>
      <c r="H27" s="1980"/>
      <c r="I27" s="1980"/>
      <c r="J27" s="1980"/>
      <c r="K27" s="1980"/>
      <c r="L27" s="1980"/>
      <c r="M27" s="1980"/>
      <c r="N27" s="1981"/>
      <c r="U27" s="452"/>
      <c r="V27" s="1902"/>
      <c r="W27" s="1997"/>
      <c r="X27" s="1903"/>
      <c r="Y27" s="2015"/>
      <c r="Z27" s="315" t="s">
        <v>460</v>
      </c>
      <c r="AA27" s="2046" t="s">
        <v>480</v>
      </c>
      <c r="AB27" s="2046"/>
      <c r="AC27" s="2046"/>
      <c r="AD27" s="2046"/>
      <c r="AE27" s="2046"/>
      <c r="AF27" s="2046"/>
      <c r="AG27" s="2046"/>
      <c r="AH27" s="2047"/>
      <c r="AI27" s="426"/>
    </row>
    <row r="28" spans="1:35" ht="24" customHeight="1">
      <c r="B28" s="1902"/>
      <c r="C28" s="1997"/>
      <c r="D28" s="1903"/>
      <c r="E28" s="2015"/>
      <c r="F28" s="315" t="s">
        <v>467</v>
      </c>
      <c r="G28" s="1980" t="str">
        <f>IF('【交付申請時】入力シート①(全体)'!E63="","",'【交付申請時】入力シート①(全体)'!E63)</f>
        <v/>
      </c>
      <c r="H28" s="1980"/>
      <c r="I28" s="1980"/>
      <c r="J28" s="1980"/>
      <c r="K28" s="1980"/>
      <c r="L28" s="1980"/>
      <c r="M28" s="1980"/>
      <c r="N28" s="1981"/>
      <c r="U28" s="452"/>
      <c r="V28" s="1902"/>
      <c r="W28" s="1997"/>
      <c r="X28" s="1903"/>
      <c r="Y28" s="2015"/>
      <c r="Z28" s="315" t="s">
        <v>467</v>
      </c>
      <c r="AA28" s="2046" t="s">
        <v>475</v>
      </c>
      <c r="AB28" s="2046"/>
      <c r="AC28" s="2046"/>
      <c r="AD28" s="2046"/>
      <c r="AE28" s="2046"/>
      <c r="AF28" s="2046"/>
      <c r="AG28" s="2046"/>
      <c r="AH28" s="2047"/>
      <c r="AI28" s="426"/>
    </row>
    <row r="29" spans="1:35" ht="24" customHeight="1">
      <c r="B29" s="1902"/>
      <c r="C29" s="1997"/>
      <c r="D29" s="1903"/>
      <c r="E29" s="2038"/>
      <c r="F29" s="317" t="s">
        <v>470</v>
      </c>
      <c r="G29" s="1978" t="str">
        <f>IF('【交付申請時】入力シート①(全体)'!E64="","",'【交付申請時】入力シート①(全体)'!E64)</f>
        <v/>
      </c>
      <c r="H29" s="1978"/>
      <c r="I29" s="1978"/>
      <c r="J29" s="1978"/>
      <c r="K29" s="1978"/>
      <c r="L29" s="1978"/>
      <c r="M29" s="1978"/>
      <c r="N29" s="1979"/>
      <c r="U29" s="452"/>
      <c r="V29" s="1902"/>
      <c r="W29" s="1997"/>
      <c r="X29" s="1903"/>
      <c r="Y29" s="2038"/>
      <c r="Z29" s="317" t="s">
        <v>470</v>
      </c>
      <c r="AA29" s="2042" t="s">
        <v>482</v>
      </c>
      <c r="AB29" s="2042"/>
      <c r="AC29" s="2042"/>
      <c r="AD29" s="2042"/>
      <c r="AE29" s="2042"/>
      <c r="AF29" s="2042"/>
      <c r="AG29" s="2042"/>
      <c r="AH29" s="2043"/>
      <c r="AI29" s="426"/>
    </row>
    <row r="30" spans="1:35" ht="48" customHeight="1">
      <c r="B30" s="1904"/>
      <c r="C30" s="1998"/>
      <c r="D30" s="1905"/>
      <c r="E30" s="1999" t="s">
        <v>1713</v>
      </c>
      <c r="F30" s="2001"/>
      <c r="G30" s="1960" t="str">
        <f>IF('【交付申請時】入力シート①(全体)'!$E$65="","",'【交付申請時】入力シート①(全体)'!$E$65)</f>
        <v/>
      </c>
      <c r="H30" s="1961"/>
      <c r="I30" s="1961"/>
      <c r="J30" s="1961"/>
      <c r="K30" s="1961"/>
      <c r="L30" s="1961"/>
      <c r="M30" s="1961"/>
      <c r="N30" s="1962"/>
      <c r="U30" s="452"/>
      <c r="V30" s="1904"/>
      <c r="W30" s="1998"/>
      <c r="X30" s="1905"/>
      <c r="Y30" s="1999" t="s">
        <v>1713</v>
      </c>
      <c r="Z30" s="2001"/>
      <c r="AA30" s="1960"/>
      <c r="AB30" s="1961"/>
      <c r="AC30" s="1961"/>
      <c r="AD30" s="1961"/>
      <c r="AE30" s="1961"/>
      <c r="AF30" s="1961"/>
      <c r="AG30" s="1961"/>
      <c r="AH30" s="1962"/>
      <c r="AI30" s="426"/>
    </row>
    <row r="31" spans="1:35" ht="24" customHeight="1">
      <c r="A31" s="313"/>
      <c r="B31" s="1900" t="s">
        <v>64</v>
      </c>
      <c r="C31" s="1996"/>
      <c r="D31" s="1901"/>
      <c r="E31" s="1917" t="s">
        <v>610</v>
      </c>
      <c r="F31" s="2004"/>
      <c r="G31" s="1966" t="str">
        <f>IF('【交付申請時】入力シート①(全体)'!$E$67="","",'【交付申請時】入力シート①(全体)'!$E$67)</f>
        <v/>
      </c>
      <c r="H31" s="1967"/>
      <c r="I31" s="1967"/>
      <c r="J31" s="1967"/>
      <c r="K31" s="1967"/>
      <c r="L31" s="1967"/>
      <c r="M31" s="1967"/>
      <c r="N31" s="1968"/>
      <c r="U31" s="452"/>
      <c r="V31" s="1900" t="s">
        <v>64</v>
      </c>
      <c r="W31" s="1996"/>
      <c r="X31" s="1901"/>
      <c r="Y31" s="1917" t="s">
        <v>610</v>
      </c>
      <c r="Z31" s="2004"/>
      <c r="AA31" s="2017" t="s">
        <v>484</v>
      </c>
      <c r="AB31" s="2018"/>
      <c r="AC31" s="2018"/>
      <c r="AD31" s="2018"/>
      <c r="AE31" s="2018"/>
      <c r="AF31" s="2018"/>
      <c r="AG31" s="2018"/>
      <c r="AH31" s="2019"/>
      <c r="AI31" s="426"/>
    </row>
    <row r="32" spans="1:35" ht="24" customHeight="1">
      <c r="A32" s="313"/>
      <c r="B32" s="1902"/>
      <c r="C32" s="1997"/>
      <c r="D32" s="1903"/>
      <c r="E32" s="2016" t="s">
        <v>439</v>
      </c>
      <c r="F32" s="2003"/>
      <c r="G32" s="1986" t="str">
        <f>IF('【交付申請時】入力シート①(全体)'!$E$69="","",'【交付申請時】入力シート①(全体)'!$E$69)</f>
        <v/>
      </c>
      <c r="H32" s="1986"/>
      <c r="I32" s="1986"/>
      <c r="J32" s="1986"/>
      <c r="K32" s="1986"/>
      <c r="L32" s="1986"/>
      <c r="M32" s="1986"/>
      <c r="N32" s="1987"/>
      <c r="U32" s="452"/>
      <c r="V32" s="1902"/>
      <c r="W32" s="1997"/>
      <c r="X32" s="1903"/>
      <c r="Y32" s="2016" t="s">
        <v>439</v>
      </c>
      <c r="Z32" s="2003"/>
      <c r="AA32" s="2040" t="s">
        <v>485</v>
      </c>
      <c r="AB32" s="2040"/>
      <c r="AC32" s="2040"/>
      <c r="AD32" s="2040"/>
      <c r="AE32" s="2040"/>
      <c r="AF32" s="2040"/>
      <c r="AG32" s="2040"/>
      <c r="AH32" s="2041"/>
      <c r="AI32" s="426"/>
    </row>
    <row r="33" spans="2:35" ht="24" customHeight="1">
      <c r="B33" s="1902"/>
      <c r="C33" s="1997"/>
      <c r="D33" s="1903"/>
      <c r="E33" s="1927" t="s">
        <v>612</v>
      </c>
      <c r="F33" s="2011"/>
      <c r="G33" s="1978" t="str">
        <f>IF('【交付申請時】入力シート①(全体)'!$E$72="","",'【交付申請時】入力シート①(全体)'!$E$72)</f>
        <v/>
      </c>
      <c r="H33" s="1978"/>
      <c r="I33" s="1978"/>
      <c r="J33" s="1978" t="str">
        <f>IF('【交付申請時】入力シート①(全体)'!$E$74="","",'【交付申請時】入力シート①(全体)'!$E$74)</f>
        <v/>
      </c>
      <c r="K33" s="1978"/>
      <c r="L33" s="1978"/>
      <c r="M33" s="1978"/>
      <c r="N33" s="1979"/>
      <c r="U33" s="452"/>
      <c r="V33" s="1902"/>
      <c r="W33" s="1997"/>
      <c r="X33" s="1903"/>
      <c r="Y33" s="1927" t="s">
        <v>612</v>
      </c>
      <c r="Z33" s="2011"/>
      <c r="AA33" s="2042" t="s">
        <v>458</v>
      </c>
      <c r="AB33" s="2042"/>
      <c r="AC33" s="2042"/>
      <c r="AD33" s="2042" t="s">
        <v>489</v>
      </c>
      <c r="AE33" s="2042"/>
      <c r="AF33" s="2042"/>
      <c r="AG33" s="2042"/>
      <c r="AH33" s="2043"/>
      <c r="AI33" s="426"/>
    </row>
    <row r="34" spans="2:35" ht="24" customHeight="1">
      <c r="B34" s="1902"/>
      <c r="C34" s="1997"/>
      <c r="D34" s="1903"/>
      <c r="E34" s="2015" t="s">
        <v>635</v>
      </c>
      <c r="F34" s="314" t="s">
        <v>636</v>
      </c>
      <c r="G34" s="2012" t="str">
        <f>IF('【交付申請時】入力シート①(全体)'!$E$75="","",'【交付申請時】入力シート①(全体)'!$E$75)</f>
        <v/>
      </c>
      <c r="H34" s="2013"/>
      <c r="I34" s="2013"/>
      <c r="J34" s="2013"/>
      <c r="K34" s="2013"/>
      <c r="L34" s="2013"/>
      <c r="M34" s="2013"/>
      <c r="N34" s="2014"/>
      <c r="U34" s="452"/>
      <c r="V34" s="1902"/>
      <c r="W34" s="1997"/>
      <c r="X34" s="1903"/>
      <c r="Y34" s="2015" t="s">
        <v>635</v>
      </c>
      <c r="Z34" s="314" t="s">
        <v>636</v>
      </c>
      <c r="AA34" s="2035">
        <v>3334444</v>
      </c>
      <c r="AB34" s="2036"/>
      <c r="AC34" s="2036"/>
      <c r="AD34" s="2036"/>
      <c r="AE34" s="2036"/>
      <c r="AF34" s="2036"/>
      <c r="AG34" s="2036"/>
      <c r="AH34" s="2037"/>
      <c r="AI34" s="426"/>
    </row>
    <row r="35" spans="2:35" ht="24" customHeight="1">
      <c r="B35" s="1902"/>
      <c r="C35" s="1997"/>
      <c r="D35" s="1903"/>
      <c r="E35" s="2015"/>
      <c r="F35" s="314" t="s">
        <v>439</v>
      </c>
      <c r="G35" s="1963" t="str">
        <f>IF('【交付申請時】入力シート①(全体)'!$E$76="","",'【交付申請時】入力シート①(全体)'!$E$76)</f>
        <v/>
      </c>
      <c r="H35" s="1964"/>
      <c r="I35" s="1964"/>
      <c r="J35" s="1964"/>
      <c r="K35" s="1964"/>
      <c r="L35" s="1964"/>
      <c r="M35" s="1964"/>
      <c r="N35" s="1965"/>
      <c r="U35" s="452"/>
      <c r="V35" s="1902"/>
      <c r="W35" s="1997"/>
      <c r="X35" s="1903"/>
      <c r="Y35" s="2015"/>
      <c r="Z35" s="314" t="s">
        <v>439</v>
      </c>
      <c r="AA35" s="2006" t="s">
        <v>485</v>
      </c>
      <c r="AB35" s="2007"/>
      <c r="AC35" s="2007"/>
      <c r="AD35" s="2007"/>
      <c r="AE35" s="2007"/>
      <c r="AF35" s="2007"/>
      <c r="AG35" s="2007"/>
      <c r="AH35" s="2008"/>
      <c r="AI35" s="426"/>
    </row>
    <row r="36" spans="2:35" ht="24" customHeight="1">
      <c r="B36" s="1902"/>
      <c r="C36" s="1997"/>
      <c r="D36" s="1903"/>
      <c r="E36" s="2015"/>
      <c r="F36" s="314" t="s">
        <v>463</v>
      </c>
      <c r="G36" s="1963" t="str">
        <f>IF('【交付申請時】入力シート①(全体)'!$E$77="","",'【交付申請時】入力シート①(全体)'!$E$77)</f>
        <v/>
      </c>
      <c r="H36" s="1964"/>
      <c r="I36" s="1964"/>
      <c r="J36" s="1964"/>
      <c r="K36" s="1964"/>
      <c r="L36" s="1964"/>
      <c r="M36" s="1964"/>
      <c r="N36" s="1965"/>
      <c r="U36" s="452"/>
      <c r="V36" s="1902"/>
      <c r="W36" s="1997"/>
      <c r="X36" s="1903"/>
      <c r="Y36" s="2015"/>
      <c r="Z36" s="314" t="s">
        <v>463</v>
      </c>
      <c r="AA36" s="2006" t="s">
        <v>639</v>
      </c>
      <c r="AB36" s="2007"/>
      <c r="AC36" s="2007"/>
      <c r="AD36" s="2007"/>
      <c r="AE36" s="2007"/>
      <c r="AF36" s="2007"/>
      <c r="AG36" s="2007"/>
      <c r="AH36" s="2008"/>
      <c r="AI36" s="426"/>
    </row>
    <row r="37" spans="2:35" ht="24" customHeight="1">
      <c r="B37" s="1902"/>
      <c r="C37" s="1997"/>
      <c r="D37" s="1903"/>
      <c r="E37" s="2015"/>
      <c r="F37" s="315" t="s">
        <v>460</v>
      </c>
      <c r="G37" s="1963" t="str">
        <f>IF('【交付申請時】入力シート①(全体)'!$E$79="","",'【交付申請時】入力シート①(全体)'!$E$79)</f>
        <v/>
      </c>
      <c r="H37" s="1964"/>
      <c r="I37" s="1964"/>
      <c r="J37" s="1964"/>
      <c r="K37" s="1964"/>
      <c r="L37" s="1964"/>
      <c r="M37" s="1964"/>
      <c r="N37" s="1965"/>
      <c r="U37" s="452"/>
      <c r="V37" s="1902"/>
      <c r="W37" s="1997"/>
      <c r="X37" s="1903"/>
      <c r="Y37" s="2015"/>
      <c r="Z37" s="315" t="s">
        <v>460</v>
      </c>
      <c r="AA37" s="2006" t="s">
        <v>489</v>
      </c>
      <c r="AB37" s="2007"/>
      <c r="AC37" s="2007"/>
      <c r="AD37" s="2007"/>
      <c r="AE37" s="2007"/>
      <c r="AF37" s="2007"/>
      <c r="AG37" s="2007"/>
      <c r="AH37" s="2008"/>
      <c r="AI37" s="426"/>
    </row>
    <row r="38" spans="2:35" ht="24" customHeight="1">
      <c r="B38" s="1902"/>
      <c r="C38" s="1997"/>
      <c r="D38" s="1903"/>
      <c r="E38" s="2015"/>
      <c r="F38" s="315" t="s">
        <v>467</v>
      </c>
      <c r="G38" s="1963" t="str">
        <f>IF('【交付申請時】入力シート①(全体)'!$E$80="","",'【交付申請時】入力シート①(全体)'!$E$80)</f>
        <v/>
      </c>
      <c r="H38" s="1964"/>
      <c r="I38" s="1964"/>
      <c r="J38" s="1964"/>
      <c r="K38" s="1964"/>
      <c r="L38" s="1964"/>
      <c r="M38" s="1964"/>
      <c r="N38" s="1965"/>
      <c r="U38" s="452"/>
      <c r="V38" s="1902"/>
      <c r="W38" s="1997"/>
      <c r="X38" s="1903"/>
      <c r="Y38" s="2015"/>
      <c r="Z38" s="315" t="s">
        <v>467</v>
      </c>
      <c r="AA38" s="2006" t="s">
        <v>486</v>
      </c>
      <c r="AB38" s="2007"/>
      <c r="AC38" s="2007"/>
      <c r="AD38" s="2007"/>
      <c r="AE38" s="2007"/>
      <c r="AF38" s="2007"/>
      <c r="AG38" s="2007"/>
      <c r="AH38" s="2008"/>
      <c r="AI38" s="426"/>
    </row>
    <row r="39" spans="2:35" ht="24" customHeight="1">
      <c r="B39" s="1902"/>
      <c r="C39" s="1997"/>
      <c r="D39" s="1903"/>
      <c r="E39" s="2038"/>
      <c r="F39" s="317" t="s">
        <v>470</v>
      </c>
      <c r="G39" s="1972" t="str">
        <f>IF('【交付申請時】入力シート①(全体)'!$E$81="","",'【交付申請時】入力シート①(全体)'!$E$81)</f>
        <v/>
      </c>
      <c r="H39" s="1973"/>
      <c r="I39" s="1973"/>
      <c r="J39" s="1973"/>
      <c r="K39" s="1973"/>
      <c r="L39" s="1973"/>
      <c r="M39" s="1973"/>
      <c r="N39" s="1974"/>
      <c r="U39" s="452"/>
      <c r="V39" s="1902"/>
      <c r="W39" s="1997"/>
      <c r="X39" s="1903"/>
      <c r="Y39" s="2038"/>
      <c r="Z39" s="317" t="s">
        <v>470</v>
      </c>
      <c r="AA39" s="2023" t="s">
        <v>494</v>
      </c>
      <c r="AB39" s="2024"/>
      <c r="AC39" s="2024"/>
      <c r="AD39" s="2024"/>
      <c r="AE39" s="2024"/>
      <c r="AF39" s="2024"/>
      <c r="AG39" s="2024"/>
      <c r="AH39" s="2025"/>
      <c r="AI39" s="426"/>
    </row>
    <row r="40" spans="2:35" ht="48" customHeight="1">
      <c r="B40" s="1904"/>
      <c r="C40" s="1998"/>
      <c r="D40" s="1905"/>
      <c r="E40" s="1999" t="s">
        <v>1713</v>
      </c>
      <c r="F40" s="2000"/>
      <c r="G40" s="1960" t="str">
        <f>IF('【交付申請時】入力シート①(全体)'!$E$82="","",'【交付申請時】入力シート①(全体)'!$E$82)</f>
        <v/>
      </c>
      <c r="H40" s="1961"/>
      <c r="I40" s="1961"/>
      <c r="J40" s="1961"/>
      <c r="K40" s="1961"/>
      <c r="L40" s="1961"/>
      <c r="M40" s="1961"/>
      <c r="N40" s="1962"/>
      <c r="U40" s="452"/>
      <c r="V40" s="1904"/>
      <c r="W40" s="1998"/>
      <c r="X40" s="1905"/>
      <c r="Y40" s="1999" t="s">
        <v>1713</v>
      </c>
      <c r="Z40" s="2000"/>
      <c r="AA40" s="1960"/>
      <c r="AB40" s="1961"/>
      <c r="AC40" s="1961"/>
      <c r="AD40" s="1961"/>
      <c r="AE40" s="1961"/>
      <c r="AF40" s="1961"/>
      <c r="AG40" s="1961"/>
      <c r="AH40" s="1962"/>
      <c r="AI40" s="426"/>
    </row>
    <row r="41" spans="2:35" ht="12" customHeight="1">
      <c r="B41" s="318"/>
      <c r="G41" s="660"/>
      <c r="H41" s="660"/>
      <c r="I41" s="660"/>
      <c r="J41" s="660"/>
      <c r="K41" s="660"/>
      <c r="L41" s="660"/>
      <c r="M41" s="660"/>
      <c r="N41" s="660"/>
      <c r="U41" s="452"/>
      <c r="V41" s="318"/>
      <c r="W41" s="171"/>
      <c r="X41" s="171"/>
      <c r="Y41" s="171"/>
      <c r="Z41" s="181"/>
      <c r="AA41" s="660"/>
      <c r="AB41" s="660"/>
      <c r="AC41" s="660"/>
      <c r="AD41" s="660"/>
      <c r="AE41" s="660"/>
      <c r="AF41" s="660"/>
      <c r="AG41" s="660"/>
      <c r="AH41" s="660"/>
      <c r="AI41" s="426"/>
    </row>
    <row r="42" spans="2:35" ht="12" customHeight="1">
      <c r="B42" s="170" t="s">
        <v>640</v>
      </c>
      <c r="G42" s="660"/>
      <c r="H42" s="660"/>
      <c r="I42" s="660"/>
      <c r="J42" s="660"/>
      <c r="K42" s="660"/>
      <c r="L42" s="660"/>
      <c r="M42" s="660"/>
      <c r="N42" s="660"/>
      <c r="U42" s="452"/>
      <c r="V42" s="170" t="s">
        <v>640</v>
      </c>
      <c r="W42" s="171"/>
      <c r="X42" s="171"/>
      <c r="Y42" s="171"/>
      <c r="Z42" s="181"/>
      <c r="AA42" s="660"/>
      <c r="AB42" s="660"/>
      <c r="AC42" s="660"/>
      <c r="AD42" s="660"/>
      <c r="AE42" s="660"/>
      <c r="AF42" s="660"/>
      <c r="AG42" s="660"/>
      <c r="AH42" s="660"/>
      <c r="AI42" s="426"/>
    </row>
    <row r="43" spans="2:35" ht="6" customHeight="1">
      <c r="B43" s="318"/>
      <c r="G43" s="660"/>
      <c r="H43" s="660"/>
      <c r="I43" s="660"/>
      <c r="J43" s="660"/>
      <c r="K43" s="660"/>
      <c r="L43" s="660"/>
      <c r="M43" s="660"/>
      <c r="N43" s="660"/>
      <c r="U43" s="452"/>
      <c r="V43" s="318"/>
      <c r="W43" s="171"/>
      <c r="X43" s="171"/>
      <c r="Y43" s="171"/>
      <c r="Z43" s="181"/>
      <c r="AA43" s="660"/>
      <c r="AB43" s="660"/>
      <c r="AC43" s="660"/>
      <c r="AD43" s="660"/>
      <c r="AE43" s="660"/>
      <c r="AF43" s="660"/>
      <c r="AG43" s="660"/>
      <c r="AH43" s="660"/>
      <c r="AI43" s="426"/>
    </row>
    <row r="44" spans="2:35" ht="24" customHeight="1">
      <c r="B44" s="1900" t="s">
        <v>641</v>
      </c>
      <c r="C44" s="1996"/>
      <c r="D44" s="1901"/>
      <c r="E44" s="1916" t="s">
        <v>610</v>
      </c>
      <c r="F44" s="1916"/>
      <c r="G44" s="1966" t="str">
        <f>IF('【交付申請時】入力シート①(全体)'!$E$23=$B$11,$G$11,IF('【交付申請時】入力シート①(全体)'!$E$23=$B$21,$G$21,IF('【交付申請時】入力シート①(全体)'!$E$23=$B$31,$G$31,"")))</f>
        <v/>
      </c>
      <c r="H44" s="1967"/>
      <c r="I44" s="1967"/>
      <c r="J44" s="1967"/>
      <c r="K44" s="1967"/>
      <c r="L44" s="1967"/>
      <c r="M44" s="1967"/>
      <c r="N44" s="1968"/>
      <c r="U44" s="452"/>
      <c r="V44" s="1900" t="s">
        <v>641</v>
      </c>
      <c r="W44" s="1996"/>
      <c r="X44" s="1901"/>
      <c r="Y44" s="1916" t="s">
        <v>610</v>
      </c>
      <c r="Z44" s="1916"/>
      <c r="AA44" s="2017" t="s">
        <v>436</v>
      </c>
      <c r="AB44" s="2018"/>
      <c r="AC44" s="2018"/>
      <c r="AD44" s="2018"/>
      <c r="AE44" s="2018"/>
      <c r="AF44" s="2018"/>
      <c r="AG44" s="2018"/>
      <c r="AH44" s="2019"/>
      <c r="AI44" s="426"/>
    </row>
    <row r="45" spans="2:35" ht="24" customHeight="1">
      <c r="B45" s="1902"/>
      <c r="C45" s="1997"/>
      <c r="D45" s="1903"/>
      <c r="E45" s="2005" t="s">
        <v>636</v>
      </c>
      <c r="F45" s="2005"/>
      <c r="G45" s="2012" t="str">
        <f>IF('【交付申請時】入力シート①(全体)'!$E$23=$B$11,G14,IF('【交付申請時】入力シート①(全体)'!$E$23=$B$21,G24,IF('【交付申請時】入力シート①(全体)'!$E$23=$B$31,G34,"")))</f>
        <v/>
      </c>
      <c r="H45" s="2013"/>
      <c r="I45" s="2013"/>
      <c r="J45" s="2013"/>
      <c r="K45" s="2013"/>
      <c r="L45" s="2013"/>
      <c r="M45" s="2013"/>
      <c r="N45" s="2014"/>
      <c r="O45" s="171"/>
      <c r="U45" s="452"/>
      <c r="V45" s="1902"/>
      <c r="W45" s="1997"/>
      <c r="X45" s="1903"/>
      <c r="Y45" s="2005" t="s">
        <v>636</v>
      </c>
      <c r="Z45" s="2005"/>
      <c r="AA45" s="2035">
        <v>1112222</v>
      </c>
      <c r="AB45" s="2036"/>
      <c r="AC45" s="2036"/>
      <c r="AD45" s="2036"/>
      <c r="AE45" s="2036"/>
      <c r="AF45" s="2036"/>
      <c r="AG45" s="2036"/>
      <c r="AH45" s="2037"/>
      <c r="AI45" s="426"/>
    </row>
    <row r="46" spans="2:35" ht="24" customHeight="1">
      <c r="B46" s="1902"/>
      <c r="C46" s="1997"/>
      <c r="D46" s="1903"/>
      <c r="E46" s="2039" t="s">
        <v>439</v>
      </c>
      <c r="F46" s="2039"/>
      <c r="G46" s="1963" t="str">
        <f>IF('【交付申請時】入力シート①(全体)'!$E$23=$B$11,G15,IF('【交付申請時】入力シート①(全体)'!$E$23=$B$21,G25,IF('【交付申請時】入力シート①(全体)'!$E$23=$B$31,G35,"")))</f>
        <v/>
      </c>
      <c r="H46" s="1964"/>
      <c r="I46" s="1964"/>
      <c r="J46" s="1964"/>
      <c r="K46" s="1964"/>
      <c r="L46" s="1964"/>
      <c r="M46" s="1964"/>
      <c r="N46" s="1965"/>
      <c r="O46" s="171"/>
      <c r="U46" s="452"/>
      <c r="V46" s="1902"/>
      <c r="W46" s="1997"/>
      <c r="X46" s="1903"/>
      <c r="Y46" s="2039" t="s">
        <v>439</v>
      </c>
      <c r="Z46" s="2039"/>
      <c r="AA46" s="2006" t="s">
        <v>422</v>
      </c>
      <c r="AB46" s="2007"/>
      <c r="AC46" s="2007"/>
      <c r="AD46" s="2007"/>
      <c r="AE46" s="2007"/>
      <c r="AF46" s="2007"/>
      <c r="AG46" s="2007"/>
      <c r="AH46" s="2008"/>
      <c r="AI46" s="426"/>
    </row>
    <row r="47" spans="2:35" ht="24" customHeight="1">
      <c r="B47" s="1902"/>
      <c r="C47" s="1997"/>
      <c r="D47" s="1903"/>
      <c r="E47" s="2005" t="s">
        <v>463</v>
      </c>
      <c r="F47" s="2005"/>
      <c r="G47" s="1963" t="str">
        <f>IF('【交付申請時】入力シート①(全体)'!$E$23=$B$11,G16,IF('【交付申請時】入力シート①(全体)'!$E$23=$B$21,G26,IF('【交付申請時】入力シート①(全体)'!$E$23=$B$31,G36,"")))</f>
        <v/>
      </c>
      <c r="H47" s="1964"/>
      <c r="I47" s="1964"/>
      <c r="J47" s="1964"/>
      <c r="K47" s="1964"/>
      <c r="L47" s="1964"/>
      <c r="M47" s="1964"/>
      <c r="N47" s="1965"/>
      <c r="O47" s="171"/>
      <c r="U47" s="452"/>
      <c r="V47" s="1902"/>
      <c r="W47" s="1997"/>
      <c r="X47" s="1903"/>
      <c r="Y47" s="2005" t="s">
        <v>463</v>
      </c>
      <c r="Z47" s="2005"/>
      <c r="AA47" s="2006" t="s">
        <v>464</v>
      </c>
      <c r="AB47" s="2007"/>
      <c r="AC47" s="2007"/>
      <c r="AD47" s="2007"/>
      <c r="AE47" s="2007"/>
      <c r="AF47" s="2007"/>
      <c r="AG47" s="2007"/>
      <c r="AH47" s="2008"/>
      <c r="AI47" s="426"/>
    </row>
    <row r="48" spans="2:35" ht="24" customHeight="1">
      <c r="B48" s="1902"/>
      <c r="C48" s="1997"/>
      <c r="D48" s="1903"/>
      <c r="E48" s="2005" t="s">
        <v>460</v>
      </c>
      <c r="F48" s="2005"/>
      <c r="G48" s="1963" t="str">
        <f>IF('【交付申請時】入力シート①(全体)'!$E$23=$B$11,G17,IF('【交付申請時】入力シート①(全体)'!$E$23=$B$21,G27,IF('【交付申請時】入力シート①(全体)'!$E$23=$B$31,G37,"")))</f>
        <v/>
      </c>
      <c r="H48" s="1964"/>
      <c r="I48" s="1964"/>
      <c r="J48" s="1964"/>
      <c r="K48" s="1964"/>
      <c r="L48" s="1964"/>
      <c r="M48" s="1964"/>
      <c r="N48" s="1965"/>
      <c r="O48" s="171"/>
      <c r="U48" s="452"/>
      <c r="V48" s="1902"/>
      <c r="W48" s="1997"/>
      <c r="X48" s="1903"/>
      <c r="Y48" s="2005" t="s">
        <v>460</v>
      </c>
      <c r="Z48" s="2005"/>
      <c r="AA48" s="2006" t="s">
        <v>466</v>
      </c>
      <c r="AB48" s="2007"/>
      <c r="AC48" s="2007"/>
      <c r="AD48" s="2007"/>
      <c r="AE48" s="2007"/>
      <c r="AF48" s="2007"/>
      <c r="AG48" s="2007"/>
      <c r="AH48" s="2008"/>
      <c r="AI48" s="426"/>
    </row>
    <row r="49" spans="2:35" ht="24" customHeight="1">
      <c r="B49" s="1902"/>
      <c r="C49" s="1997"/>
      <c r="D49" s="1903"/>
      <c r="E49" s="2005" t="s">
        <v>467</v>
      </c>
      <c r="F49" s="2005"/>
      <c r="G49" s="1963" t="str">
        <f>IF('【交付申請時】入力シート①(全体)'!$E$23=$B$11,G18,IF('【交付申請時】入力シート①(全体)'!$E$23=$B$21,G28,IF('【交付申請時】入力シート①(全体)'!$E$23=$B$31,G38,"")))</f>
        <v/>
      </c>
      <c r="H49" s="1964"/>
      <c r="I49" s="1964"/>
      <c r="J49" s="1964"/>
      <c r="K49" s="1964"/>
      <c r="L49" s="1964"/>
      <c r="M49" s="1964"/>
      <c r="N49" s="1965"/>
      <c r="O49" s="171"/>
      <c r="U49" s="452"/>
      <c r="V49" s="1902"/>
      <c r="W49" s="1997"/>
      <c r="X49" s="1903"/>
      <c r="Y49" s="2005" t="s">
        <v>467</v>
      </c>
      <c r="Z49" s="2005"/>
      <c r="AA49" s="2006" t="s">
        <v>425</v>
      </c>
      <c r="AB49" s="2007"/>
      <c r="AC49" s="2007"/>
      <c r="AD49" s="2007"/>
      <c r="AE49" s="2007"/>
      <c r="AF49" s="2007"/>
      <c r="AG49" s="2007"/>
      <c r="AH49" s="2008"/>
      <c r="AI49" s="426"/>
    </row>
    <row r="50" spans="2:35" ht="24" customHeight="1">
      <c r="B50" s="1904"/>
      <c r="C50" s="1998"/>
      <c r="D50" s="1905"/>
      <c r="E50" s="1995" t="s">
        <v>470</v>
      </c>
      <c r="F50" s="1995"/>
      <c r="G50" s="1972" t="str">
        <f>IF('【交付申請時】入力シート①(全体)'!$E$23=$B$11,G19,IF('【交付申請時】入力シート①(全体)'!$E$23=$B$21,G29,IF('【交付申請時】入力シート①(全体)'!$E$23=$B$31,G39,"")))</f>
        <v/>
      </c>
      <c r="H50" s="1973"/>
      <c r="I50" s="1973"/>
      <c r="J50" s="1973"/>
      <c r="K50" s="1973"/>
      <c r="L50" s="1973"/>
      <c r="M50" s="1973"/>
      <c r="N50" s="1974"/>
      <c r="U50" s="452"/>
      <c r="V50" s="1904"/>
      <c r="W50" s="1998"/>
      <c r="X50" s="1905"/>
      <c r="Y50" s="1995" t="s">
        <v>470</v>
      </c>
      <c r="Z50" s="1995"/>
      <c r="AA50" s="2023" t="s">
        <v>638</v>
      </c>
      <c r="AB50" s="2024"/>
      <c r="AC50" s="2024"/>
      <c r="AD50" s="2024"/>
      <c r="AE50" s="2024"/>
      <c r="AF50" s="2024"/>
      <c r="AG50" s="2024"/>
      <c r="AH50" s="2025"/>
      <c r="AI50" s="426"/>
    </row>
    <row r="51" spans="2:35" ht="12" customHeight="1">
      <c r="U51" s="468"/>
      <c r="V51" s="469"/>
      <c r="W51" s="469"/>
      <c r="X51" s="469"/>
      <c r="Y51" s="469"/>
      <c r="Z51" s="469"/>
      <c r="AA51" s="1024"/>
      <c r="AB51" s="1024"/>
      <c r="AC51" s="1024"/>
      <c r="AD51" s="1024"/>
      <c r="AE51" s="1024"/>
      <c r="AF51" s="1024"/>
      <c r="AG51" s="1024"/>
      <c r="AH51" s="1024"/>
      <c r="AI51" s="470"/>
    </row>
  </sheetData>
  <sheetProtection algorithmName="SHA-512" hashValue="QJoXkKPeZLXX/B0CBkmtLG3wE9q9zSiLdCZY05CivgCO2p2uo2l/QeFe0bWJJQNWDspg0iDlTr3HIHdDymrpvw==" saltValue="VBZX8aKzEAsg2kwtsGEKXg==" spinCount="100000" sheet="1" formatRows="0" selectLockedCells="1"/>
  <mergeCells count="132">
    <mergeCell ref="AA49:AH49"/>
    <mergeCell ref="Y50:Z50"/>
    <mergeCell ref="AA50:AH50"/>
    <mergeCell ref="AA44:AH44"/>
    <mergeCell ref="Y45:Z45"/>
    <mergeCell ref="AA45:AH45"/>
    <mergeCell ref="Y46:Z46"/>
    <mergeCell ref="AA46:AH46"/>
    <mergeCell ref="Y47:Z47"/>
    <mergeCell ref="AA47:AH47"/>
    <mergeCell ref="Y48:Z48"/>
    <mergeCell ref="AA48:AH48"/>
    <mergeCell ref="AA21:AH21"/>
    <mergeCell ref="Y22:Z22"/>
    <mergeCell ref="AA22:AH22"/>
    <mergeCell ref="Y23:Z23"/>
    <mergeCell ref="AA23:AC23"/>
    <mergeCell ref="AD23:AH23"/>
    <mergeCell ref="Y24:Y29"/>
    <mergeCell ref="AA24:AH24"/>
    <mergeCell ref="AA25:AH25"/>
    <mergeCell ref="AA26:AH26"/>
    <mergeCell ref="AA27:AH27"/>
    <mergeCell ref="AA28:AH28"/>
    <mergeCell ref="AA29:AH29"/>
    <mergeCell ref="AA35:AH35"/>
    <mergeCell ref="AA30:AH30"/>
    <mergeCell ref="AA31:AH31"/>
    <mergeCell ref="Y32:Z32"/>
    <mergeCell ref="AA32:AH32"/>
    <mergeCell ref="Y33:Z33"/>
    <mergeCell ref="AA33:AC33"/>
    <mergeCell ref="AD33:AH33"/>
    <mergeCell ref="Y34:Y39"/>
    <mergeCell ref="AA37:AH37"/>
    <mergeCell ref="AA38:AH38"/>
    <mergeCell ref="AA39:AH39"/>
    <mergeCell ref="Y31:Z31"/>
    <mergeCell ref="B44:D50"/>
    <mergeCell ref="E49:F49"/>
    <mergeCell ref="E32:F32"/>
    <mergeCell ref="E30:F30"/>
    <mergeCell ref="Y30:Z30"/>
    <mergeCell ref="AA34:AH34"/>
    <mergeCell ref="G50:N50"/>
    <mergeCell ref="E24:E29"/>
    <mergeCell ref="E34:E39"/>
    <mergeCell ref="E46:F46"/>
    <mergeCell ref="G46:N46"/>
    <mergeCell ref="E47:F47"/>
    <mergeCell ref="G47:N47"/>
    <mergeCell ref="E48:F48"/>
    <mergeCell ref="G48:N48"/>
    <mergeCell ref="G39:N39"/>
    <mergeCell ref="E44:F44"/>
    <mergeCell ref="G44:N44"/>
    <mergeCell ref="E45:F45"/>
    <mergeCell ref="G45:N45"/>
    <mergeCell ref="G32:N32"/>
    <mergeCell ref="G25:N25"/>
    <mergeCell ref="G30:N30"/>
    <mergeCell ref="G31:N31"/>
    <mergeCell ref="AA12:AH12"/>
    <mergeCell ref="Y13:Z13"/>
    <mergeCell ref="AA13:AC13"/>
    <mergeCell ref="AD13:AH13"/>
    <mergeCell ref="Y14:Y19"/>
    <mergeCell ref="AA14:AH14"/>
    <mergeCell ref="AA15:AH15"/>
    <mergeCell ref="AA16:AH16"/>
    <mergeCell ref="AA17:AH17"/>
    <mergeCell ref="AA18:AH18"/>
    <mergeCell ref="AA19:AH19"/>
    <mergeCell ref="AA20:AH20"/>
    <mergeCell ref="AA36:AH36"/>
    <mergeCell ref="E11:F11"/>
    <mergeCell ref="E12:F12"/>
    <mergeCell ref="E13:F13"/>
    <mergeCell ref="B11:D20"/>
    <mergeCell ref="B21:D30"/>
    <mergeCell ref="E20:F20"/>
    <mergeCell ref="B31:D40"/>
    <mergeCell ref="E40:F40"/>
    <mergeCell ref="G34:N34"/>
    <mergeCell ref="G35:N35"/>
    <mergeCell ref="G36:N36"/>
    <mergeCell ref="G23:I23"/>
    <mergeCell ref="J23:N23"/>
    <mergeCell ref="G24:N24"/>
    <mergeCell ref="E33:F33"/>
    <mergeCell ref="E31:F31"/>
    <mergeCell ref="E14:E19"/>
    <mergeCell ref="E23:F23"/>
    <mergeCell ref="E21:F21"/>
    <mergeCell ref="E22:F22"/>
    <mergeCell ref="Y11:Z11"/>
    <mergeCell ref="AA11:AH11"/>
    <mergeCell ref="E50:F50"/>
    <mergeCell ref="V31:X40"/>
    <mergeCell ref="Y40:Z40"/>
    <mergeCell ref="V11:X20"/>
    <mergeCell ref="Y20:Z20"/>
    <mergeCell ref="Y12:Z12"/>
    <mergeCell ref="V21:X30"/>
    <mergeCell ref="Y21:Z21"/>
    <mergeCell ref="V44:X50"/>
    <mergeCell ref="Y44:Z44"/>
    <mergeCell ref="Y49:Z49"/>
    <mergeCell ref="AA40:AH40"/>
    <mergeCell ref="G49:N49"/>
    <mergeCell ref="G11:N11"/>
    <mergeCell ref="G12:N12"/>
    <mergeCell ref="G13:I13"/>
    <mergeCell ref="J13:N13"/>
    <mergeCell ref="G20:N20"/>
    <mergeCell ref="G33:I33"/>
    <mergeCell ref="J33:N33"/>
    <mergeCell ref="G26:N26"/>
    <mergeCell ref="G27:N27"/>
    <mergeCell ref="G28:N28"/>
    <mergeCell ref="G29:N29"/>
    <mergeCell ref="G40:N40"/>
    <mergeCell ref="G19:N19"/>
    <mergeCell ref="G21:N21"/>
    <mergeCell ref="G22:N22"/>
    <mergeCell ref="G14:N14"/>
    <mergeCell ref="G15:N15"/>
    <mergeCell ref="G16:N16"/>
    <mergeCell ref="G17:N17"/>
    <mergeCell ref="G18:N18"/>
    <mergeCell ref="G37:N37"/>
    <mergeCell ref="G38:N38"/>
  </mergeCells>
  <phoneticPr fontId="101"/>
  <conditionalFormatting sqref="G21:N29 G30 G31:N39 G40 G11:N19 G20 G44:N50">
    <cfRule type="containsBlanks" dxfId="277" priority="26">
      <formula>LEN(TRIM(G11))=0</formula>
    </cfRule>
  </conditionalFormatting>
  <conditionalFormatting sqref="AA11:AH19 AA20">
    <cfRule type="containsBlanks" dxfId="272" priority="8">
      <formula>LEN(TRIM(AA11))=0</formula>
    </cfRule>
  </conditionalFormatting>
  <conditionalFormatting sqref="AA21:AH29 AA30">
    <cfRule type="containsBlanks" dxfId="269" priority="6">
      <formula>LEN(TRIM(AA21))=0</formula>
    </cfRule>
  </conditionalFormatting>
  <conditionalFormatting sqref="AA31:AH39 AA40">
    <cfRule type="containsBlanks" dxfId="266" priority="3">
      <formula>LEN(TRIM(AA31))=0</formula>
    </cfRule>
  </conditionalFormatting>
  <conditionalFormatting sqref="AA44:AH50">
    <cfRule type="containsBlanks" dxfId="264" priority="14">
      <formula>LEN(TRIM(AA44))=0</formula>
    </cfRule>
  </conditionalFormatting>
  <printOptions horizontalCentered="1"/>
  <pageMargins left="0.70833333333333304" right="0.70833333333333304" top="0.74791666666666701" bottom="0.74791666666666701" header="0.31458333333333299" footer="0.31458333333333299"/>
  <pageSetup paperSize="9" scale="68" fitToHeight="0" orientation="portrait" blackAndWhite="1" r:id="rId1"/>
  <rowBreaks count="1" manualBreakCount="1">
    <brk id="51" max="14" man="1"/>
  </rowBreaks>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23" id="{00000000-000E-0000-0A00-000003000000}">
            <xm:f>'【交付申請時】入力シート①(全体)'!$E$29="個人事業主"</xm:f>
            <x14:dxf>
              <fill>
                <patternFill patternType="solid">
                  <bgColor theme="0"/>
                </patternFill>
              </fill>
            </x14:dxf>
          </x14:cfRule>
          <xm:sqref>G13:N13</xm:sqref>
        </x14:conditionalFormatting>
        <x14:conditionalFormatting xmlns:xm="http://schemas.microsoft.com/office/excel/2006/main">
          <x14:cfRule type="expression" priority="25" id="{00000000-000E-0000-0A00-000005000000}">
            <xm:f>'【交付申請時】入力シート①(全体)'!$E$21="無し"</xm:f>
            <x14:dxf>
              <fill>
                <patternFill patternType="solid">
                  <bgColor theme="0"/>
                </patternFill>
              </fill>
            </x14:dxf>
          </x14:cfRule>
          <xm:sqref>G21:N29 G30</xm:sqref>
        </x14:conditionalFormatting>
        <x14:conditionalFormatting xmlns:xm="http://schemas.microsoft.com/office/excel/2006/main">
          <x14:cfRule type="expression" priority="22" id="{00000000-000E-0000-0A00-000002000000}">
            <xm:f>'【交付申請時】入力シート①(全体)'!$E$50="個人事業主"</xm:f>
            <x14:dxf>
              <fill>
                <patternFill patternType="solid">
                  <bgColor theme="0"/>
                </patternFill>
              </fill>
            </x14:dxf>
          </x14:cfRule>
          <xm:sqref>G23:N23</xm:sqref>
        </x14:conditionalFormatting>
        <x14:conditionalFormatting xmlns:xm="http://schemas.microsoft.com/office/excel/2006/main">
          <x14:cfRule type="expression" priority="24" id="{00000000-000E-0000-0A00-000004000000}">
            <xm:f>'【交付申請時】入力シート①(全体)'!$E$22="無し"</xm:f>
            <x14:dxf>
              <fill>
                <patternFill patternType="solid">
                  <bgColor theme="0"/>
                </patternFill>
              </fill>
            </x14:dxf>
          </x14:cfRule>
          <xm:sqref>G31:N39 G40</xm:sqref>
        </x14:conditionalFormatting>
        <x14:conditionalFormatting xmlns:xm="http://schemas.microsoft.com/office/excel/2006/main">
          <x14:cfRule type="expression" priority="21" id="{00000000-000E-0000-0A00-000001000000}">
            <xm:f>'【交付申請時】入力シート①(全体)'!$E$71="個人事業主"</xm:f>
            <x14:dxf>
              <fill>
                <patternFill patternType="solid">
                  <bgColor theme="0"/>
                </patternFill>
              </fill>
            </x14:dxf>
          </x14:cfRule>
          <xm:sqref>G33:N33</xm:sqref>
        </x14:conditionalFormatting>
        <x14:conditionalFormatting xmlns:xm="http://schemas.microsoft.com/office/excel/2006/main">
          <x14:cfRule type="expression" priority="7" id="{1AC9C35C-CCAC-467A-BBEB-DD6FDB551302}">
            <xm:f>'【交付申請時】入力シート①(全体)'!$E$29="個人事業主"</xm:f>
            <x14:dxf>
              <fill>
                <patternFill patternType="solid">
                  <bgColor theme="0"/>
                </patternFill>
              </fill>
            </x14:dxf>
          </x14:cfRule>
          <xm:sqref>AA13:AH13</xm:sqref>
        </x14:conditionalFormatting>
        <x14:conditionalFormatting xmlns:xm="http://schemas.microsoft.com/office/excel/2006/main">
          <x14:cfRule type="expression" priority="5" id="{BCA5E7C7-E001-44C1-87C0-3CE87953E908}">
            <xm:f>'【交付申請時】入力シート①(全体)'!$E$21="無し"</xm:f>
            <x14:dxf>
              <fill>
                <patternFill patternType="solid">
                  <bgColor theme="0"/>
                </patternFill>
              </fill>
            </x14:dxf>
          </x14:cfRule>
          <xm:sqref>AA21:AH29 AA30</xm:sqref>
        </x14:conditionalFormatting>
        <x14:conditionalFormatting xmlns:xm="http://schemas.microsoft.com/office/excel/2006/main">
          <x14:cfRule type="expression" priority="4" id="{7D9F42DB-5993-475B-ABBD-57D84499FC92}">
            <xm:f>'【交付申請時】入力シート①(全体)'!$E$50="個人事業主"</xm:f>
            <x14:dxf>
              <fill>
                <patternFill patternType="solid">
                  <bgColor theme="0"/>
                </patternFill>
              </fill>
            </x14:dxf>
          </x14:cfRule>
          <xm:sqref>AA23:AH23</xm:sqref>
        </x14:conditionalFormatting>
        <x14:conditionalFormatting xmlns:xm="http://schemas.microsoft.com/office/excel/2006/main">
          <x14:cfRule type="expression" priority="2" id="{50169095-659E-48E7-BF00-946E70024172}">
            <xm:f>'【交付申請時】入力シート①(全体)'!$E$22="無し"</xm:f>
            <x14:dxf>
              <fill>
                <patternFill patternType="solid">
                  <bgColor theme="0"/>
                </patternFill>
              </fill>
            </x14:dxf>
          </x14:cfRule>
          <xm:sqref>AA31:AH39 AA40</xm:sqref>
        </x14:conditionalFormatting>
        <x14:conditionalFormatting xmlns:xm="http://schemas.microsoft.com/office/excel/2006/main">
          <x14:cfRule type="expression" priority="1" id="{87CDF199-4E18-4340-86F4-23EFF5C46772}">
            <xm:f>'【交付申請時】入力シート①(全体)'!$E$71="個人事業主"</xm:f>
            <x14:dxf>
              <fill>
                <patternFill patternType="solid">
                  <bgColor theme="0"/>
                </patternFill>
              </fill>
            </x14:dxf>
          </x14:cfRule>
          <xm:sqref>AA33:AH33</xm:sqref>
        </x14:conditionalFormatting>
      </x14:conditionalFormatting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4"/>
  <dimension ref="A1:W27"/>
  <sheetViews>
    <sheetView workbookViewId="0"/>
  </sheetViews>
  <sheetFormatPr defaultColWidth="8.09765625" defaultRowHeight="13.2"/>
  <cols>
    <col min="1" max="1" width="2.09765625" style="170" customWidth="1"/>
    <col min="2" max="2" width="5.59765625" style="170" customWidth="1"/>
    <col min="3" max="3" width="16.09765625" style="170" customWidth="1"/>
    <col min="4" max="4" width="9.59765625" style="170" customWidth="1"/>
    <col min="5" max="7" width="23.3984375" style="170" customWidth="1"/>
    <col min="8" max="8" width="5.59765625" style="172" customWidth="1"/>
    <col min="9" max="9" width="2" style="172" customWidth="1"/>
    <col min="10" max="14" width="5.59765625" style="170" customWidth="1"/>
    <col min="15" max="15" width="2.3984375" style="170" customWidth="1"/>
    <col min="16" max="16" width="5.59765625" style="170" customWidth="1"/>
    <col min="17" max="17" width="16.09765625" style="170" customWidth="1"/>
    <col min="18" max="18" width="9.59765625" style="170" customWidth="1"/>
    <col min="19" max="21" width="23.3984375" style="170" customWidth="1"/>
    <col min="22" max="22" width="5.59765625" style="170" customWidth="1"/>
    <col min="23" max="24" width="2.3984375" style="170" customWidth="1"/>
    <col min="25" max="31" width="5.59765625" style="170" customWidth="1"/>
    <col min="32" max="16384" width="8.09765625" style="170"/>
  </cols>
  <sheetData>
    <row r="1" spans="1:23" ht="18" customHeight="1">
      <c r="A1" s="584"/>
    </row>
    <row r="2" spans="1:23" ht="21" customHeight="1"/>
    <row r="3" spans="1:23" ht="21" customHeight="1"/>
    <row r="4" spans="1:23" ht="31.35" customHeight="1"/>
    <row r="5" spans="1:23" ht="24" customHeight="1">
      <c r="O5" s="541"/>
      <c r="P5" s="542"/>
      <c r="Q5" s="542"/>
      <c r="R5" s="542"/>
      <c r="S5" s="542"/>
      <c r="T5" s="542"/>
      <c r="U5" s="988"/>
      <c r="V5" s="984"/>
      <c r="W5" s="989"/>
    </row>
    <row r="6" spans="1:23" ht="24" customHeight="1">
      <c r="A6" s="292"/>
      <c r="B6" s="295" t="s">
        <v>642</v>
      </c>
      <c r="I6" s="310"/>
      <c r="O6" s="543"/>
      <c r="P6" s="295" t="s">
        <v>642</v>
      </c>
      <c r="V6" s="172"/>
      <c r="W6" s="538"/>
    </row>
    <row r="7" spans="1:23" s="292" customFormat="1" ht="6" customHeight="1">
      <c r="B7" s="296"/>
      <c r="C7" s="296"/>
      <c r="D7" s="296"/>
      <c r="E7" s="296"/>
      <c r="F7" s="296"/>
      <c r="G7" s="296"/>
      <c r="H7" s="296"/>
      <c r="J7" s="2048"/>
      <c r="K7" s="2048"/>
      <c r="L7" s="2048"/>
      <c r="M7" s="2048"/>
      <c r="N7" s="2048"/>
      <c r="O7" s="544"/>
      <c r="P7" s="296"/>
      <c r="Q7" s="296"/>
      <c r="R7" s="296"/>
      <c r="S7" s="296"/>
      <c r="T7" s="296"/>
      <c r="U7" s="296"/>
      <c r="V7" s="296"/>
      <c r="W7" s="545"/>
    </row>
    <row r="8" spans="1:23" s="292" customFormat="1" ht="24" customHeight="1">
      <c r="B8" s="2049" t="s">
        <v>643</v>
      </c>
      <c r="C8" s="2049"/>
      <c r="D8" s="2049"/>
      <c r="E8" s="2049"/>
      <c r="F8" s="2049"/>
      <c r="G8" s="2049"/>
      <c r="H8" s="2049"/>
      <c r="J8" s="654"/>
      <c r="K8" s="654"/>
      <c r="L8" s="654"/>
      <c r="M8" s="654"/>
      <c r="N8" s="654"/>
      <c r="O8" s="544"/>
      <c r="P8" s="2049" t="s">
        <v>643</v>
      </c>
      <c r="Q8" s="2049"/>
      <c r="R8" s="2049"/>
      <c r="S8" s="2049"/>
      <c r="T8" s="2049"/>
      <c r="U8" s="2049"/>
      <c r="V8" s="2049"/>
      <c r="W8" s="545"/>
    </row>
    <row r="9" spans="1:23" s="292" customFormat="1" ht="6" customHeight="1">
      <c r="B9" s="170"/>
      <c r="C9" s="170"/>
      <c r="D9" s="170"/>
      <c r="E9" s="170"/>
      <c r="F9" s="170"/>
      <c r="G9" s="170"/>
      <c r="H9" s="170"/>
      <c r="O9" s="544"/>
      <c r="P9" s="170"/>
      <c r="Q9" s="170"/>
      <c r="R9" s="170"/>
      <c r="S9" s="170"/>
      <c r="T9" s="170"/>
      <c r="U9" s="170"/>
      <c r="V9" s="170"/>
      <c r="W9" s="545"/>
    </row>
    <row r="10" spans="1:23" s="292" customFormat="1" ht="33.75" customHeight="1">
      <c r="B10" s="2050" t="s">
        <v>441</v>
      </c>
      <c r="C10" s="2051"/>
      <c r="D10" s="2052" t="str">
        <f>_xlfn.IFS('【交付申請時】入力シート①(全体)'!$E$21="","",AND('【交付申請時】入力シート①(全体)'!$E$21="有り",'【交付申請時】入力シート①(全体)'!$E$50=""),"",'【交付申請時】入力シート①(全体)'!$E$21="有り",'【交付申請時】入力シート①(全体)'!$E$50,AND('【交付申請時】入力シート①(全体)'!$E$29="",'【交付申請時】入力シート①(全体)'!$E$21&lt;&gt;"有り"),"",TRUE,'【交付申請時】入力シート①(全体)'!$E$29)</f>
        <v/>
      </c>
      <c r="E10" s="2053"/>
      <c r="F10" s="2053"/>
      <c r="G10" s="2053"/>
      <c r="H10" s="2054"/>
      <c r="O10" s="544"/>
      <c r="P10" s="2050" t="s">
        <v>441</v>
      </c>
      <c r="Q10" s="2051"/>
      <c r="R10" s="2108" t="s">
        <v>442</v>
      </c>
      <c r="S10" s="2109"/>
      <c r="T10" s="2109"/>
      <c r="U10" s="2109"/>
      <c r="V10" s="2110"/>
      <c r="W10" s="545"/>
    </row>
    <row r="11" spans="1:23" s="292" customFormat="1" ht="23.25" customHeight="1">
      <c r="B11" s="2055" t="s">
        <v>418</v>
      </c>
      <c r="C11" s="2056"/>
      <c r="D11" s="2057" t="str">
        <f>_xlfn.IFS('【交付申請時】入力シート①(全体)'!$E$21="","",AND('【交付申請時】入力シート①(全体)'!$E$21="有り",'【交付申請時】入力シート①(全体)'!$E$45=""),"",'【交付申請時】入力シート①(全体)'!$E$21="有り",'【交付申請時】入力シート①(全体)'!$E$45,AND('【交付申請時】入力シート①(全体)'!$E$24="",'【交付申請時】入力シート①(全体)'!$E$21&lt;&gt;"有り"),"",TRUE,'【交付申請時】入力シート①(全体)'!$E$24)</f>
        <v/>
      </c>
      <c r="E11" s="2057"/>
      <c r="F11" s="2057"/>
      <c r="G11" s="2057"/>
      <c r="H11" s="2057"/>
      <c r="O11" s="544"/>
      <c r="P11" s="2055" t="s">
        <v>418</v>
      </c>
      <c r="Q11" s="2056"/>
      <c r="R11" s="2111" t="s">
        <v>472</v>
      </c>
      <c r="S11" s="2111"/>
      <c r="T11" s="2111"/>
      <c r="U11" s="2111"/>
      <c r="V11" s="2111"/>
      <c r="W11" s="545"/>
    </row>
    <row r="12" spans="1:23" s="292" customFormat="1" ht="40.5" customHeight="1">
      <c r="B12" s="2058" t="s">
        <v>610</v>
      </c>
      <c r="C12" s="2059"/>
      <c r="D12" s="2060" t="str">
        <f>_xlfn.IFS('【交付申請時】入力シート①(全体)'!$E$21="","",AND('【交付申請時】入力シート①(全体)'!$E$21="有り",'【交付申請時】入力シート①(全体)'!$E$46=""),"",'【交付申請時】入力シート①(全体)'!$E$21="有り",'【交付申請時】入力シート①(全体)'!$E$46,AND('【交付申請時】入力シート①(全体)'!$E$25="",'【交付申請時】入力シート①(全体)'!$E$21&lt;&gt;"有り"),"",TRUE,'【交付申請時】入力シート①(全体)'!$E$25)</f>
        <v/>
      </c>
      <c r="E12" s="2061"/>
      <c r="F12" s="2061"/>
      <c r="G12" s="2061"/>
      <c r="H12" s="2062"/>
      <c r="O12" s="544"/>
      <c r="P12" s="2058" t="s">
        <v>610</v>
      </c>
      <c r="Q12" s="2059"/>
      <c r="R12" s="2101" t="s">
        <v>473</v>
      </c>
      <c r="S12" s="2102"/>
      <c r="T12" s="2102"/>
      <c r="U12" s="2102"/>
      <c r="V12" s="2103"/>
      <c r="W12" s="545"/>
    </row>
    <row r="13" spans="1:23" s="292" customFormat="1" ht="40.5" customHeight="1">
      <c r="B13" s="2063" t="s">
        <v>439</v>
      </c>
      <c r="C13" s="2064"/>
      <c r="D13" s="2065" t="str">
        <f>_xlfn.IFS('【交付申請時】入力シート①(全体)'!$E$21="","",AND('【交付申請時】入力シート①(全体)'!$E$21="有り",'【交付申請時】入力シート①(全体)'!$E$48=""),"",'【交付申請時】入力シート①(全体)'!$E$21="有り",'【交付申請時】入力シート①(全体)'!$E$48,AND('【交付申請時】入力シート①(全体)'!$E$27="",'【交付申請時】入力シート①(全体)'!$E$21&lt;&gt;"有り"),"",TRUE,'【交付申請時】入力シート①(全体)'!$E$27)</f>
        <v/>
      </c>
      <c r="E13" s="2066"/>
      <c r="F13" s="2066"/>
      <c r="G13" s="2066"/>
      <c r="H13" s="2067"/>
      <c r="O13" s="544"/>
      <c r="P13" s="2063" t="s">
        <v>439</v>
      </c>
      <c r="Q13" s="2064"/>
      <c r="R13" s="2104" t="s">
        <v>474</v>
      </c>
      <c r="S13" s="2105"/>
      <c r="T13" s="2105"/>
      <c r="U13" s="2105"/>
      <c r="V13" s="2106"/>
      <c r="W13" s="545"/>
    </row>
    <row r="14" spans="1:23" s="292" customFormat="1" ht="23.1" customHeight="1">
      <c r="B14" s="2055" t="s">
        <v>418</v>
      </c>
      <c r="C14" s="2056"/>
      <c r="D14" s="2068" t="str">
        <f>_xlfn.IFS('【交付申請時】入力シート①(全体)'!$E$21="","",AND('【交付申請時】入力シート①(全体)'!$E$21="有り",'【交付申請時】入力シート①(全体)'!$E$56=""),"",'【交付申請時】入力シート①(全体)'!$E$21="有り",'【交付申請時】入力シート①(全体)'!$E$56,AND('【交付申請時】入力シート①(全体)'!$E$35="",'【交付申請時】入力シート①(全体)'!$E$21&lt;&gt;"有り"),"",TRUE,'【交付申請時】入力シート①(全体)'!$E$35)</f>
        <v/>
      </c>
      <c r="E14" s="2068"/>
      <c r="F14" s="2068"/>
      <c r="G14" s="2068"/>
      <c r="H14" s="2068"/>
      <c r="O14" s="544"/>
      <c r="P14" s="2055" t="s">
        <v>418</v>
      </c>
      <c r="Q14" s="2056"/>
      <c r="R14" s="2107" t="s">
        <v>477</v>
      </c>
      <c r="S14" s="2107"/>
      <c r="T14" s="2107"/>
      <c r="U14" s="2107"/>
      <c r="V14" s="2107"/>
      <c r="W14" s="545"/>
    </row>
    <row r="15" spans="1:23" s="292" customFormat="1" ht="39.75" customHeight="1">
      <c r="B15" s="2069" t="s">
        <v>612</v>
      </c>
      <c r="C15" s="2059"/>
      <c r="D15" s="2070" t="str">
        <f>_xlfn.IFS('【交付申請時】入力シート①(全体)'!$E$21="","",AND('【交付申請時】入力シート①(全体)'!$E$21="有り",'【交付申請時】入力シート①(全体)'!$E$55=""),"",'【交付申請時】入力シート①(全体)'!$E$21="有り",'【交付申請時】入力シート①(全体)'!$E$55,AND('【交付申請時】入力シート①(全体)'!$E$34="",'【交付申請時】入力シート①(全体)'!$E$21&lt;&gt;"有り"),"",TRUE,'【交付申請時】入力シート①(全体)'!$E$34)</f>
        <v/>
      </c>
      <c r="E15" s="2071"/>
      <c r="F15" s="2072" t="str">
        <f>_xlfn.IFS('【交付申請時】入力シート①(全体)'!$E$21="","",AND('【交付申請時】入力シート①(全体)'!$E$21="有り",'【交付申請時】入力シート①(全体)'!$E$57=""),"",'【交付申請時】入力シート①(全体)'!$E$21="有り",'【交付申請時】入力シート①(全体)'!$E$57,AND('【交付申請時】入力シート①(全体)'!$E$36="",'【交付申請時】入力シート①(全体)'!$E$21&lt;&gt;"有り"),"",TRUE,'【交付申請時】入力シート①(全体)'!$E$36)</f>
        <v/>
      </c>
      <c r="G15" s="2072"/>
      <c r="H15" s="2073"/>
      <c r="O15" s="544"/>
      <c r="P15" s="2069" t="s">
        <v>612</v>
      </c>
      <c r="Q15" s="2059"/>
      <c r="R15" s="2090" t="s">
        <v>458</v>
      </c>
      <c r="S15" s="2091"/>
      <c r="T15" s="2092" t="s">
        <v>478</v>
      </c>
      <c r="U15" s="2092"/>
      <c r="V15" s="2093"/>
      <c r="W15" s="545"/>
    </row>
    <row r="16" spans="1:23" s="292" customFormat="1" ht="39.75" customHeight="1">
      <c r="B16" s="2078" t="s">
        <v>644</v>
      </c>
      <c r="C16" s="2079"/>
      <c r="D16" s="297" t="s">
        <v>444</v>
      </c>
      <c r="E16" s="2074" t="str">
        <f>_xlfn.IFS('【交付申請時】入力シート①(全体)'!$E$21="","",AND('【交付申請時】入力シート①(全体)'!$E$21="有り",'【交付申請時】入力シート①(全体)'!$E$51=""),"",'【交付申請時】入力シート①(全体)'!$E$21="有り",'【交付申請時】入力シート①(全体)'!$E$51,AND('【交付申請時】入力シート①(全体)'!$E$30="",'【交付申請時】入力シート①(全体)'!$E$21&lt;&gt;"有り"),"",TRUE,'【交付申請時】入力シート①(全体)'!$E$30)</f>
        <v/>
      </c>
      <c r="F16" s="2074"/>
      <c r="G16" s="2074"/>
      <c r="H16" s="2074"/>
      <c r="O16" s="544"/>
      <c r="P16" s="2078" t="s">
        <v>644</v>
      </c>
      <c r="Q16" s="2079"/>
      <c r="R16" s="297" t="s">
        <v>444</v>
      </c>
      <c r="S16" s="2094" t="s">
        <v>446</v>
      </c>
      <c r="T16" s="2094"/>
      <c r="U16" s="2094"/>
      <c r="V16" s="2094"/>
      <c r="W16" s="545"/>
    </row>
    <row r="17" spans="1:23" s="292" customFormat="1" ht="39.75" customHeight="1">
      <c r="B17" s="2080"/>
      <c r="C17" s="2081"/>
      <c r="D17" s="298" t="s">
        <v>447</v>
      </c>
      <c r="E17" s="2075" t="str">
        <f>_xlfn.IFS('【交付申請時】入力シート①(全体)'!$E$21="","",AND('【交付申請時】入力シート①(全体)'!$E$21="有り",'【交付申請時】入力シート①(全体)'!$E$52=""),"",'【交付申請時】入力シート①(全体)'!$E$21="有り",'【交付申請時】入力シート①(全体)'!$E$52,AND('【交付申請時】入力シート①(全体)'!$E$31="",'【交付申請時】入力シート①(全体)'!$E$21&lt;&gt;"有り"),"",TRUE,'【交付申請時】入力シート①(全体)'!$E$31)</f>
        <v/>
      </c>
      <c r="F17" s="2076"/>
      <c r="G17" s="2076"/>
      <c r="H17" s="2077"/>
      <c r="O17" s="544"/>
      <c r="P17" s="2080"/>
      <c r="Q17" s="2081"/>
      <c r="R17" s="298" t="s">
        <v>447</v>
      </c>
      <c r="S17" s="2095" t="s">
        <v>449</v>
      </c>
      <c r="T17" s="2096"/>
      <c r="U17" s="2096"/>
      <c r="V17" s="2097"/>
      <c r="W17" s="545"/>
    </row>
    <row r="18" spans="1:23" s="293" customFormat="1" ht="39.75" customHeight="1">
      <c r="B18" s="2082" t="s">
        <v>450</v>
      </c>
      <c r="C18" s="2083"/>
      <c r="D18" s="2084" t="str">
        <f>_xlfn.IFS('【交付申請時】入力シート①(全体)'!$E$21="","",AND('【交付申請時】入力シート①(全体)'!$E$21="有り",'【交付申請時】入力シート①(全体)'!$E$53=""),"",'【交付申請時】入力シート①(全体)'!$E$21="有り",'【交付申請時】入力シート①(全体)'!$E$53,AND('【交付申請時】入力シート①(全体)'!$E$32="",'【交付申請時】入力シート①(全体)'!$E$21&lt;&gt;"有り"),"",TRUE,'【交付申請時】入力シート①(全体)'!$E$32)</f>
        <v/>
      </c>
      <c r="E18" s="2085"/>
      <c r="F18" s="2085"/>
      <c r="G18" s="2086"/>
      <c r="H18" s="299" t="s">
        <v>451</v>
      </c>
      <c r="O18" s="546"/>
      <c r="P18" s="2082" t="s">
        <v>450</v>
      </c>
      <c r="Q18" s="2083"/>
      <c r="R18" s="2098">
        <v>20000</v>
      </c>
      <c r="S18" s="2099"/>
      <c r="T18" s="2099"/>
      <c r="U18" s="2100"/>
      <c r="V18" s="299" t="s">
        <v>451</v>
      </c>
      <c r="W18" s="547"/>
    </row>
    <row r="19" spans="1:23" s="293" customFormat="1" ht="38.25" customHeight="1">
      <c r="B19" s="2050" t="s">
        <v>453</v>
      </c>
      <c r="C19" s="2051"/>
      <c r="D19" s="2084" t="str">
        <f>_xlfn.IFS('【交付申請時】入力シート①(全体)'!$E$21="","",AND('【交付申請時】入力シート①(全体)'!$E$21="有り",'【交付申請時】入力シート①(全体)'!$E$54=""),"",'【交付申請時】入力シート①(全体)'!$E$21="有り",'【交付申請時】入力シート①(全体)'!$E$54,AND('【交付申請時】入力シート①(全体)'!$E$33="",'【交付申請時】入力シート①(全体)'!$E$21&lt;&gt;"有り"),"",TRUE,'【交付申請時】入力シート①(全体)'!$E$33)</f>
        <v/>
      </c>
      <c r="E19" s="2085"/>
      <c r="F19" s="2085"/>
      <c r="G19" s="2086"/>
      <c r="H19" s="300" t="s">
        <v>454</v>
      </c>
      <c r="O19" s="546"/>
      <c r="P19" s="2050" t="s">
        <v>453</v>
      </c>
      <c r="Q19" s="2051"/>
      <c r="R19" s="2084"/>
      <c r="S19" s="2085"/>
      <c r="T19" s="2085"/>
      <c r="U19" s="2086"/>
      <c r="V19" s="300" t="s">
        <v>454</v>
      </c>
      <c r="W19" s="547"/>
    </row>
    <row r="20" spans="1:23" s="294" customFormat="1" ht="18" customHeight="1">
      <c r="B20" s="301" t="s">
        <v>645</v>
      </c>
      <c r="C20" s="302"/>
      <c r="D20" s="302"/>
      <c r="E20" s="303"/>
      <c r="G20" s="304"/>
      <c r="O20" s="548"/>
      <c r="P20" s="301" t="s">
        <v>645</v>
      </c>
      <c r="Q20" s="302"/>
      <c r="R20" s="302"/>
      <c r="S20" s="303"/>
      <c r="U20" s="304"/>
      <c r="W20" s="549"/>
    </row>
    <row r="21" spans="1:23" s="293" customFormat="1" ht="18" customHeight="1">
      <c r="B21" s="302"/>
      <c r="C21" s="302"/>
      <c r="D21" s="302"/>
      <c r="E21" s="305"/>
      <c r="G21" s="292"/>
      <c r="O21" s="546"/>
      <c r="P21" s="302"/>
      <c r="Q21" s="302"/>
      <c r="R21" s="302"/>
      <c r="S21" s="305"/>
      <c r="U21" s="292"/>
      <c r="W21" s="547"/>
    </row>
    <row r="22" spans="1:23" s="293" customFormat="1" ht="18" customHeight="1">
      <c r="B22" s="653" t="s">
        <v>514</v>
      </c>
      <c r="C22" s="302"/>
      <c r="D22" s="302"/>
      <c r="E22" s="305"/>
      <c r="G22" s="292"/>
      <c r="O22" s="546"/>
      <c r="P22" s="653" t="s">
        <v>514</v>
      </c>
      <c r="Q22" s="302"/>
      <c r="R22" s="302"/>
      <c r="S22" s="305"/>
      <c r="U22" s="292"/>
      <c r="W22" s="547"/>
    </row>
    <row r="23" spans="1:23" s="293" customFormat="1" ht="6" customHeight="1">
      <c r="B23" s="306"/>
      <c r="C23" s="307"/>
      <c r="D23" s="302"/>
      <c r="E23" s="305"/>
      <c r="G23" s="292"/>
      <c r="O23" s="546"/>
      <c r="P23" s="306"/>
      <c r="Q23" s="307"/>
      <c r="R23" s="302"/>
      <c r="S23" s="305"/>
      <c r="U23" s="292"/>
      <c r="W23" s="547"/>
    </row>
    <row r="24" spans="1:23" s="172" customFormat="1" ht="132.9" customHeight="1">
      <c r="A24" s="170"/>
      <c r="B24" s="2087" t="str">
        <f>_xlfn.IFS('【交付申請時】入力シート①(全体)'!$E$21="","",AND('【交付申請時】入力シート①(全体)'!$E$21="有り",'【交付申請時】入力シート①(全体)'!$E$65=""),"",'【交付申請時】入力シート①(全体)'!$E$21="有り",'【交付申請時】入力シート①(全体)'!$E$65,AND('【交付申請時】入力シート①(全体)'!$E$44="",'【交付申請時】入力シート①(全体)'!$E$21&lt;&gt;"有り"),"",TRUE,'【交付申請時】入力シート①(全体)'!$E$44)</f>
        <v/>
      </c>
      <c r="C24" s="2088"/>
      <c r="D24" s="2088"/>
      <c r="E24" s="2088"/>
      <c r="F24" s="2088"/>
      <c r="G24" s="2088"/>
      <c r="H24" s="2089"/>
      <c r="O24" s="550"/>
      <c r="P24" s="2087"/>
      <c r="Q24" s="2088"/>
      <c r="R24" s="2088"/>
      <c r="S24" s="2088"/>
      <c r="T24" s="2088"/>
      <c r="U24" s="2088"/>
      <c r="V24" s="2089"/>
      <c r="W24" s="659"/>
    </row>
    <row r="25" spans="1:23" s="172" customFormat="1" ht="6" customHeight="1">
      <c r="A25" s="308"/>
      <c r="B25" s="309"/>
      <c r="C25" s="309"/>
      <c r="D25" s="309"/>
      <c r="E25" s="309"/>
      <c r="F25" s="309"/>
      <c r="G25" s="309"/>
      <c r="H25" s="309"/>
      <c r="I25" s="309"/>
      <c r="O25" s="550"/>
      <c r="P25" s="309"/>
      <c r="Q25" s="309"/>
      <c r="R25" s="309"/>
      <c r="S25" s="309"/>
      <c r="T25" s="309"/>
      <c r="U25" s="309"/>
      <c r="V25" s="309"/>
      <c r="W25" s="659"/>
    </row>
    <row r="26" spans="1:23" s="172" customFormat="1" ht="18" customHeight="1">
      <c r="A26" s="292"/>
      <c r="B26" s="169" t="s">
        <v>646</v>
      </c>
      <c r="C26" s="170"/>
      <c r="D26" s="170"/>
      <c r="E26" s="170"/>
      <c r="F26" s="170"/>
      <c r="G26" s="170"/>
      <c r="O26" s="550"/>
      <c r="P26" s="169" t="s">
        <v>646</v>
      </c>
      <c r="Q26" s="170"/>
      <c r="R26" s="170"/>
      <c r="S26" s="170"/>
      <c r="T26" s="170"/>
      <c r="U26" s="170"/>
      <c r="W26" s="659"/>
    </row>
    <row r="27" spans="1:23">
      <c r="O27" s="551"/>
      <c r="P27" s="552"/>
      <c r="Q27" s="552"/>
      <c r="R27" s="552"/>
      <c r="S27" s="552"/>
      <c r="T27" s="552"/>
      <c r="U27" s="552"/>
      <c r="V27" s="552"/>
      <c r="W27" s="540"/>
    </row>
  </sheetData>
  <sheetProtection algorithmName="SHA-512" hashValue="II/WURf+r7lEEXr3zn0AvYSpFCx+m1/mTdRW1WyOU9DjzlQurYBG9D7jUhviB2ga5YRplV5bejvPMnBbl7+C/A==" saltValue="hI2PXfulTLzu35ql7ZXf3w==" spinCount="100000" sheet="1" formatRows="0" selectLockedCells="1"/>
  <mergeCells count="45">
    <mergeCell ref="P8:V8"/>
    <mergeCell ref="P10:Q10"/>
    <mergeCell ref="R10:V10"/>
    <mergeCell ref="P11:Q11"/>
    <mergeCell ref="R11:V11"/>
    <mergeCell ref="P12:Q12"/>
    <mergeCell ref="R12:V12"/>
    <mergeCell ref="P13:Q13"/>
    <mergeCell ref="R13:V13"/>
    <mergeCell ref="P14:Q14"/>
    <mergeCell ref="R14:V14"/>
    <mergeCell ref="P24:V24"/>
    <mergeCell ref="P15:Q15"/>
    <mergeCell ref="R15:S15"/>
    <mergeCell ref="T15:V15"/>
    <mergeCell ref="P16:Q17"/>
    <mergeCell ref="S16:V16"/>
    <mergeCell ref="S17:V17"/>
    <mergeCell ref="P18:Q18"/>
    <mergeCell ref="R18:U18"/>
    <mergeCell ref="P19:Q19"/>
    <mergeCell ref="R19:U19"/>
    <mergeCell ref="B18:C18"/>
    <mergeCell ref="D18:G18"/>
    <mergeCell ref="B19:C19"/>
    <mergeCell ref="D19:G19"/>
    <mergeCell ref="B24:H24"/>
    <mergeCell ref="B15:C15"/>
    <mergeCell ref="D15:E15"/>
    <mergeCell ref="F15:H15"/>
    <mergeCell ref="E16:H16"/>
    <mergeCell ref="E17:H17"/>
    <mergeCell ref="B16:C17"/>
    <mergeCell ref="B12:C12"/>
    <mergeCell ref="D12:H12"/>
    <mergeCell ref="B13:C13"/>
    <mergeCell ref="D13:H13"/>
    <mergeCell ref="B14:C14"/>
    <mergeCell ref="D14:H14"/>
    <mergeCell ref="J7:N7"/>
    <mergeCell ref="B8:H8"/>
    <mergeCell ref="B10:C10"/>
    <mergeCell ref="D10:H10"/>
    <mergeCell ref="B11:C11"/>
    <mergeCell ref="D11:H11"/>
  </mergeCells>
  <phoneticPr fontId="101"/>
  <conditionalFormatting sqref="D10:H15 D18:G19 E16:H17 B24:H24">
    <cfRule type="containsBlanks" dxfId="263" priority="6">
      <formula>LEN(TRIM(B10))=0</formula>
    </cfRule>
  </conditionalFormatting>
  <conditionalFormatting sqref="D14:H15 D18:G19">
    <cfRule type="expression" dxfId="262" priority="5">
      <formula>$D$10="個人事業主"</formula>
    </cfRule>
  </conditionalFormatting>
  <conditionalFormatting sqref="P24:V24">
    <cfRule type="containsBlanks" dxfId="261" priority="4">
      <formula>LEN(TRIM(P24))=0</formula>
    </cfRule>
  </conditionalFormatting>
  <conditionalFormatting sqref="R10:V15 R18:U19 S16:V17">
    <cfRule type="containsBlanks" dxfId="260" priority="2">
      <formula>LEN(TRIM(R10))=0</formula>
    </cfRule>
  </conditionalFormatting>
  <conditionalFormatting sqref="R14:V15 R18:U19">
    <cfRule type="expression" dxfId="259" priority="1">
      <formula>$D$10="個人事業主"</formula>
    </cfRule>
  </conditionalFormatting>
  <dataValidations count="1">
    <dataValidation allowBlank="1" showInputMessage="1" showErrorMessage="1" sqref="D11:H11 D14:H14 D18:G18 R11:V11 R14:V14 R18:U18" xr:uid="{00000000-0002-0000-0B00-000000000000}"/>
  </dataValidations>
  <printOptions horizontalCentered="1"/>
  <pageMargins left="0.70833333333333304" right="0.70833333333333304" top="0.74791666666666701" bottom="0.74791666666666701" header="0.31458333333333299" footer="0.31458333333333299"/>
  <pageSetup paperSize="9" scale="72" fitToHeight="0" orientation="portrait" blackAndWhite="1" r:id="rId1"/>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Y46"/>
  <sheetViews>
    <sheetView workbookViewId="0"/>
  </sheetViews>
  <sheetFormatPr defaultColWidth="8.09765625" defaultRowHeight="13.2"/>
  <cols>
    <col min="1" max="1" width="1.59765625" style="243" customWidth="1"/>
    <col min="2" max="2" width="7.09765625" style="243" customWidth="1"/>
    <col min="3" max="3" width="11.09765625" style="243" customWidth="1"/>
    <col min="4" max="4" width="2" style="243" customWidth="1"/>
    <col min="5" max="6" width="8.8984375" style="243" customWidth="1"/>
    <col min="7" max="7" width="4.8984375" style="243" customWidth="1"/>
    <col min="8" max="8" width="4.8984375" style="256" customWidth="1"/>
    <col min="9" max="9" width="2.8984375" style="243" customWidth="1"/>
    <col min="10" max="10" width="2.8984375" style="244" customWidth="1"/>
    <col min="11" max="11" width="2.8984375" style="243" customWidth="1"/>
    <col min="12" max="12" width="3.59765625" style="243" customWidth="1"/>
    <col min="13" max="13" width="7.09765625" style="243" customWidth="1"/>
    <col min="14" max="14" width="4.09765625" style="243" customWidth="1"/>
    <col min="15" max="15" width="7.09765625" style="243" customWidth="1"/>
    <col min="16" max="16" width="4.09765625" style="243" customWidth="1"/>
    <col min="17" max="17" width="7.09765625" style="243" customWidth="1"/>
    <col min="18" max="18" width="4.09765625" style="243" customWidth="1"/>
    <col min="19" max="19" width="7.09765625" style="243" customWidth="1"/>
    <col min="20" max="20" width="4.09765625" style="243" customWidth="1"/>
    <col min="21" max="21" width="2" style="244" customWidth="1"/>
    <col min="22" max="22" width="2.3984375" style="244" customWidth="1"/>
    <col min="23" max="23" width="5.59765625" style="257" customWidth="1"/>
    <col min="24" max="27" width="5.59765625" style="258" customWidth="1"/>
    <col min="28" max="28" width="2.3984375" style="258" customWidth="1"/>
    <col min="29" max="29" width="7.09765625" style="258" customWidth="1"/>
    <col min="30" max="30" width="11.09765625" style="258" customWidth="1"/>
    <col min="31" max="31" width="2" style="258" customWidth="1"/>
    <col min="32" max="33" width="8.8984375" style="258" customWidth="1"/>
    <col min="34" max="34" width="4.8984375" style="258" customWidth="1"/>
    <col min="35" max="35" width="4.8984375" style="243" customWidth="1"/>
    <col min="36" max="38" width="2.8984375" style="243" customWidth="1"/>
    <col min="39" max="39" width="3.59765625" style="243" customWidth="1"/>
    <col min="40" max="40" width="7.09765625" style="243" customWidth="1"/>
    <col min="41" max="41" width="4.09765625" style="243" customWidth="1"/>
    <col min="42" max="42" width="7.09765625" style="243" customWidth="1"/>
    <col min="43" max="43" width="4.09765625" style="243" customWidth="1"/>
    <col min="44" max="44" width="7.09765625" style="243" customWidth="1"/>
    <col min="45" max="45" width="4.09765625" style="243" customWidth="1"/>
    <col min="46" max="46" width="7.09765625" style="243" customWidth="1"/>
    <col min="47" max="47" width="4.09765625" style="243" customWidth="1"/>
    <col min="48" max="48" width="2" style="243" customWidth="1"/>
    <col min="49" max="50" width="2.3984375" style="243" customWidth="1"/>
    <col min="51" max="57" width="5.59765625" style="243" customWidth="1"/>
    <col min="58" max="16384" width="8.09765625" style="243"/>
  </cols>
  <sheetData>
    <row r="1" spans="1:51" ht="18" customHeight="1">
      <c r="A1" s="583"/>
    </row>
    <row r="2" spans="1:51" ht="21" customHeight="1"/>
    <row r="3" spans="1:51" ht="21" customHeight="1"/>
    <row r="4" spans="1:51" ht="31.35" customHeight="1"/>
    <row r="5" spans="1:51" ht="24" customHeight="1">
      <c r="AB5" s="553"/>
      <c r="AC5" s="554"/>
      <c r="AD5" s="554"/>
      <c r="AE5" s="554"/>
      <c r="AF5" s="554"/>
      <c r="AG5" s="554"/>
      <c r="AH5" s="554"/>
      <c r="AI5" s="555"/>
      <c r="AJ5" s="555"/>
      <c r="AK5" s="555"/>
      <c r="AL5" s="555"/>
      <c r="AM5" s="555"/>
      <c r="AN5" s="555"/>
      <c r="AO5" s="555"/>
      <c r="AP5" s="555"/>
      <c r="AQ5" s="555"/>
      <c r="AR5" s="555"/>
      <c r="AS5" s="967"/>
      <c r="AT5" s="555"/>
      <c r="AU5" s="984"/>
      <c r="AV5" s="555"/>
      <c r="AW5" s="990"/>
    </row>
    <row r="6" spans="1:51" ht="24" customHeight="1">
      <c r="B6" s="245" t="s">
        <v>647</v>
      </c>
      <c r="C6" s="245"/>
      <c r="D6" s="245"/>
      <c r="E6" s="245"/>
      <c r="F6" s="245"/>
      <c r="G6" s="245"/>
      <c r="H6" s="245"/>
      <c r="I6" s="245"/>
      <c r="J6" s="245"/>
      <c r="K6" s="245"/>
      <c r="L6" s="245"/>
      <c r="M6" s="245"/>
      <c r="N6" s="245"/>
      <c r="O6" s="245"/>
      <c r="P6" s="245"/>
      <c r="Q6" s="245"/>
      <c r="R6" s="245"/>
      <c r="S6" s="245"/>
      <c r="T6" s="245"/>
      <c r="U6" s="245"/>
      <c r="V6" s="280"/>
      <c r="W6" s="168"/>
      <c r="X6" s="168"/>
      <c r="Y6" s="168"/>
      <c r="Z6" s="168"/>
      <c r="AA6" s="168"/>
      <c r="AB6" s="452"/>
      <c r="AC6" s="245" t="s">
        <v>647</v>
      </c>
      <c r="AD6" s="245"/>
      <c r="AE6" s="245"/>
      <c r="AF6" s="245"/>
      <c r="AG6" s="245"/>
      <c r="AH6" s="245"/>
      <c r="AI6" s="245"/>
      <c r="AJ6" s="245"/>
      <c r="AK6" s="245"/>
      <c r="AL6" s="245"/>
      <c r="AM6" s="245"/>
      <c r="AN6" s="245"/>
      <c r="AO6" s="245"/>
      <c r="AP6" s="245"/>
      <c r="AQ6" s="245"/>
      <c r="AR6" s="245"/>
      <c r="AS6" s="245"/>
      <c r="AT6" s="245"/>
      <c r="AU6" s="245"/>
      <c r="AV6" s="245"/>
      <c r="AW6" s="426"/>
      <c r="AX6" s="168"/>
      <c r="AY6" s="168"/>
    </row>
    <row r="7" spans="1:51" ht="8.1" customHeight="1">
      <c r="D7" s="244"/>
      <c r="J7" s="243"/>
      <c r="W7" s="168"/>
      <c r="X7" s="168"/>
      <c r="Y7" s="168"/>
      <c r="Z7" s="168"/>
      <c r="AA7" s="168"/>
      <c r="AB7" s="452"/>
      <c r="AC7" s="243"/>
      <c r="AD7" s="243"/>
      <c r="AE7" s="244"/>
      <c r="AF7" s="243"/>
      <c r="AG7" s="243"/>
      <c r="AH7" s="243"/>
      <c r="AI7" s="256"/>
      <c r="AV7" s="244"/>
      <c r="AW7" s="426"/>
      <c r="AX7" s="168"/>
      <c r="AY7" s="168"/>
    </row>
    <row r="8" spans="1:51" s="255" customFormat="1" ht="12" customHeight="1">
      <c r="B8" s="2130" t="s">
        <v>648</v>
      </c>
      <c r="C8" s="2131"/>
      <c r="D8" s="259"/>
      <c r="E8" s="259"/>
      <c r="F8" s="259"/>
      <c r="G8" s="259"/>
      <c r="H8" s="259"/>
      <c r="I8" s="259"/>
      <c r="J8" s="259"/>
      <c r="K8" s="259"/>
      <c r="L8" s="259"/>
      <c r="M8" s="259"/>
      <c r="N8" s="259"/>
      <c r="O8" s="259"/>
      <c r="P8" s="259"/>
      <c r="Q8" s="259"/>
      <c r="R8" s="259"/>
      <c r="S8" s="259"/>
      <c r="T8" s="259"/>
      <c r="U8" s="281"/>
      <c r="V8" s="282"/>
      <c r="W8" s="168"/>
      <c r="X8" s="168"/>
      <c r="Y8" s="168"/>
      <c r="Z8" s="168"/>
      <c r="AA8" s="168"/>
      <c r="AB8" s="452"/>
      <c r="AC8" s="2130" t="s">
        <v>648</v>
      </c>
      <c r="AD8" s="2131"/>
      <c r="AE8" s="259"/>
      <c r="AF8" s="259"/>
      <c r="AG8" s="259"/>
      <c r="AH8" s="259"/>
      <c r="AI8" s="259"/>
      <c r="AJ8" s="259"/>
      <c r="AK8" s="259"/>
      <c r="AL8" s="259"/>
      <c r="AM8" s="259"/>
      <c r="AN8" s="259"/>
      <c r="AO8" s="259"/>
      <c r="AP8" s="259"/>
      <c r="AQ8" s="259"/>
      <c r="AR8" s="259"/>
      <c r="AS8" s="259"/>
      <c r="AT8" s="259"/>
      <c r="AU8" s="259"/>
      <c r="AV8" s="281"/>
      <c r="AW8" s="426"/>
      <c r="AX8" s="168"/>
      <c r="AY8" s="168"/>
    </row>
    <row r="9" spans="1:51" s="255" customFormat="1" ht="30" customHeight="1">
      <c r="B9" s="2130"/>
      <c r="C9" s="2131"/>
      <c r="D9" s="260"/>
      <c r="E9" s="2114" t="s">
        <v>649</v>
      </c>
      <c r="F9" s="2115"/>
      <c r="G9" s="2115"/>
      <c r="H9" s="2115"/>
      <c r="I9" s="2115"/>
      <c r="J9" s="2115"/>
      <c r="K9" s="2115"/>
      <c r="L9" s="2115"/>
      <c r="M9" s="2115"/>
      <c r="N9" s="2115"/>
      <c r="O9" s="2115"/>
      <c r="P9" s="2116" t="str">
        <f>IF('【交付申請時】入力シート①(全体)'!$E$11="","令和　　年　　月　　日",'【交付申請時】入力シート①(全体)'!$E$11)</f>
        <v>令和　　年　　月　　日</v>
      </c>
      <c r="Q9" s="2117"/>
      <c r="R9" s="2117"/>
      <c r="S9" s="2117"/>
      <c r="T9" s="2118"/>
      <c r="U9" s="283"/>
      <c r="V9" s="282"/>
      <c r="W9" s="168"/>
      <c r="X9" s="168"/>
      <c r="Y9" s="168"/>
      <c r="Z9" s="168"/>
      <c r="AA9" s="168"/>
      <c r="AB9" s="452"/>
      <c r="AC9" s="2130"/>
      <c r="AD9" s="2131"/>
      <c r="AE9" s="260"/>
      <c r="AF9" s="2114" t="s">
        <v>649</v>
      </c>
      <c r="AG9" s="2115"/>
      <c r="AH9" s="2115"/>
      <c r="AI9" s="2115"/>
      <c r="AJ9" s="2115"/>
      <c r="AK9" s="2115"/>
      <c r="AL9" s="2115"/>
      <c r="AM9" s="2115"/>
      <c r="AN9" s="2115"/>
      <c r="AO9" s="2115"/>
      <c r="AP9" s="2115"/>
      <c r="AQ9" s="2163">
        <v>46242</v>
      </c>
      <c r="AR9" s="2164"/>
      <c r="AS9" s="2164"/>
      <c r="AT9" s="2164"/>
      <c r="AU9" s="2165"/>
      <c r="AV9" s="283"/>
      <c r="AW9" s="426"/>
      <c r="AX9" s="168"/>
      <c r="AY9" s="168"/>
    </row>
    <row r="10" spans="1:51" s="255" customFormat="1" ht="29.4" customHeight="1">
      <c r="B10" s="2130"/>
      <c r="C10" s="2131"/>
      <c r="D10" s="260"/>
      <c r="E10" s="2132" t="s">
        <v>650</v>
      </c>
      <c r="F10" s="2132"/>
      <c r="G10" s="2133"/>
      <c r="H10" s="261" t="s">
        <v>547</v>
      </c>
      <c r="I10" s="2119" t="s">
        <v>415</v>
      </c>
      <c r="J10" s="2119"/>
      <c r="K10" s="2119"/>
      <c r="L10" s="2119"/>
      <c r="M10" s="2119"/>
      <c r="N10" s="2119"/>
      <c r="O10" s="2119"/>
      <c r="P10" s="2120" t="str">
        <f>IF('【交付申請時】入力シート①(全体)'!$E$12="","令和　　年　　月　　日",'【交付申請時】入力シート①(全体)'!$E$12)</f>
        <v>令和　　年　　月　　日</v>
      </c>
      <c r="Q10" s="2121"/>
      <c r="R10" s="2121"/>
      <c r="S10" s="2121"/>
      <c r="T10" s="2122"/>
      <c r="U10" s="283"/>
      <c r="V10" s="282"/>
      <c r="W10" s="168"/>
      <c r="X10" s="168"/>
      <c r="Y10" s="168"/>
      <c r="Z10" s="168"/>
      <c r="AA10" s="168"/>
      <c r="AB10" s="452"/>
      <c r="AC10" s="2130"/>
      <c r="AD10" s="2131"/>
      <c r="AE10" s="260"/>
      <c r="AF10" s="2132" t="s">
        <v>650</v>
      </c>
      <c r="AG10" s="2132"/>
      <c r="AH10" s="2133"/>
      <c r="AI10" s="261" t="s">
        <v>547</v>
      </c>
      <c r="AJ10" s="2119" t="s">
        <v>415</v>
      </c>
      <c r="AK10" s="2119"/>
      <c r="AL10" s="2119"/>
      <c r="AM10" s="2119"/>
      <c r="AN10" s="2119"/>
      <c r="AO10" s="2119"/>
      <c r="AP10" s="2119"/>
      <c r="AQ10" s="2166">
        <v>46274</v>
      </c>
      <c r="AR10" s="2167"/>
      <c r="AS10" s="2167"/>
      <c r="AT10" s="2167"/>
      <c r="AU10" s="2168"/>
      <c r="AV10" s="283"/>
      <c r="AW10" s="426"/>
      <c r="AX10" s="168"/>
      <c r="AY10" s="168"/>
    </row>
    <row r="11" spans="1:51" s="255" customFormat="1" ht="29.4" customHeight="1">
      <c r="B11" s="2130"/>
      <c r="C11" s="2131"/>
      <c r="D11" s="260"/>
      <c r="E11" s="2132"/>
      <c r="F11" s="2132"/>
      <c r="G11" s="2133"/>
      <c r="H11" s="262" t="s">
        <v>551</v>
      </c>
      <c r="I11" s="2123" t="s">
        <v>651</v>
      </c>
      <c r="J11" s="2123"/>
      <c r="K11" s="2123"/>
      <c r="L11" s="2123"/>
      <c r="M11" s="2123"/>
      <c r="N11" s="2123"/>
      <c r="O11" s="2123"/>
      <c r="P11" s="2124" t="str">
        <f>IF('【交付申請時】入力シート①(全体)'!$E$13="","令和　　年　　月　　日",'【交付申請時】入力シート①(全体)'!$E$13)</f>
        <v>令和　　年　　月　　日</v>
      </c>
      <c r="Q11" s="2125"/>
      <c r="R11" s="2125"/>
      <c r="S11" s="2125"/>
      <c r="T11" s="2126"/>
      <c r="U11" s="283"/>
      <c r="V11" s="282"/>
      <c r="W11" s="168"/>
      <c r="X11" s="168"/>
      <c r="Y11" s="168"/>
      <c r="Z11" s="168"/>
      <c r="AA11" s="168"/>
      <c r="AB11" s="452"/>
      <c r="AC11" s="2130"/>
      <c r="AD11" s="2131"/>
      <c r="AE11" s="260"/>
      <c r="AF11" s="2132"/>
      <c r="AG11" s="2132"/>
      <c r="AH11" s="2133"/>
      <c r="AI11" s="262" t="s">
        <v>551</v>
      </c>
      <c r="AJ11" s="2123" t="s">
        <v>651</v>
      </c>
      <c r="AK11" s="2123"/>
      <c r="AL11" s="2123"/>
      <c r="AM11" s="2123"/>
      <c r="AN11" s="2123"/>
      <c r="AO11" s="2123"/>
      <c r="AP11" s="2123"/>
      <c r="AQ11" s="2169">
        <v>46305</v>
      </c>
      <c r="AR11" s="2170"/>
      <c r="AS11" s="2170"/>
      <c r="AT11" s="2170"/>
      <c r="AU11" s="2171"/>
      <c r="AV11" s="283"/>
      <c r="AW11" s="426"/>
      <c r="AX11" s="168"/>
      <c r="AY11" s="168"/>
    </row>
    <row r="12" spans="1:51" s="255" customFormat="1" ht="38.4" customHeight="1">
      <c r="B12" s="2130"/>
      <c r="C12" s="2131"/>
      <c r="D12" s="260"/>
      <c r="E12" s="2132"/>
      <c r="F12" s="2132"/>
      <c r="G12" s="2133"/>
      <c r="H12" s="263" t="s">
        <v>555</v>
      </c>
      <c r="I12" s="2149" t="s">
        <v>652</v>
      </c>
      <c r="J12" s="2149"/>
      <c r="K12" s="2149"/>
      <c r="L12" s="2149"/>
      <c r="M12" s="2149"/>
      <c r="N12" s="2149"/>
      <c r="O12" s="2150"/>
      <c r="P12" s="2151" t="str">
        <f>IF(OR(P10="令和　　年　　月　　日",P11="令和　　年　　月　　日"),"令和　　年　　月　　日",MAX($P$10:$P$11))</f>
        <v>令和　　年　　月　　日</v>
      </c>
      <c r="Q12" s="2152"/>
      <c r="R12" s="2152"/>
      <c r="S12" s="2152"/>
      <c r="T12" s="2153"/>
      <c r="U12" s="283"/>
      <c r="V12" s="282"/>
      <c r="W12" s="168"/>
      <c r="X12" s="168"/>
      <c r="Y12" s="168"/>
      <c r="Z12" s="168"/>
      <c r="AA12" s="168"/>
      <c r="AB12" s="452"/>
      <c r="AC12" s="2130"/>
      <c r="AD12" s="2131"/>
      <c r="AE12" s="260"/>
      <c r="AF12" s="2132"/>
      <c r="AG12" s="2132"/>
      <c r="AH12" s="2133"/>
      <c r="AI12" s="263" t="s">
        <v>555</v>
      </c>
      <c r="AJ12" s="2149" t="s">
        <v>652</v>
      </c>
      <c r="AK12" s="2149"/>
      <c r="AL12" s="2149"/>
      <c r="AM12" s="2149"/>
      <c r="AN12" s="2149"/>
      <c r="AO12" s="2149"/>
      <c r="AP12" s="2150"/>
      <c r="AQ12" s="2172">
        <v>46305</v>
      </c>
      <c r="AR12" s="2173"/>
      <c r="AS12" s="2173"/>
      <c r="AT12" s="2173"/>
      <c r="AU12" s="2174"/>
      <c r="AV12" s="283"/>
      <c r="AW12" s="426"/>
      <c r="AX12" s="168"/>
      <c r="AY12" s="168"/>
    </row>
    <row r="13" spans="1:51" s="255" customFormat="1" ht="12" customHeight="1">
      <c r="A13" s="264"/>
      <c r="B13" s="2130"/>
      <c r="C13" s="2131"/>
      <c r="D13" s="260"/>
      <c r="E13" s="260"/>
      <c r="F13" s="260"/>
      <c r="G13" s="260"/>
      <c r="H13" s="260"/>
      <c r="I13" s="260"/>
      <c r="J13" s="260"/>
      <c r="K13" s="260"/>
      <c r="L13" s="260"/>
      <c r="M13" s="260"/>
      <c r="N13" s="260"/>
      <c r="O13" s="260"/>
      <c r="P13" s="260"/>
      <c r="Q13" s="260"/>
      <c r="R13" s="260"/>
      <c r="S13" s="260"/>
      <c r="T13" s="260"/>
      <c r="U13" s="283"/>
      <c r="V13" s="284"/>
      <c r="W13" s="168"/>
      <c r="X13" s="168"/>
      <c r="Y13" s="168"/>
      <c r="Z13" s="168"/>
      <c r="AA13" s="168"/>
      <c r="AB13" s="452"/>
      <c r="AC13" s="2130"/>
      <c r="AD13" s="2131"/>
      <c r="AE13" s="260"/>
      <c r="AF13" s="260"/>
      <c r="AG13" s="260"/>
      <c r="AH13" s="260"/>
      <c r="AI13" s="260"/>
      <c r="AJ13" s="260"/>
      <c r="AK13" s="260"/>
      <c r="AL13" s="260"/>
      <c r="AM13" s="260"/>
      <c r="AN13" s="260"/>
      <c r="AO13" s="260"/>
      <c r="AP13" s="260"/>
      <c r="AQ13" s="260"/>
      <c r="AR13" s="260"/>
      <c r="AS13" s="260"/>
      <c r="AT13" s="260"/>
      <c r="AU13" s="260"/>
      <c r="AV13" s="283"/>
      <c r="AW13" s="426"/>
      <c r="AX13" s="168"/>
      <c r="AY13" s="168"/>
    </row>
    <row r="14" spans="1:51" ht="6" customHeight="1">
      <c r="A14" s="265"/>
      <c r="B14" s="2130" t="s">
        <v>530</v>
      </c>
      <c r="C14" s="2131"/>
      <c r="D14" s="259"/>
      <c r="E14" s="259"/>
      <c r="F14" s="259"/>
      <c r="G14" s="259"/>
      <c r="H14" s="266"/>
      <c r="I14" s="259"/>
      <c r="J14" s="274"/>
      <c r="K14" s="259"/>
      <c r="L14" s="259"/>
      <c r="M14" s="259"/>
      <c r="N14" s="259"/>
      <c r="O14" s="259"/>
      <c r="P14" s="259"/>
      <c r="Q14" s="259"/>
      <c r="R14" s="259"/>
      <c r="S14" s="259"/>
      <c r="T14" s="259"/>
      <c r="U14" s="281"/>
      <c r="V14" s="243"/>
      <c r="W14" s="168"/>
      <c r="X14" s="168"/>
      <c r="Y14" s="168"/>
      <c r="Z14" s="168"/>
      <c r="AA14" s="168"/>
      <c r="AB14" s="452"/>
      <c r="AC14" s="2130" t="s">
        <v>530</v>
      </c>
      <c r="AD14" s="2131"/>
      <c r="AE14" s="259"/>
      <c r="AF14" s="259"/>
      <c r="AG14" s="259"/>
      <c r="AH14" s="259"/>
      <c r="AI14" s="266"/>
      <c r="AJ14" s="259"/>
      <c r="AK14" s="274"/>
      <c r="AL14" s="259"/>
      <c r="AM14" s="259"/>
      <c r="AN14" s="259"/>
      <c r="AO14" s="259"/>
      <c r="AP14" s="259"/>
      <c r="AQ14" s="259"/>
      <c r="AR14" s="259"/>
      <c r="AS14" s="259"/>
      <c r="AT14" s="259"/>
      <c r="AU14" s="259"/>
      <c r="AV14" s="281"/>
      <c r="AW14" s="426"/>
      <c r="AX14" s="168"/>
      <c r="AY14" s="168"/>
    </row>
    <row r="15" spans="1:51" ht="24" customHeight="1">
      <c r="A15" s="265"/>
      <c r="B15" s="2130"/>
      <c r="C15" s="2131"/>
      <c r="D15" s="260"/>
      <c r="E15" s="260"/>
      <c r="F15" s="260"/>
      <c r="G15" s="260"/>
      <c r="H15" s="267"/>
      <c r="I15" s="260"/>
      <c r="J15" s="270"/>
      <c r="K15" s="260"/>
      <c r="L15" s="260"/>
      <c r="M15" s="269" t="s">
        <v>653</v>
      </c>
      <c r="N15" s="260"/>
      <c r="O15" s="260"/>
      <c r="P15" s="260"/>
      <c r="Q15" s="260"/>
      <c r="R15" s="260"/>
      <c r="S15" s="260"/>
      <c r="T15" s="260"/>
      <c r="U15" s="283"/>
      <c r="V15" s="243"/>
      <c r="W15" s="168"/>
      <c r="X15" s="168"/>
      <c r="Y15" s="168"/>
      <c r="Z15" s="168"/>
      <c r="AA15" s="168"/>
      <c r="AB15" s="452"/>
      <c r="AC15" s="2130"/>
      <c r="AD15" s="2131"/>
      <c r="AE15" s="260"/>
      <c r="AF15" s="260"/>
      <c r="AG15" s="260"/>
      <c r="AH15" s="260"/>
      <c r="AI15" s="267"/>
      <c r="AJ15" s="260"/>
      <c r="AK15" s="270"/>
      <c r="AL15" s="260"/>
      <c r="AM15" s="260"/>
      <c r="AN15" s="269" t="s">
        <v>653</v>
      </c>
      <c r="AO15" s="260"/>
      <c r="AP15" s="260"/>
      <c r="AQ15" s="260"/>
      <c r="AR15" s="260"/>
      <c r="AS15" s="260"/>
      <c r="AT15" s="260"/>
      <c r="AU15" s="260"/>
      <c r="AV15" s="283"/>
      <c r="AW15" s="426"/>
      <c r="AX15" s="168"/>
      <c r="AY15" s="168"/>
    </row>
    <row r="16" spans="1:51" ht="25.5" customHeight="1">
      <c r="A16" s="265"/>
      <c r="B16" s="2130"/>
      <c r="C16" s="2131"/>
      <c r="D16" s="268"/>
      <c r="E16" s="2132" t="s">
        <v>280</v>
      </c>
      <c r="F16" s="2132"/>
      <c r="G16" s="2132"/>
      <c r="H16" s="2132"/>
      <c r="I16" s="2132"/>
      <c r="J16" s="2132"/>
      <c r="K16" s="2132"/>
      <c r="L16" s="2132"/>
      <c r="M16" s="275" t="str">
        <f>IF(LEFT('【交付申請時】入力シート③(その他)'!$E$8,1)="1","☑","□")</f>
        <v>□</v>
      </c>
      <c r="N16" s="2112" t="s">
        <v>654</v>
      </c>
      <c r="O16" s="2112"/>
      <c r="P16" s="2112"/>
      <c r="Q16" s="285" t="str">
        <f>IF(LEFT('【交付申請時】入力シート③(その他)'!$E$8,1)="2","☑","□")</f>
        <v>□</v>
      </c>
      <c r="R16" s="2112" t="s">
        <v>655</v>
      </c>
      <c r="S16" s="2112"/>
      <c r="T16" s="2113"/>
      <c r="U16" s="283"/>
      <c r="V16" s="243"/>
      <c r="W16" s="168"/>
      <c r="X16" s="168"/>
      <c r="Y16" s="168"/>
      <c r="Z16" s="168"/>
      <c r="AA16" s="168"/>
      <c r="AB16" s="452"/>
      <c r="AC16" s="2130"/>
      <c r="AD16" s="2131"/>
      <c r="AE16" s="268"/>
      <c r="AF16" s="2132" t="s">
        <v>280</v>
      </c>
      <c r="AG16" s="2132"/>
      <c r="AH16" s="2132"/>
      <c r="AI16" s="2132"/>
      <c r="AJ16" s="2132"/>
      <c r="AK16" s="2132"/>
      <c r="AL16" s="2132"/>
      <c r="AM16" s="2132"/>
      <c r="AN16" s="275" t="s">
        <v>656</v>
      </c>
      <c r="AO16" s="2112" t="s">
        <v>654</v>
      </c>
      <c r="AP16" s="2112"/>
      <c r="AQ16" s="2112"/>
      <c r="AR16" s="994" t="s">
        <v>631</v>
      </c>
      <c r="AS16" s="2112" t="s">
        <v>655</v>
      </c>
      <c r="AT16" s="2112"/>
      <c r="AU16" s="2113"/>
      <c r="AV16" s="283"/>
      <c r="AW16" s="426"/>
      <c r="AX16" s="168"/>
      <c r="AY16" s="168"/>
    </row>
    <row r="17" spans="1:51" ht="18" customHeight="1">
      <c r="A17" s="265"/>
      <c r="B17" s="2130"/>
      <c r="C17" s="2131"/>
      <c r="D17" s="268"/>
      <c r="E17" s="269"/>
      <c r="F17" s="270"/>
      <c r="G17" s="270"/>
      <c r="H17" s="270"/>
      <c r="I17" s="270"/>
      <c r="J17" s="270"/>
      <c r="K17" s="270"/>
      <c r="L17" s="270"/>
      <c r="M17" s="270"/>
      <c r="N17" s="276"/>
      <c r="O17" s="276"/>
      <c r="P17" s="276"/>
      <c r="Q17" s="270"/>
      <c r="R17" s="276"/>
      <c r="S17" s="276"/>
      <c r="T17" s="276"/>
      <c r="U17" s="283"/>
      <c r="V17" s="243"/>
      <c r="W17" s="168"/>
      <c r="X17" s="168"/>
      <c r="Y17" s="168"/>
      <c r="Z17" s="168"/>
      <c r="AA17" s="168"/>
      <c r="AB17" s="452"/>
      <c r="AC17" s="2130"/>
      <c r="AD17" s="2131"/>
      <c r="AE17" s="268"/>
      <c r="AF17" s="269"/>
      <c r="AG17" s="270"/>
      <c r="AH17" s="270"/>
      <c r="AI17" s="270"/>
      <c r="AJ17" s="270"/>
      <c r="AK17" s="270"/>
      <c r="AL17" s="270"/>
      <c r="AM17" s="270"/>
      <c r="AN17" s="270"/>
      <c r="AO17" s="276"/>
      <c r="AP17" s="276"/>
      <c r="AQ17" s="276"/>
      <c r="AR17" s="270"/>
      <c r="AS17" s="276"/>
      <c r="AT17" s="276"/>
      <c r="AU17" s="276"/>
      <c r="AV17" s="283"/>
      <c r="AW17" s="426"/>
      <c r="AX17" s="168"/>
      <c r="AY17" s="168"/>
    </row>
    <row r="18" spans="1:51" ht="36" customHeight="1">
      <c r="A18" s="265"/>
      <c r="B18" s="2130"/>
      <c r="C18" s="2131"/>
      <c r="D18" s="260"/>
      <c r="E18" s="2132" t="s">
        <v>497</v>
      </c>
      <c r="F18" s="2132"/>
      <c r="G18" s="2132"/>
      <c r="H18" s="2132"/>
      <c r="I18" s="2132"/>
      <c r="J18" s="2132"/>
      <c r="K18" s="2132"/>
      <c r="L18" s="2132"/>
      <c r="M18" s="2147" t="s">
        <v>657</v>
      </c>
      <c r="N18" s="2148"/>
      <c r="O18" s="2148"/>
      <c r="P18" s="2148"/>
      <c r="Q18" s="2148" t="s">
        <v>658</v>
      </c>
      <c r="R18" s="2148"/>
      <c r="S18" s="2148"/>
      <c r="T18" s="2148"/>
      <c r="U18" s="286"/>
      <c r="V18" s="243"/>
      <c r="W18" s="168"/>
      <c r="X18" s="168"/>
      <c r="Y18" s="168"/>
      <c r="Z18" s="168"/>
      <c r="AA18" s="168"/>
      <c r="AB18" s="452"/>
      <c r="AC18" s="2130"/>
      <c r="AD18" s="2131"/>
      <c r="AE18" s="260"/>
      <c r="AF18" s="2132" t="s">
        <v>497</v>
      </c>
      <c r="AG18" s="2132"/>
      <c r="AH18" s="2132"/>
      <c r="AI18" s="2132"/>
      <c r="AJ18" s="2132"/>
      <c r="AK18" s="2132"/>
      <c r="AL18" s="2132"/>
      <c r="AM18" s="2132"/>
      <c r="AN18" s="2147" t="s">
        <v>659</v>
      </c>
      <c r="AO18" s="2148"/>
      <c r="AP18" s="2148"/>
      <c r="AQ18" s="2148"/>
      <c r="AR18" s="2148" t="s">
        <v>658</v>
      </c>
      <c r="AS18" s="2148"/>
      <c r="AT18" s="2148"/>
      <c r="AU18" s="2148"/>
      <c r="AV18" s="286"/>
      <c r="AW18" s="426"/>
      <c r="AX18" s="168"/>
      <c r="AY18" s="168"/>
    </row>
    <row r="19" spans="1:51" ht="36" customHeight="1">
      <c r="A19" s="265"/>
      <c r="B19" s="2130"/>
      <c r="C19" s="2131"/>
      <c r="D19" s="260"/>
      <c r="E19" s="2132"/>
      <c r="F19" s="2132"/>
      <c r="G19" s="2132"/>
      <c r="H19" s="2132"/>
      <c r="I19" s="2132"/>
      <c r="J19" s="2132"/>
      <c r="K19" s="2132"/>
      <c r="L19" s="2132"/>
      <c r="M19" s="2155" t="s">
        <v>505</v>
      </c>
      <c r="N19" s="2156"/>
      <c r="O19" s="2157" t="s">
        <v>660</v>
      </c>
      <c r="P19" s="2158"/>
      <c r="Q19" s="2159" t="s">
        <v>505</v>
      </c>
      <c r="R19" s="2156"/>
      <c r="S19" s="2157" t="s">
        <v>661</v>
      </c>
      <c r="T19" s="2158"/>
      <c r="U19" s="286"/>
      <c r="V19" s="243"/>
      <c r="W19" s="168"/>
      <c r="X19" s="168"/>
      <c r="Y19" s="168"/>
      <c r="Z19" s="168"/>
      <c r="AA19" s="168"/>
      <c r="AB19" s="452"/>
      <c r="AC19" s="2130"/>
      <c r="AD19" s="2131"/>
      <c r="AE19" s="260"/>
      <c r="AF19" s="2132"/>
      <c r="AG19" s="2132"/>
      <c r="AH19" s="2132"/>
      <c r="AI19" s="2132"/>
      <c r="AJ19" s="2132"/>
      <c r="AK19" s="2132"/>
      <c r="AL19" s="2132"/>
      <c r="AM19" s="2132"/>
      <c r="AN19" s="2155" t="s">
        <v>505</v>
      </c>
      <c r="AO19" s="2156"/>
      <c r="AP19" s="2157" t="s">
        <v>660</v>
      </c>
      <c r="AQ19" s="2158"/>
      <c r="AR19" s="2159" t="s">
        <v>505</v>
      </c>
      <c r="AS19" s="2156"/>
      <c r="AT19" s="2157" t="s">
        <v>661</v>
      </c>
      <c r="AU19" s="2158"/>
      <c r="AV19" s="286"/>
      <c r="AW19" s="426"/>
      <c r="AX19" s="168"/>
      <c r="AY19" s="168"/>
    </row>
    <row r="20" spans="1:51" ht="24" customHeight="1">
      <c r="A20" s="265"/>
      <c r="B20" s="2130"/>
      <c r="C20" s="2131"/>
      <c r="D20" s="260"/>
      <c r="E20" s="2132" t="s">
        <v>543</v>
      </c>
      <c r="F20" s="2132"/>
      <c r="G20" s="2132"/>
      <c r="H20" s="2132"/>
      <c r="I20" s="2132"/>
      <c r="J20" s="2132"/>
      <c r="K20" s="2132"/>
      <c r="L20" s="2132"/>
      <c r="M20" s="277" t="str">
        <f>IF('【交付申請時】入力シート③(その他)'!$G13="","",'【交付申請時】入力シート③(その他)'!$G13)</f>
        <v/>
      </c>
      <c r="N20" s="655" t="s">
        <v>506</v>
      </c>
      <c r="O20" s="278" t="str">
        <f>IF('【交付申請時】入力シート③(その他)'!$I13="","",'【交付申請時】入力シート③(その他)'!$I13)</f>
        <v/>
      </c>
      <c r="P20" s="279" t="s">
        <v>506</v>
      </c>
      <c r="Q20" s="287" t="str">
        <f>IF('【交付申請時】入力シート③(その他)'!$K13="","",'【交付申請時】入力シート③(その他)'!$K13)</f>
        <v/>
      </c>
      <c r="R20" s="288" t="s">
        <v>506</v>
      </c>
      <c r="S20" s="278" t="str">
        <f>IF('【交付申請時】入力シート③(その他)'!$M13="","",'【交付申請時】入力シート③(その他)'!$M13)</f>
        <v/>
      </c>
      <c r="T20" s="289" t="s">
        <v>544</v>
      </c>
      <c r="U20" s="286"/>
      <c r="V20" s="243"/>
      <c r="W20" s="168"/>
      <c r="X20" s="168"/>
      <c r="Y20" s="168"/>
      <c r="Z20" s="168"/>
      <c r="AA20" s="168"/>
      <c r="AB20" s="452"/>
      <c r="AC20" s="2130"/>
      <c r="AD20" s="2131"/>
      <c r="AE20" s="260"/>
      <c r="AF20" s="2132" t="s">
        <v>543</v>
      </c>
      <c r="AG20" s="2132"/>
      <c r="AH20" s="2132"/>
      <c r="AI20" s="2132"/>
      <c r="AJ20" s="2132"/>
      <c r="AK20" s="2132"/>
      <c r="AL20" s="2132"/>
      <c r="AM20" s="2132"/>
      <c r="AN20" s="991">
        <v>4</v>
      </c>
      <c r="AO20" s="655" t="s">
        <v>506</v>
      </c>
      <c r="AP20" s="992">
        <v>4</v>
      </c>
      <c r="AQ20" s="279" t="s">
        <v>506</v>
      </c>
      <c r="AR20" s="993">
        <v>4</v>
      </c>
      <c r="AS20" s="288" t="s">
        <v>506</v>
      </c>
      <c r="AT20" s="992">
        <v>6</v>
      </c>
      <c r="AU20" s="289" t="s">
        <v>544</v>
      </c>
      <c r="AV20" s="286"/>
      <c r="AW20" s="426"/>
      <c r="AX20" s="168"/>
      <c r="AY20" s="168"/>
    </row>
    <row r="21" spans="1:51" ht="24" customHeight="1">
      <c r="A21" s="265"/>
      <c r="B21" s="2130"/>
      <c r="C21" s="2131"/>
      <c r="D21" s="260"/>
      <c r="E21" s="2132" t="s">
        <v>1370</v>
      </c>
      <c r="F21" s="2132"/>
      <c r="G21" s="2132"/>
      <c r="H21" s="2132"/>
      <c r="I21" s="2132"/>
      <c r="J21" s="2132"/>
      <c r="K21" s="2132"/>
      <c r="L21" s="2132"/>
      <c r="M21" s="277" t="str">
        <f>IF('【交付申請時】入力シート③(その他)'!$G14="","",'【交付申請時】入力シート③(その他)'!$G14)</f>
        <v/>
      </c>
      <c r="N21" s="655" t="s">
        <v>506</v>
      </c>
      <c r="O21" s="278" t="str">
        <f>IF('【交付申請時】入力シート③(その他)'!$I14="","",'【交付申請時】入力シート③(その他)'!$I14)</f>
        <v/>
      </c>
      <c r="P21" s="279" t="s">
        <v>506</v>
      </c>
      <c r="Q21" s="287" t="str">
        <f>IF('【交付申請時】入力シート③(その他)'!$K14="","",'【交付申請時】入力シート③(その他)'!$K14)</f>
        <v/>
      </c>
      <c r="R21" s="288" t="s">
        <v>506</v>
      </c>
      <c r="S21" s="278" t="str">
        <f>IF('【交付申請時】入力シート③(その他)'!$M14="","",'【交付申請時】入力シート③(その他)'!$M14)</f>
        <v/>
      </c>
      <c r="T21" s="289" t="s">
        <v>544</v>
      </c>
      <c r="U21" s="286"/>
      <c r="V21" s="243"/>
      <c r="W21" s="168"/>
      <c r="X21" s="168"/>
      <c r="Y21" s="168"/>
      <c r="Z21" s="168"/>
      <c r="AA21" s="168"/>
      <c r="AB21" s="452"/>
      <c r="AC21" s="2130"/>
      <c r="AD21" s="2131"/>
      <c r="AE21" s="260"/>
      <c r="AF21" s="2132" t="s">
        <v>498</v>
      </c>
      <c r="AG21" s="2132"/>
      <c r="AH21" s="2132"/>
      <c r="AI21" s="2132"/>
      <c r="AJ21" s="2132"/>
      <c r="AK21" s="2132"/>
      <c r="AL21" s="2132"/>
      <c r="AM21" s="2132"/>
      <c r="AN21" s="991">
        <v>1</v>
      </c>
      <c r="AO21" s="655" t="s">
        <v>506</v>
      </c>
      <c r="AP21" s="992">
        <v>1</v>
      </c>
      <c r="AQ21" s="279" t="s">
        <v>506</v>
      </c>
      <c r="AR21" s="993">
        <v>1</v>
      </c>
      <c r="AS21" s="288" t="s">
        <v>506</v>
      </c>
      <c r="AT21" s="992">
        <v>9</v>
      </c>
      <c r="AU21" s="289" t="s">
        <v>544</v>
      </c>
      <c r="AV21" s="286"/>
      <c r="AW21" s="426"/>
      <c r="AX21" s="168"/>
      <c r="AY21" s="168"/>
    </row>
    <row r="22" spans="1:51" ht="24" customHeight="1">
      <c r="A22" s="265"/>
      <c r="B22" s="2130"/>
      <c r="C22" s="2131"/>
      <c r="D22" s="260"/>
      <c r="E22" s="2133" t="s">
        <v>1375</v>
      </c>
      <c r="F22" s="2160"/>
      <c r="G22" s="2160"/>
      <c r="H22" s="2160"/>
      <c r="I22" s="2160"/>
      <c r="J22" s="2160"/>
      <c r="K22" s="2160"/>
      <c r="L22" s="2161"/>
      <c r="M22" s="277" t="str">
        <f>IF('【交付申請時】入力シート③(その他)'!$G15="","",'【交付申請時】入力シート③(その他)'!$G15)</f>
        <v/>
      </c>
      <c r="N22" s="655" t="s">
        <v>506</v>
      </c>
      <c r="O22" s="278" t="str">
        <f>IF('【交付申請時】入力シート③(その他)'!$I15="","",'【交付申請時】入力シート③(その他)'!$I15)</f>
        <v/>
      </c>
      <c r="P22" s="279" t="s">
        <v>506</v>
      </c>
      <c r="Q22" s="287" t="str">
        <f>IF('【交付申請時】入力シート③(その他)'!$K15="","",'【交付申請時】入力シート③(その他)'!$K15)</f>
        <v/>
      </c>
      <c r="R22" s="288" t="s">
        <v>506</v>
      </c>
      <c r="S22" s="278" t="str">
        <f>IF('【交付申請時】入力シート③(その他)'!$M15="","",'【交付申請時】入力シート③(その他)'!$M15)</f>
        <v/>
      </c>
      <c r="T22" s="289" t="s">
        <v>544</v>
      </c>
      <c r="U22" s="286"/>
      <c r="V22" s="243"/>
      <c r="W22" s="168"/>
      <c r="X22" s="168"/>
      <c r="Y22" s="168"/>
      <c r="Z22" s="168"/>
      <c r="AA22" s="168"/>
      <c r="AB22" s="452"/>
      <c r="AC22" s="2130"/>
      <c r="AD22" s="2131"/>
      <c r="AE22" s="260"/>
      <c r="AF22" s="2133" t="s">
        <v>1375</v>
      </c>
      <c r="AG22" s="2160"/>
      <c r="AH22" s="2160"/>
      <c r="AI22" s="2160"/>
      <c r="AJ22" s="2160"/>
      <c r="AK22" s="2160"/>
      <c r="AL22" s="2160"/>
      <c r="AM22" s="2161"/>
      <c r="AN22" s="991">
        <v>1</v>
      </c>
      <c r="AO22" s="655" t="s">
        <v>506</v>
      </c>
      <c r="AP22" s="992">
        <v>1</v>
      </c>
      <c r="AQ22" s="279" t="s">
        <v>506</v>
      </c>
      <c r="AR22" s="993">
        <v>1</v>
      </c>
      <c r="AS22" s="288" t="s">
        <v>506</v>
      </c>
      <c r="AT22" s="992">
        <v>9</v>
      </c>
      <c r="AU22" s="289" t="s">
        <v>544</v>
      </c>
      <c r="AV22" s="286"/>
      <c r="AW22" s="426"/>
      <c r="AX22" s="168"/>
      <c r="AY22" s="168"/>
    </row>
    <row r="23" spans="1:51" ht="24" customHeight="1">
      <c r="A23" s="265"/>
      <c r="B23" s="2130"/>
      <c r="C23" s="2131"/>
      <c r="D23" s="260"/>
      <c r="E23" s="2132" t="s">
        <v>1371</v>
      </c>
      <c r="F23" s="2132"/>
      <c r="G23" s="2132"/>
      <c r="H23" s="2132"/>
      <c r="I23" s="2132"/>
      <c r="J23" s="2132"/>
      <c r="K23" s="2132"/>
      <c r="L23" s="2132"/>
      <c r="M23" s="277" t="str">
        <f>IF('【交付申請時】入力シート③(その他)'!$G16="","",'【交付申請時】入力シート③(その他)'!$G16)</f>
        <v/>
      </c>
      <c r="N23" s="655" t="s">
        <v>506</v>
      </c>
      <c r="O23" s="278" t="str">
        <f>IF('【交付申請時】入力シート③(その他)'!$I16="","",'【交付申請時】入力シート③(その他)'!$I16)</f>
        <v/>
      </c>
      <c r="P23" s="279" t="s">
        <v>506</v>
      </c>
      <c r="Q23" s="287" t="str">
        <f>IF('【交付申請時】入力シート③(その他)'!$K16="","",'【交付申請時】入力シート③(その他)'!$K16)</f>
        <v/>
      </c>
      <c r="R23" s="288" t="s">
        <v>506</v>
      </c>
      <c r="S23" s="278" t="str">
        <f>IF('【交付申請時】入力シート③(その他)'!$M16="","",'【交付申請時】入力シート③(その他)'!$M16)</f>
        <v/>
      </c>
      <c r="T23" s="289" t="s">
        <v>544</v>
      </c>
      <c r="U23" s="286"/>
      <c r="V23" s="243"/>
      <c r="W23" s="168"/>
      <c r="X23" s="168"/>
      <c r="Y23" s="168"/>
      <c r="Z23" s="168"/>
      <c r="AA23" s="168"/>
      <c r="AB23" s="452"/>
      <c r="AC23" s="2130"/>
      <c r="AD23" s="2131"/>
      <c r="AE23" s="260"/>
      <c r="AF23" s="2132" t="s">
        <v>545</v>
      </c>
      <c r="AG23" s="2132"/>
      <c r="AH23" s="2132"/>
      <c r="AI23" s="2132"/>
      <c r="AJ23" s="2132"/>
      <c r="AK23" s="2132"/>
      <c r="AL23" s="2132"/>
      <c r="AM23" s="2132"/>
      <c r="AN23" s="991">
        <v>1</v>
      </c>
      <c r="AO23" s="655" t="s">
        <v>506</v>
      </c>
      <c r="AP23" s="992">
        <v>1</v>
      </c>
      <c r="AQ23" s="279" t="s">
        <v>506</v>
      </c>
      <c r="AR23" s="993">
        <v>1</v>
      </c>
      <c r="AS23" s="288" t="s">
        <v>506</v>
      </c>
      <c r="AT23" s="992">
        <v>9</v>
      </c>
      <c r="AU23" s="289" t="s">
        <v>544</v>
      </c>
      <c r="AV23" s="286"/>
      <c r="AW23" s="426"/>
      <c r="AX23" s="168"/>
      <c r="AY23" s="168"/>
    </row>
    <row r="24" spans="1:51" ht="6" customHeight="1">
      <c r="A24" s="265"/>
      <c r="B24" s="2130"/>
      <c r="C24" s="2131"/>
      <c r="D24" s="260"/>
      <c r="E24" s="260"/>
      <c r="F24" s="260"/>
      <c r="G24" s="260"/>
      <c r="H24" s="260"/>
      <c r="I24" s="260"/>
      <c r="J24" s="260"/>
      <c r="K24" s="260"/>
      <c r="L24" s="260"/>
      <c r="M24" s="260"/>
      <c r="N24" s="260"/>
      <c r="O24" s="260"/>
      <c r="P24" s="260"/>
      <c r="Q24" s="260"/>
      <c r="R24" s="260"/>
      <c r="S24" s="260"/>
      <c r="T24" s="260"/>
      <c r="U24" s="286"/>
      <c r="V24" s="243"/>
      <c r="W24" s="168"/>
      <c r="X24" s="168"/>
      <c r="Y24" s="168"/>
      <c r="Z24" s="168"/>
      <c r="AA24" s="168"/>
      <c r="AB24" s="452"/>
      <c r="AC24" s="2130"/>
      <c r="AD24" s="2131"/>
      <c r="AE24" s="260"/>
      <c r="AF24" s="260"/>
      <c r="AG24" s="260"/>
      <c r="AH24" s="260"/>
      <c r="AI24" s="260"/>
      <c r="AJ24" s="260"/>
      <c r="AK24" s="260"/>
      <c r="AL24" s="260"/>
      <c r="AM24" s="260"/>
      <c r="AN24" s="260"/>
      <c r="AO24" s="260"/>
      <c r="AP24" s="260"/>
      <c r="AQ24" s="260"/>
      <c r="AR24" s="260"/>
      <c r="AS24" s="260"/>
      <c r="AT24" s="260"/>
      <c r="AU24" s="260"/>
      <c r="AV24" s="286"/>
      <c r="AW24" s="426"/>
      <c r="AX24" s="168"/>
      <c r="AY24" s="168"/>
    </row>
    <row r="25" spans="1:51" ht="18" customHeight="1">
      <c r="A25" s="265"/>
      <c r="B25" s="2130"/>
      <c r="C25" s="2131"/>
      <c r="D25" s="260"/>
      <c r="E25" s="260" t="s">
        <v>514</v>
      </c>
      <c r="F25" s="260"/>
      <c r="G25" s="260"/>
      <c r="H25" s="260"/>
      <c r="I25" s="260"/>
      <c r="J25" s="260"/>
      <c r="K25" s="260"/>
      <c r="L25" s="260"/>
      <c r="M25" s="260"/>
      <c r="N25" s="260"/>
      <c r="O25" s="260"/>
      <c r="P25" s="260"/>
      <c r="Q25" s="260"/>
      <c r="R25" s="260"/>
      <c r="S25" s="260"/>
      <c r="T25" s="260"/>
      <c r="U25" s="286"/>
      <c r="V25" s="243"/>
      <c r="W25" s="168"/>
      <c r="X25" s="168"/>
      <c r="Y25" s="168"/>
      <c r="Z25" s="168"/>
      <c r="AA25" s="168"/>
      <c r="AB25" s="452"/>
      <c r="AC25" s="2130"/>
      <c r="AD25" s="2131"/>
      <c r="AE25" s="260"/>
      <c r="AF25" s="260" t="s">
        <v>514</v>
      </c>
      <c r="AG25" s="260"/>
      <c r="AH25" s="260"/>
      <c r="AI25" s="260"/>
      <c r="AJ25" s="260"/>
      <c r="AK25" s="260"/>
      <c r="AL25" s="260"/>
      <c r="AM25" s="260"/>
      <c r="AN25" s="260"/>
      <c r="AO25" s="260"/>
      <c r="AP25" s="260"/>
      <c r="AQ25" s="260"/>
      <c r="AR25" s="260"/>
      <c r="AS25" s="260"/>
      <c r="AT25" s="260"/>
      <c r="AU25" s="260"/>
      <c r="AV25" s="286"/>
      <c r="AW25" s="426"/>
      <c r="AX25" s="168"/>
      <c r="AY25" s="168"/>
    </row>
    <row r="26" spans="1:51" ht="24" customHeight="1">
      <c r="A26" s="265"/>
      <c r="B26" s="2130"/>
      <c r="C26" s="2131"/>
      <c r="D26" s="260"/>
      <c r="E26" s="2134" t="str">
        <f>IF('【交付申請時】入力シート③(その他)'!E17="","",'【交付申請時】入力シート③(その他)'!E17)</f>
        <v/>
      </c>
      <c r="F26" s="2135"/>
      <c r="G26" s="2135"/>
      <c r="H26" s="2135"/>
      <c r="I26" s="2135"/>
      <c r="J26" s="2135"/>
      <c r="K26" s="2135"/>
      <c r="L26" s="2135"/>
      <c r="M26" s="2135"/>
      <c r="N26" s="2135"/>
      <c r="O26" s="2135"/>
      <c r="P26" s="2135"/>
      <c r="Q26" s="2135"/>
      <c r="R26" s="2135"/>
      <c r="S26" s="2135"/>
      <c r="T26" s="2136"/>
      <c r="U26" s="286"/>
      <c r="V26" s="243"/>
      <c r="W26" s="168"/>
      <c r="X26" s="168"/>
      <c r="Y26" s="168"/>
      <c r="Z26" s="168"/>
      <c r="AA26" s="168"/>
      <c r="AB26" s="452"/>
      <c r="AC26" s="2130"/>
      <c r="AD26" s="2131"/>
      <c r="AE26" s="260"/>
      <c r="AF26" s="2134" t="str">
        <f>IF('【交付申請時】入力シート③(その他)'!Y17="","",'【交付申請時】入力シート③(その他)'!Y17)</f>
        <v/>
      </c>
      <c r="AG26" s="2135"/>
      <c r="AH26" s="2135"/>
      <c r="AI26" s="2135"/>
      <c r="AJ26" s="2135"/>
      <c r="AK26" s="2135"/>
      <c r="AL26" s="2135"/>
      <c r="AM26" s="2135"/>
      <c r="AN26" s="2135"/>
      <c r="AO26" s="2135"/>
      <c r="AP26" s="2135"/>
      <c r="AQ26" s="2135"/>
      <c r="AR26" s="2135"/>
      <c r="AS26" s="2135"/>
      <c r="AT26" s="2135"/>
      <c r="AU26" s="2136"/>
      <c r="AV26" s="286"/>
      <c r="AW26" s="426"/>
      <c r="AX26" s="168"/>
      <c r="AY26" s="168"/>
    </row>
    <row r="27" spans="1:51" ht="24" customHeight="1">
      <c r="A27" s="265"/>
      <c r="B27" s="2130"/>
      <c r="C27" s="2131"/>
      <c r="D27" s="260"/>
      <c r="E27" s="2137"/>
      <c r="F27" s="2138"/>
      <c r="G27" s="2138"/>
      <c r="H27" s="2138"/>
      <c r="I27" s="2138"/>
      <c r="J27" s="2138"/>
      <c r="K27" s="2138"/>
      <c r="L27" s="2138"/>
      <c r="M27" s="2138"/>
      <c r="N27" s="2138"/>
      <c r="O27" s="2138"/>
      <c r="P27" s="2138"/>
      <c r="Q27" s="2138"/>
      <c r="R27" s="2138"/>
      <c r="S27" s="2138"/>
      <c r="T27" s="2139"/>
      <c r="U27" s="286"/>
      <c r="V27" s="243"/>
      <c r="W27" s="168"/>
      <c r="X27" s="168"/>
      <c r="Y27" s="168"/>
      <c r="Z27" s="168"/>
      <c r="AA27" s="168"/>
      <c r="AB27" s="452"/>
      <c r="AC27" s="2130"/>
      <c r="AD27" s="2131"/>
      <c r="AE27" s="260"/>
      <c r="AF27" s="2137"/>
      <c r="AG27" s="2138"/>
      <c r="AH27" s="2138"/>
      <c r="AI27" s="2138"/>
      <c r="AJ27" s="2138"/>
      <c r="AK27" s="2138"/>
      <c r="AL27" s="2138"/>
      <c r="AM27" s="2138"/>
      <c r="AN27" s="2138"/>
      <c r="AO27" s="2138"/>
      <c r="AP27" s="2138"/>
      <c r="AQ27" s="2138"/>
      <c r="AR27" s="2138"/>
      <c r="AS27" s="2138"/>
      <c r="AT27" s="2138"/>
      <c r="AU27" s="2139"/>
      <c r="AV27" s="286"/>
      <c r="AW27" s="426"/>
      <c r="AX27" s="168"/>
      <c r="AY27" s="168"/>
    </row>
    <row r="28" spans="1:51" ht="24" customHeight="1">
      <c r="A28" s="265"/>
      <c r="B28" s="2130"/>
      <c r="C28" s="2131"/>
      <c r="D28" s="260"/>
      <c r="E28" s="2137"/>
      <c r="F28" s="2138"/>
      <c r="G28" s="2138"/>
      <c r="H28" s="2138"/>
      <c r="I28" s="2138"/>
      <c r="J28" s="2138"/>
      <c r="K28" s="2138"/>
      <c r="L28" s="2138"/>
      <c r="M28" s="2138"/>
      <c r="N28" s="2138"/>
      <c r="O28" s="2138"/>
      <c r="P28" s="2138"/>
      <c r="Q28" s="2138"/>
      <c r="R28" s="2138"/>
      <c r="S28" s="2138"/>
      <c r="T28" s="2139"/>
      <c r="U28" s="286"/>
      <c r="V28" s="243"/>
      <c r="W28" s="168"/>
      <c r="X28" s="168"/>
      <c r="Y28" s="168"/>
      <c r="Z28" s="168"/>
      <c r="AA28" s="168"/>
      <c r="AB28" s="452"/>
      <c r="AC28" s="2130"/>
      <c r="AD28" s="2131"/>
      <c r="AE28" s="260"/>
      <c r="AF28" s="2137"/>
      <c r="AG28" s="2138"/>
      <c r="AH28" s="2138"/>
      <c r="AI28" s="2138"/>
      <c r="AJ28" s="2138"/>
      <c r="AK28" s="2138"/>
      <c r="AL28" s="2138"/>
      <c r="AM28" s="2138"/>
      <c r="AN28" s="2138"/>
      <c r="AO28" s="2138"/>
      <c r="AP28" s="2138"/>
      <c r="AQ28" s="2138"/>
      <c r="AR28" s="2138"/>
      <c r="AS28" s="2138"/>
      <c r="AT28" s="2138"/>
      <c r="AU28" s="2139"/>
      <c r="AV28" s="286"/>
      <c r="AW28" s="426"/>
      <c r="AX28" s="168"/>
      <c r="AY28" s="168"/>
    </row>
    <row r="29" spans="1:51" ht="24" customHeight="1">
      <c r="A29" s="265"/>
      <c r="B29" s="2130"/>
      <c r="C29" s="2131"/>
      <c r="D29" s="260"/>
      <c r="E29" s="2137"/>
      <c r="F29" s="2138"/>
      <c r="G29" s="2138"/>
      <c r="H29" s="2138"/>
      <c r="I29" s="2138"/>
      <c r="J29" s="2138"/>
      <c r="K29" s="2138"/>
      <c r="L29" s="2138"/>
      <c r="M29" s="2138"/>
      <c r="N29" s="2138"/>
      <c r="O29" s="2138"/>
      <c r="P29" s="2138"/>
      <c r="Q29" s="2138"/>
      <c r="R29" s="2138"/>
      <c r="S29" s="2138"/>
      <c r="T29" s="2139"/>
      <c r="U29" s="286"/>
      <c r="V29" s="243"/>
      <c r="W29" s="168"/>
      <c r="X29" s="168"/>
      <c r="Y29" s="168"/>
      <c r="Z29" s="168"/>
      <c r="AA29" s="168"/>
      <c r="AB29" s="452"/>
      <c r="AC29" s="2130"/>
      <c r="AD29" s="2131"/>
      <c r="AE29" s="260"/>
      <c r="AF29" s="2137"/>
      <c r="AG29" s="2138"/>
      <c r="AH29" s="2138"/>
      <c r="AI29" s="2138"/>
      <c r="AJ29" s="2138"/>
      <c r="AK29" s="2138"/>
      <c r="AL29" s="2138"/>
      <c r="AM29" s="2138"/>
      <c r="AN29" s="2138"/>
      <c r="AO29" s="2138"/>
      <c r="AP29" s="2138"/>
      <c r="AQ29" s="2138"/>
      <c r="AR29" s="2138"/>
      <c r="AS29" s="2138"/>
      <c r="AT29" s="2138"/>
      <c r="AU29" s="2139"/>
      <c r="AV29" s="286"/>
      <c r="AW29" s="426"/>
      <c r="AX29" s="168"/>
      <c r="AY29" s="168"/>
    </row>
    <row r="30" spans="1:51" ht="24" customHeight="1">
      <c r="A30" s="265"/>
      <c r="B30" s="2130"/>
      <c r="C30" s="2131"/>
      <c r="D30" s="260"/>
      <c r="E30" s="2137"/>
      <c r="F30" s="2138"/>
      <c r="G30" s="2138"/>
      <c r="H30" s="2138"/>
      <c r="I30" s="2138"/>
      <c r="J30" s="2138"/>
      <c r="K30" s="2138"/>
      <c r="L30" s="2138"/>
      <c r="M30" s="2138"/>
      <c r="N30" s="2138"/>
      <c r="O30" s="2138"/>
      <c r="P30" s="2138"/>
      <c r="Q30" s="2138"/>
      <c r="R30" s="2138"/>
      <c r="S30" s="2138"/>
      <c r="T30" s="2139"/>
      <c r="U30" s="290"/>
      <c r="V30" s="243"/>
      <c r="W30" s="168"/>
      <c r="X30" s="168"/>
      <c r="Y30" s="168"/>
      <c r="Z30" s="168"/>
      <c r="AA30" s="168"/>
      <c r="AB30" s="452"/>
      <c r="AC30" s="2130"/>
      <c r="AD30" s="2131"/>
      <c r="AE30" s="260"/>
      <c r="AF30" s="2137"/>
      <c r="AG30" s="2138"/>
      <c r="AH30" s="2138"/>
      <c r="AI30" s="2138"/>
      <c r="AJ30" s="2138"/>
      <c r="AK30" s="2138"/>
      <c r="AL30" s="2138"/>
      <c r="AM30" s="2138"/>
      <c r="AN30" s="2138"/>
      <c r="AO30" s="2138"/>
      <c r="AP30" s="2138"/>
      <c r="AQ30" s="2138"/>
      <c r="AR30" s="2138"/>
      <c r="AS30" s="2138"/>
      <c r="AT30" s="2138"/>
      <c r="AU30" s="2139"/>
      <c r="AV30" s="290"/>
      <c r="AW30" s="426"/>
      <c r="AX30" s="168"/>
      <c r="AY30" s="168"/>
    </row>
    <row r="31" spans="1:51" ht="24" customHeight="1">
      <c r="A31" s="265"/>
      <c r="B31" s="2130"/>
      <c r="C31" s="2131"/>
      <c r="D31" s="260"/>
      <c r="E31" s="2140"/>
      <c r="F31" s="2141"/>
      <c r="G31" s="2141"/>
      <c r="H31" s="2141"/>
      <c r="I31" s="2141"/>
      <c r="J31" s="2141"/>
      <c r="K31" s="2141"/>
      <c r="L31" s="2141"/>
      <c r="M31" s="2141"/>
      <c r="N31" s="2141"/>
      <c r="O31" s="2141"/>
      <c r="P31" s="2141"/>
      <c r="Q31" s="2141"/>
      <c r="R31" s="2141"/>
      <c r="S31" s="2141"/>
      <c r="T31" s="2142"/>
      <c r="U31" s="290"/>
      <c r="V31" s="243"/>
      <c r="W31" s="168"/>
      <c r="X31" s="168"/>
      <c r="Y31" s="168"/>
      <c r="Z31" s="168"/>
      <c r="AA31" s="168"/>
      <c r="AB31" s="452"/>
      <c r="AC31" s="2130"/>
      <c r="AD31" s="2131"/>
      <c r="AE31" s="260"/>
      <c r="AF31" s="2140"/>
      <c r="AG31" s="2141"/>
      <c r="AH31" s="2141"/>
      <c r="AI31" s="2141"/>
      <c r="AJ31" s="2141"/>
      <c r="AK31" s="2141"/>
      <c r="AL31" s="2141"/>
      <c r="AM31" s="2141"/>
      <c r="AN31" s="2141"/>
      <c r="AO31" s="2141"/>
      <c r="AP31" s="2141"/>
      <c r="AQ31" s="2141"/>
      <c r="AR31" s="2141"/>
      <c r="AS31" s="2141"/>
      <c r="AT31" s="2141"/>
      <c r="AU31" s="2142"/>
      <c r="AV31" s="290"/>
      <c r="AW31" s="426"/>
      <c r="AX31" s="168"/>
      <c r="AY31" s="168"/>
    </row>
    <row r="32" spans="1:51" ht="12" customHeight="1">
      <c r="A32" s="265"/>
      <c r="B32" s="2130"/>
      <c r="C32" s="2131"/>
      <c r="D32" s="271"/>
      <c r="E32" s="272"/>
      <c r="F32" s="272"/>
      <c r="G32" s="272"/>
      <c r="H32" s="272"/>
      <c r="I32" s="272"/>
      <c r="J32" s="272"/>
      <c r="K32" s="272"/>
      <c r="L32" s="272"/>
      <c r="M32" s="272"/>
      <c r="N32" s="272"/>
      <c r="O32" s="272"/>
      <c r="P32" s="272"/>
      <c r="Q32" s="272"/>
      <c r="R32" s="272"/>
      <c r="S32" s="272"/>
      <c r="T32" s="272"/>
      <c r="U32" s="291"/>
      <c r="V32" s="243"/>
      <c r="W32" s="168"/>
      <c r="X32" s="168"/>
      <c r="Y32" s="168"/>
      <c r="Z32" s="168"/>
      <c r="AA32" s="168"/>
      <c r="AB32" s="452"/>
      <c r="AC32" s="2130"/>
      <c r="AD32" s="2131"/>
      <c r="AE32" s="271"/>
      <c r="AF32" s="272"/>
      <c r="AG32" s="272"/>
      <c r="AH32" s="272"/>
      <c r="AI32" s="272"/>
      <c r="AJ32" s="272"/>
      <c r="AK32" s="272"/>
      <c r="AL32" s="272"/>
      <c r="AM32" s="272"/>
      <c r="AN32" s="272"/>
      <c r="AO32" s="272"/>
      <c r="AP32" s="272"/>
      <c r="AQ32" s="272"/>
      <c r="AR32" s="272"/>
      <c r="AS32" s="272"/>
      <c r="AT32" s="272"/>
      <c r="AU32" s="272"/>
      <c r="AV32" s="291"/>
      <c r="AW32" s="426"/>
      <c r="AX32" s="168"/>
      <c r="AY32" s="168"/>
    </row>
    <row r="33" spans="2:51" ht="6" customHeight="1">
      <c r="B33"/>
      <c r="C33"/>
      <c r="D33"/>
      <c r="E33"/>
      <c r="F33"/>
      <c r="G33"/>
      <c r="H33"/>
      <c r="I33"/>
      <c r="J33"/>
      <c r="K33"/>
      <c r="L33"/>
      <c r="M33"/>
      <c r="N33"/>
      <c r="O33"/>
      <c r="P33"/>
      <c r="Q33"/>
      <c r="R33"/>
      <c r="S33"/>
      <c r="T33"/>
      <c r="U33"/>
      <c r="V33" s="243"/>
      <c r="W33" s="168"/>
      <c r="X33" s="168"/>
      <c r="Y33" s="168"/>
      <c r="Z33" s="168"/>
      <c r="AA33" s="168"/>
      <c r="AB33" s="452"/>
      <c r="AC33"/>
      <c r="AD33"/>
      <c r="AE33"/>
      <c r="AF33"/>
      <c r="AG33"/>
      <c r="AH33"/>
      <c r="AI33"/>
      <c r="AJ33"/>
      <c r="AK33"/>
      <c r="AL33"/>
      <c r="AM33"/>
      <c r="AN33"/>
      <c r="AO33"/>
      <c r="AP33"/>
      <c r="AQ33"/>
      <c r="AR33"/>
      <c r="AS33"/>
      <c r="AT33"/>
      <c r="AU33"/>
      <c r="AV33"/>
      <c r="AW33" s="426"/>
      <c r="AX33" s="168"/>
      <c r="AY33" s="168"/>
    </row>
    <row r="34" spans="2:51" ht="12" customHeight="1">
      <c r="B34"/>
      <c r="C34"/>
      <c r="D34"/>
      <c r="E34"/>
      <c r="F34"/>
      <c r="G34"/>
      <c r="H34"/>
      <c r="I34"/>
      <c r="J34"/>
      <c r="K34"/>
      <c r="L34"/>
      <c r="M34"/>
      <c r="N34"/>
      <c r="O34"/>
      <c r="P34"/>
      <c r="Q34"/>
      <c r="R34"/>
      <c r="S34"/>
      <c r="T34"/>
      <c r="U34"/>
      <c r="W34" s="168"/>
      <c r="X34" s="168"/>
      <c r="Y34" s="168"/>
      <c r="Z34" s="168"/>
      <c r="AA34" s="168"/>
      <c r="AB34" s="452"/>
      <c r="AC34"/>
      <c r="AD34"/>
      <c r="AE34"/>
      <c r="AF34"/>
      <c r="AG34"/>
      <c r="AH34"/>
      <c r="AI34"/>
      <c r="AJ34"/>
      <c r="AK34"/>
      <c r="AL34"/>
      <c r="AM34"/>
      <c r="AN34"/>
      <c r="AO34"/>
      <c r="AP34"/>
      <c r="AQ34"/>
      <c r="AR34"/>
      <c r="AS34"/>
      <c r="AT34"/>
      <c r="AU34"/>
      <c r="AV34"/>
      <c r="AW34" s="426"/>
      <c r="AX34" s="168"/>
      <c r="AY34" s="168"/>
    </row>
    <row r="35" spans="2:51" ht="6" customHeight="1">
      <c r="C35" s="657"/>
      <c r="D35" s="657"/>
      <c r="E35" s="657"/>
      <c r="F35" s="657"/>
      <c r="G35" s="657"/>
      <c r="H35" s="657"/>
      <c r="I35" s="657"/>
      <c r="J35" s="657"/>
      <c r="K35" s="657"/>
      <c r="L35" s="657"/>
      <c r="M35" s="657"/>
      <c r="N35" s="657"/>
      <c r="O35" s="657"/>
      <c r="P35" s="657"/>
      <c r="Q35" s="657"/>
      <c r="R35" s="657"/>
      <c r="S35" s="657"/>
      <c r="T35" s="657"/>
      <c r="U35" s="657"/>
      <c r="W35" s="168"/>
      <c r="X35" s="168"/>
      <c r="Y35" s="168"/>
      <c r="Z35" s="168"/>
      <c r="AA35" s="168"/>
      <c r="AB35" s="452"/>
      <c r="AC35" s="243"/>
      <c r="AD35" s="657"/>
      <c r="AE35" s="657"/>
      <c r="AF35" s="657"/>
      <c r="AG35" s="657"/>
      <c r="AH35" s="657"/>
      <c r="AI35" s="657"/>
      <c r="AJ35" s="657"/>
      <c r="AK35" s="657"/>
      <c r="AL35" s="657"/>
      <c r="AM35" s="657"/>
      <c r="AN35" s="657"/>
      <c r="AO35" s="657"/>
      <c r="AP35" s="657"/>
      <c r="AQ35" s="657"/>
      <c r="AR35" s="657"/>
      <c r="AS35" s="657"/>
      <c r="AT35" s="657"/>
      <c r="AU35" s="657"/>
      <c r="AV35" s="657"/>
      <c r="AW35" s="426"/>
      <c r="AX35" s="168"/>
      <c r="AY35" s="168"/>
    </row>
    <row r="36" spans="2:51" ht="54" customHeight="1">
      <c r="B36" s="2154" t="s">
        <v>662</v>
      </c>
      <c r="C36" s="2154"/>
      <c r="D36" s="2154"/>
      <c r="E36" s="2154"/>
      <c r="F36" s="2154"/>
      <c r="G36" s="2154"/>
      <c r="H36" s="2154"/>
      <c r="I36" s="2154"/>
      <c r="J36" s="2154"/>
      <c r="K36" s="2154"/>
      <c r="L36" s="2154"/>
      <c r="M36" s="2154"/>
      <c r="N36" s="2154"/>
      <c r="O36" s="2154"/>
      <c r="P36" s="2154"/>
      <c r="Q36" s="2154"/>
      <c r="R36" s="2154"/>
      <c r="S36" s="2154"/>
      <c r="T36" s="2154"/>
      <c r="U36" s="2154"/>
      <c r="W36" s="168"/>
      <c r="X36" s="168"/>
      <c r="Y36" s="168"/>
      <c r="Z36" s="168"/>
      <c r="AA36" s="168"/>
      <c r="AB36" s="452"/>
      <c r="AC36" s="2154" t="s">
        <v>662</v>
      </c>
      <c r="AD36" s="2154"/>
      <c r="AE36" s="2154"/>
      <c r="AF36" s="2154"/>
      <c r="AG36" s="2154"/>
      <c r="AH36" s="2154"/>
      <c r="AI36" s="2154"/>
      <c r="AJ36" s="2154"/>
      <c r="AK36" s="2154"/>
      <c r="AL36" s="2154"/>
      <c r="AM36" s="2154"/>
      <c r="AN36" s="2154"/>
      <c r="AO36" s="2154"/>
      <c r="AP36" s="2154"/>
      <c r="AQ36" s="2154"/>
      <c r="AR36" s="2154"/>
      <c r="AS36" s="2154"/>
      <c r="AT36" s="2154"/>
      <c r="AU36" s="2154"/>
      <c r="AV36" s="2154"/>
      <c r="AW36" s="426"/>
      <c r="AX36" s="168"/>
      <c r="AY36" s="168"/>
    </row>
    <row r="37" spans="2:51" ht="18" customHeight="1">
      <c r="W37" s="168"/>
      <c r="X37" s="168"/>
      <c r="Y37" s="168"/>
      <c r="Z37" s="168"/>
      <c r="AA37" s="168"/>
      <c r="AB37" s="452"/>
      <c r="AC37" s="243"/>
      <c r="AD37" s="243"/>
      <c r="AE37" s="243"/>
      <c r="AF37" s="243"/>
      <c r="AG37" s="243"/>
      <c r="AH37" s="243"/>
      <c r="AI37" s="256"/>
      <c r="AK37" s="244"/>
      <c r="AV37" s="244"/>
      <c r="AW37" s="426"/>
      <c r="AX37" s="168"/>
      <c r="AY37" s="168"/>
    </row>
    <row r="38" spans="2:51" ht="24" customHeight="1">
      <c r="B38" s="245" t="s">
        <v>663</v>
      </c>
      <c r="C38" s="245"/>
      <c r="D38" s="245"/>
      <c r="E38" s="245"/>
      <c r="F38" s="245"/>
      <c r="G38" s="245"/>
      <c r="H38" s="245"/>
      <c r="I38" s="245"/>
      <c r="J38" s="245"/>
      <c r="K38" s="245"/>
      <c r="L38" s="245"/>
      <c r="M38" s="245"/>
      <c r="N38" s="245"/>
      <c r="O38" s="245"/>
      <c r="P38" s="245"/>
      <c r="Q38" s="245"/>
      <c r="R38" s="245"/>
      <c r="S38" s="245"/>
      <c r="T38" s="245"/>
      <c r="U38" s="245"/>
      <c r="V38" s="280"/>
      <c r="W38" s="168"/>
      <c r="X38" s="168"/>
      <c r="Y38" s="168"/>
      <c r="Z38" s="168"/>
      <c r="AA38" s="168"/>
      <c r="AB38" s="452"/>
      <c r="AC38" s="245" t="s">
        <v>663</v>
      </c>
      <c r="AD38" s="245"/>
      <c r="AE38" s="245"/>
      <c r="AF38" s="245"/>
      <c r="AG38" s="245"/>
      <c r="AH38" s="245"/>
      <c r="AI38" s="245"/>
      <c r="AJ38" s="245"/>
      <c r="AK38" s="245"/>
      <c r="AL38" s="245"/>
      <c r="AM38" s="245"/>
      <c r="AN38" s="245"/>
      <c r="AO38" s="245"/>
      <c r="AP38" s="245"/>
      <c r="AQ38" s="245"/>
      <c r="AR38" s="245"/>
      <c r="AS38" s="245"/>
      <c r="AT38" s="245"/>
      <c r="AU38" s="245"/>
      <c r="AV38" s="245"/>
      <c r="AW38" s="426"/>
      <c r="AX38" s="168"/>
      <c r="AY38" s="168"/>
    </row>
    <row r="39" spans="2:51" ht="6" customHeight="1">
      <c r="D39" s="244"/>
      <c r="J39" s="243"/>
      <c r="W39" s="168"/>
      <c r="X39" s="168"/>
      <c r="Y39" s="168"/>
      <c r="Z39" s="168"/>
      <c r="AA39" s="168"/>
      <c r="AB39" s="452"/>
      <c r="AC39" s="243"/>
      <c r="AD39" s="243"/>
      <c r="AE39" s="244"/>
      <c r="AF39" s="243"/>
      <c r="AG39" s="243"/>
      <c r="AH39" s="243"/>
      <c r="AI39" s="256"/>
      <c r="AV39" s="244"/>
      <c r="AW39" s="426"/>
      <c r="AX39" s="168"/>
      <c r="AY39" s="168"/>
    </row>
    <row r="40" spans="2:51" ht="18" customHeight="1">
      <c r="B40" s="273" t="s">
        <v>664</v>
      </c>
      <c r="D40" s="244"/>
      <c r="J40" s="243"/>
      <c r="W40" s="168"/>
      <c r="X40" s="168"/>
      <c r="Y40" s="168"/>
      <c r="Z40" s="168"/>
      <c r="AA40" s="168"/>
      <c r="AB40" s="452"/>
      <c r="AC40" s="273" t="s">
        <v>664</v>
      </c>
      <c r="AD40" s="243"/>
      <c r="AE40" s="244"/>
      <c r="AF40" s="243"/>
      <c r="AG40" s="243"/>
      <c r="AH40" s="243"/>
      <c r="AI40" s="256"/>
      <c r="AV40" s="244"/>
      <c r="AW40" s="426"/>
      <c r="AX40" s="168"/>
      <c r="AY40" s="168"/>
    </row>
    <row r="41" spans="2:51" ht="27.6" customHeight="1">
      <c r="B41" s="656" t="str">
        <f>IF(LEFT('【交付申請時】入力シート①(全体)'!$I$18,1)="1","☑","□")</f>
        <v>□</v>
      </c>
      <c r="C41" s="2127" t="s">
        <v>427</v>
      </c>
      <c r="D41" s="2127"/>
      <c r="E41" s="2127"/>
      <c r="F41" s="2127"/>
      <c r="G41" s="2127"/>
      <c r="H41" s="2127"/>
      <c r="I41" s="2127"/>
      <c r="J41" s="2127"/>
      <c r="K41" s="2127"/>
      <c r="L41" s="2127"/>
      <c r="M41" s="2127"/>
      <c r="N41" s="2127"/>
      <c r="O41" s="2127"/>
      <c r="P41" s="2127"/>
      <c r="Q41" s="2127"/>
      <c r="R41" s="2127"/>
      <c r="S41" s="2127"/>
      <c r="T41" s="2127"/>
      <c r="U41" s="2128"/>
      <c r="W41" s="168"/>
      <c r="X41" s="168"/>
      <c r="Y41" s="168"/>
      <c r="Z41" s="168"/>
      <c r="AA41" s="168"/>
      <c r="AB41" s="452"/>
      <c r="AC41" s="995" t="s">
        <v>631</v>
      </c>
      <c r="AD41" s="2127" t="s">
        <v>427</v>
      </c>
      <c r="AE41" s="2127"/>
      <c r="AF41" s="2127"/>
      <c r="AG41" s="2127"/>
      <c r="AH41" s="2127"/>
      <c r="AI41" s="2127"/>
      <c r="AJ41" s="2127"/>
      <c r="AK41" s="2127"/>
      <c r="AL41" s="2127"/>
      <c r="AM41" s="2127"/>
      <c r="AN41" s="2127"/>
      <c r="AO41" s="2127"/>
      <c r="AP41" s="2127"/>
      <c r="AQ41" s="2127"/>
      <c r="AR41" s="2127"/>
      <c r="AS41" s="2127"/>
      <c r="AT41" s="2127"/>
      <c r="AU41" s="2127"/>
      <c r="AV41" s="2128"/>
      <c r="AW41" s="426"/>
      <c r="AX41" s="168"/>
      <c r="AY41" s="168"/>
    </row>
    <row r="42" spans="2:51" ht="21" customHeight="1">
      <c r="B42" s="2129" t="str">
        <f>IF(LEFT('【交付申請時】入力シート①(全体)'!$I$19,1)="1","☑","□")</f>
        <v>□</v>
      </c>
      <c r="C42" s="2143" t="s">
        <v>665</v>
      </c>
      <c r="D42" s="2143"/>
      <c r="E42" s="2143"/>
      <c r="F42" s="2143"/>
      <c r="G42" s="2143"/>
      <c r="H42" s="2143"/>
      <c r="I42" s="2143"/>
      <c r="J42" s="2143"/>
      <c r="K42" s="2143"/>
      <c r="L42" s="2143"/>
      <c r="M42" s="2143"/>
      <c r="N42" s="2143"/>
      <c r="O42" s="2143"/>
      <c r="P42" s="2143"/>
      <c r="Q42" s="2143"/>
      <c r="R42" s="2143"/>
      <c r="S42" s="2143"/>
      <c r="T42" s="2143"/>
      <c r="U42" s="2144"/>
      <c r="W42" s="168"/>
      <c r="X42" s="168"/>
      <c r="Y42" s="168"/>
      <c r="Z42" s="168"/>
      <c r="AA42" s="168"/>
      <c r="AB42" s="452"/>
      <c r="AC42" s="2162" t="s">
        <v>631</v>
      </c>
      <c r="AD42" s="2143" t="s">
        <v>665</v>
      </c>
      <c r="AE42" s="2143"/>
      <c r="AF42" s="2143"/>
      <c r="AG42" s="2143"/>
      <c r="AH42" s="2143"/>
      <c r="AI42" s="2143"/>
      <c r="AJ42" s="2143"/>
      <c r="AK42" s="2143"/>
      <c r="AL42" s="2143"/>
      <c r="AM42" s="2143"/>
      <c r="AN42" s="2143"/>
      <c r="AO42" s="2143"/>
      <c r="AP42" s="2143"/>
      <c r="AQ42" s="2143"/>
      <c r="AR42" s="2143"/>
      <c r="AS42" s="2143"/>
      <c r="AT42" s="2143"/>
      <c r="AU42" s="2143"/>
      <c r="AV42" s="2144"/>
      <c r="AW42" s="426"/>
      <c r="AX42" s="168"/>
      <c r="AY42" s="168"/>
    </row>
    <row r="43" spans="2:51" ht="38.1" customHeight="1">
      <c r="B43" s="2129"/>
      <c r="C43" s="2145"/>
      <c r="D43" s="2145"/>
      <c r="E43" s="2145"/>
      <c r="F43" s="2145"/>
      <c r="G43" s="2145"/>
      <c r="H43" s="2145"/>
      <c r="I43" s="2145"/>
      <c r="J43" s="2145"/>
      <c r="K43" s="2145"/>
      <c r="L43" s="2145"/>
      <c r="M43" s="2145"/>
      <c r="N43" s="2145"/>
      <c r="O43" s="2145"/>
      <c r="P43" s="2145"/>
      <c r="Q43" s="2145"/>
      <c r="R43" s="2145"/>
      <c r="S43" s="2145"/>
      <c r="T43" s="2145"/>
      <c r="U43" s="2146"/>
      <c r="W43" s="168"/>
      <c r="X43" s="168"/>
      <c r="Y43" s="168"/>
      <c r="Z43" s="168"/>
      <c r="AA43" s="168"/>
      <c r="AB43" s="452"/>
      <c r="AC43" s="2162"/>
      <c r="AD43" s="2145"/>
      <c r="AE43" s="2145"/>
      <c r="AF43" s="2145"/>
      <c r="AG43" s="2145"/>
      <c r="AH43" s="2145"/>
      <c r="AI43" s="2145"/>
      <c r="AJ43" s="2145"/>
      <c r="AK43" s="2145"/>
      <c r="AL43" s="2145"/>
      <c r="AM43" s="2145"/>
      <c r="AN43" s="2145"/>
      <c r="AO43" s="2145"/>
      <c r="AP43" s="2145"/>
      <c r="AQ43" s="2145"/>
      <c r="AR43" s="2145"/>
      <c r="AS43" s="2145"/>
      <c r="AT43" s="2145"/>
      <c r="AU43" s="2145"/>
      <c r="AV43" s="2146"/>
      <c r="AW43" s="426"/>
      <c r="AX43" s="168"/>
      <c r="AY43" s="168"/>
    </row>
    <row r="44" spans="2:51" ht="21" customHeight="1">
      <c r="W44" s="168"/>
      <c r="X44" s="168"/>
      <c r="Y44" s="168"/>
      <c r="Z44" s="168"/>
      <c r="AA44" s="168"/>
      <c r="AB44" s="468"/>
      <c r="AC44" s="469"/>
      <c r="AD44" s="469"/>
      <c r="AE44" s="469"/>
      <c r="AF44" s="469"/>
      <c r="AG44" s="469"/>
      <c r="AH44" s="469"/>
      <c r="AI44" s="469"/>
      <c r="AJ44" s="469"/>
      <c r="AK44" s="469"/>
      <c r="AL44" s="469"/>
      <c r="AM44" s="469"/>
      <c r="AN44" s="469"/>
      <c r="AO44" s="469"/>
      <c r="AP44" s="469"/>
      <c r="AQ44" s="469"/>
      <c r="AR44" s="469"/>
      <c r="AS44" s="469"/>
      <c r="AT44" s="469"/>
      <c r="AU44" s="469"/>
      <c r="AV44" s="469"/>
      <c r="AW44" s="470"/>
      <c r="AX44" s="168"/>
      <c r="AY44" s="168"/>
    </row>
    <row r="45" spans="2:51" ht="21" customHeight="1">
      <c r="W45" s="168"/>
      <c r="X45" s="168"/>
      <c r="Y45" s="168"/>
      <c r="Z45" s="168"/>
      <c r="AA45" s="168"/>
      <c r="AB45" s="168"/>
      <c r="AC45" s="168"/>
      <c r="AD45" s="168"/>
      <c r="AE45" s="168"/>
      <c r="AF45" s="168"/>
      <c r="AG45" s="168"/>
      <c r="AH45" s="168"/>
      <c r="AI45" s="168"/>
      <c r="AJ45" s="168"/>
      <c r="AK45" s="168"/>
      <c r="AL45" s="168"/>
      <c r="AM45" s="168"/>
      <c r="AN45" s="168"/>
      <c r="AO45" s="168"/>
      <c r="AP45" s="168"/>
      <c r="AQ45" s="168"/>
      <c r="AR45" s="168"/>
      <c r="AS45" s="168"/>
      <c r="AT45" s="168"/>
      <c r="AU45" s="168"/>
      <c r="AV45" s="168"/>
      <c r="AW45" s="168"/>
      <c r="AX45" s="168"/>
      <c r="AY45" s="168"/>
    </row>
    <row r="46" spans="2:51" ht="18">
      <c r="W46" s="168"/>
      <c r="X46" s="168"/>
      <c r="Y46" s="168"/>
      <c r="Z46" s="168"/>
      <c r="AA46" s="168"/>
      <c r="AB46" s="168"/>
      <c r="AC46" s="168"/>
      <c r="AD46" s="168"/>
      <c r="AE46" s="168"/>
      <c r="AF46" s="168"/>
      <c r="AG46" s="168"/>
      <c r="AH46" s="168"/>
      <c r="AI46" s="168"/>
      <c r="AJ46" s="168"/>
      <c r="AK46" s="168"/>
      <c r="AL46" s="168"/>
      <c r="AM46" s="168"/>
      <c r="AN46" s="168"/>
      <c r="AO46" s="168"/>
      <c r="AP46" s="168"/>
      <c r="AQ46" s="168"/>
      <c r="AR46" s="168"/>
      <c r="AS46" s="168"/>
      <c r="AT46" s="168"/>
      <c r="AU46" s="168"/>
      <c r="AV46" s="168"/>
      <c r="AW46" s="168"/>
      <c r="AX46" s="168"/>
      <c r="AY46" s="168"/>
    </row>
  </sheetData>
  <sheetProtection algorithmName="SHA-512" hashValue="jbzd//gcy7HHhh86u43d3iVaXpeaZDDBbri0NipqPL38SWORSAaVSxtyc0Ht0DDFiej5FTHW0FYIIR3DTH7iTw==" saltValue="c+caNWefc40ncGe9eNzMlg==" spinCount="100000" sheet="1" formatRows="0" selectLockedCells="1"/>
  <mergeCells count="60">
    <mergeCell ref="AF20:AM20"/>
    <mergeCell ref="AC8:AD13"/>
    <mergeCell ref="AF9:AP9"/>
    <mergeCell ref="AQ9:AU9"/>
    <mergeCell ref="AF10:AH12"/>
    <mergeCell ref="AJ10:AP10"/>
    <mergeCell ref="AQ10:AU10"/>
    <mergeCell ref="AJ11:AP11"/>
    <mergeCell ref="AQ11:AU11"/>
    <mergeCell ref="AJ12:AP12"/>
    <mergeCell ref="AQ12:AU12"/>
    <mergeCell ref="AN19:AO19"/>
    <mergeCell ref="AP19:AQ19"/>
    <mergeCell ref="AR19:AS19"/>
    <mergeCell ref="AD41:AV41"/>
    <mergeCell ref="AC42:AC43"/>
    <mergeCell ref="AD42:AV43"/>
    <mergeCell ref="AC36:AV36"/>
    <mergeCell ref="AF21:AM21"/>
    <mergeCell ref="AF23:AM23"/>
    <mergeCell ref="AF26:AU31"/>
    <mergeCell ref="AF22:AM22"/>
    <mergeCell ref="AC14:AD32"/>
    <mergeCell ref="AF16:AM16"/>
    <mergeCell ref="AO16:AQ16"/>
    <mergeCell ref="AS16:AU16"/>
    <mergeCell ref="AF18:AM19"/>
    <mergeCell ref="AN18:AQ18"/>
    <mergeCell ref="AR18:AU18"/>
    <mergeCell ref="AT19:AU19"/>
    <mergeCell ref="B36:U36"/>
    <mergeCell ref="M19:N19"/>
    <mergeCell ref="O19:P19"/>
    <mergeCell ref="Q19:R19"/>
    <mergeCell ref="S19:T19"/>
    <mergeCell ref="E22:L22"/>
    <mergeCell ref="C41:U41"/>
    <mergeCell ref="B42:B43"/>
    <mergeCell ref="B8:C13"/>
    <mergeCell ref="E10:G12"/>
    <mergeCell ref="E26:T31"/>
    <mergeCell ref="C42:U43"/>
    <mergeCell ref="B14:C32"/>
    <mergeCell ref="E18:L19"/>
    <mergeCell ref="E20:L20"/>
    <mergeCell ref="E21:L21"/>
    <mergeCell ref="E23:L23"/>
    <mergeCell ref="M18:P18"/>
    <mergeCell ref="Q18:T18"/>
    <mergeCell ref="I12:O12"/>
    <mergeCell ref="P12:T12"/>
    <mergeCell ref="E16:L16"/>
    <mergeCell ref="N16:P16"/>
    <mergeCell ref="R16:T16"/>
    <mergeCell ref="E9:O9"/>
    <mergeCell ref="P9:T9"/>
    <mergeCell ref="I10:O10"/>
    <mergeCell ref="P10:T10"/>
    <mergeCell ref="I11:O11"/>
    <mergeCell ref="P11:T11"/>
  </mergeCells>
  <phoneticPr fontId="101"/>
  <conditionalFormatting sqref="B41:B43">
    <cfRule type="cellIs" dxfId="258" priority="24" operator="equal">
      <formula>"□"</formula>
    </cfRule>
  </conditionalFormatting>
  <conditionalFormatting sqref="M16 Q16">
    <cfRule type="cellIs" dxfId="257" priority="25" operator="equal">
      <formula>"□"</formula>
    </cfRule>
  </conditionalFormatting>
  <conditionalFormatting sqref="M20:M23 O20:O23 Q20:Q23 S20:S23 E26:T31">
    <cfRule type="containsBlanks" dxfId="256" priority="23">
      <formula>LEN(TRIM(E20))=0</formula>
    </cfRule>
  </conditionalFormatting>
  <conditionalFormatting sqref="M20:P23">
    <cfRule type="expression" dxfId="255" priority="21">
      <formula>$M$16="☑"</formula>
    </cfRule>
    <cfRule type="expression" dxfId="254" priority="22">
      <formula>$M$16="☑"</formula>
    </cfRule>
  </conditionalFormatting>
  <conditionalFormatting sqref="P9:T11">
    <cfRule type="cellIs" dxfId="253" priority="26" operator="equal">
      <formula>"令和　　年　　月　　日"</formula>
    </cfRule>
  </conditionalFormatting>
  <conditionalFormatting sqref="P12:T12">
    <cfRule type="cellIs" dxfId="252" priority="20" operator="equal">
      <formula>"令和　　年　　月　　日"</formula>
    </cfRule>
  </conditionalFormatting>
  <conditionalFormatting sqref="AC41:AC43">
    <cfRule type="cellIs" dxfId="251" priority="10" operator="equal">
      <formula>"□"</formula>
    </cfRule>
  </conditionalFormatting>
  <conditionalFormatting sqref="AF26:AU31">
    <cfRule type="containsBlanks" dxfId="250" priority="9">
      <formula>LEN(TRIM(AF26))=0</formula>
    </cfRule>
  </conditionalFormatting>
  <conditionalFormatting sqref="AN16 AR16">
    <cfRule type="cellIs" dxfId="249" priority="11" operator="equal">
      <formula>"□"</formula>
    </cfRule>
  </conditionalFormatting>
  <conditionalFormatting sqref="AN20:AN23 AP20:AP23 AR20:AR23 AT20:AT23">
    <cfRule type="containsBlanks" dxfId="248" priority="3">
      <formula>LEN(TRIM(AN20))=0</formula>
    </cfRule>
  </conditionalFormatting>
  <conditionalFormatting sqref="AN20:AQ23">
    <cfRule type="expression" dxfId="247" priority="1">
      <formula>$M$16="☑"</formula>
    </cfRule>
    <cfRule type="expression" dxfId="246" priority="2">
      <formula>$M$16="☑"</formula>
    </cfRule>
  </conditionalFormatting>
  <conditionalFormatting sqref="AQ9:AU11">
    <cfRule type="cellIs" dxfId="245" priority="5" operator="equal">
      <formula>"令和　　年　　月　　日"</formula>
    </cfRule>
  </conditionalFormatting>
  <conditionalFormatting sqref="AQ12:AU12">
    <cfRule type="cellIs" dxfId="244" priority="4" operator="equal">
      <formula>"令和　　年　　月　　日"</formula>
    </cfRule>
  </conditionalFormatting>
  <printOptions horizontalCentered="1"/>
  <pageMargins left="0.70833333333333304" right="0.70833333333333304" top="0.74791666666666701" bottom="0.74791666666666701" header="0.31458333333333299" footer="0.31458333333333299"/>
  <pageSetup paperSize="9" scale="72" fitToHeight="0" orientation="portrait" blackAndWhite="1" r:id="rId1"/>
  <colBreaks count="1" manualBreakCount="1">
    <brk id="22" max="36" man="1"/>
  </colBreaks>
  <ignoredErrors>
    <ignoredError sqref="H10:H12 AI10:AI12" numberStoredAsText="1"/>
  </ignoredErrors>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M215"/>
  <sheetViews>
    <sheetView workbookViewId="0"/>
  </sheetViews>
  <sheetFormatPr defaultColWidth="8.09765625" defaultRowHeight="18" outlineLevelRow="1"/>
  <cols>
    <col min="1" max="1" width="1.59765625" style="243" customWidth="1"/>
    <col min="2" max="2" width="8.8984375" style="243" customWidth="1"/>
    <col min="3" max="3" width="15.09765625" style="243" customWidth="1"/>
    <col min="4" max="4" width="15.59765625" style="243" customWidth="1"/>
    <col min="5" max="7" width="7.3984375" style="243" customWidth="1"/>
    <col min="8" max="8" width="12" style="243" customWidth="1"/>
    <col min="9" max="9" width="4.8984375" style="243" customWidth="1"/>
    <col min="10" max="10" width="4.5" style="243" customWidth="1"/>
    <col min="11" max="11" width="6.5" style="243" customWidth="1"/>
    <col min="12" max="12" width="11.59765625" style="244" customWidth="1"/>
    <col min="13" max="13" width="5.09765625" style="244" customWidth="1"/>
    <col min="14" max="14" width="2.3984375" style="244" customWidth="1"/>
    <col min="15" max="19" width="5.59765625" style="168" customWidth="1"/>
    <col min="20" max="20" width="2.3984375" style="168" customWidth="1"/>
    <col min="21" max="21" width="8.8984375" style="168" customWidth="1"/>
    <col min="22" max="22" width="15.09765625" style="168" customWidth="1"/>
    <col min="23" max="23" width="15.59765625" style="168" customWidth="1"/>
    <col min="24" max="26" width="7.3984375" style="168" customWidth="1"/>
    <col min="27" max="27" width="12" style="168" customWidth="1"/>
    <col min="28" max="28" width="4.8984375" style="168" customWidth="1"/>
    <col min="29" max="29" width="4.5" style="168" customWidth="1"/>
    <col min="30" max="30" width="6.5" style="168" customWidth="1"/>
    <col min="31" max="31" width="11.59765625" style="168" customWidth="1"/>
    <col min="32" max="32" width="5.09765625" style="168" customWidth="1"/>
    <col min="33" max="34" width="2.3984375" style="168" customWidth="1"/>
    <col min="35" max="39" width="5.59765625" style="168" customWidth="1"/>
    <col min="40" max="41" width="5.59765625" style="243" customWidth="1"/>
    <col min="42" max="16384" width="8.09765625" style="243"/>
  </cols>
  <sheetData>
    <row r="1" spans="1:33" ht="18" customHeight="1">
      <c r="A1" s="583"/>
    </row>
    <row r="2" spans="1:33" ht="21" customHeight="1"/>
    <row r="3" spans="1:33" ht="21" customHeight="1"/>
    <row r="4" spans="1:33" ht="31.35" customHeight="1"/>
    <row r="5" spans="1:33" ht="24" customHeight="1">
      <c r="T5" s="451"/>
      <c r="U5" s="461"/>
      <c r="V5" s="461"/>
      <c r="W5" s="461"/>
      <c r="X5" s="461"/>
      <c r="Y5" s="461"/>
      <c r="Z5" s="461"/>
      <c r="AA5" s="461"/>
      <c r="AB5" s="461"/>
      <c r="AC5" s="461"/>
      <c r="AD5" s="461"/>
      <c r="AE5" s="984"/>
      <c r="AF5" s="984"/>
      <c r="AG5" s="986"/>
    </row>
    <row r="6" spans="1:33" ht="24" customHeight="1">
      <c r="B6" s="245" t="s">
        <v>666</v>
      </c>
      <c r="L6" s="252"/>
      <c r="M6" s="252"/>
      <c r="N6" s="253"/>
      <c r="T6" s="452"/>
      <c r="U6" s="245" t="s">
        <v>666</v>
      </c>
      <c r="V6" s="243"/>
      <c r="W6" s="243"/>
      <c r="X6" s="243"/>
      <c r="Y6" s="243"/>
      <c r="Z6" s="243"/>
      <c r="AA6" s="243"/>
      <c r="AB6" s="243"/>
      <c r="AC6" s="243"/>
      <c r="AD6" s="243"/>
      <c r="AE6" s="252"/>
      <c r="AF6" s="252"/>
      <c r="AG6" s="426"/>
    </row>
    <row r="7" spans="1:33" ht="6" customHeight="1">
      <c r="B7" s="245"/>
      <c r="L7" s="252"/>
      <c r="M7" s="252"/>
      <c r="N7" s="253"/>
      <c r="T7" s="452"/>
      <c r="U7" s="245"/>
      <c r="V7" s="243"/>
      <c r="W7" s="243"/>
      <c r="X7" s="243"/>
      <c r="Y7" s="243"/>
      <c r="Z7" s="243"/>
      <c r="AA7" s="243"/>
      <c r="AB7" s="243"/>
      <c r="AC7" s="243"/>
      <c r="AD7" s="243"/>
      <c r="AE7" s="252"/>
      <c r="AF7" s="252"/>
      <c r="AG7" s="426"/>
    </row>
    <row r="8" spans="1:33" ht="18" customHeight="1">
      <c r="B8" s="243" t="s">
        <v>667</v>
      </c>
      <c r="H8" s="2220" t="s">
        <v>668</v>
      </c>
      <c r="I8" s="2221"/>
      <c r="J8" s="2221"/>
      <c r="K8" s="2221"/>
      <c r="L8" s="2216" t="str">
        <f>IFERROR(IF(COUNT(IF($D$11&lt;&gt;"内蔵型ショーケース",$K$12,0),IF($D$16&lt;&gt;"内蔵型ショーケース",$K$17,0),IF($D$21&lt;&gt;"内蔵型ショーケース",$K$22,0),IF($D$26&lt;&gt;"内蔵型ショーケース",$K$27,0),IF($D$31&lt;&gt;"内蔵型ショーケース",$K$32,0),IF($D$36&lt;&gt;"内蔵型ショーケース",$K$37,0),IF($D$41&lt;&gt;"内蔵型ショーケース",$K$42,0),IF($D$46&lt;&gt;"内蔵型ショーケース",$K$47,0),IF($D$51&lt;&gt;"内蔵型ショーケース",$K$52,0),IF($D$56&lt;&gt;"内蔵型ショーケース",$K$57,0),IF($D$61&lt;&gt;"内蔵型ショーケース",$K$62,0),IF($D$66&lt;&gt;"内蔵型ショーケース",$K$67,0),IF($D$71&lt;&gt;"内蔵型ショーケース",$K$72,0),IF($D$76&lt;&gt;"内蔵型ショーケース",$K$77,0),IF($D$81&lt;&gt;"内蔵型ショーケース",$K$82,0),IF($D$86&lt;&gt;"内蔵型ショーケース",$K$87,0),IF($D$91&lt;&gt;"内蔵型ショーケース",$K$92,0),IF($D$96&lt;&gt;"内蔵型ショーケース",$K$97,0),IF($D$101&lt;&gt;"内蔵型ショーケース",$K$102,0),IF($D$106&lt;&gt;"内蔵型ショーケース",$K$107,0))=0,"",SUM(IF($D$11&lt;&gt;"内蔵型ショーケース",$K$12,0),IF($D$16&lt;&gt;"内蔵型ショーケース",$K$17,0),IF($D$21&lt;&gt;"内蔵型ショーケース",$K$22,0),IF($D$26&lt;&gt;"内蔵型ショーケース",$K$27,0),IF($D$31&lt;&gt;"内蔵型ショーケース",$K$32,0),IF($D$36&lt;&gt;"内蔵型ショーケース",$K$37,0),IF($D$41&lt;&gt;"内蔵型ショーケース",$K$42,0),IF($D$46&lt;&gt;"内蔵型ショーケース",$K$47,0),IF($D$51&lt;&gt;"内蔵型ショーケース",$K$52,0),IF($D$56&lt;&gt;"内蔵型ショーケース",$K$57,0),IF($D$61&lt;&gt;"内蔵型ショーケース",$K$62,0),IF($D$66&lt;&gt;"内蔵型ショーケース",$K$67,0),IF($D$71&lt;&gt;"内蔵型ショーケース",$K$72,0),IF($D$76&lt;&gt;"内蔵型ショーケース",$K$77,0),IF($D$81&lt;&gt;"内蔵型ショーケース",$K$82,0),IF($D$86&lt;&gt;"内蔵型ショーケース",$K$87,0),IF($D$91&lt;&gt;"内蔵型ショーケース",$K$92,0),IF($D$96&lt;&gt;"内蔵型ショーケース",$K$97,0),IF($D$101&lt;&gt;"内蔵型ショーケース",$K$102,0),IF($D$106&lt;&gt;"内蔵型ショーケース",$K$107,0))),"")</f>
        <v/>
      </c>
      <c r="M8" s="2218" t="s">
        <v>511</v>
      </c>
      <c r="N8" s="253"/>
      <c r="T8" s="452"/>
      <c r="U8" s="243" t="s">
        <v>667</v>
      </c>
      <c r="V8" s="243"/>
      <c r="W8" s="243"/>
      <c r="X8" s="243"/>
      <c r="Y8" s="243"/>
      <c r="Z8" s="243"/>
      <c r="AA8" s="2220" t="s">
        <v>668</v>
      </c>
      <c r="AB8" s="2221"/>
      <c r="AC8" s="2221"/>
      <c r="AD8" s="2221"/>
      <c r="AE8" s="2224">
        <v>29.5</v>
      </c>
      <c r="AF8" s="2218" t="s">
        <v>511</v>
      </c>
      <c r="AG8" s="426"/>
    </row>
    <row r="9" spans="1:33" ht="18" customHeight="1">
      <c r="B9" s="243" t="s">
        <v>669</v>
      </c>
      <c r="H9" s="2222"/>
      <c r="I9" s="2223"/>
      <c r="J9" s="2223"/>
      <c r="K9" s="2223"/>
      <c r="L9" s="2217"/>
      <c r="M9" s="2219"/>
      <c r="N9" s="253"/>
      <c r="T9" s="452"/>
      <c r="U9" s="243" t="s">
        <v>669</v>
      </c>
      <c r="V9" s="243"/>
      <c r="W9" s="243"/>
      <c r="X9" s="243"/>
      <c r="Y9" s="243"/>
      <c r="Z9" s="243"/>
      <c r="AA9" s="2222"/>
      <c r="AB9" s="2223"/>
      <c r="AC9" s="2223"/>
      <c r="AD9" s="2223"/>
      <c r="AE9" s="2225"/>
      <c r="AF9" s="2219"/>
      <c r="AG9" s="426"/>
    </row>
    <row r="10" spans="1:33" ht="6" customHeight="1">
      <c r="L10" s="252"/>
      <c r="M10" s="252"/>
      <c r="N10" s="253"/>
      <c r="T10" s="452"/>
      <c r="U10" s="243"/>
      <c r="V10" s="243"/>
      <c r="W10" s="243"/>
      <c r="X10" s="243"/>
      <c r="Y10" s="243"/>
      <c r="Z10" s="243"/>
      <c r="AA10" s="243"/>
      <c r="AB10" s="243"/>
      <c r="AC10" s="243"/>
      <c r="AD10" s="243"/>
      <c r="AE10" s="252"/>
      <c r="AF10" s="252"/>
      <c r="AG10" s="426"/>
    </row>
    <row r="11" spans="1:33" ht="27.9" customHeight="1">
      <c r="B11" s="2211" t="s">
        <v>496</v>
      </c>
      <c r="C11" s="246" t="s">
        <v>497</v>
      </c>
      <c r="D11" s="2175" t="str">
        <f>IF('【交付申請時】入力シート➁(機器)'!$D$10="","",'【交付申請時】入力シート➁(機器)'!$D$10)</f>
        <v/>
      </c>
      <c r="E11" s="2176"/>
      <c r="F11" s="2176"/>
      <c r="G11" s="2177"/>
      <c r="H11" s="2198" t="s">
        <v>670</v>
      </c>
      <c r="I11" s="2178" t="s">
        <v>671</v>
      </c>
      <c r="J11" s="2179"/>
      <c r="K11" s="2175" t="str">
        <f>IF('【交付申請時】入力シート➁(機器)'!$F$16="","",'【交付申請時】入力シート➁(機器)'!$F$16)</f>
        <v/>
      </c>
      <c r="L11" s="2176"/>
      <c r="M11" s="2177"/>
      <c r="N11" s="253"/>
      <c r="T11" s="452"/>
      <c r="U11" s="2211" t="s">
        <v>496</v>
      </c>
      <c r="V11" s="246" t="s">
        <v>497</v>
      </c>
      <c r="W11" s="2226" t="s">
        <v>1780</v>
      </c>
      <c r="X11" s="2227"/>
      <c r="Y11" s="2227"/>
      <c r="Z11" s="2228"/>
      <c r="AA11" s="2198" t="s">
        <v>670</v>
      </c>
      <c r="AB11" s="2178" t="s">
        <v>671</v>
      </c>
      <c r="AC11" s="2179"/>
      <c r="AD11" s="2226" t="s">
        <v>508</v>
      </c>
      <c r="AE11" s="2227"/>
      <c r="AF11" s="2228"/>
      <c r="AG11" s="426"/>
    </row>
    <row r="12" spans="1:33" ht="27.9" customHeight="1">
      <c r="B12" s="2212"/>
      <c r="C12" s="247" t="s">
        <v>499</v>
      </c>
      <c r="D12" s="2180" t="str">
        <f>IF('【交付申請時】入力シート➁(機器)'!$D$11="","",'【交付申請時】入力シート➁(機器)'!$D$11)</f>
        <v/>
      </c>
      <c r="E12" s="2181"/>
      <c r="F12" s="2181"/>
      <c r="G12" s="2182"/>
      <c r="H12" s="2199"/>
      <c r="I12" s="2183" t="s">
        <v>509</v>
      </c>
      <c r="J12" s="2184"/>
      <c r="K12" s="2185" t="str">
        <f>IF('【交付申請時】入力シート➁(機器)'!$F$17="","",'【交付申請時】入力シート➁(機器)'!$F$17)</f>
        <v/>
      </c>
      <c r="L12" s="2186"/>
      <c r="M12" s="254" t="s">
        <v>511</v>
      </c>
      <c r="N12" s="253"/>
      <c r="T12" s="452"/>
      <c r="U12" s="2212"/>
      <c r="V12" s="247" t="s">
        <v>499</v>
      </c>
      <c r="W12" s="2229" t="s">
        <v>500</v>
      </c>
      <c r="X12" s="2230"/>
      <c r="Y12" s="2230"/>
      <c r="Z12" s="2231"/>
      <c r="AA12" s="2199"/>
      <c r="AB12" s="2183" t="s">
        <v>509</v>
      </c>
      <c r="AC12" s="2184"/>
      <c r="AD12" s="2232">
        <v>5</v>
      </c>
      <c r="AE12" s="2233"/>
      <c r="AF12" s="254" t="s">
        <v>511</v>
      </c>
      <c r="AG12" s="426"/>
    </row>
    <row r="13" spans="1:33" ht="27.9" customHeight="1">
      <c r="B13" s="2212"/>
      <c r="C13" s="247" t="s">
        <v>501</v>
      </c>
      <c r="D13" s="2180" t="str">
        <f>IF('【交付申請時】入力シート➁(機器)'!$D$12="","",'【交付申請時】入力シート➁(機器)'!$D$12)</f>
        <v/>
      </c>
      <c r="E13" s="2181"/>
      <c r="F13" s="2181"/>
      <c r="G13" s="2182"/>
      <c r="H13" s="2214" t="s">
        <v>514</v>
      </c>
      <c r="I13" s="2202" t="str">
        <f>IF('【交付申請時】入力シート➁(機器)'!$D$28="","",'【交付申請時】入力シート➁(機器)'!$D$28)</f>
        <v/>
      </c>
      <c r="J13" s="2203"/>
      <c r="K13" s="2203"/>
      <c r="L13" s="2203"/>
      <c r="M13" s="2204"/>
      <c r="N13" s="253"/>
      <c r="T13" s="452"/>
      <c r="U13" s="2212"/>
      <c r="V13" s="247" t="s">
        <v>501</v>
      </c>
      <c r="W13" s="2229" t="s">
        <v>502</v>
      </c>
      <c r="X13" s="2230"/>
      <c r="Y13" s="2230"/>
      <c r="Z13" s="2231"/>
      <c r="AA13" s="2214" t="s">
        <v>514</v>
      </c>
      <c r="AB13" s="2202"/>
      <c r="AC13" s="2203"/>
      <c r="AD13" s="2203"/>
      <c r="AE13" s="2203"/>
      <c r="AF13" s="2204"/>
      <c r="AG13" s="426"/>
    </row>
    <row r="14" spans="1:33" ht="24" customHeight="1">
      <c r="B14" s="2212"/>
      <c r="C14" s="247" t="s">
        <v>503</v>
      </c>
      <c r="D14" s="2180" t="str">
        <f>IF('【交付申請時】入力シート➁(機器)'!$D$13="","",'【交付申請時】入力シート➁(機器)'!$D$13)</f>
        <v/>
      </c>
      <c r="E14" s="2181"/>
      <c r="F14" s="2181"/>
      <c r="G14" s="2182"/>
      <c r="H14" s="2214"/>
      <c r="I14" s="2205"/>
      <c r="J14" s="2206"/>
      <c r="K14" s="2206"/>
      <c r="L14" s="2206"/>
      <c r="M14" s="2207"/>
      <c r="N14" s="253"/>
      <c r="T14" s="452"/>
      <c r="U14" s="2212"/>
      <c r="V14" s="247" t="s">
        <v>503</v>
      </c>
      <c r="W14" s="2229" t="s">
        <v>504</v>
      </c>
      <c r="X14" s="2230"/>
      <c r="Y14" s="2230"/>
      <c r="Z14" s="2231"/>
      <c r="AA14" s="2214"/>
      <c r="AB14" s="2205"/>
      <c r="AC14" s="2206"/>
      <c r="AD14" s="2206"/>
      <c r="AE14" s="2206"/>
      <c r="AF14" s="2207"/>
      <c r="AG14" s="426"/>
    </row>
    <row r="15" spans="1:33" ht="24" customHeight="1">
      <c r="B15" s="2213"/>
      <c r="C15" s="248" t="s">
        <v>505</v>
      </c>
      <c r="D15" s="249" t="str">
        <f>IF('【交付申請時】入力シート➁(機器)'!$D$14="","",'【交付申請時】入力シート➁(機器)'!$D$14)</f>
        <v/>
      </c>
      <c r="E15" s="2187" t="s">
        <v>506</v>
      </c>
      <c r="F15" s="2188"/>
      <c r="G15" s="2189"/>
      <c r="H15" s="2215"/>
      <c r="I15" s="2208"/>
      <c r="J15" s="2209"/>
      <c r="K15" s="2209"/>
      <c r="L15" s="2209"/>
      <c r="M15" s="2210"/>
      <c r="N15" s="253"/>
      <c r="T15" s="452"/>
      <c r="U15" s="2213"/>
      <c r="V15" s="248" t="s">
        <v>505</v>
      </c>
      <c r="W15" s="996">
        <v>1</v>
      </c>
      <c r="X15" s="2187" t="s">
        <v>506</v>
      </c>
      <c r="Y15" s="2188"/>
      <c r="Z15" s="2189"/>
      <c r="AA15" s="2215"/>
      <c r="AB15" s="2208"/>
      <c r="AC15" s="2209"/>
      <c r="AD15" s="2209"/>
      <c r="AE15" s="2209"/>
      <c r="AF15" s="2210"/>
      <c r="AG15" s="426"/>
    </row>
    <row r="16" spans="1:33" ht="27.9" customHeight="1">
      <c r="B16" s="2211" t="s">
        <v>515</v>
      </c>
      <c r="C16" s="246" t="s">
        <v>497</v>
      </c>
      <c r="D16" s="2190" t="str">
        <f>IF('【交付申請時】入力シート➁(機器)'!$D$29="","",'【交付申請時】入力シート➁(機器)'!$D$29)</f>
        <v/>
      </c>
      <c r="E16" s="2191"/>
      <c r="F16" s="2191"/>
      <c r="G16" s="2192"/>
      <c r="H16" s="2198" t="s">
        <v>670</v>
      </c>
      <c r="I16" s="2178" t="s">
        <v>671</v>
      </c>
      <c r="J16" s="2179"/>
      <c r="K16" s="2175" t="str">
        <f>IF('【交付申請時】入力シート➁(機器)'!$F$35="","",'【交付申請時】入力シート➁(機器)'!$F$35)</f>
        <v/>
      </c>
      <c r="L16" s="2176"/>
      <c r="M16" s="2177"/>
      <c r="N16" s="253"/>
      <c r="T16" s="452"/>
      <c r="U16" s="2211" t="s">
        <v>515</v>
      </c>
      <c r="V16" s="246" t="s">
        <v>497</v>
      </c>
      <c r="W16" s="2234" t="s">
        <v>543</v>
      </c>
      <c r="X16" s="2235"/>
      <c r="Y16" s="2235"/>
      <c r="Z16" s="2236"/>
      <c r="AA16" s="2198" t="s">
        <v>670</v>
      </c>
      <c r="AB16" s="2178" t="s">
        <v>671</v>
      </c>
      <c r="AC16" s="2179"/>
      <c r="AD16" s="2175"/>
      <c r="AE16" s="2176"/>
      <c r="AF16" s="2177"/>
      <c r="AG16" s="426"/>
    </row>
    <row r="17" spans="2:33" ht="27.9" customHeight="1">
      <c r="B17" s="2212"/>
      <c r="C17" s="250" t="s">
        <v>499</v>
      </c>
      <c r="D17" s="2180" t="str">
        <f>IF('【交付申請時】入力シート➁(機器)'!$D$30="","",'【交付申請時】入力シート➁(機器)'!$D$30)</f>
        <v/>
      </c>
      <c r="E17" s="2181"/>
      <c r="F17" s="2181"/>
      <c r="G17" s="2182"/>
      <c r="H17" s="2199"/>
      <c r="I17" s="2183" t="s">
        <v>509</v>
      </c>
      <c r="J17" s="2184"/>
      <c r="K17" s="2185" t="str">
        <f>IF('【交付申請時】入力シート➁(機器)'!$F$36="","",'【交付申請時】入力シート➁(機器)'!$F$36)</f>
        <v/>
      </c>
      <c r="L17" s="2186"/>
      <c r="M17" s="254" t="s">
        <v>511</v>
      </c>
      <c r="N17" s="253"/>
      <c r="T17" s="452"/>
      <c r="U17" s="2212"/>
      <c r="V17" s="250" t="s">
        <v>499</v>
      </c>
      <c r="W17" s="2229" t="s">
        <v>1800</v>
      </c>
      <c r="X17" s="2230"/>
      <c r="Y17" s="2230"/>
      <c r="Z17" s="2231"/>
      <c r="AA17" s="2199"/>
      <c r="AB17" s="2183" t="s">
        <v>509</v>
      </c>
      <c r="AC17" s="2184"/>
      <c r="AD17" s="2185"/>
      <c r="AE17" s="2186"/>
      <c r="AF17" s="254" t="s">
        <v>511</v>
      </c>
      <c r="AG17" s="426"/>
    </row>
    <row r="18" spans="2:33" ht="27.9" customHeight="1">
      <c r="B18" s="2212"/>
      <c r="C18" s="250" t="s">
        <v>501</v>
      </c>
      <c r="D18" s="2180" t="str">
        <f>IF('【交付申請時】入力シート➁(機器)'!$D$31="","",'【交付申請時】入力シート➁(機器)'!$D$31)</f>
        <v/>
      </c>
      <c r="E18" s="2181"/>
      <c r="F18" s="2181"/>
      <c r="G18" s="2182"/>
      <c r="H18" s="2200" t="s">
        <v>514</v>
      </c>
      <c r="I18" s="2202" t="str">
        <f>IF('【交付申請時】入力シート➁(機器)'!$D$47="","",'【交付申請時】入力シート➁(機器)'!$D$47)</f>
        <v/>
      </c>
      <c r="J18" s="2203"/>
      <c r="K18" s="2203"/>
      <c r="L18" s="2203"/>
      <c r="M18" s="2204"/>
      <c r="N18" s="253"/>
      <c r="T18" s="452"/>
      <c r="U18" s="2212"/>
      <c r="V18" s="250" t="s">
        <v>501</v>
      </c>
      <c r="W18" s="2229" t="s">
        <v>1783</v>
      </c>
      <c r="X18" s="2230"/>
      <c r="Y18" s="2230"/>
      <c r="Z18" s="2231"/>
      <c r="AA18" s="2200" t="s">
        <v>514</v>
      </c>
      <c r="AB18" s="2202"/>
      <c r="AC18" s="2203"/>
      <c r="AD18" s="2203"/>
      <c r="AE18" s="2203"/>
      <c r="AF18" s="2204"/>
      <c r="AG18" s="426"/>
    </row>
    <row r="19" spans="2:33" ht="24" customHeight="1">
      <c r="B19" s="2212"/>
      <c r="C19" s="250" t="s">
        <v>503</v>
      </c>
      <c r="D19" s="2180" t="str">
        <f>IF('【交付申請時】入力シート➁(機器)'!$D$32="","",'【交付申請時】入力シート➁(機器)'!$D$32)</f>
        <v/>
      </c>
      <c r="E19" s="2181"/>
      <c r="F19" s="2181"/>
      <c r="G19" s="2182"/>
      <c r="H19" s="2200"/>
      <c r="I19" s="2205"/>
      <c r="J19" s="2206"/>
      <c r="K19" s="2206"/>
      <c r="L19" s="2206"/>
      <c r="M19" s="2207"/>
      <c r="N19" s="253"/>
      <c r="T19" s="452"/>
      <c r="U19" s="2212"/>
      <c r="V19" s="250" t="s">
        <v>503</v>
      </c>
      <c r="W19" s="2229" t="s">
        <v>1784</v>
      </c>
      <c r="X19" s="2230"/>
      <c r="Y19" s="2230"/>
      <c r="Z19" s="2231"/>
      <c r="AA19" s="2200"/>
      <c r="AB19" s="2205"/>
      <c r="AC19" s="2206"/>
      <c r="AD19" s="2206"/>
      <c r="AE19" s="2206"/>
      <c r="AF19" s="2207"/>
      <c r="AG19" s="426"/>
    </row>
    <row r="20" spans="2:33" ht="24" customHeight="1">
      <c r="B20" s="2213"/>
      <c r="C20" s="251" t="s">
        <v>505</v>
      </c>
      <c r="D20" s="249" t="str">
        <f>IF('【交付申請時】入力シート➁(機器)'!$D$33="","",'【交付申請時】入力シート➁(機器)'!$D$33)</f>
        <v/>
      </c>
      <c r="E20" s="2187" t="s">
        <v>506</v>
      </c>
      <c r="F20" s="2188"/>
      <c r="G20" s="2189"/>
      <c r="H20" s="2201"/>
      <c r="I20" s="2208"/>
      <c r="J20" s="2209"/>
      <c r="K20" s="2209"/>
      <c r="L20" s="2209"/>
      <c r="M20" s="2210"/>
      <c r="N20" s="253"/>
      <c r="T20" s="452"/>
      <c r="U20" s="2213"/>
      <c r="V20" s="251" t="s">
        <v>505</v>
      </c>
      <c r="W20" s="996">
        <v>4</v>
      </c>
      <c r="X20" s="2187" t="s">
        <v>506</v>
      </c>
      <c r="Y20" s="2188"/>
      <c r="Z20" s="2189"/>
      <c r="AA20" s="2201"/>
      <c r="AB20" s="2208"/>
      <c r="AC20" s="2209"/>
      <c r="AD20" s="2209"/>
      <c r="AE20" s="2209"/>
      <c r="AF20" s="2210"/>
      <c r="AG20" s="426"/>
    </row>
    <row r="21" spans="2:33" ht="27.9" customHeight="1">
      <c r="B21" s="2211" t="s">
        <v>516</v>
      </c>
      <c r="C21" s="246" t="s">
        <v>497</v>
      </c>
      <c r="D21" s="2190" t="str">
        <f>IF('【交付申請時】入力シート➁(機器)'!$D$48="","",'【交付申請時】入力シート➁(機器)'!$D$48)</f>
        <v/>
      </c>
      <c r="E21" s="2191"/>
      <c r="F21" s="2191"/>
      <c r="G21" s="2192"/>
      <c r="H21" s="2198" t="s">
        <v>670</v>
      </c>
      <c r="I21" s="2178" t="s">
        <v>671</v>
      </c>
      <c r="J21" s="2193"/>
      <c r="K21" s="2175" t="str">
        <f>IF('【交付申請時】入力シート➁(機器)'!$F$54="","",'【交付申請時】入力シート➁(機器)'!$F$54)</f>
        <v/>
      </c>
      <c r="L21" s="2176"/>
      <c r="M21" s="2177"/>
      <c r="N21" s="253"/>
      <c r="T21" s="452"/>
      <c r="U21" s="2211" t="s">
        <v>516</v>
      </c>
      <c r="V21" s="246" t="s">
        <v>497</v>
      </c>
      <c r="W21" s="2234" t="s">
        <v>545</v>
      </c>
      <c r="X21" s="2235"/>
      <c r="Y21" s="2235"/>
      <c r="Z21" s="2236"/>
      <c r="AA21" s="2198" t="s">
        <v>670</v>
      </c>
      <c r="AB21" s="2178" t="s">
        <v>671</v>
      </c>
      <c r="AC21" s="2193"/>
      <c r="AD21" s="2226" t="s">
        <v>1801</v>
      </c>
      <c r="AE21" s="2227"/>
      <c r="AF21" s="2228"/>
      <c r="AG21" s="426"/>
    </row>
    <row r="22" spans="2:33" ht="27.9" customHeight="1">
      <c r="B22" s="2212"/>
      <c r="C22" s="250" t="s">
        <v>499</v>
      </c>
      <c r="D22" s="2180" t="str">
        <f>IF('【交付申請時】入力シート➁(機器)'!$D$49="","",'【交付申請時】入力シート➁(機器)'!$D$49)</f>
        <v/>
      </c>
      <c r="E22" s="2181"/>
      <c r="F22" s="2181"/>
      <c r="G22" s="2182"/>
      <c r="H22" s="2199"/>
      <c r="I22" s="2183" t="s">
        <v>509</v>
      </c>
      <c r="J22" s="2184"/>
      <c r="K22" s="2185" t="str">
        <f>IF('【交付申請時】入力シート➁(機器)'!$F$55="","",'【交付申請時】入力シート➁(機器)'!$F$55)</f>
        <v/>
      </c>
      <c r="L22" s="2186"/>
      <c r="M22" s="254" t="s">
        <v>511</v>
      </c>
      <c r="N22" s="253"/>
      <c r="T22" s="452"/>
      <c r="U22" s="2212"/>
      <c r="V22" s="250" t="s">
        <v>499</v>
      </c>
      <c r="W22" s="2229" t="s">
        <v>1785</v>
      </c>
      <c r="X22" s="2230"/>
      <c r="Y22" s="2230"/>
      <c r="Z22" s="2231"/>
      <c r="AA22" s="2199"/>
      <c r="AB22" s="2183" t="s">
        <v>509</v>
      </c>
      <c r="AC22" s="2184"/>
      <c r="AD22" s="2232">
        <v>14.5</v>
      </c>
      <c r="AE22" s="2233"/>
      <c r="AF22" s="254" t="s">
        <v>511</v>
      </c>
      <c r="AG22" s="426"/>
    </row>
    <row r="23" spans="2:33" ht="27.9" customHeight="1">
      <c r="B23" s="2212"/>
      <c r="C23" s="250" t="s">
        <v>501</v>
      </c>
      <c r="D23" s="2180" t="str">
        <f>IF('【交付申請時】入力シート➁(機器)'!$D$50="","",'【交付申請時】入力シート➁(機器)'!$D$50)</f>
        <v/>
      </c>
      <c r="E23" s="2181"/>
      <c r="F23" s="2181"/>
      <c r="G23" s="2182"/>
      <c r="H23" s="2200" t="s">
        <v>514</v>
      </c>
      <c r="I23" s="2202" t="str">
        <f>IF('【交付申請時】入力シート➁(機器)'!$D$66="","",'【交付申請時】入力シート➁(機器)'!$D$66)</f>
        <v/>
      </c>
      <c r="J23" s="2203"/>
      <c r="K23" s="2203"/>
      <c r="L23" s="2203"/>
      <c r="M23" s="2204"/>
      <c r="N23" s="253"/>
      <c r="T23" s="452"/>
      <c r="U23" s="2212"/>
      <c r="V23" s="250" t="s">
        <v>501</v>
      </c>
      <c r="W23" s="2229" t="s">
        <v>1786</v>
      </c>
      <c r="X23" s="2230"/>
      <c r="Y23" s="2230"/>
      <c r="Z23" s="2231"/>
      <c r="AA23" s="2200" t="s">
        <v>514</v>
      </c>
      <c r="AB23" s="2202"/>
      <c r="AC23" s="2203"/>
      <c r="AD23" s="2203"/>
      <c r="AE23" s="2203"/>
      <c r="AF23" s="2204"/>
      <c r="AG23" s="426"/>
    </row>
    <row r="24" spans="2:33" ht="24" customHeight="1">
      <c r="B24" s="2212"/>
      <c r="C24" s="250" t="s">
        <v>503</v>
      </c>
      <c r="D24" s="2180" t="str">
        <f>IF('【交付申請時】入力シート➁(機器)'!$D$51="","",'【交付申請時】入力シート➁(機器)'!$D$51)</f>
        <v/>
      </c>
      <c r="E24" s="2181"/>
      <c r="F24" s="2181"/>
      <c r="G24" s="2182"/>
      <c r="H24" s="2200"/>
      <c r="I24" s="2205"/>
      <c r="J24" s="2206"/>
      <c r="K24" s="2206"/>
      <c r="L24" s="2206"/>
      <c r="M24" s="2207"/>
      <c r="N24" s="253"/>
      <c r="T24" s="452"/>
      <c r="U24" s="2212"/>
      <c r="V24" s="250" t="s">
        <v>503</v>
      </c>
      <c r="W24" s="2229" t="s">
        <v>1787</v>
      </c>
      <c r="X24" s="2230"/>
      <c r="Y24" s="2230"/>
      <c r="Z24" s="2231"/>
      <c r="AA24" s="2200"/>
      <c r="AB24" s="2205"/>
      <c r="AC24" s="2206"/>
      <c r="AD24" s="2206"/>
      <c r="AE24" s="2206"/>
      <c r="AF24" s="2207"/>
      <c r="AG24" s="426"/>
    </row>
    <row r="25" spans="2:33" ht="24" customHeight="1">
      <c r="B25" s="2213"/>
      <c r="C25" s="251" t="s">
        <v>505</v>
      </c>
      <c r="D25" s="249" t="str">
        <f>IF('【交付申請時】入力シート➁(機器)'!$D$52="","",'【交付申請時】入力シート➁(機器)'!$D$52)</f>
        <v/>
      </c>
      <c r="E25" s="2187" t="s">
        <v>506</v>
      </c>
      <c r="F25" s="2188"/>
      <c r="G25" s="2189"/>
      <c r="H25" s="2201"/>
      <c r="I25" s="2208"/>
      <c r="J25" s="2209"/>
      <c r="K25" s="2209"/>
      <c r="L25" s="2209"/>
      <c r="M25" s="2210"/>
      <c r="N25" s="253"/>
      <c r="T25" s="452"/>
      <c r="U25" s="2213"/>
      <c r="V25" s="251" t="s">
        <v>505</v>
      </c>
      <c r="W25" s="996">
        <v>1</v>
      </c>
      <c r="X25" s="2187" t="s">
        <v>506</v>
      </c>
      <c r="Y25" s="2188"/>
      <c r="Z25" s="2189"/>
      <c r="AA25" s="2201"/>
      <c r="AB25" s="2208"/>
      <c r="AC25" s="2209"/>
      <c r="AD25" s="2209"/>
      <c r="AE25" s="2209"/>
      <c r="AF25" s="2210"/>
      <c r="AG25" s="426"/>
    </row>
    <row r="26" spans="2:33" ht="27.9" customHeight="1">
      <c r="B26" s="2211" t="s">
        <v>517</v>
      </c>
      <c r="C26" s="246" t="s">
        <v>497</v>
      </c>
      <c r="D26" s="2175" t="str">
        <f>IF('【交付申請時】入力シート➁(機器)'!$D$67="","",'【交付申請時】入力シート➁(機器)'!$D$67)</f>
        <v/>
      </c>
      <c r="E26" s="2194"/>
      <c r="F26" s="2194"/>
      <c r="G26" s="2195"/>
      <c r="H26" s="2198" t="s">
        <v>670</v>
      </c>
      <c r="I26" s="2178" t="s">
        <v>671</v>
      </c>
      <c r="J26" s="2193"/>
      <c r="K26" s="2175" t="str">
        <f>IF('【交付申請時】入力シート➁(機器)'!$F$73="","",'【交付申請時】入力シート➁(機器)'!$F$73)</f>
        <v/>
      </c>
      <c r="L26" s="2176"/>
      <c r="M26" s="2177"/>
      <c r="N26" s="253"/>
      <c r="T26" s="452"/>
      <c r="U26" s="2211" t="s">
        <v>517</v>
      </c>
      <c r="V26" s="246" t="s">
        <v>497</v>
      </c>
      <c r="W26" s="2226" t="s">
        <v>1745</v>
      </c>
      <c r="X26" s="2237"/>
      <c r="Y26" s="2237"/>
      <c r="Z26" s="2238"/>
      <c r="AA26" s="2198" t="s">
        <v>670</v>
      </c>
      <c r="AB26" s="2178" t="s">
        <v>671</v>
      </c>
      <c r="AC26" s="2193"/>
      <c r="AD26" s="2226" t="s">
        <v>1802</v>
      </c>
      <c r="AE26" s="2227"/>
      <c r="AF26" s="2228"/>
      <c r="AG26" s="426"/>
    </row>
    <row r="27" spans="2:33" ht="27.9" customHeight="1">
      <c r="B27" s="2212"/>
      <c r="C27" s="250" t="s">
        <v>499</v>
      </c>
      <c r="D27" s="2180" t="str">
        <f>IF('【交付申請時】入力シート➁(機器)'!$D$68="","",'【交付申請時】入力シート➁(機器)'!$D$68)</f>
        <v/>
      </c>
      <c r="E27" s="2181"/>
      <c r="F27" s="2181"/>
      <c r="G27" s="2182"/>
      <c r="H27" s="2199"/>
      <c r="I27" s="2183" t="s">
        <v>509</v>
      </c>
      <c r="J27" s="2184"/>
      <c r="K27" s="2185" t="str">
        <f>IF('【交付申請時】入力シート➁(機器)'!$F$74="","",'【交付申請時】入力シート➁(機器)'!$F$74)</f>
        <v/>
      </c>
      <c r="L27" s="2186"/>
      <c r="M27" s="254" t="s">
        <v>511</v>
      </c>
      <c r="N27" s="253"/>
      <c r="T27" s="452"/>
      <c r="U27" s="2212"/>
      <c r="V27" s="250" t="s">
        <v>499</v>
      </c>
      <c r="W27" s="2229" t="s">
        <v>1803</v>
      </c>
      <c r="X27" s="2230"/>
      <c r="Y27" s="2230"/>
      <c r="Z27" s="2231"/>
      <c r="AA27" s="2199"/>
      <c r="AB27" s="2183" t="s">
        <v>509</v>
      </c>
      <c r="AC27" s="2184"/>
      <c r="AD27" s="2232">
        <v>10.4</v>
      </c>
      <c r="AE27" s="2233"/>
      <c r="AF27" s="254" t="s">
        <v>511</v>
      </c>
      <c r="AG27" s="426"/>
    </row>
    <row r="28" spans="2:33" ht="27.9" customHeight="1">
      <c r="B28" s="2212"/>
      <c r="C28" s="250" t="s">
        <v>501</v>
      </c>
      <c r="D28" s="2180" t="str">
        <f>IF('【交付申請時】入力シート➁(機器)'!$D$69="","",'【交付申請時】入力シート➁(機器)'!$D$69)</f>
        <v/>
      </c>
      <c r="E28" s="2181"/>
      <c r="F28" s="2181"/>
      <c r="G28" s="2182"/>
      <c r="H28" s="2200" t="s">
        <v>514</v>
      </c>
      <c r="I28" s="2202" t="str">
        <f>IF('【交付申請時】入力シート➁(機器)'!$D$85="","",'【交付申請時】入力シート➁(機器)'!$D$85)</f>
        <v/>
      </c>
      <c r="J28" s="2203"/>
      <c r="K28" s="2203"/>
      <c r="L28" s="2203"/>
      <c r="M28" s="2204"/>
      <c r="N28" s="253"/>
      <c r="T28" s="452"/>
      <c r="U28" s="2212"/>
      <c r="V28" s="250" t="s">
        <v>501</v>
      </c>
      <c r="W28" s="2229" t="s">
        <v>1791</v>
      </c>
      <c r="X28" s="2230"/>
      <c r="Y28" s="2230"/>
      <c r="Z28" s="2231"/>
      <c r="AA28" s="2200" t="s">
        <v>514</v>
      </c>
      <c r="AB28" s="2202"/>
      <c r="AC28" s="2203"/>
      <c r="AD28" s="2203"/>
      <c r="AE28" s="2203"/>
      <c r="AF28" s="2204"/>
      <c r="AG28" s="426"/>
    </row>
    <row r="29" spans="2:33" ht="24" customHeight="1">
      <c r="B29" s="2212"/>
      <c r="C29" s="250" t="s">
        <v>503</v>
      </c>
      <c r="D29" s="2180" t="str">
        <f>IF('【交付申請時】入力シート➁(機器)'!$D$70="","",'【交付申請時】入力シート➁(機器)'!$D$70)</f>
        <v/>
      </c>
      <c r="E29" s="2181"/>
      <c r="F29" s="2181"/>
      <c r="G29" s="2182"/>
      <c r="H29" s="2200"/>
      <c r="I29" s="2205"/>
      <c r="J29" s="2206"/>
      <c r="K29" s="2206"/>
      <c r="L29" s="2206"/>
      <c r="M29" s="2207"/>
      <c r="N29" s="253"/>
      <c r="T29" s="452"/>
      <c r="U29" s="2212"/>
      <c r="V29" s="250" t="s">
        <v>503</v>
      </c>
      <c r="W29" s="2229" t="s">
        <v>1792</v>
      </c>
      <c r="X29" s="2230"/>
      <c r="Y29" s="2230"/>
      <c r="Z29" s="2231"/>
      <c r="AA29" s="2200"/>
      <c r="AB29" s="2205"/>
      <c r="AC29" s="2206"/>
      <c r="AD29" s="2206"/>
      <c r="AE29" s="2206"/>
      <c r="AF29" s="2207"/>
      <c r="AG29" s="426"/>
    </row>
    <row r="30" spans="2:33" ht="24" customHeight="1">
      <c r="B30" s="2213"/>
      <c r="C30" s="251" t="s">
        <v>505</v>
      </c>
      <c r="D30" s="249" t="str">
        <f>IF('【交付申請時】入力シート➁(機器)'!$D$71="","",'【交付申請時】入力シート➁(機器)'!$D$71)</f>
        <v/>
      </c>
      <c r="E30" s="2187" t="s">
        <v>506</v>
      </c>
      <c r="F30" s="2188"/>
      <c r="G30" s="2189"/>
      <c r="H30" s="2201"/>
      <c r="I30" s="2208"/>
      <c r="J30" s="2209"/>
      <c r="K30" s="2209"/>
      <c r="L30" s="2209"/>
      <c r="M30" s="2210"/>
      <c r="N30" s="253"/>
      <c r="T30" s="452"/>
      <c r="U30" s="2213"/>
      <c r="V30" s="251" t="s">
        <v>505</v>
      </c>
      <c r="W30" s="996">
        <v>1</v>
      </c>
      <c r="X30" s="2187" t="s">
        <v>506</v>
      </c>
      <c r="Y30" s="2188"/>
      <c r="Z30" s="2189"/>
      <c r="AA30" s="2201"/>
      <c r="AB30" s="2208"/>
      <c r="AC30" s="2209"/>
      <c r="AD30" s="2209"/>
      <c r="AE30" s="2209"/>
      <c r="AF30" s="2210"/>
      <c r="AG30" s="426"/>
    </row>
    <row r="31" spans="2:33" ht="27.9" customHeight="1">
      <c r="B31" s="2211" t="s">
        <v>518</v>
      </c>
      <c r="C31" s="246" t="s">
        <v>497</v>
      </c>
      <c r="D31" s="2175" t="str">
        <f>IF('【交付申請時】入力シート➁(機器)'!$D$86="","",'【交付申請時】入力シート➁(機器)'!$D$86)</f>
        <v/>
      </c>
      <c r="E31" s="2194"/>
      <c r="F31" s="2194"/>
      <c r="G31" s="2195"/>
      <c r="H31" s="2198" t="s">
        <v>670</v>
      </c>
      <c r="I31" s="2178" t="s">
        <v>671</v>
      </c>
      <c r="J31" s="2193"/>
      <c r="K31" s="2175" t="str">
        <f>IF('【交付申請時】入力シート➁(機器)'!$F$92="","",'【交付申請時】入力シート➁(機器)'!$F$92)</f>
        <v/>
      </c>
      <c r="L31" s="2176"/>
      <c r="M31" s="2177"/>
      <c r="N31" s="253"/>
      <c r="T31" s="452"/>
      <c r="U31" s="2211" t="s">
        <v>518</v>
      </c>
      <c r="V31" s="246" t="s">
        <v>497</v>
      </c>
      <c r="W31" s="2175"/>
      <c r="X31" s="2194"/>
      <c r="Y31" s="2194"/>
      <c r="Z31" s="2195"/>
      <c r="AA31" s="2198" t="s">
        <v>670</v>
      </c>
      <c r="AB31" s="2178" t="s">
        <v>671</v>
      </c>
      <c r="AC31" s="2193"/>
      <c r="AD31" s="2175"/>
      <c r="AE31" s="2176"/>
      <c r="AF31" s="2177"/>
      <c r="AG31" s="426"/>
    </row>
    <row r="32" spans="2:33" ht="27.9" customHeight="1">
      <c r="B32" s="2212"/>
      <c r="C32" s="250" t="s">
        <v>499</v>
      </c>
      <c r="D32" s="2180" t="str">
        <f>IF('【交付申請時】入力シート➁(機器)'!$D$87="","",'【交付申請時】入力シート➁(機器)'!$D$87)</f>
        <v/>
      </c>
      <c r="E32" s="2181"/>
      <c r="F32" s="2181"/>
      <c r="G32" s="2182"/>
      <c r="H32" s="2199"/>
      <c r="I32" s="2183" t="s">
        <v>509</v>
      </c>
      <c r="J32" s="2184"/>
      <c r="K32" s="2185" t="str">
        <f>IF('【交付申請時】入力シート➁(機器)'!$F$93="","",'【交付申請時】入力シート➁(機器)'!$F$93)</f>
        <v/>
      </c>
      <c r="L32" s="2186"/>
      <c r="M32" s="254" t="s">
        <v>511</v>
      </c>
      <c r="N32" s="253"/>
      <c r="T32" s="452"/>
      <c r="U32" s="2212"/>
      <c r="V32" s="250" t="s">
        <v>499</v>
      </c>
      <c r="W32" s="2180"/>
      <c r="X32" s="2181"/>
      <c r="Y32" s="2181"/>
      <c r="Z32" s="2182"/>
      <c r="AA32" s="2199"/>
      <c r="AB32" s="2183" t="s">
        <v>509</v>
      </c>
      <c r="AC32" s="2184"/>
      <c r="AD32" s="2185"/>
      <c r="AE32" s="2186"/>
      <c r="AF32" s="254" t="s">
        <v>511</v>
      </c>
      <c r="AG32" s="426"/>
    </row>
    <row r="33" spans="2:33" ht="27.9" customHeight="1">
      <c r="B33" s="2212"/>
      <c r="C33" s="250" t="s">
        <v>501</v>
      </c>
      <c r="D33" s="2180" t="str">
        <f>IF('【交付申請時】入力シート➁(機器)'!$D$88="","",'【交付申請時】入力シート➁(機器)'!$D$88)</f>
        <v/>
      </c>
      <c r="E33" s="2181"/>
      <c r="F33" s="2181"/>
      <c r="G33" s="2182"/>
      <c r="H33" s="2200" t="s">
        <v>514</v>
      </c>
      <c r="I33" s="2202" t="str">
        <f>IF('【交付申請時】入力シート➁(機器)'!$D$104="","",'【交付申請時】入力シート➁(機器)'!$D$104)</f>
        <v/>
      </c>
      <c r="J33" s="2203"/>
      <c r="K33" s="2203"/>
      <c r="L33" s="2203"/>
      <c r="M33" s="2204"/>
      <c r="N33" s="253"/>
      <c r="T33" s="452"/>
      <c r="U33" s="2212"/>
      <c r="V33" s="250" t="s">
        <v>501</v>
      </c>
      <c r="W33" s="2180"/>
      <c r="X33" s="2181"/>
      <c r="Y33" s="2181"/>
      <c r="Z33" s="2182"/>
      <c r="AA33" s="2200" t="s">
        <v>514</v>
      </c>
      <c r="AB33" s="2202"/>
      <c r="AC33" s="2203"/>
      <c r="AD33" s="2203"/>
      <c r="AE33" s="2203"/>
      <c r="AF33" s="2204"/>
      <c r="AG33" s="426"/>
    </row>
    <row r="34" spans="2:33" ht="27.9" customHeight="1">
      <c r="B34" s="2212"/>
      <c r="C34" s="250" t="s">
        <v>503</v>
      </c>
      <c r="D34" s="2180" t="str">
        <f>IF('【交付申請時】入力シート➁(機器)'!$D$89="","",'【交付申請時】入力シート➁(機器)'!$D$89)</f>
        <v/>
      </c>
      <c r="E34" s="2181"/>
      <c r="F34" s="2181"/>
      <c r="G34" s="2182"/>
      <c r="H34" s="2200"/>
      <c r="I34" s="2205"/>
      <c r="J34" s="2206"/>
      <c r="K34" s="2206"/>
      <c r="L34" s="2206"/>
      <c r="M34" s="2207"/>
      <c r="N34" s="253"/>
      <c r="T34" s="452"/>
      <c r="U34" s="2212"/>
      <c r="V34" s="250" t="s">
        <v>503</v>
      </c>
      <c r="W34" s="2180"/>
      <c r="X34" s="2181"/>
      <c r="Y34" s="2181"/>
      <c r="Z34" s="2182"/>
      <c r="AA34" s="2200"/>
      <c r="AB34" s="2205"/>
      <c r="AC34" s="2206"/>
      <c r="AD34" s="2206"/>
      <c r="AE34" s="2206"/>
      <c r="AF34" s="2207"/>
      <c r="AG34" s="426"/>
    </row>
    <row r="35" spans="2:33" ht="27.9" customHeight="1">
      <c r="B35" s="2213"/>
      <c r="C35" s="251" t="s">
        <v>505</v>
      </c>
      <c r="D35" s="249" t="str">
        <f>IF('【交付申請時】入力シート➁(機器)'!$D$90="","",'【交付申請時】入力シート➁(機器)'!$D$90)</f>
        <v/>
      </c>
      <c r="E35" s="2187" t="s">
        <v>506</v>
      </c>
      <c r="F35" s="2188"/>
      <c r="G35" s="2189"/>
      <c r="H35" s="2201"/>
      <c r="I35" s="2208"/>
      <c r="J35" s="2209"/>
      <c r="K35" s="2209"/>
      <c r="L35" s="2209"/>
      <c r="M35" s="2210"/>
      <c r="N35" s="253"/>
      <c r="T35" s="452"/>
      <c r="U35" s="2213"/>
      <c r="V35" s="251" t="s">
        <v>505</v>
      </c>
      <c r="W35" s="249"/>
      <c r="X35" s="2187" t="s">
        <v>506</v>
      </c>
      <c r="Y35" s="2188"/>
      <c r="Z35" s="2189"/>
      <c r="AA35" s="2201"/>
      <c r="AB35" s="2208"/>
      <c r="AC35" s="2209"/>
      <c r="AD35" s="2209"/>
      <c r="AE35" s="2209"/>
      <c r="AF35" s="2210"/>
      <c r="AG35" s="426"/>
    </row>
    <row r="36" spans="2:33" ht="27.9" customHeight="1">
      <c r="B36" s="2211" t="s">
        <v>519</v>
      </c>
      <c r="C36" s="246" t="s">
        <v>497</v>
      </c>
      <c r="D36" s="2175" t="str">
        <f>IF('【交付申請時】入力シート➁(機器)'!$D$105="","",'【交付申請時】入力シート➁(機器)'!$D$105)</f>
        <v/>
      </c>
      <c r="E36" s="2194"/>
      <c r="F36" s="2194"/>
      <c r="G36" s="2195"/>
      <c r="H36" s="2198" t="s">
        <v>670</v>
      </c>
      <c r="I36" s="2178" t="s">
        <v>671</v>
      </c>
      <c r="J36" s="2193"/>
      <c r="K36" s="2175" t="str">
        <f>IF('【交付申請時】入力シート➁(機器)'!$F$111="","",'【交付申請時】入力シート➁(機器)'!$F$111)</f>
        <v/>
      </c>
      <c r="L36" s="2176"/>
      <c r="M36" s="2177"/>
      <c r="N36" s="253"/>
      <c r="T36" s="452"/>
      <c r="U36" s="2211" t="s">
        <v>519</v>
      </c>
      <c r="V36" s="246" t="s">
        <v>497</v>
      </c>
      <c r="W36" s="2175"/>
      <c r="X36" s="2194"/>
      <c r="Y36" s="2194"/>
      <c r="Z36" s="2195"/>
      <c r="AA36" s="2198" t="s">
        <v>670</v>
      </c>
      <c r="AB36" s="2178" t="s">
        <v>671</v>
      </c>
      <c r="AC36" s="2193"/>
      <c r="AD36" s="2175"/>
      <c r="AE36" s="2176"/>
      <c r="AF36" s="2177"/>
      <c r="AG36" s="426"/>
    </row>
    <row r="37" spans="2:33" ht="27.9" customHeight="1">
      <c r="B37" s="2212"/>
      <c r="C37" s="250" t="s">
        <v>499</v>
      </c>
      <c r="D37" s="2180" t="str">
        <f>IF('【交付申請時】入力シート➁(機器)'!$D$106="","",'【交付申請時】入力シート➁(機器)'!$D$106)</f>
        <v/>
      </c>
      <c r="E37" s="2181"/>
      <c r="F37" s="2181"/>
      <c r="G37" s="2182"/>
      <c r="H37" s="2199"/>
      <c r="I37" s="2183" t="s">
        <v>509</v>
      </c>
      <c r="J37" s="2184"/>
      <c r="K37" s="2185" t="str">
        <f>IF('【交付申請時】入力シート➁(機器)'!$F$112="","",'【交付申請時】入力シート➁(機器)'!$F$112)</f>
        <v/>
      </c>
      <c r="L37" s="2186"/>
      <c r="M37" s="254" t="s">
        <v>511</v>
      </c>
      <c r="N37" s="253"/>
      <c r="T37" s="452"/>
      <c r="U37" s="2212"/>
      <c r="V37" s="250" t="s">
        <v>499</v>
      </c>
      <c r="W37" s="2180"/>
      <c r="X37" s="2181"/>
      <c r="Y37" s="2181"/>
      <c r="Z37" s="2182"/>
      <c r="AA37" s="2199"/>
      <c r="AB37" s="2183" t="s">
        <v>509</v>
      </c>
      <c r="AC37" s="2184"/>
      <c r="AD37" s="2185"/>
      <c r="AE37" s="2186"/>
      <c r="AF37" s="254" t="s">
        <v>511</v>
      </c>
      <c r="AG37" s="426"/>
    </row>
    <row r="38" spans="2:33" ht="27.9" customHeight="1">
      <c r="B38" s="2212"/>
      <c r="C38" s="250" t="s">
        <v>501</v>
      </c>
      <c r="D38" s="2180" t="str">
        <f>IF('【交付申請時】入力シート➁(機器)'!$D$107="","",'【交付申請時】入力シート➁(機器)'!$D$107)</f>
        <v/>
      </c>
      <c r="E38" s="2181"/>
      <c r="F38" s="2181"/>
      <c r="G38" s="2182"/>
      <c r="H38" s="2200" t="s">
        <v>514</v>
      </c>
      <c r="I38" s="2202" t="str">
        <f>IF('【交付申請時】入力シート➁(機器)'!$D$123="","",'【交付申請時】入力シート➁(機器)'!$D$123)</f>
        <v/>
      </c>
      <c r="J38" s="2203"/>
      <c r="K38" s="2203"/>
      <c r="L38" s="2203"/>
      <c r="M38" s="2204"/>
      <c r="N38" s="253"/>
      <c r="T38" s="452"/>
      <c r="U38" s="2212"/>
      <c r="V38" s="250" t="s">
        <v>501</v>
      </c>
      <c r="W38" s="2180"/>
      <c r="X38" s="2181"/>
      <c r="Y38" s="2181"/>
      <c r="Z38" s="2182"/>
      <c r="AA38" s="2200" t="s">
        <v>514</v>
      </c>
      <c r="AB38" s="2202"/>
      <c r="AC38" s="2203"/>
      <c r="AD38" s="2203"/>
      <c r="AE38" s="2203"/>
      <c r="AF38" s="2204"/>
      <c r="AG38" s="426"/>
    </row>
    <row r="39" spans="2:33" ht="24" customHeight="1">
      <c r="B39" s="2212"/>
      <c r="C39" s="250" t="s">
        <v>503</v>
      </c>
      <c r="D39" s="2180" t="str">
        <f>IF('【交付申請時】入力シート➁(機器)'!$D$108="","",'【交付申請時】入力シート➁(機器)'!$D$108)</f>
        <v/>
      </c>
      <c r="E39" s="2181"/>
      <c r="F39" s="2181"/>
      <c r="G39" s="2182"/>
      <c r="H39" s="2200"/>
      <c r="I39" s="2205"/>
      <c r="J39" s="2206"/>
      <c r="K39" s="2206"/>
      <c r="L39" s="2206"/>
      <c r="M39" s="2207"/>
      <c r="N39" s="253"/>
      <c r="T39" s="452"/>
      <c r="U39" s="2212"/>
      <c r="V39" s="250" t="s">
        <v>503</v>
      </c>
      <c r="W39" s="2180"/>
      <c r="X39" s="2181"/>
      <c r="Y39" s="2181"/>
      <c r="Z39" s="2182"/>
      <c r="AA39" s="2200"/>
      <c r="AB39" s="2205"/>
      <c r="AC39" s="2206"/>
      <c r="AD39" s="2206"/>
      <c r="AE39" s="2206"/>
      <c r="AF39" s="2207"/>
      <c r="AG39" s="426"/>
    </row>
    <row r="40" spans="2:33" ht="24" customHeight="1">
      <c r="B40" s="2213"/>
      <c r="C40" s="251" t="s">
        <v>505</v>
      </c>
      <c r="D40" s="249" t="str">
        <f>IF('【交付申請時】入力シート➁(機器)'!$D$109="","",'【交付申請時】入力シート➁(機器)'!$D$109)</f>
        <v/>
      </c>
      <c r="E40" s="2187" t="s">
        <v>506</v>
      </c>
      <c r="F40" s="2188"/>
      <c r="G40" s="2189"/>
      <c r="H40" s="2201"/>
      <c r="I40" s="2208"/>
      <c r="J40" s="2209"/>
      <c r="K40" s="2209"/>
      <c r="L40" s="2209"/>
      <c r="M40" s="2210"/>
      <c r="N40" s="253"/>
      <c r="T40" s="452"/>
      <c r="U40" s="2213"/>
      <c r="V40" s="251" t="s">
        <v>505</v>
      </c>
      <c r="W40" s="249"/>
      <c r="X40" s="2187" t="s">
        <v>506</v>
      </c>
      <c r="Y40" s="2188"/>
      <c r="Z40" s="2189"/>
      <c r="AA40" s="2201"/>
      <c r="AB40" s="2208"/>
      <c r="AC40" s="2209"/>
      <c r="AD40" s="2209"/>
      <c r="AE40" s="2209"/>
      <c r="AF40" s="2210"/>
      <c r="AG40" s="426"/>
    </row>
    <row r="41" spans="2:33" ht="27.9" customHeight="1" outlineLevel="1">
      <c r="B41" s="2211" t="s">
        <v>520</v>
      </c>
      <c r="C41" s="246" t="s">
        <v>497</v>
      </c>
      <c r="D41" s="2175" t="str">
        <f>IF('【交付申請時】入力シート➁(機器)'!$D$124="","",'【交付申請時】入力シート➁(機器)'!$D$124)</f>
        <v/>
      </c>
      <c r="E41" s="2194"/>
      <c r="F41" s="2194"/>
      <c r="G41" s="2195"/>
      <c r="H41" s="2198" t="s">
        <v>670</v>
      </c>
      <c r="I41" s="2178" t="s">
        <v>671</v>
      </c>
      <c r="J41" s="2193"/>
      <c r="K41" s="2175" t="str">
        <f>IF('【交付申請時】入力シート➁(機器)'!$F$130="","",'【交付申請時】入力シート➁(機器)'!$F$130)</f>
        <v/>
      </c>
      <c r="L41" s="2176"/>
      <c r="M41" s="2177"/>
      <c r="N41" s="253"/>
      <c r="T41" s="452"/>
      <c r="U41" s="2211" t="s">
        <v>520</v>
      </c>
      <c r="V41" s="246" t="s">
        <v>497</v>
      </c>
      <c r="W41" s="2175"/>
      <c r="X41" s="2194"/>
      <c r="Y41" s="2194"/>
      <c r="Z41" s="2195"/>
      <c r="AA41" s="2198" t="s">
        <v>670</v>
      </c>
      <c r="AB41" s="2178" t="s">
        <v>671</v>
      </c>
      <c r="AC41" s="2193"/>
      <c r="AD41" s="2175"/>
      <c r="AE41" s="2176"/>
      <c r="AF41" s="2177"/>
      <c r="AG41" s="426"/>
    </row>
    <row r="42" spans="2:33" ht="27.9" customHeight="1" outlineLevel="1">
      <c r="B42" s="2212"/>
      <c r="C42" s="250" t="s">
        <v>499</v>
      </c>
      <c r="D42" s="2180" t="str">
        <f>IF('【交付申請時】入力シート➁(機器)'!$D$125="","",'【交付申請時】入力シート➁(機器)'!$D$125)</f>
        <v/>
      </c>
      <c r="E42" s="2181"/>
      <c r="F42" s="2181"/>
      <c r="G42" s="2182"/>
      <c r="H42" s="2199"/>
      <c r="I42" s="2183" t="s">
        <v>509</v>
      </c>
      <c r="J42" s="2184"/>
      <c r="K42" s="2185" t="str">
        <f>IF('【交付申請時】入力シート➁(機器)'!$F$131="","",'【交付申請時】入力シート➁(機器)'!$F$131)</f>
        <v/>
      </c>
      <c r="L42" s="2186"/>
      <c r="M42" s="254" t="s">
        <v>511</v>
      </c>
      <c r="T42" s="452"/>
      <c r="U42" s="2212"/>
      <c r="V42" s="250" t="s">
        <v>499</v>
      </c>
      <c r="W42" s="2180"/>
      <c r="X42" s="2181"/>
      <c r="Y42" s="2181"/>
      <c r="Z42" s="2182"/>
      <c r="AA42" s="2199"/>
      <c r="AB42" s="2183" t="s">
        <v>509</v>
      </c>
      <c r="AC42" s="2184"/>
      <c r="AD42" s="2185"/>
      <c r="AE42" s="2186"/>
      <c r="AF42" s="254" t="s">
        <v>511</v>
      </c>
      <c r="AG42" s="426"/>
    </row>
    <row r="43" spans="2:33" ht="27.9" customHeight="1" outlineLevel="1">
      <c r="B43" s="2212"/>
      <c r="C43" s="250" t="s">
        <v>501</v>
      </c>
      <c r="D43" s="2180" t="str">
        <f>IF('【交付申請時】入力シート➁(機器)'!$D$126="","",'【交付申請時】入力シート➁(機器)'!$D$126)</f>
        <v/>
      </c>
      <c r="E43" s="2181"/>
      <c r="F43" s="2181"/>
      <c r="G43" s="2182"/>
      <c r="H43" s="2200" t="s">
        <v>514</v>
      </c>
      <c r="I43" s="2202" t="str">
        <f>IF('【交付申請時】入力シート➁(機器)'!$D$142="","",'【交付申請時】入力シート➁(機器)'!$D$142)</f>
        <v/>
      </c>
      <c r="J43" s="2203"/>
      <c r="K43" s="2203"/>
      <c r="L43" s="2203"/>
      <c r="M43" s="2204"/>
      <c r="T43" s="452"/>
      <c r="U43" s="2212"/>
      <c r="V43" s="250" t="s">
        <v>501</v>
      </c>
      <c r="W43" s="2180"/>
      <c r="X43" s="2181"/>
      <c r="Y43" s="2181"/>
      <c r="Z43" s="2182"/>
      <c r="AA43" s="2200" t="s">
        <v>514</v>
      </c>
      <c r="AB43" s="2202"/>
      <c r="AC43" s="2203"/>
      <c r="AD43" s="2203"/>
      <c r="AE43" s="2203"/>
      <c r="AF43" s="2204"/>
      <c r="AG43" s="426"/>
    </row>
    <row r="44" spans="2:33" ht="24" customHeight="1" outlineLevel="1">
      <c r="B44" s="2212"/>
      <c r="C44" s="250" t="s">
        <v>503</v>
      </c>
      <c r="D44" s="2180" t="str">
        <f>IF('【交付申請時】入力シート➁(機器)'!$D$127="","",'【交付申請時】入力シート➁(機器)'!$D$127)</f>
        <v/>
      </c>
      <c r="E44" s="2181"/>
      <c r="F44" s="2181"/>
      <c r="G44" s="2182"/>
      <c r="H44" s="2200"/>
      <c r="I44" s="2205"/>
      <c r="J44" s="2206"/>
      <c r="K44" s="2206"/>
      <c r="L44" s="2206"/>
      <c r="M44" s="2207"/>
      <c r="T44" s="452"/>
      <c r="U44" s="2212"/>
      <c r="V44" s="250" t="s">
        <v>503</v>
      </c>
      <c r="W44" s="2180"/>
      <c r="X44" s="2181"/>
      <c r="Y44" s="2181"/>
      <c r="Z44" s="2182"/>
      <c r="AA44" s="2200"/>
      <c r="AB44" s="2205"/>
      <c r="AC44" s="2206"/>
      <c r="AD44" s="2206"/>
      <c r="AE44" s="2206"/>
      <c r="AF44" s="2207"/>
      <c r="AG44" s="426"/>
    </row>
    <row r="45" spans="2:33" ht="24" customHeight="1" outlineLevel="1">
      <c r="B45" s="2213"/>
      <c r="C45" s="251" t="s">
        <v>505</v>
      </c>
      <c r="D45" s="249" t="str">
        <f>IF('【交付申請時】入力シート➁(機器)'!$D$128="","",'【交付申請時】入力シート➁(機器)'!$D$128)</f>
        <v/>
      </c>
      <c r="E45" s="2187" t="s">
        <v>506</v>
      </c>
      <c r="F45" s="2188"/>
      <c r="G45" s="2189"/>
      <c r="H45" s="2201"/>
      <c r="I45" s="2208"/>
      <c r="J45" s="2209"/>
      <c r="K45" s="2209"/>
      <c r="L45" s="2209"/>
      <c r="M45" s="2210"/>
      <c r="T45" s="452"/>
      <c r="U45" s="2213"/>
      <c r="V45" s="251" t="s">
        <v>505</v>
      </c>
      <c r="W45" s="249"/>
      <c r="X45" s="2187" t="s">
        <v>506</v>
      </c>
      <c r="Y45" s="2188"/>
      <c r="Z45" s="2189"/>
      <c r="AA45" s="2201"/>
      <c r="AB45" s="2208"/>
      <c r="AC45" s="2209"/>
      <c r="AD45" s="2209"/>
      <c r="AE45" s="2209"/>
      <c r="AF45" s="2210"/>
      <c r="AG45" s="426"/>
    </row>
    <row r="46" spans="2:33" ht="27.9" customHeight="1" outlineLevel="1">
      <c r="B46" s="2211" t="s">
        <v>521</v>
      </c>
      <c r="C46" s="246" t="s">
        <v>497</v>
      </c>
      <c r="D46" s="2175" t="str">
        <f>IF('【交付申請時】入力シート➁(機器)'!$D$143="","",'【交付申請時】入力シート➁(機器)'!$D$143)</f>
        <v/>
      </c>
      <c r="E46" s="2194"/>
      <c r="F46" s="2194"/>
      <c r="G46" s="2195"/>
      <c r="H46" s="2198" t="s">
        <v>670</v>
      </c>
      <c r="I46" s="2178" t="s">
        <v>671</v>
      </c>
      <c r="J46" s="2193"/>
      <c r="K46" s="2175" t="str">
        <f>IF('【交付申請時】入力シート➁(機器)'!$F$149="","",'【交付申請時】入力シート➁(機器)'!$F$149)</f>
        <v/>
      </c>
      <c r="L46" s="2176"/>
      <c r="M46" s="2177"/>
      <c r="T46" s="452"/>
      <c r="U46" s="2211" t="s">
        <v>521</v>
      </c>
      <c r="V46" s="246" t="s">
        <v>497</v>
      </c>
      <c r="W46" s="2175"/>
      <c r="X46" s="2194"/>
      <c r="Y46" s="2194"/>
      <c r="Z46" s="2195"/>
      <c r="AA46" s="2198" t="s">
        <v>670</v>
      </c>
      <c r="AB46" s="2178" t="s">
        <v>671</v>
      </c>
      <c r="AC46" s="2193"/>
      <c r="AD46" s="2175"/>
      <c r="AE46" s="2176"/>
      <c r="AF46" s="2177"/>
      <c r="AG46" s="426"/>
    </row>
    <row r="47" spans="2:33" ht="27.9" customHeight="1" outlineLevel="1">
      <c r="B47" s="2212"/>
      <c r="C47" s="250" t="s">
        <v>499</v>
      </c>
      <c r="D47" s="2180" t="str">
        <f>IF('【交付申請時】入力シート➁(機器)'!$D$144="","",'【交付申請時】入力シート➁(機器)'!$D$144)</f>
        <v/>
      </c>
      <c r="E47" s="2181"/>
      <c r="F47" s="2181"/>
      <c r="G47" s="2182"/>
      <c r="H47" s="2199"/>
      <c r="I47" s="2183" t="s">
        <v>509</v>
      </c>
      <c r="J47" s="2184"/>
      <c r="K47" s="2185" t="str">
        <f>IF('【交付申請時】入力シート➁(機器)'!$F$150="","",'【交付申請時】入力シート➁(機器)'!$F$150)</f>
        <v/>
      </c>
      <c r="L47" s="2186"/>
      <c r="M47" s="254" t="s">
        <v>511</v>
      </c>
      <c r="T47" s="452"/>
      <c r="U47" s="2212"/>
      <c r="V47" s="250" t="s">
        <v>499</v>
      </c>
      <c r="W47" s="2180"/>
      <c r="X47" s="2181"/>
      <c r="Y47" s="2181"/>
      <c r="Z47" s="2182"/>
      <c r="AA47" s="2199"/>
      <c r="AB47" s="2183" t="s">
        <v>509</v>
      </c>
      <c r="AC47" s="2184"/>
      <c r="AD47" s="2185"/>
      <c r="AE47" s="2186"/>
      <c r="AF47" s="254" t="s">
        <v>511</v>
      </c>
      <c r="AG47" s="426"/>
    </row>
    <row r="48" spans="2:33" ht="27.9" customHeight="1" outlineLevel="1">
      <c r="B48" s="2212"/>
      <c r="C48" s="250" t="s">
        <v>501</v>
      </c>
      <c r="D48" s="2180" t="str">
        <f>IF('【交付申請時】入力シート➁(機器)'!$D$145="","",'【交付申請時】入力シート➁(機器)'!$D$145)</f>
        <v/>
      </c>
      <c r="E48" s="2181"/>
      <c r="F48" s="2181"/>
      <c r="G48" s="2182"/>
      <c r="H48" s="2200" t="s">
        <v>514</v>
      </c>
      <c r="I48" s="2202" t="str">
        <f>IF('【交付申請時】入力シート➁(機器)'!$D$161="","",'【交付申請時】入力シート➁(機器)'!$D$161)</f>
        <v/>
      </c>
      <c r="J48" s="2203"/>
      <c r="K48" s="2203"/>
      <c r="L48" s="2203"/>
      <c r="M48" s="2204"/>
      <c r="T48" s="452"/>
      <c r="U48" s="2212"/>
      <c r="V48" s="250" t="s">
        <v>501</v>
      </c>
      <c r="W48" s="2180"/>
      <c r="X48" s="2181"/>
      <c r="Y48" s="2181"/>
      <c r="Z48" s="2182"/>
      <c r="AA48" s="2200" t="s">
        <v>514</v>
      </c>
      <c r="AB48" s="2202"/>
      <c r="AC48" s="2203"/>
      <c r="AD48" s="2203"/>
      <c r="AE48" s="2203"/>
      <c r="AF48" s="2204"/>
      <c r="AG48" s="426"/>
    </row>
    <row r="49" spans="2:33" ht="24" customHeight="1" outlineLevel="1">
      <c r="B49" s="2212"/>
      <c r="C49" s="250" t="s">
        <v>503</v>
      </c>
      <c r="D49" s="2180" t="str">
        <f>IF('【交付申請時】入力シート➁(機器)'!$D$146="","",'【交付申請時】入力シート➁(機器)'!$D$146)</f>
        <v/>
      </c>
      <c r="E49" s="2181"/>
      <c r="F49" s="2181"/>
      <c r="G49" s="2182"/>
      <c r="H49" s="2200"/>
      <c r="I49" s="2205"/>
      <c r="J49" s="2206"/>
      <c r="K49" s="2206"/>
      <c r="L49" s="2206"/>
      <c r="M49" s="2207"/>
      <c r="T49" s="452"/>
      <c r="U49" s="2212"/>
      <c r="V49" s="250" t="s">
        <v>503</v>
      </c>
      <c r="W49" s="2180"/>
      <c r="X49" s="2181"/>
      <c r="Y49" s="2181"/>
      <c r="Z49" s="2182"/>
      <c r="AA49" s="2200"/>
      <c r="AB49" s="2205"/>
      <c r="AC49" s="2206"/>
      <c r="AD49" s="2206"/>
      <c r="AE49" s="2206"/>
      <c r="AF49" s="2207"/>
      <c r="AG49" s="426"/>
    </row>
    <row r="50" spans="2:33" ht="24" customHeight="1" outlineLevel="1">
      <c r="B50" s="2213"/>
      <c r="C50" s="251" t="s">
        <v>505</v>
      </c>
      <c r="D50" s="249" t="str">
        <f>IF('【交付申請時】入力シート➁(機器)'!$D$147="","",'【交付申請時】入力シート➁(機器)'!$D$147)</f>
        <v/>
      </c>
      <c r="E50" s="2187" t="s">
        <v>506</v>
      </c>
      <c r="F50" s="2188"/>
      <c r="G50" s="2189"/>
      <c r="H50" s="2201"/>
      <c r="I50" s="2208"/>
      <c r="J50" s="2209"/>
      <c r="K50" s="2209"/>
      <c r="L50" s="2209"/>
      <c r="M50" s="2210"/>
      <c r="T50" s="452"/>
      <c r="U50" s="2213"/>
      <c r="V50" s="251" t="s">
        <v>505</v>
      </c>
      <c r="W50" s="249"/>
      <c r="X50" s="2187" t="s">
        <v>506</v>
      </c>
      <c r="Y50" s="2188"/>
      <c r="Z50" s="2189"/>
      <c r="AA50" s="2201"/>
      <c r="AB50" s="2208"/>
      <c r="AC50" s="2209"/>
      <c r="AD50" s="2209"/>
      <c r="AE50" s="2209"/>
      <c r="AF50" s="2210"/>
      <c r="AG50" s="426"/>
    </row>
    <row r="51" spans="2:33" ht="27.9" customHeight="1" outlineLevel="1">
      <c r="B51" s="2211" t="s">
        <v>522</v>
      </c>
      <c r="C51" s="246" t="s">
        <v>497</v>
      </c>
      <c r="D51" s="2175" t="str">
        <f>IF('【交付申請時】入力シート➁(機器)'!D162="","",'【交付申請時】入力シート➁(機器)'!D162)</f>
        <v/>
      </c>
      <c r="E51" s="2194"/>
      <c r="F51" s="2194"/>
      <c r="G51" s="2195"/>
      <c r="H51" s="2198" t="s">
        <v>670</v>
      </c>
      <c r="I51" s="2178" t="s">
        <v>671</v>
      </c>
      <c r="J51" s="2193"/>
      <c r="K51" s="2175" t="str">
        <f>IF('【交付申請時】入力シート➁(機器)'!F168="","",'【交付申請時】入力シート➁(機器)'!F168)</f>
        <v/>
      </c>
      <c r="L51" s="2176"/>
      <c r="M51" s="2177"/>
      <c r="T51" s="452"/>
      <c r="U51" s="2211" t="s">
        <v>522</v>
      </c>
      <c r="V51" s="246" t="s">
        <v>497</v>
      </c>
      <c r="W51" s="2175"/>
      <c r="X51" s="2194"/>
      <c r="Y51" s="2194"/>
      <c r="Z51" s="2195"/>
      <c r="AA51" s="2198" t="s">
        <v>670</v>
      </c>
      <c r="AB51" s="2178" t="s">
        <v>671</v>
      </c>
      <c r="AC51" s="2193"/>
      <c r="AD51" s="2175"/>
      <c r="AE51" s="2176"/>
      <c r="AF51" s="2177"/>
      <c r="AG51" s="426"/>
    </row>
    <row r="52" spans="2:33" ht="27.9" customHeight="1" outlineLevel="1">
      <c r="B52" s="2212"/>
      <c r="C52" s="250" t="s">
        <v>499</v>
      </c>
      <c r="D52" s="2180" t="str">
        <f>IF('【交付申請時】入力シート➁(機器)'!D163="","",'【交付申請時】入力シート➁(機器)'!D163)</f>
        <v/>
      </c>
      <c r="E52" s="2181"/>
      <c r="F52" s="2181"/>
      <c r="G52" s="2182"/>
      <c r="H52" s="2199"/>
      <c r="I52" s="2183" t="s">
        <v>509</v>
      </c>
      <c r="J52" s="2184"/>
      <c r="K52" s="2185" t="str">
        <f>IF('【交付申請時】入力シート➁(機器)'!F169="","",'【交付申請時】入力シート➁(機器)'!F169)</f>
        <v/>
      </c>
      <c r="L52" s="2186"/>
      <c r="M52" s="254" t="s">
        <v>511</v>
      </c>
      <c r="T52" s="452"/>
      <c r="U52" s="2212"/>
      <c r="V52" s="250" t="s">
        <v>499</v>
      </c>
      <c r="W52" s="2180"/>
      <c r="X52" s="2181"/>
      <c r="Y52" s="2181"/>
      <c r="Z52" s="2182"/>
      <c r="AA52" s="2199"/>
      <c r="AB52" s="2183" t="s">
        <v>509</v>
      </c>
      <c r="AC52" s="2184"/>
      <c r="AD52" s="2185"/>
      <c r="AE52" s="2186"/>
      <c r="AF52" s="254" t="s">
        <v>511</v>
      </c>
      <c r="AG52" s="426"/>
    </row>
    <row r="53" spans="2:33" ht="27.9" customHeight="1" outlineLevel="1">
      <c r="B53" s="2212"/>
      <c r="C53" s="250" t="s">
        <v>501</v>
      </c>
      <c r="D53" s="2180" t="str">
        <f>IF('【交付申請時】入力シート➁(機器)'!D164="","",'【交付申請時】入力シート➁(機器)'!D164)</f>
        <v/>
      </c>
      <c r="E53" s="2181"/>
      <c r="F53" s="2181"/>
      <c r="G53" s="2182"/>
      <c r="H53" s="2200" t="s">
        <v>514</v>
      </c>
      <c r="I53" s="2202" t="str">
        <f>IF('【交付申請時】入力シート➁(機器)'!D180="","",'【交付申請時】入力シート➁(機器)'!D180)</f>
        <v/>
      </c>
      <c r="J53" s="2203"/>
      <c r="K53" s="2203"/>
      <c r="L53" s="2203"/>
      <c r="M53" s="2204"/>
      <c r="T53" s="452"/>
      <c r="U53" s="2212"/>
      <c r="V53" s="250" t="s">
        <v>501</v>
      </c>
      <c r="W53" s="2180"/>
      <c r="X53" s="2181"/>
      <c r="Y53" s="2181"/>
      <c r="Z53" s="2182"/>
      <c r="AA53" s="2200" t="s">
        <v>514</v>
      </c>
      <c r="AB53" s="2202"/>
      <c r="AC53" s="2203"/>
      <c r="AD53" s="2203"/>
      <c r="AE53" s="2203"/>
      <c r="AF53" s="2204"/>
      <c r="AG53" s="426"/>
    </row>
    <row r="54" spans="2:33" ht="24" customHeight="1" outlineLevel="1">
      <c r="B54" s="2212"/>
      <c r="C54" s="250" t="s">
        <v>503</v>
      </c>
      <c r="D54" s="2180" t="str">
        <f>IF('【交付申請時】入力シート➁(機器)'!D165="","",'【交付申請時】入力シート➁(機器)'!D165)</f>
        <v/>
      </c>
      <c r="E54" s="2181"/>
      <c r="F54" s="2181"/>
      <c r="G54" s="2182"/>
      <c r="H54" s="2200"/>
      <c r="I54" s="2205"/>
      <c r="J54" s="2206"/>
      <c r="K54" s="2206"/>
      <c r="L54" s="2206"/>
      <c r="M54" s="2207"/>
      <c r="T54" s="452"/>
      <c r="U54" s="2212"/>
      <c r="V54" s="250" t="s">
        <v>503</v>
      </c>
      <c r="W54" s="2180"/>
      <c r="X54" s="2181"/>
      <c r="Y54" s="2181"/>
      <c r="Z54" s="2182"/>
      <c r="AA54" s="2200"/>
      <c r="AB54" s="2205"/>
      <c r="AC54" s="2206"/>
      <c r="AD54" s="2206"/>
      <c r="AE54" s="2206"/>
      <c r="AF54" s="2207"/>
      <c r="AG54" s="426"/>
    </row>
    <row r="55" spans="2:33" ht="24" customHeight="1" outlineLevel="1">
      <c r="B55" s="2213"/>
      <c r="C55" s="251" t="s">
        <v>505</v>
      </c>
      <c r="D55" s="249" t="str">
        <f>IF('【交付申請時】入力シート➁(機器)'!D166="","",'【交付申請時】入力シート➁(機器)'!D166)</f>
        <v/>
      </c>
      <c r="E55" s="2187" t="s">
        <v>506</v>
      </c>
      <c r="F55" s="2188"/>
      <c r="G55" s="2189"/>
      <c r="H55" s="2201"/>
      <c r="I55" s="2208"/>
      <c r="J55" s="2209"/>
      <c r="K55" s="2209"/>
      <c r="L55" s="2209"/>
      <c r="M55" s="2210"/>
      <c r="T55" s="452"/>
      <c r="U55" s="2213"/>
      <c r="V55" s="251" t="s">
        <v>505</v>
      </c>
      <c r="W55" s="249"/>
      <c r="X55" s="2187" t="s">
        <v>506</v>
      </c>
      <c r="Y55" s="2188"/>
      <c r="Z55" s="2189"/>
      <c r="AA55" s="2201"/>
      <c r="AB55" s="2208"/>
      <c r="AC55" s="2209"/>
      <c r="AD55" s="2209"/>
      <c r="AE55" s="2209"/>
      <c r="AF55" s="2210"/>
      <c r="AG55" s="426"/>
    </row>
    <row r="56" spans="2:33" ht="27.9" customHeight="1" outlineLevel="1">
      <c r="B56" s="2211" t="s">
        <v>164</v>
      </c>
      <c r="C56" s="246" t="s">
        <v>497</v>
      </c>
      <c r="D56" s="2175" t="str">
        <f>IF('【交付申請時】入力シート➁(機器)'!$D$181="","",'【交付申請時】入力シート➁(機器)'!$D$181)</f>
        <v/>
      </c>
      <c r="E56" s="2194"/>
      <c r="F56" s="2194"/>
      <c r="G56" s="2195"/>
      <c r="H56" s="2198" t="s">
        <v>670</v>
      </c>
      <c r="I56" s="2178" t="s">
        <v>671</v>
      </c>
      <c r="J56" s="2193"/>
      <c r="K56" s="2175" t="str">
        <f>IF('【交付申請時】入力シート➁(機器)'!$F$187="","",'【交付申請時】入力シート➁(機器)'!$F$187)</f>
        <v/>
      </c>
      <c r="L56" s="2176"/>
      <c r="M56" s="2177"/>
      <c r="T56" s="452"/>
      <c r="U56" s="2211" t="s">
        <v>164</v>
      </c>
      <c r="V56" s="246" t="s">
        <v>497</v>
      </c>
      <c r="W56" s="2175"/>
      <c r="X56" s="2194"/>
      <c r="Y56" s="2194"/>
      <c r="Z56" s="2195"/>
      <c r="AA56" s="2198" t="s">
        <v>670</v>
      </c>
      <c r="AB56" s="2178" t="s">
        <v>671</v>
      </c>
      <c r="AC56" s="2193"/>
      <c r="AD56" s="2175"/>
      <c r="AE56" s="2176"/>
      <c r="AF56" s="2177"/>
      <c r="AG56" s="426"/>
    </row>
    <row r="57" spans="2:33" ht="27.9" customHeight="1" outlineLevel="1">
      <c r="B57" s="2212"/>
      <c r="C57" s="250" t="s">
        <v>499</v>
      </c>
      <c r="D57" s="2180" t="str">
        <f>IF('【交付申請時】入力シート➁(機器)'!$D$182="","",'【交付申請時】入力シート➁(機器)'!$D$182)</f>
        <v/>
      </c>
      <c r="E57" s="2181"/>
      <c r="F57" s="2181"/>
      <c r="G57" s="2182"/>
      <c r="H57" s="2199"/>
      <c r="I57" s="2183" t="s">
        <v>509</v>
      </c>
      <c r="J57" s="2184"/>
      <c r="K57" s="2185" t="str">
        <f>IF('【交付申請時】入力シート➁(機器)'!$F$188="","",'【交付申請時】入力シート➁(機器)'!$F$188)</f>
        <v/>
      </c>
      <c r="L57" s="2186"/>
      <c r="M57" s="254" t="s">
        <v>511</v>
      </c>
      <c r="T57" s="452"/>
      <c r="U57" s="2212"/>
      <c r="V57" s="250" t="s">
        <v>499</v>
      </c>
      <c r="W57" s="2180"/>
      <c r="X57" s="2181"/>
      <c r="Y57" s="2181"/>
      <c r="Z57" s="2182"/>
      <c r="AA57" s="2199"/>
      <c r="AB57" s="2183" t="s">
        <v>509</v>
      </c>
      <c r="AC57" s="2184"/>
      <c r="AD57" s="2185"/>
      <c r="AE57" s="2186"/>
      <c r="AF57" s="254" t="s">
        <v>511</v>
      </c>
      <c r="AG57" s="426"/>
    </row>
    <row r="58" spans="2:33" ht="27.9" customHeight="1" outlineLevel="1">
      <c r="B58" s="2212"/>
      <c r="C58" s="250" t="s">
        <v>501</v>
      </c>
      <c r="D58" s="2180" t="str">
        <f>IF('【交付申請時】入力シート➁(機器)'!$D$183="","",'【交付申請時】入力シート➁(機器)'!$D$183)</f>
        <v/>
      </c>
      <c r="E58" s="2181"/>
      <c r="F58" s="2181"/>
      <c r="G58" s="2182"/>
      <c r="H58" s="2200" t="s">
        <v>514</v>
      </c>
      <c r="I58" s="2202" t="str">
        <f>IF('【交付申請時】入力シート➁(機器)'!$D$199="","",'【交付申請時】入力シート➁(機器)'!$D$199)</f>
        <v/>
      </c>
      <c r="J58" s="2203"/>
      <c r="K58" s="2203"/>
      <c r="L58" s="2203"/>
      <c r="M58" s="2204"/>
      <c r="T58" s="452"/>
      <c r="U58" s="2212"/>
      <c r="V58" s="250" t="s">
        <v>501</v>
      </c>
      <c r="W58" s="2180"/>
      <c r="X58" s="2181"/>
      <c r="Y58" s="2181"/>
      <c r="Z58" s="2182"/>
      <c r="AA58" s="2200" t="s">
        <v>514</v>
      </c>
      <c r="AB58" s="2202"/>
      <c r="AC58" s="2203"/>
      <c r="AD58" s="2203"/>
      <c r="AE58" s="2203"/>
      <c r="AF58" s="2204"/>
      <c r="AG58" s="426"/>
    </row>
    <row r="59" spans="2:33" ht="24" customHeight="1" outlineLevel="1">
      <c r="B59" s="2212"/>
      <c r="C59" s="250" t="s">
        <v>503</v>
      </c>
      <c r="D59" s="2180" t="str">
        <f>IF('【交付申請時】入力シート➁(機器)'!$D$184="","",'【交付申請時】入力シート➁(機器)'!$D$184)</f>
        <v/>
      </c>
      <c r="E59" s="2181"/>
      <c r="F59" s="2181"/>
      <c r="G59" s="2182"/>
      <c r="H59" s="2200"/>
      <c r="I59" s="2205"/>
      <c r="J59" s="2206"/>
      <c r="K59" s="2206"/>
      <c r="L59" s="2206"/>
      <c r="M59" s="2207"/>
      <c r="T59" s="452"/>
      <c r="U59" s="2212"/>
      <c r="V59" s="250" t="s">
        <v>503</v>
      </c>
      <c r="W59" s="2180"/>
      <c r="X59" s="2181"/>
      <c r="Y59" s="2181"/>
      <c r="Z59" s="2182"/>
      <c r="AA59" s="2200"/>
      <c r="AB59" s="2205"/>
      <c r="AC59" s="2206"/>
      <c r="AD59" s="2206"/>
      <c r="AE59" s="2206"/>
      <c r="AF59" s="2207"/>
      <c r="AG59" s="426"/>
    </row>
    <row r="60" spans="2:33" ht="24" customHeight="1" outlineLevel="1">
      <c r="B60" s="2213"/>
      <c r="C60" s="251" t="s">
        <v>505</v>
      </c>
      <c r="D60" s="249" t="str">
        <f>IF('【交付申請時】入力シート➁(機器)'!$D$185="","",'【交付申請時】入力シート➁(機器)'!$D$185)</f>
        <v/>
      </c>
      <c r="E60" s="2187" t="s">
        <v>506</v>
      </c>
      <c r="F60" s="2188"/>
      <c r="G60" s="2189"/>
      <c r="H60" s="2201"/>
      <c r="I60" s="2208"/>
      <c r="J60" s="2209"/>
      <c r="K60" s="2209"/>
      <c r="L60" s="2209"/>
      <c r="M60" s="2210"/>
      <c r="T60" s="452"/>
      <c r="U60" s="2213"/>
      <c r="V60" s="251" t="s">
        <v>505</v>
      </c>
      <c r="W60" s="249"/>
      <c r="X60" s="2187" t="s">
        <v>506</v>
      </c>
      <c r="Y60" s="2188"/>
      <c r="Z60" s="2189"/>
      <c r="AA60" s="2201"/>
      <c r="AB60" s="2208"/>
      <c r="AC60" s="2209"/>
      <c r="AD60" s="2209"/>
      <c r="AE60" s="2209"/>
      <c r="AF60" s="2210"/>
      <c r="AG60" s="426"/>
    </row>
    <row r="61" spans="2:33" ht="27.9" customHeight="1" outlineLevel="1">
      <c r="B61" s="2211" t="s">
        <v>174</v>
      </c>
      <c r="C61" s="246" t="s">
        <v>497</v>
      </c>
      <c r="D61" s="2175" t="str">
        <f>IF('【交付申請時】入力シート➁(機器)'!$D$200="","",'【交付申請時】入力シート➁(機器)'!$D$200)</f>
        <v/>
      </c>
      <c r="E61" s="2194"/>
      <c r="F61" s="2194"/>
      <c r="G61" s="2195"/>
      <c r="H61" s="2198" t="s">
        <v>670</v>
      </c>
      <c r="I61" s="2178" t="s">
        <v>671</v>
      </c>
      <c r="J61" s="2193"/>
      <c r="K61" s="2175" t="str">
        <f>IF('【交付申請時】入力シート➁(機器)'!$F$206="","",'【交付申請時】入力シート➁(機器)'!$F$206)</f>
        <v/>
      </c>
      <c r="L61" s="2176"/>
      <c r="M61" s="2177"/>
      <c r="T61" s="452"/>
      <c r="U61" s="2211" t="s">
        <v>174</v>
      </c>
      <c r="V61" s="246" t="s">
        <v>497</v>
      </c>
      <c r="W61" s="2175"/>
      <c r="X61" s="2194"/>
      <c r="Y61" s="2194"/>
      <c r="Z61" s="2195"/>
      <c r="AA61" s="2198" t="s">
        <v>670</v>
      </c>
      <c r="AB61" s="2178" t="s">
        <v>671</v>
      </c>
      <c r="AC61" s="2193"/>
      <c r="AD61" s="2175"/>
      <c r="AE61" s="2176"/>
      <c r="AF61" s="2177"/>
      <c r="AG61" s="426"/>
    </row>
    <row r="62" spans="2:33" ht="27.9" customHeight="1" outlineLevel="1">
      <c r="B62" s="2212"/>
      <c r="C62" s="250" t="s">
        <v>499</v>
      </c>
      <c r="D62" s="2180" t="str">
        <f>IF('【交付申請時】入力シート➁(機器)'!$D$201="","",'【交付申請時】入力シート➁(機器)'!$D$201)</f>
        <v/>
      </c>
      <c r="E62" s="2181"/>
      <c r="F62" s="2181"/>
      <c r="G62" s="2182"/>
      <c r="H62" s="2199"/>
      <c r="I62" s="2183" t="s">
        <v>509</v>
      </c>
      <c r="J62" s="2184"/>
      <c r="K62" s="2185" t="str">
        <f>IF('【交付申請時】入力シート➁(機器)'!$F$207="","",'【交付申請時】入力シート➁(機器)'!$F$207)</f>
        <v/>
      </c>
      <c r="L62" s="2186"/>
      <c r="M62" s="254" t="s">
        <v>511</v>
      </c>
      <c r="T62" s="452"/>
      <c r="U62" s="2212"/>
      <c r="V62" s="250" t="s">
        <v>499</v>
      </c>
      <c r="W62" s="2180"/>
      <c r="X62" s="2181"/>
      <c r="Y62" s="2181"/>
      <c r="Z62" s="2182"/>
      <c r="AA62" s="2199"/>
      <c r="AB62" s="2183" t="s">
        <v>509</v>
      </c>
      <c r="AC62" s="2184"/>
      <c r="AD62" s="2185"/>
      <c r="AE62" s="2186"/>
      <c r="AF62" s="254" t="s">
        <v>511</v>
      </c>
      <c r="AG62" s="426"/>
    </row>
    <row r="63" spans="2:33" ht="27.9" customHeight="1" outlineLevel="1">
      <c r="B63" s="2212"/>
      <c r="C63" s="250" t="s">
        <v>501</v>
      </c>
      <c r="D63" s="2180" t="str">
        <f>IF('【交付申請時】入力シート➁(機器)'!$D$202="","",'【交付申請時】入力シート➁(機器)'!$D$202)</f>
        <v/>
      </c>
      <c r="E63" s="2181"/>
      <c r="F63" s="2181"/>
      <c r="G63" s="2182"/>
      <c r="H63" s="2200" t="s">
        <v>514</v>
      </c>
      <c r="I63" s="2202" t="str">
        <f>IF('【交付申請時】入力シート➁(機器)'!$D$218="","",'【交付申請時】入力シート➁(機器)'!$D$218)</f>
        <v/>
      </c>
      <c r="J63" s="2203"/>
      <c r="K63" s="2203"/>
      <c r="L63" s="2203"/>
      <c r="M63" s="2204"/>
      <c r="T63" s="452"/>
      <c r="U63" s="2212"/>
      <c r="V63" s="250" t="s">
        <v>501</v>
      </c>
      <c r="W63" s="2180"/>
      <c r="X63" s="2181"/>
      <c r="Y63" s="2181"/>
      <c r="Z63" s="2182"/>
      <c r="AA63" s="2200" t="s">
        <v>514</v>
      </c>
      <c r="AB63" s="2202"/>
      <c r="AC63" s="2203"/>
      <c r="AD63" s="2203"/>
      <c r="AE63" s="2203"/>
      <c r="AF63" s="2204"/>
      <c r="AG63" s="426"/>
    </row>
    <row r="64" spans="2:33" ht="24" customHeight="1" outlineLevel="1">
      <c r="B64" s="2212"/>
      <c r="C64" s="250" t="s">
        <v>503</v>
      </c>
      <c r="D64" s="2180" t="str">
        <f>IF('【交付申請時】入力シート➁(機器)'!$D$203="","",'【交付申請時】入力シート➁(機器)'!$D$203)</f>
        <v/>
      </c>
      <c r="E64" s="2181"/>
      <c r="F64" s="2181"/>
      <c r="G64" s="2182"/>
      <c r="H64" s="2200"/>
      <c r="I64" s="2205"/>
      <c r="J64" s="2206"/>
      <c r="K64" s="2206"/>
      <c r="L64" s="2206"/>
      <c r="M64" s="2207"/>
      <c r="T64" s="452"/>
      <c r="U64" s="2212"/>
      <c r="V64" s="250" t="s">
        <v>503</v>
      </c>
      <c r="W64" s="2180"/>
      <c r="X64" s="2181"/>
      <c r="Y64" s="2181"/>
      <c r="Z64" s="2182"/>
      <c r="AA64" s="2200"/>
      <c r="AB64" s="2205"/>
      <c r="AC64" s="2206"/>
      <c r="AD64" s="2206"/>
      <c r="AE64" s="2206"/>
      <c r="AF64" s="2207"/>
      <c r="AG64" s="426"/>
    </row>
    <row r="65" spans="2:33" ht="24" customHeight="1" outlineLevel="1">
      <c r="B65" s="2213"/>
      <c r="C65" s="251" t="s">
        <v>505</v>
      </c>
      <c r="D65" s="249" t="str">
        <f>IF('【交付申請時】入力シート➁(機器)'!$D$204="","",'【交付申請時】入力シート➁(機器)'!$D$204)</f>
        <v/>
      </c>
      <c r="E65" s="2187" t="s">
        <v>506</v>
      </c>
      <c r="F65" s="2188"/>
      <c r="G65" s="2189"/>
      <c r="H65" s="2201"/>
      <c r="I65" s="2208"/>
      <c r="J65" s="2209"/>
      <c r="K65" s="2209"/>
      <c r="L65" s="2209"/>
      <c r="M65" s="2210"/>
      <c r="T65" s="452"/>
      <c r="U65" s="2213"/>
      <c r="V65" s="251" t="s">
        <v>505</v>
      </c>
      <c r="W65" s="249"/>
      <c r="X65" s="2187" t="s">
        <v>506</v>
      </c>
      <c r="Y65" s="2188"/>
      <c r="Z65" s="2189"/>
      <c r="AA65" s="2201"/>
      <c r="AB65" s="2208"/>
      <c r="AC65" s="2209"/>
      <c r="AD65" s="2209"/>
      <c r="AE65" s="2209"/>
      <c r="AF65" s="2210"/>
      <c r="AG65" s="426"/>
    </row>
    <row r="66" spans="2:33" ht="27.9" customHeight="1" outlineLevel="1">
      <c r="B66" s="2211" t="s">
        <v>184</v>
      </c>
      <c r="C66" s="246" t="s">
        <v>497</v>
      </c>
      <c r="D66" s="2175" t="str">
        <f>IF('【交付申請時】入力シート➁(機器)'!$D$219="","",'【交付申請時】入力シート➁(機器)'!$D$219)</f>
        <v/>
      </c>
      <c r="E66" s="2194"/>
      <c r="F66" s="2194"/>
      <c r="G66" s="2195"/>
      <c r="H66" s="2198" t="s">
        <v>670</v>
      </c>
      <c r="I66" s="2178" t="s">
        <v>671</v>
      </c>
      <c r="J66" s="2193"/>
      <c r="K66" s="2175" t="str">
        <f>IF('【交付申請時】入力シート➁(機器)'!$F$225="","",'【交付申請時】入力シート➁(機器)'!$F$225)</f>
        <v/>
      </c>
      <c r="L66" s="2176"/>
      <c r="M66" s="2177"/>
      <c r="T66" s="452"/>
      <c r="U66" s="2211" t="s">
        <v>184</v>
      </c>
      <c r="V66" s="246" t="s">
        <v>497</v>
      </c>
      <c r="W66" s="2175"/>
      <c r="X66" s="2194"/>
      <c r="Y66" s="2194"/>
      <c r="Z66" s="2195"/>
      <c r="AA66" s="2198" t="s">
        <v>670</v>
      </c>
      <c r="AB66" s="2178" t="s">
        <v>671</v>
      </c>
      <c r="AC66" s="2193"/>
      <c r="AD66" s="2175"/>
      <c r="AE66" s="2176"/>
      <c r="AF66" s="2177"/>
      <c r="AG66" s="426"/>
    </row>
    <row r="67" spans="2:33" ht="27.9" customHeight="1" outlineLevel="1">
      <c r="B67" s="2212"/>
      <c r="C67" s="250" t="s">
        <v>499</v>
      </c>
      <c r="D67" s="2180" t="str">
        <f>IF('【交付申請時】入力シート➁(機器)'!$D$220="","",'【交付申請時】入力シート➁(機器)'!$D$220)</f>
        <v/>
      </c>
      <c r="E67" s="2196"/>
      <c r="F67" s="2196"/>
      <c r="G67" s="2197"/>
      <c r="H67" s="2199"/>
      <c r="I67" s="2183" t="s">
        <v>509</v>
      </c>
      <c r="J67" s="2184"/>
      <c r="K67" s="2185" t="str">
        <f>IF('【交付申請時】入力シート➁(機器)'!$F$226="","",'【交付申請時】入力シート➁(機器)'!$F$226)</f>
        <v/>
      </c>
      <c r="L67" s="2186"/>
      <c r="M67" s="254" t="s">
        <v>511</v>
      </c>
      <c r="T67" s="452"/>
      <c r="U67" s="2212"/>
      <c r="V67" s="250" t="s">
        <v>499</v>
      </c>
      <c r="W67" s="2180"/>
      <c r="X67" s="2181"/>
      <c r="Y67" s="2181"/>
      <c r="Z67" s="2182"/>
      <c r="AA67" s="2199"/>
      <c r="AB67" s="2183" t="s">
        <v>509</v>
      </c>
      <c r="AC67" s="2184"/>
      <c r="AD67" s="2185"/>
      <c r="AE67" s="2186"/>
      <c r="AF67" s="254" t="s">
        <v>511</v>
      </c>
      <c r="AG67" s="426"/>
    </row>
    <row r="68" spans="2:33" ht="27.9" customHeight="1" outlineLevel="1">
      <c r="B68" s="2212"/>
      <c r="C68" s="250" t="s">
        <v>501</v>
      </c>
      <c r="D68" s="2180" t="str">
        <f>IF('【交付申請時】入力シート➁(機器)'!$D$221="","",'【交付申請時】入力シート➁(機器)'!$D$221)</f>
        <v/>
      </c>
      <c r="E68" s="2196"/>
      <c r="F68" s="2196"/>
      <c r="G68" s="2197"/>
      <c r="H68" s="2200" t="s">
        <v>514</v>
      </c>
      <c r="I68" s="2202" t="str">
        <f>IF('【交付申請時】入力シート➁(機器)'!$D$237="","",'【交付申請時】入力シート➁(機器)'!$D$237)</f>
        <v/>
      </c>
      <c r="J68" s="2203"/>
      <c r="K68" s="2203"/>
      <c r="L68" s="2203"/>
      <c r="M68" s="2204"/>
      <c r="T68" s="452"/>
      <c r="U68" s="2212"/>
      <c r="V68" s="250" t="s">
        <v>501</v>
      </c>
      <c r="W68" s="2180"/>
      <c r="X68" s="2181"/>
      <c r="Y68" s="2181"/>
      <c r="Z68" s="2182"/>
      <c r="AA68" s="2200" t="s">
        <v>514</v>
      </c>
      <c r="AB68" s="2202"/>
      <c r="AC68" s="2203"/>
      <c r="AD68" s="2203"/>
      <c r="AE68" s="2203"/>
      <c r="AF68" s="2204"/>
      <c r="AG68" s="426"/>
    </row>
    <row r="69" spans="2:33" ht="24" customHeight="1" outlineLevel="1">
      <c r="B69" s="2212"/>
      <c r="C69" s="250" t="s">
        <v>503</v>
      </c>
      <c r="D69" s="2180" t="str">
        <f>IF('【交付申請時】入力シート➁(機器)'!$D$222="","",'【交付申請時】入力シート➁(機器)'!$D$222)</f>
        <v/>
      </c>
      <c r="E69" s="2196"/>
      <c r="F69" s="2196"/>
      <c r="G69" s="2197"/>
      <c r="H69" s="2200"/>
      <c r="I69" s="2205"/>
      <c r="J69" s="2206"/>
      <c r="K69" s="2206"/>
      <c r="L69" s="2206"/>
      <c r="M69" s="2207"/>
      <c r="T69" s="452"/>
      <c r="U69" s="2212"/>
      <c r="V69" s="250" t="s">
        <v>503</v>
      </c>
      <c r="W69" s="2180"/>
      <c r="X69" s="2181"/>
      <c r="Y69" s="2181"/>
      <c r="Z69" s="2182"/>
      <c r="AA69" s="2200"/>
      <c r="AB69" s="2205"/>
      <c r="AC69" s="2206"/>
      <c r="AD69" s="2206"/>
      <c r="AE69" s="2206"/>
      <c r="AF69" s="2207"/>
      <c r="AG69" s="426"/>
    </row>
    <row r="70" spans="2:33" ht="24" customHeight="1" outlineLevel="1">
      <c r="B70" s="2213"/>
      <c r="C70" s="251" t="s">
        <v>505</v>
      </c>
      <c r="D70" s="249" t="str">
        <f>IF('【交付申請時】入力シート➁(機器)'!$D$223="","",'【交付申請時】入力シート➁(機器)'!$D$223)</f>
        <v/>
      </c>
      <c r="E70" s="2187" t="s">
        <v>506</v>
      </c>
      <c r="F70" s="2188"/>
      <c r="G70" s="2189"/>
      <c r="H70" s="2201"/>
      <c r="I70" s="2208"/>
      <c r="J70" s="2209"/>
      <c r="K70" s="2209"/>
      <c r="L70" s="2209"/>
      <c r="M70" s="2210"/>
      <c r="T70" s="452"/>
      <c r="U70" s="2213"/>
      <c r="V70" s="251" t="s">
        <v>505</v>
      </c>
      <c r="W70" s="249"/>
      <c r="X70" s="2239" t="s">
        <v>506</v>
      </c>
      <c r="Y70" s="2240"/>
      <c r="Z70" s="2241"/>
      <c r="AA70" s="2201"/>
      <c r="AB70" s="2208"/>
      <c r="AC70" s="2209"/>
      <c r="AD70" s="2209"/>
      <c r="AE70" s="2209"/>
      <c r="AF70" s="2210"/>
      <c r="AG70" s="426"/>
    </row>
    <row r="71" spans="2:33" ht="27.9" customHeight="1" outlineLevel="1">
      <c r="B71" s="2211" t="s">
        <v>194</v>
      </c>
      <c r="C71" s="246" t="s">
        <v>497</v>
      </c>
      <c r="D71" s="2175" t="str">
        <f>IF('【交付申請時】入力シート➁(機器)'!$D$238="","",'【交付申請時】入力シート➁(機器)'!$D$238)</f>
        <v/>
      </c>
      <c r="E71" s="2194"/>
      <c r="F71" s="2194"/>
      <c r="G71" s="2195"/>
      <c r="H71" s="2198" t="s">
        <v>670</v>
      </c>
      <c r="I71" s="2178" t="s">
        <v>671</v>
      </c>
      <c r="J71" s="2193"/>
      <c r="K71" s="2175" t="str">
        <f>IF('【交付申請時】入力シート➁(機器)'!$F$244="","",'【交付申請時】入力シート➁(機器)'!$F$244)</f>
        <v/>
      </c>
      <c r="L71" s="2176"/>
      <c r="M71" s="2177"/>
      <c r="T71" s="452"/>
      <c r="U71" s="2211" t="s">
        <v>194</v>
      </c>
      <c r="V71" s="246" t="s">
        <v>497</v>
      </c>
      <c r="W71" s="2175"/>
      <c r="X71" s="2194"/>
      <c r="Y71" s="2194"/>
      <c r="Z71" s="2195"/>
      <c r="AA71" s="2198" t="s">
        <v>670</v>
      </c>
      <c r="AB71" s="2178" t="s">
        <v>671</v>
      </c>
      <c r="AC71" s="2193"/>
      <c r="AD71" s="2175"/>
      <c r="AE71" s="2176"/>
      <c r="AF71" s="2177"/>
      <c r="AG71" s="426"/>
    </row>
    <row r="72" spans="2:33" ht="27.9" customHeight="1" outlineLevel="1">
      <c r="B72" s="2212"/>
      <c r="C72" s="250" t="s">
        <v>499</v>
      </c>
      <c r="D72" s="2180" t="str">
        <f>IF('【交付申請時】入力シート➁(機器)'!$D$239="","",'【交付申請時】入力シート➁(機器)'!$D$239)</f>
        <v/>
      </c>
      <c r="E72" s="2181"/>
      <c r="F72" s="2181"/>
      <c r="G72" s="2182"/>
      <c r="H72" s="2199"/>
      <c r="I72" s="2183" t="s">
        <v>509</v>
      </c>
      <c r="J72" s="2184"/>
      <c r="K72" s="2185" t="str">
        <f>IF('【交付申請時】入力シート➁(機器)'!$F$245="","",'【交付申請時】入力シート➁(機器)'!$F$245)</f>
        <v/>
      </c>
      <c r="L72" s="2186"/>
      <c r="M72" s="254" t="s">
        <v>511</v>
      </c>
      <c r="T72" s="452"/>
      <c r="U72" s="2212"/>
      <c r="V72" s="250" t="s">
        <v>499</v>
      </c>
      <c r="W72" s="2180"/>
      <c r="X72" s="2181"/>
      <c r="Y72" s="2181"/>
      <c r="Z72" s="2182"/>
      <c r="AA72" s="2199"/>
      <c r="AB72" s="2183" t="s">
        <v>509</v>
      </c>
      <c r="AC72" s="2184"/>
      <c r="AD72" s="2185"/>
      <c r="AE72" s="2186"/>
      <c r="AF72" s="254" t="s">
        <v>511</v>
      </c>
      <c r="AG72" s="426"/>
    </row>
    <row r="73" spans="2:33" ht="27.9" customHeight="1" outlineLevel="1">
      <c r="B73" s="2212"/>
      <c r="C73" s="250" t="s">
        <v>501</v>
      </c>
      <c r="D73" s="2180" t="str">
        <f>IF('【交付申請時】入力シート➁(機器)'!$D$240="","",'【交付申請時】入力シート➁(機器)'!$D$240)</f>
        <v/>
      </c>
      <c r="E73" s="2181"/>
      <c r="F73" s="2181"/>
      <c r="G73" s="2182"/>
      <c r="H73" s="2200" t="s">
        <v>514</v>
      </c>
      <c r="I73" s="2202" t="str">
        <f>IF('【交付申請時】入力シート➁(機器)'!$D$256="","",'【交付申請時】入力シート➁(機器)'!$D$256)</f>
        <v/>
      </c>
      <c r="J73" s="2203"/>
      <c r="K73" s="2203"/>
      <c r="L73" s="2203"/>
      <c r="M73" s="2204"/>
      <c r="T73" s="452"/>
      <c r="U73" s="2212"/>
      <c r="V73" s="250" t="s">
        <v>501</v>
      </c>
      <c r="W73" s="2180"/>
      <c r="X73" s="2181"/>
      <c r="Y73" s="2181"/>
      <c r="Z73" s="2182"/>
      <c r="AA73" s="2200" t="s">
        <v>514</v>
      </c>
      <c r="AB73" s="2202"/>
      <c r="AC73" s="2203"/>
      <c r="AD73" s="2203"/>
      <c r="AE73" s="2203"/>
      <c r="AF73" s="2204"/>
      <c r="AG73" s="426"/>
    </row>
    <row r="74" spans="2:33" ht="24" customHeight="1" outlineLevel="1">
      <c r="B74" s="2212"/>
      <c r="C74" s="250" t="s">
        <v>503</v>
      </c>
      <c r="D74" s="2180" t="str">
        <f>IF('【交付申請時】入力シート➁(機器)'!$D$241="","",'【交付申請時】入力シート➁(機器)'!$D$241)</f>
        <v/>
      </c>
      <c r="E74" s="2181"/>
      <c r="F74" s="2181"/>
      <c r="G74" s="2182"/>
      <c r="H74" s="2200"/>
      <c r="I74" s="2205"/>
      <c r="J74" s="2206"/>
      <c r="K74" s="2206"/>
      <c r="L74" s="2206"/>
      <c r="M74" s="2207"/>
      <c r="T74" s="452"/>
      <c r="U74" s="2212"/>
      <c r="V74" s="250" t="s">
        <v>503</v>
      </c>
      <c r="W74" s="2180"/>
      <c r="X74" s="2181"/>
      <c r="Y74" s="2181"/>
      <c r="Z74" s="2182"/>
      <c r="AA74" s="2200"/>
      <c r="AB74" s="2205"/>
      <c r="AC74" s="2206"/>
      <c r="AD74" s="2206"/>
      <c r="AE74" s="2206"/>
      <c r="AF74" s="2207"/>
      <c r="AG74" s="426"/>
    </row>
    <row r="75" spans="2:33" ht="24" customHeight="1" outlineLevel="1">
      <c r="B75" s="2213"/>
      <c r="C75" s="251" t="s">
        <v>505</v>
      </c>
      <c r="D75" s="249" t="str">
        <f>IF('【交付申請時】入力シート➁(機器)'!$D$242="","",'【交付申請時】入力シート➁(機器)'!$D$242)</f>
        <v/>
      </c>
      <c r="E75" s="2187" t="s">
        <v>506</v>
      </c>
      <c r="F75" s="2188"/>
      <c r="G75" s="2189"/>
      <c r="H75" s="2201"/>
      <c r="I75" s="2208"/>
      <c r="J75" s="2209"/>
      <c r="K75" s="2209"/>
      <c r="L75" s="2209"/>
      <c r="M75" s="2210"/>
      <c r="T75" s="452"/>
      <c r="U75" s="2213"/>
      <c r="V75" s="251" t="s">
        <v>505</v>
      </c>
      <c r="W75" s="249"/>
      <c r="X75" s="2187" t="s">
        <v>506</v>
      </c>
      <c r="Y75" s="2188"/>
      <c r="Z75" s="2189"/>
      <c r="AA75" s="2201"/>
      <c r="AB75" s="2208"/>
      <c r="AC75" s="2209"/>
      <c r="AD75" s="2209"/>
      <c r="AE75" s="2209"/>
      <c r="AF75" s="2210"/>
      <c r="AG75" s="426"/>
    </row>
    <row r="76" spans="2:33" ht="27.9" customHeight="1" outlineLevel="1">
      <c r="B76" s="2211" t="s">
        <v>204</v>
      </c>
      <c r="C76" s="246" t="s">
        <v>497</v>
      </c>
      <c r="D76" s="2175" t="str">
        <f>IF('【交付申請時】入力シート➁(機器)'!$D$257="","",'【交付申請時】入力シート➁(機器)'!$D$257)</f>
        <v/>
      </c>
      <c r="E76" s="2194"/>
      <c r="F76" s="2194"/>
      <c r="G76" s="2195"/>
      <c r="H76" s="2198" t="s">
        <v>670</v>
      </c>
      <c r="I76" s="2178" t="s">
        <v>671</v>
      </c>
      <c r="J76" s="2193"/>
      <c r="K76" s="2175" t="str">
        <f>IF('【交付申請時】入力シート➁(機器)'!$F$263="","",'【交付申請時】入力シート➁(機器)'!$F$263)</f>
        <v/>
      </c>
      <c r="L76" s="2176"/>
      <c r="M76" s="2177"/>
      <c r="T76" s="452"/>
      <c r="U76" s="2211" t="s">
        <v>204</v>
      </c>
      <c r="V76" s="246" t="s">
        <v>497</v>
      </c>
      <c r="W76" s="2175"/>
      <c r="X76" s="2194"/>
      <c r="Y76" s="2194"/>
      <c r="Z76" s="2195"/>
      <c r="AA76" s="2198" t="s">
        <v>670</v>
      </c>
      <c r="AB76" s="2178" t="s">
        <v>671</v>
      </c>
      <c r="AC76" s="2193"/>
      <c r="AD76" s="2175"/>
      <c r="AE76" s="2176"/>
      <c r="AF76" s="2177"/>
      <c r="AG76" s="426"/>
    </row>
    <row r="77" spans="2:33" ht="27.9" customHeight="1" outlineLevel="1">
      <c r="B77" s="2212"/>
      <c r="C77" s="250" t="s">
        <v>499</v>
      </c>
      <c r="D77" s="2180" t="str">
        <f>IF('【交付申請時】入力シート➁(機器)'!$D$258="","",'【交付申請時】入力シート➁(機器)'!$D$258)</f>
        <v/>
      </c>
      <c r="E77" s="2181"/>
      <c r="F77" s="2181"/>
      <c r="G77" s="2182"/>
      <c r="H77" s="2199"/>
      <c r="I77" s="2183" t="s">
        <v>509</v>
      </c>
      <c r="J77" s="2184"/>
      <c r="K77" s="2185" t="str">
        <f>IF('【交付申請時】入力シート➁(機器)'!$F$264="","",'【交付申請時】入力シート➁(機器)'!$F$264)</f>
        <v/>
      </c>
      <c r="L77" s="2186"/>
      <c r="M77" s="254" t="s">
        <v>511</v>
      </c>
      <c r="T77" s="452"/>
      <c r="U77" s="2212"/>
      <c r="V77" s="250" t="s">
        <v>499</v>
      </c>
      <c r="W77" s="2180"/>
      <c r="X77" s="2181"/>
      <c r="Y77" s="2181"/>
      <c r="Z77" s="2182"/>
      <c r="AA77" s="2199"/>
      <c r="AB77" s="2183" t="s">
        <v>509</v>
      </c>
      <c r="AC77" s="2184"/>
      <c r="AD77" s="2185"/>
      <c r="AE77" s="2186"/>
      <c r="AF77" s="254" t="s">
        <v>511</v>
      </c>
      <c r="AG77" s="426"/>
    </row>
    <row r="78" spans="2:33" ht="27.9" customHeight="1" outlineLevel="1">
      <c r="B78" s="2212"/>
      <c r="C78" s="250" t="s">
        <v>501</v>
      </c>
      <c r="D78" s="2180" t="str">
        <f>IF('【交付申請時】入力シート➁(機器)'!$D$259="","",'【交付申請時】入力シート➁(機器)'!$D$259)</f>
        <v/>
      </c>
      <c r="E78" s="2181"/>
      <c r="F78" s="2181"/>
      <c r="G78" s="2182"/>
      <c r="H78" s="2200" t="s">
        <v>514</v>
      </c>
      <c r="I78" s="2202" t="str">
        <f>IF('【交付申請時】入力シート➁(機器)'!$D$275="","",'【交付申請時】入力シート➁(機器)'!$D$275)</f>
        <v/>
      </c>
      <c r="J78" s="2203"/>
      <c r="K78" s="2203"/>
      <c r="L78" s="2203"/>
      <c r="M78" s="2204"/>
      <c r="T78" s="452"/>
      <c r="U78" s="2212"/>
      <c r="V78" s="250" t="s">
        <v>501</v>
      </c>
      <c r="W78" s="2180"/>
      <c r="X78" s="2181"/>
      <c r="Y78" s="2181"/>
      <c r="Z78" s="2182"/>
      <c r="AA78" s="2200" t="s">
        <v>514</v>
      </c>
      <c r="AB78" s="2202"/>
      <c r="AC78" s="2203"/>
      <c r="AD78" s="2203"/>
      <c r="AE78" s="2203"/>
      <c r="AF78" s="2204"/>
      <c r="AG78" s="426"/>
    </row>
    <row r="79" spans="2:33" ht="24" customHeight="1" outlineLevel="1">
      <c r="B79" s="2212"/>
      <c r="C79" s="250" t="s">
        <v>503</v>
      </c>
      <c r="D79" s="2180" t="str">
        <f>IF('【交付申請時】入力シート➁(機器)'!$D$260="","",'【交付申請時】入力シート➁(機器)'!$D$260)</f>
        <v/>
      </c>
      <c r="E79" s="2181"/>
      <c r="F79" s="2181"/>
      <c r="G79" s="2182"/>
      <c r="H79" s="2200"/>
      <c r="I79" s="2205"/>
      <c r="J79" s="2206"/>
      <c r="K79" s="2206"/>
      <c r="L79" s="2206"/>
      <c r="M79" s="2207"/>
      <c r="T79" s="452"/>
      <c r="U79" s="2212"/>
      <c r="V79" s="250" t="s">
        <v>503</v>
      </c>
      <c r="W79" s="2180"/>
      <c r="X79" s="2181"/>
      <c r="Y79" s="2181"/>
      <c r="Z79" s="2182"/>
      <c r="AA79" s="2200"/>
      <c r="AB79" s="2205"/>
      <c r="AC79" s="2206"/>
      <c r="AD79" s="2206"/>
      <c r="AE79" s="2206"/>
      <c r="AF79" s="2207"/>
      <c r="AG79" s="426"/>
    </row>
    <row r="80" spans="2:33" ht="24" customHeight="1" outlineLevel="1">
      <c r="B80" s="2213"/>
      <c r="C80" s="251" t="s">
        <v>505</v>
      </c>
      <c r="D80" s="249" t="str">
        <f>IF('【交付申請時】入力シート➁(機器)'!$D$261="","",'【交付申請時】入力シート➁(機器)'!$D$261)</f>
        <v/>
      </c>
      <c r="E80" s="2187" t="s">
        <v>506</v>
      </c>
      <c r="F80" s="2188"/>
      <c r="G80" s="2189"/>
      <c r="H80" s="2201"/>
      <c r="I80" s="2208"/>
      <c r="J80" s="2209"/>
      <c r="K80" s="2209"/>
      <c r="L80" s="2209"/>
      <c r="M80" s="2210"/>
      <c r="T80" s="452"/>
      <c r="U80" s="2213"/>
      <c r="V80" s="251" t="s">
        <v>505</v>
      </c>
      <c r="W80" s="249"/>
      <c r="X80" s="2187" t="s">
        <v>506</v>
      </c>
      <c r="Y80" s="2188"/>
      <c r="Z80" s="2189"/>
      <c r="AA80" s="2201"/>
      <c r="AB80" s="2208"/>
      <c r="AC80" s="2209"/>
      <c r="AD80" s="2209"/>
      <c r="AE80" s="2209"/>
      <c r="AF80" s="2210"/>
      <c r="AG80" s="426"/>
    </row>
    <row r="81" spans="2:33" ht="27.9" customHeight="1" outlineLevel="1">
      <c r="B81" s="2211" t="s">
        <v>214</v>
      </c>
      <c r="C81" s="246" t="s">
        <v>497</v>
      </c>
      <c r="D81" s="2175" t="str">
        <f>IF('【交付申請時】入力シート➁(機器)'!$D$276="","",'【交付申請時】入力シート➁(機器)'!$D$276)</f>
        <v/>
      </c>
      <c r="E81" s="2194"/>
      <c r="F81" s="2194"/>
      <c r="G81" s="2195"/>
      <c r="H81" s="2198" t="s">
        <v>670</v>
      </c>
      <c r="I81" s="2178" t="s">
        <v>671</v>
      </c>
      <c r="J81" s="2193"/>
      <c r="K81" s="2175" t="str">
        <f>IF('【交付申請時】入力シート➁(機器)'!$F$282="","",'【交付申請時】入力シート➁(機器)'!$F$282)</f>
        <v/>
      </c>
      <c r="L81" s="2176"/>
      <c r="M81" s="2177"/>
      <c r="T81" s="452"/>
      <c r="U81" s="2211" t="s">
        <v>214</v>
      </c>
      <c r="V81" s="246" t="s">
        <v>497</v>
      </c>
      <c r="W81" s="2175"/>
      <c r="X81" s="2194"/>
      <c r="Y81" s="2194"/>
      <c r="Z81" s="2195"/>
      <c r="AA81" s="2198" t="s">
        <v>670</v>
      </c>
      <c r="AB81" s="2178" t="s">
        <v>671</v>
      </c>
      <c r="AC81" s="2193"/>
      <c r="AD81" s="2175"/>
      <c r="AE81" s="2176"/>
      <c r="AF81" s="2177"/>
      <c r="AG81" s="426"/>
    </row>
    <row r="82" spans="2:33" ht="27.9" customHeight="1" outlineLevel="1">
      <c r="B82" s="2212"/>
      <c r="C82" s="250" t="s">
        <v>499</v>
      </c>
      <c r="D82" s="2180" t="str">
        <f>IF('【交付申請時】入力シート➁(機器)'!$D$277="","",'【交付申請時】入力シート➁(機器)'!$D$277)</f>
        <v/>
      </c>
      <c r="E82" s="2181"/>
      <c r="F82" s="2181"/>
      <c r="G82" s="2182"/>
      <c r="H82" s="2199"/>
      <c r="I82" s="2183" t="s">
        <v>509</v>
      </c>
      <c r="J82" s="2184"/>
      <c r="K82" s="2185" t="str">
        <f>IF('【交付申請時】入力シート➁(機器)'!$F$283="","",'【交付申請時】入力シート➁(機器)'!$F$283)</f>
        <v/>
      </c>
      <c r="L82" s="2186"/>
      <c r="M82" s="254" t="s">
        <v>511</v>
      </c>
      <c r="T82" s="452"/>
      <c r="U82" s="2212"/>
      <c r="V82" s="250" t="s">
        <v>499</v>
      </c>
      <c r="W82" s="2180"/>
      <c r="X82" s="2181"/>
      <c r="Y82" s="2181"/>
      <c r="Z82" s="2182"/>
      <c r="AA82" s="2199"/>
      <c r="AB82" s="2183" t="s">
        <v>509</v>
      </c>
      <c r="AC82" s="2184"/>
      <c r="AD82" s="2185"/>
      <c r="AE82" s="2186"/>
      <c r="AF82" s="254" t="s">
        <v>511</v>
      </c>
      <c r="AG82" s="426"/>
    </row>
    <row r="83" spans="2:33" ht="27.9" customHeight="1" outlineLevel="1">
      <c r="B83" s="2212"/>
      <c r="C83" s="250" t="s">
        <v>501</v>
      </c>
      <c r="D83" s="2180" t="str">
        <f>IF('【交付申請時】入力シート➁(機器)'!$D$278="","",'【交付申請時】入力シート➁(機器)'!$D$278)</f>
        <v/>
      </c>
      <c r="E83" s="2181"/>
      <c r="F83" s="2181"/>
      <c r="G83" s="2182"/>
      <c r="H83" s="2200" t="s">
        <v>514</v>
      </c>
      <c r="I83" s="2202" t="str">
        <f>IF('【交付申請時】入力シート➁(機器)'!$D$294="","",'【交付申請時】入力シート➁(機器)'!$D$294)</f>
        <v/>
      </c>
      <c r="J83" s="2203"/>
      <c r="K83" s="2203"/>
      <c r="L83" s="2203"/>
      <c r="M83" s="2204"/>
      <c r="T83" s="452"/>
      <c r="U83" s="2212"/>
      <c r="V83" s="250" t="s">
        <v>501</v>
      </c>
      <c r="W83" s="2180"/>
      <c r="X83" s="2181"/>
      <c r="Y83" s="2181"/>
      <c r="Z83" s="2182"/>
      <c r="AA83" s="2200" t="s">
        <v>514</v>
      </c>
      <c r="AB83" s="2202"/>
      <c r="AC83" s="2203"/>
      <c r="AD83" s="2203"/>
      <c r="AE83" s="2203"/>
      <c r="AF83" s="2204"/>
      <c r="AG83" s="426"/>
    </row>
    <row r="84" spans="2:33" ht="24" customHeight="1" outlineLevel="1">
      <c r="B84" s="2212"/>
      <c r="C84" s="250" t="s">
        <v>503</v>
      </c>
      <c r="D84" s="2180" t="str">
        <f>IF('【交付申請時】入力シート➁(機器)'!$D$279="","",'【交付申請時】入力シート➁(機器)'!$D$279)</f>
        <v/>
      </c>
      <c r="E84" s="2181"/>
      <c r="F84" s="2181"/>
      <c r="G84" s="2182"/>
      <c r="H84" s="2200"/>
      <c r="I84" s="2205"/>
      <c r="J84" s="2206"/>
      <c r="K84" s="2206"/>
      <c r="L84" s="2206"/>
      <c r="M84" s="2207"/>
      <c r="T84" s="452"/>
      <c r="U84" s="2212"/>
      <c r="V84" s="250" t="s">
        <v>503</v>
      </c>
      <c r="W84" s="2180"/>
      <c r="X84" s="2181"/>
      <c r="Y84" s="2181"/>
      <c r="Z84" s="2182"/>
      <c r="AA84" s="2200"/>
      <c r="AB84" s="2205"/>
      <c r="AC84" s="2206"/>
      <c r="AD84" s="2206"/>
      <c r="AE84" s="2206"/>
      <c r="AF84" s="2207"/>
      <c r="AG84" s="426"/>
    </row>
    <row r="85" spans="2:33" ht="24" customHeight="1" outlineLevel="1">
      <c r="B85" s="2213"/>
      <c r="C85" s="251" t="s">
        <v>505</v>
      </c>
      <c r="D85" s="249" t="str">
        <f>IF('【交付申請時】入力シート➁(機器)'!$D$280="","",'【交付申請時】入力シート➁(機器)'!$D$280)</f>
        <v/>
      </c>
      <c r="E85" s="2187" t="s">
        <v>506</v>
      </c>
      <c r="F85" s="2188"/>
      <c r="G85" s="2189"/>
      <c r="H85" s="2201"/>
      <c r="I85" s="2208"/>
      <c r="J85" s="2209"/>
      <c r="K85" s="2209"/>
      <c r="L85" s="2209"/>
      <c r="M85" s="2210"/>
      <c r="T85" s="452"/>
      <c r="U85" s="2213"/>
      <c r="V85" s="251" t="s">
        <v>505</v>
      </c>
      <c r="W85" s="249"/>
      <c r="X85" s="2187" t="s">
        <v>506</v>
      </c>
      <c r="Y85" s="2188"/>
      <c r="Z85" s="2189"/>
      <c r="AA85" s="2201"/>
      <c r="AB85" s="2208"/>
      <c r="AC85" s="2209"/>
      <c r="AD85" s="2209"/>
      <c r="AE85" s="2209"/>
      <c r="AF85" s="2210"/>
      <c r="AG85" s="426"/>
    </row>
    <row r="86" spans="2:33" ht="27.9" customHeight="1" outlineLevel="1">
      <c r="B86" s="2211" t="s">
        <v>224</v>
      </c>
      <c r="C86" s="246" t="s">
        <v>497</v>
      </c>
      <c r="D86" s="2175" t="str">
        <f>IF('【交付申請時】入力シート➁(機器)'!$D$295="","",'【交付申請時】入力シート➁(機器)'!$D$295)</f>
        <v/>
      </c>
      <c r="E86" s="2194"/>
      <c r="F86" s="2194"/>
      <c r="G86" s="2195"/>
      <c r="H86" s="2198" t="s">
        <v>670</v>
      </c>
      <c r="I86" s="2178" t="s">
        <v>671</v>
      </c>
      <c r="J86" s="2193"/>
      <c r="K86" s="2175" t="str">
        <f>IF('【交付申請時】入力シート➁(機器)'!$F$301="","",'【交付申請時】入力シート➁(機器)'!$F$301)</f>
        <v/>
      </c>
      <c r="L86" s="2176"/>
      <c r="M86" s="2177"/>
      <c r="T86" s="452"/>
      <c r="U86" s="2211" t="s">
        <v>224</v>
      </c>
      <c r="V86" s="246" t="s">
        <v>497</v>
      </c>
      <c r="W86" s="2175"/>
      <c r="X86" s="2194"/>
      <c r="Y86" s="2194"/>
      <c r="Z86" s="2195"/>
      <c r="AA86" s="2198" t="s">
        <v>670</v>
      </c>
      <c r="AB86" s="2178" t="s">
        <v>671</v>
      </c>
      <c r="AC86" s="2193"/>
      <c r="AD86" s="2175"/>
      <c r="AE86" s="2176"/>
      <c r="AF86" s="2177"/>
      <c r="AG86" s="426"/>
    </row>
    <row r="87" spans="2:33" ht="27.9" customHeight="1" outlineLevel="1">
      <c r="B87" s="2212"/>
      <c r="C87" s="250" t="s">
        <v>499</v>
      </c>
      <c r="D87" s="2180" t="str">
        <f>IF('【交付申請時】入力シート➁(機器)'!$D$296="","",'【交付申請時】入力シート➁(機器)'!$D$296)</f>
        <v/>
      </c>
      <c r="E87" s="2181"/>
      <c r="F87" s="2181"/>
      <c r="G87" s="2182"/>
      <c r="H87" s="2199"/>
      <c r="I87" s="2183" t="s">
        <v>509</v>
      </c>
      <c r="J87" s="2184"/>
      <c r="K87" s="2185" t="str">
        <f>IF('【交付申請時】入力シート➁(機器)'!$F$302="","",'【交付申請時】入力シート➁(機器)'!$F$302)</f>
        <v/>
      </c>
      <c r="L87" s="2186"/>
      <c r="M87" s="254" t="s">
        <v>511</v>
      </c>
      <c r="T87" s="452"/>
      <c r="U87" s="2212"/>
      <c r="V87" s="250" t="s">
        <v>499</v>
      </c>
      <c r="W87" s="2180"/>
      <c r="X87" s="2181"/>
      <c r="Y87" s="2181"/>
      <c r="Z87" s="2182"/>
      <c r="AA87" s="2199"/>
      <c r="AB87" s="2183" t="s">
        <v>509</v>
      </c>
      <c r="AC87" s="2184"/>
      <c r="AD87" s="2185"/>
      <c r="AE87" s="2186"/>
      <c r="AF87" s="254" t="s">
        <v>511</v>
      </c>
      <c r="AG87" s="426"/>
    </row>
    <row r="88" spans="2:33" ht="27.9" customHeight="1" outlineLevel="1">
      <c r="B88" s="2212"/>
      <c r="C88" s="250" t="s">
        <v>501</v>
      </c>
      <c r="D88" s="2180" t="str">
        <f>IF('【交付申請時】入力シート➁(機器)'!$D$297="","",'【交付申請時】入力シート➁(機器)'!$D$297)</f>
        <v/>
      </c>
      <c r="E88" s="2181"/>
      <c r="F88" s="2181"/>
      <c r="G88" s="2182"/>
      <c r="H88" s="2200" t="s">
        <v>514</v>
      </c>
      <c r="I88" s="2202" t="str">
        <f>IF('【交付申請時】入力シート➁(機器)'!$D$313="","",'【交付申請時】入力シート➁(機器)'!$D$313)</f>
        <v/>
      </c>
      <c r="J88" s="2203"/>
      <c r="K88" s="2203"/>
      <c r="L88" s="2203"/>
      <c r="M88" s="2204"/>
      <c r="T88" s="452"/>
      <c r="U88" s="2212"/>
      <c r="V88" s="250" t="s">
        <v>501</v>
      </c>
      <c r="W88" s="2180"/>
      <c r="X88" s="2181"/>
      <c r="Y88" s="2181"/>
      <c r="Z88" s="2182"/>
      <c r="AA88" s="2200" t="s">
        <v>514</v>
      </c>
      <c r="AB88" s="2202"/>
      <c r="AC88" s="2203"/>
      <c r="AD88" s="2203"/>
      <c r="AE88" s="2203"/>
      <c r="AF88" s="2204"/>
      <c r="AG88" s="426"/>
    </row>
    <row r="89" spans="2:33" ht="24" customHeight="1" outlineLevel="1">
      <c r="B89" s="2212"/>
      <c r="C89" s="250" t="s">
        <v>503</v>
      </c>
      <c r="D89" s="2180" t="str">
        <f>IF('【交付申請時】入力シート➁(機器)'!$D$298="","",'【交付申請時】入力シート➁(機器)'!$D$298)</f>
        <v/>
      </c>
      <c r="E89" s="2181"/>
      <c r="F89" s="2181"/>
      <c r="G89" s="2182"/>
      <c r="H89" s="2200"/>
      <c r="I89" s="2205"/>
      <c r="J89" s="2206"/>
      <c r="K89" s="2206"/>
      <c r="L89" s="2206"/>
      <c r="M89" s="2207"/>
      <c r="T89" s="452"/>
      <c r="U89" s="2212"/>
      <c r="V89" s="250" t="s">
        <v>503</v>
      </c>
      <c r="W89" s="2180"/>
      <c r="X89" s="2181"/>
      <c r="Y89" s="2181"/>
      <c r="Z89" s="2182"/>
      <c r="AA89" s="2200"/>
      <c r="AB89" s="2205"/>
      <c r="AC89" s="2206"/>
      <c r="AD89" s="2206"/>
      <c r="AE89" s="2206"/>
      <c r="AF89" s="2207"/>
      <c r="AG89" s="426"/>
    </row>
    <row r="90" spans="2:33" ht="24" customHeight="1" outlineLevel="1">
      <c r="B90" s="2213"/>
      <c r="C90" s="251" t="s">
        <v>505</v>
      </c>
      <c r="D90" s="249" t="str">
        <f>IF('【交付申請時】入力シート➁(機器)'!$D$299="","",'【交付申請時】入力シート➁(機器)'!$D$299)</f>
        <v/>
      </c>
      <c r="E90" s="2187" t="s">
        <v>506</v>
      </c>
      <c r="F90" s="2188"/>
      <c r="G90" s="2189"/>
      <c r="H90" s="2201"/>
      <c r="I90" s="2208"/>
      <c r="J90" s="2209"/>
      <c r="K90" s="2209"/>
      <c r="L90" s="2209"/>
      <c r="M90" s="2210"/>
      <c r="T90" s="452"/>
      <c r="U90" s="2213"/>
      <c r="V90" s="251" t="s">
        <v>505</v>
      </c>
      <c r="W90" s="249"/>
      <c r="X90" s="2187" t="s">
        <v>506</v>
      </c>
      <c r="Y90" s="2188"/>
      <c r="Z90" s="2189"/>
      <c r="AA90" s="2201"/>
      <c r="AB90" s="2208"/>
      <c r="AC90" s="2209"/>
      <c r="AD90" s="2209"/>
      <c r="AE90" s="2209"/>
      <c r="AF90" s="2210"/>
      <c r="AG90" s="426"/>
    </row>
    <row r="91" spans="2:33" ht="27.9" customHeight="1" outlineLevel="1">
      <c r="B91" s="2211" t="s">
        <v>234</v>
      </c>
      <c r="C91" s="246" t="s">
        <v>497</v>
      </c>
      <c r="D91" s="2175" t="str">
        <f>IF('【交付申請時】入力シート➁(機器)'!D314="","",'【交付申請時】入力シート➁(機器)'!D314)</f>
        <v/>
      </c>
      <c r="E91" s="2194"/>
      <c r="F91" s="2194"/>
      <c r="G91" s="2195"/>
      <c r="H91" s="2198" t="s">
        <v>670</v>
      </c>
      <c r="I91" s="2178" t="s">
        <v>671</v>
      </c>
      <c r="J91" s="2193"/>
      <c r="K91" s="2175" t="str">
        <f>IF('【交付申請時】入力シート➁(機器)'!F320="","",'【交付申請時】入力シート➁(機器)'!F320)</f>
        <v/>
      </c>
      <c r="L91" s="2176"/>
      <c r="M91" s="2177"/>
      <c r="T91" s="452"/>
      <c r="U91" s="2211" t="s">
        <v>234</v>
      </c>
      <c r="V91" s="246" t="s">
        <v>497</v>
      </c>
      <c r="W91" s="2175"/>
      <c r="X91" s="2194"/>
      <c r="Y91" s="2194"/>
      <c r="Z91" s="2195"/>
      <c r="AA91" s="2198" t="s">
        <v>670</v>
      </c>
      <c r="AB91" s="2178" t="s">
        <v>671</v>
      </c>
      <c r="AC91" s="2193"/>
      <c r="AD91" s="2175"/>
      <c r="AE91" s="2176"/>
      <c r="AF91" s="2177"/>
      <c r="AG91" s="426"/>
    </row>
    <row r="92" spans="2:33" ht="27.9" customHeight="1" outlineLevel="1">
      <c r="B92" s="2212"/>
      <c r="C92" s="250" t="s">
        <v>499</v>
      </c>
      <c r="D92" s="2180" t="str">
        <f>IF('【交付申請時】入力シート➁(機器)'!D315="","",'【交付申請時】入力シート➁(機器)'!D315)</f>
        <v/>
      </c>
      <c r="E92" s="2181"/>
      <c r="F92" s="2181"/>
      <c r="G92" s="2182"/>
      <c r="H92" s="2199"/>
      <c r="I92" s="2183" t="s">
        <v>509</v>
      </c>
      <c r="J92" s="2184"/>
      <c r="K92" s="2185" t="str">
        <f>IF('【交付申請時】入力シート➁(機器)'!F321="","",'【交付申請時】入力シート➁(機器)'!F321)</f>
        <v/>
      </c>
      <c r="L92" s="2186"/>
      <c r="M92" s="254" t="s">
        <v>511</v>
      </c>
      <c r="T92" s="452"/>
      <c r="U92" s="2212"/>
      <c r="V92" s="250" t="s">
        <v>499</v>
      </c>
      <c r="W92" s="2180"/>
      <c r="X92" s="2181"/>
      <c r="Y92" s="2181"/>
      <c r="Z92" s="2182"/>
      <c r="AA92" s="2199"/>
      <c r="AB92" s="2183" t="s">
        <v>509</v>
      </c>
      <c r="AC92" s="2184"/>
      <c r="AD92" s="2185"/>
      <c r="AE92" s="2186"/>
      <c r="AF92" s="254" t="s">
        <v>511</v>
      </c>
      <c r="AG92" s="426"/>
    </row>
    <row r="93" spans="2:33" ht="27.9" customHeight="1" outlineLevel="1">
      <c r="B93" s="2212"/>
      <c r="C93" s="250" t="s">
        <v>501</v>
      </c>
      <c r="D93" s="2180" t="str">
        <f>IF('【交付申請時】入力シート➁(機器)'!D316="","",'【交付申請時】入力シート➁(機器)'!D316)</f>
        <v/>
      </c>
      <c r="E93" s="2181"/>
      <c r="F93" s="2181"/>
      <c r="G93" s="2182"/>
      <c r="H93" s="2200" t="s">
        <v>514</v>
      </c>
      <c r="I93" s="2202" t="str">
        <f>IF('【交付申請時】入力シート➁(機器)'!D332="","",'【交付申請時】入力シート➁(機器)'!D332)</f>
        <v/>
      </c>
      <c r="J93" s="2203"/>
      <c r="K93" s="2203"/>
      <c r="L93" s="2203"/>
      <c r="M93" s="2204"/>
      <c r="T93" s="452"/>
      <c r="U93" s="2212"/>
      <c r="V93" s="250" t="s">
        <v>501</v>
      </c>
      <c r="W93" s="2180"/>
      <c r="X93" s="2181"/>
      <c r="Y93" s="2181"/>
      <c r="Z93" s="2182"/>
      <c r="AA93" s="2200" t="s">
        <v>514</v>
      </c>
      <c r="AB93" s="2202"/>
      <c r="AC93" s="2203"/>
      <c r="AD93" s="2203"/>
      <c r="AE93" s="2203"/>
      <c r="AF93" s="2204"/>
      <c r="AG93" s="426"/>
    </row>
    <row r="94" spans="2:33" ht="24" customHeight="1" outlineLevel="1">
      <c r="B94" s="2212"/>
      <c r="C94" s="250" t="s">
        <v>503</v>
      </c>
      <c r="D94" s="2180" t="str">
        <f>IF('【交付申請時】入力シート➁(機器)'!D317="","",'【交付申請時】入力シート➁(機器)'!D317)</f>
        <v/>
      </c>
      <c r="E94" s="2181"/>
      <c r="F94" s="2181"/>
      <c r="G94" s="2182"/>
      <c r="H94" s="2200"/>
      <c r="I94" s="2205"/>
      <c r="J94" s="2206"/>
      <c r="K94" s="2206"/>
      <c r="L94" s="2206"/>
      <c r="M94" s="2207"/>
      <c r="T94" s="452"/>
      <c r="U94" s="2212"/>
      <c r="V94" s="250" t="s">
        <v>503</v>
      </c>
      <c r="W94" s="2180"/>
      <c r="X94" s="2181"/>
      <c r="Y94" s="2181"/>
      <c r="Z94" s="2182"/>
      <c r="AA94" s="2200"/>
      <c r="AB94" s="2205"/>
      <c r="AC94" s="2206"/>
      <c r="AD94" s="2206"/>
      <c r="AE94" s="2206"/>
      <c r="AF94" s="2207"/>
      <c r="AG94" s="426"/>
    </row>
    <row r="95" spans="2:33" ht="24" customHeight="1" outlineLevel="1">
      <c r="B95" s="2213"/>
      <c r="C95" s="251" t="s">
        <v>505</v>
      </c>
      <c r="D95" s="249" t="str">
        <f>IF('【交付申請時】入力シート➁(機器)'!D318="","",'【交付申請時】入力シート➁(機器)'!D318)</f>
        <v/>
      </c>
      <c r="E95" s="2187" t="s">
        <v>506</v>
      </c>
      <c r="F95" s="2188"/>
      <c r="G95" s="2189"/>
      <c r="H95" s="2201"/>
      <c r="I95" s="2208"/>
      <c r="J95" s="2209"/>
      <c r="K95" s="2209"/>
      <c r="L95" s="2209"/>
      <c r="M95" s="2210"/>
      <c r="T95" s="452"/>
      <c r="U95" s="2213"/>
      <c r="V95" s="251" t="s">
        <v>505</v>
      </c>
      <c r="W95" s="249"/>
      <c r="X95" s="2187" t="s">
        <v>506</v>
      </c>
      <c r="Y95" s="2188"/>
      <c r="Z95" s="2189"/>
      <c r="AA95" s="2201"/>
      <c r="AB95" s="2208"/>
      <c r="AC95" s="2209"/>
      <c r="AD95" s="2209"/>
      <c r="AE95" s="2209"/>
      <c r="AF95" s="2210"/>
      <c r="AG95" s="426"/>
    </row>
    <row r="96" spans="2:33" ht="27.9" customHeight="1" outlineLevel="1">
      <c r="B96" s="2211" t="s">
        <v>244</v>
      </c>
      <c r="C96" s="246" t="s">
        <v>497</v>
      </c>
      <c r="D96" s="2175" t="str">
        <f>IF('【交付申請時】入力シート➁(機器)'!$D$333="","",'【交付申請時】入力シート➁(機器)'!$D$333)</f>
        <v/>
      </c>
      <c r="E96" s="2194"/>
      <c r="F96" s="2194"/>
      <c r="G96" s="2195"/>
      <c r="H96" s="2198" t="s">
        <v>670</v>
      </c>
      <c r="I96" s="2178" t="s">
        <v>671</v>
      </c>
      <c r="J96" s="2193"/>
      <c r="K96" s="2175" t="str">
        <f>IF('【交付申請時】入力シート➁(機器)'!$F$339="","",'【交付申請時】入力シート➁(機器)'!$F$339)</f>
        <v/>
      </c>
      <c r="L96" s="2176"/>
      <c r="M96" s="2177"/>
      <c r="T96" s="452"/>
      <c r="U96" s="2211" t="s">
        <v>244</v>
      </c>
      <c r="V96" s="246" t="s">
        <v>497</v>
      </c>
      <c r="W96" s="2175"/>
      <c r="X96" s="2194"/>
      <c r="Y96" s="2194"/>
      <c r="Z96" s="2195"/>
      <c r="AA96" s="2198" t="s">
        <v>670</v>
      </c>
      <c r="AB96" s="2178" t="s">
        <v>671</v>
      </c>
      <c r="AC96" s="2193"/>
      <c r="AD96" s="2175"/>
      <c r="AE96" s="2176"/>
      <c r="AF96" s="2177"/>
      <c r="AG96" s="426"/>
    </row>
    <row r="97" spans="2:33" ht="27.9" customHeight="1" outlineLevel="1">
      <c r="B97" s="2212"/>
      <c r="C97" s="250" t="s">
        <v>499</v>
      </c>
      <c r="D97" s="2180" t="str">
        <f>IF('【交付申請時】入力シート➁(機器)'!$D$334="","",'【交付申請時】入力シート➁(機器)'!$D$334)</f>
        <v/>
      </c>
      <c r="E97" s="2181"/>
      <c r="F97" s="2181"/>
      <c r="G97" s="2182"/>
      <c r="H97" s="2199"/>
      <c r="I97" s="2183" t="s">
        <v>509</v>
      </c>
      <c r="J97" s="2184"/>
      <c r="K97" s="2185" t="str">
        <f>IF('【交付申請時】入力シート➁(機器)'!$F$340="","",'【交付申請時】入力シート➁(機器)'!$F$340)</f>
        <v/>
      </c>
      <c r="L97" s="2186"/>
      <c r="M97" s="254" t="s">
        <v>511</v>
      </c>
      <c r="T97" s="452"/>
      <c r="U97" s="2212"/>
      <c r="V97" s="250" t="s">
        <v>499</v>
      </c>
      <c r="W97" s="2180"/>
      <c r="X97" s="2181"/>
      <c r="Y97" s="2181"/>
      <c r="Z97" s="2182"/>
      <c r="AA97" s="2199"/>
      <c r="AB97" s="2183" t="s">
        <v>509</v>
      </c>
      <c r="AC97" s="2184"/>
      <c r="AD97" s="2185"/>
      <c r="AE97" s="2186"/>
      <c r="AF97" s="254" t="s">
        <v>511</v>
      </c>
      <c r="AG97" s="426"/>
    </row>
    <row r="98" spans="2:33" ht="27.9" customHeight="1" outlineLevel="1">
      <c r="B98" s="2212"/>
      <c r="C98" s="250" t="s">
        <v>501</v>
      </c>
      <c r="D98" s="2180" t="str">
        <f>IF('【交付申請時】入力シート➁(機器)'!$D$335="","",'【交付申請時】入力シート➁(機器)'!$D$335)</f>
        <v/>
      </c>
      <c r="E98" s="2181"/>
      <c r="F98" s="2181"/>
      <c r="G98" s="2182"/>
      <c r="H98" s="2200" t="s">
        <v>514</v>
      </c>
      <c r="I98" s="2202" t="str">
        <f>IF('【交付申請時】入力シート➁(機器)'!$D$351="","",'【交付申請時】入力シート➁(機器)'!$D$351)</f>
        <v/>
      </c>
      <c r="J98" s="2203"/>
      <c r="K98" s="2203"/>
      <c r="L98" s="2203"/>
      <c r="M98" s="2204"/>
      <c r="T98" s="452"/>
      <c r="U98" s="2212"/>
      <c r="V98" s="250" t="s">
        <v>501</v>
      </c>
      <c r="W98" s="2180"/>
      <c r="X98" s="2181"/>
      <c r="Y98" s="2181"/>
      <c r="Z98" s="2182"/>
      <c r="AA98" s="2200" t="s">
        <v>514</v>
      </c>
      <c r="AB98" s="2202"/>
      <c r="AC98" s="2203"/>
      <c r="AD98" s="2203"/>
      <c r="AE98" s="2203"/>
      <c r="AF98" s="2204"/>
      <c r="AG98" s="426"/>
    </row>
    <row r="99" spans="2:33" ht="24" customHeight="1" outlineLevel="1">
      <c r="B99" s="2212"/>
      <c r="C99" s="250" t="s">
        <v>503</v>
      </c>
      <c r="D99" s="2180" t="str">
        <f>IF('【交付申請時】入力シート➁(機器)'!$D$336="","",'【交付申請時】入力シート➁(機器)'!$D$336)</f>
        <v/>
      </c>
      <c r="E99" s="2181"/>
      <c r="F99" s="2181"/>
      <c r="G99" s="2182"/>
      <c r="H99" s="2200"/>
      <c r="I99" s="2205"/>
      <c r="J99" s="2206"/>
      <c r="K99" s="2206"/>
      <c r="L99" s="2206"/>
      <c r="M99" s="2207"/>
      <c r="T99" s="452"/>
      <c r="U99" s="2212"/>
      <c r="V99" s="250" t="s">
        <v>503</v>
      </c>
      <c r="W99" s="2180"/>
      <c r="X99" s="2181"/>
      <c r="Y99" s="2181"/>
      <c r="Z99" s="2182"/>
      <c r="AA99" s="2200"/>
      <c r="AB99" s="2205"/>
      <c r="AC99" s="2206"/>
      <c r="AD99" s="2206"/>
      <c r="AE99" s="2206"/>
      <c r="AF99" s="2207"/>
      <c r="AG99" s="426"/>
    </row>
    <row r="100" spans="2:33" ht="24" customHeight="1" outlineLevel="1">
      <c r="B100" s="2213"/>
      <c r="C100" s="251" t="s">
        <v>505</v>
      </c>
      <c r="D100" s="249" t="str">
        <f>IF('【交付申請時】入力シート➁(機器)'!$D$337="","",'【交付申請時】入力シート➁(機器)'!$D$337)</f>
        <v/>
      </c>
      <c r="E100" s="2187" t="s">
        <v>506</v>
      </c>
      <c r="F100" s="2188"/>
      <c r="G100" s="2189"/>
      <c r="H100" s="2201"/>
      <c r="I100" s="2208"/>
      <c r="J100" s="2209"/>
      <c r="K100" s="2209"/>
      <c r="L100" s="2209"/>
      <c r="M100" s="2210"/>
      <c r="T100" s="452"/>
      <c r="U100" s="2213"/>
      <c r="V100" s="251" t="s">
        <v>505</v>
      </c>
      <c r="W100" s="249"/>
      <c r="X100" s="2187" t="s">
        <v>506</v>
      </c>
      <c r="Y100" s="2188"/>
      <c r="Z100" s="2189"/>
      <c r="AA100" s="2201"/>
      <c r="AB100" s="2208"/>
      <c r="AC100" s="2209"/>
      <c r="AD100" s="2209"/>
      <c r="AE100" s="2209"/>
      <c r="AF100" s="2210"/>
      <c r="AG100" s="426"/>
    </row>
    <row r="101" spans="2:33" ht="27.9" customHeight="1" outlineLevel="1">
      <c r="B101" s="2211" t="s">
        <v>254</v>
      </c>
      <c r="C101" s="246" t="s">
        <v>497</v>
      </c>
      <c r="D101" s="2175" t="str">
        <f>IF('【交付申請時】入力シート➁(機器)'!$D$352="","",'【交付申請時】入力シート➁(機器)'!$D$352)</f>
        <v/>
      </c>
      <c r="E101" s="2194"/>
      <c r="F101" s="2194"/>
      <c r="G101" s="2195"/>
      <c r="H101" s="2198" t="s">
        <v>670</v>
      </c>
      <c r="I101" s="2178" t="s">
        <v>671</v>
      </c>
      <c r="J101" s="2193"/>
      <c r="K101" s="2175" t="str">
        <f>IF('【交付申請時】入力シート➁(機器)'!$F$358="","",'【交付申請時】入力シート➁(機器)'!$F$358)</f>
        <v/>
      </c>
      <c r="L101" s="2176"/>
      <c r="M101" s="2177"/>
      <c r="T101" s="452"/>
      <c r="U101" s="2211" t="s">
        <v>254</v>
      </c>
      <c r="V101" s="246" t="s">
        <v>497</v>
      </c>
      <c r="W101" s="2175"/>
      <c r="X101" s="2194"/>
      <c r="Y101" s="2194"/>
      <c r="Z101" s="2195"/>
      <c r="AA101" s="2198" t="s">
        <v>670</v>
      </c>
      <c r="AB101" s="2178" t="s">
        <v>671</v>
      </c>
      <c r="AC101" s="2193"/>
      <c r="AD101" s="2175"/>
      <c r="AE101" s="2176"/>
      <c r="AF101" s="2177"/>
      <c r="AG101" s="426"/>
    </row>
    <row r="102" spans="2:33" ht="27.9" customHeight="1" outlineLevel="1">
      <c r="B102" s="2212"/>
      <c r="C102" s="250" t="s">
        <v>499</v>
      </c>
      <c r="D102" s="2180" t="str">
        <f>IF('【交付申請時】入力シート➁(機器)'!$D$353="","",'【交付申請時】入力シート➁(機器)'!$D$353)</f>
        <v/>
      </c>
      <c r="E102" s="2181"/>
      <c r="F102" s="2181"/>
      <c r="G102" s="2182"/>
      <c r="H102" s="2199"/>
      <c r="I102" s="2183" t="s">
        <v>509</v>
      </c>
      <c r="J102" s="2184"/>
      <c r="K102" s="2185" t="str">
        <f>IF('【交付申請時】入力シート➁(機器)'!$F$359="","",'【交付申請時】入力シート➁(機器)'!$F$359)</f>
        <v/>
      </c>
      <c r="L102" s="2186"/>
      <c r="M102" s="254" t="s">
        <v>511</v>
      </c>
      <c r="T102" s="452"/>
      <c r="U102" s="2212"/>
      <c r="V102" s="250" t="s">
        <v>499</v>
      </c>
      <c r="W102" s="2180"/>
      <c r="X102" s="2181"/>
      <c r="Y102" s="2181"/>
      <c r="Z102" s="2182"/>
      <c r="AA102" s="2199"/>
      <c r="AB102" s="2183" t="s">
        <v>509</v>
      </c>
      <c r="AC102" s="2184"/>
      <c r="AD102" s="2185"/>
      <c r="AE102" s="2186"/>
      <c r="AF102" s="254" t="s">
        <v>511</v>
      </c>
      <c r="AG102" s="426"/>
    </row>
    <row r="103" spans="2:33" ht="27.9" customHeight="1" outlineLevel="1">
      <c r="B103" s="2212"/>
      <c r="C103" s="250" t="s">
        <v>501</v>
      </c>
      <c r="D103" s="2180" t="str">
        <f>IF('【交付申請時】入力シート➁(機器)'!$D$354="","",'【交付申請時】入力シート➁(機器)'!$D$354)</f>
        <v/>
      </c>
      <c r="E103" s="2181"/>
      <c r="F103" s="2181"/>
      <c r="G103" s="2182"/>
      <c r="H103" s="2200" t="s">
        <v>514</v>
      </c>
      <c r="I103" s="2202" t="str">
        <f>IF('【交付申請時】入力シート➁(機器)'!$D$370="","",'【交付申請時】入力シート➁(機器)'!$D$370)</f>
        <v/>
      </c>
      <c r="J103" s="2203"/>
      <c r="K103" s="2203"/>
      <c r="L103" s="2203"/>
      <c r="M103" s="2204"/>
      <c r="T103" s="452"/>
      <c r="U103" s="2212"/>
      <c r="V103" s="250" t="s">
        <v>501</v>
      </c>
      <c r="W103" s="2180"/>
      <c r="X103" s="2181"/>
      <c r="Y103" s="2181"/>
      <c r="Z103" s="2182"/>
      <c r="AA103" s="2200" t="s">
        <v>514</v>
      </c>
      <c r="AB103" s="2202"/>
      <c r="AC103" s="2203"/>
      <c r="AD103" s="2203"/>
      <c r="AE103" s="2203"/>
      <c r="AF103" s="2204"/>
      <c r="AG103" s="426"/>
    </row>
    <row r="104" spans="2:33" ht="24" customHeight="1" outlineLevel="1">
      <c r="B104" s="2212"/>
      <c r="C104" s="250" t="s">
        <v>503</v>
      </c>
      <c r="D104" s="2180" t="str">
        <f>IF('【交付申請時】入力シート➁(機器)'!$D$355="","",'【交付申請時】入力シート➁(機器)'!$D$355)</f>
        <v/>
      </c>
      <c r="E104" s="2181"/>
      <c r="F104" s="2181"/>
      <c r="G104" s="2182"/>
      <c r="H104" s="2200"/>
      <c r="I104" s="2205"/>
      <c r="J104" s="2206"/>
      <c r="K104" s="2206"/>
      <c r="L104" s="2206"/>
      <c r="M104" s="2207"/>
      <c r="T104" s="452"/>
      <c r="U104" s="2212"/>
      <c r="V104" s="250" t="s">
        <v>503</v>
      </c>
      <c r="W104" s="2180"/>
      <c r="X104" s="2181"/>
      <c r="Y104" s="2181"/>
      <c r="Z104" s="2182"/>
      <c r="AA104" s="2200"/>
      <c r="AB104" s="2205"/>
      <c r="AC104" s="2206"/>
      <c r="AD104" s="2206"/>
      <c r="AE104" s="2206"/>
      <c r="AF104" s="2207"/>
      <c r="AG104" s="426"/>
    </row>
    <row r="105" spans="2:33" ht="24" customHeight="1" outlineLevel="1">
      <c r="B105" s="2213"/>
      <c r="C105" s="251" t="s">
        <v>505</v>
      </c>
      <c r="D105" s="249" t="str">
        <f>IF('【交付申請時】入力シート➁(機器)'!$D$356="","",'【交付申請時】入力シート➁(機器)'!$D$356)</f>
        <v/>
      </c>
      <c r="E105" s="2187" t="s">
        <v>506</v>
      </c>
      <c r="F105" s="2188"/>
      <c r="G105" s="2189"/>
      <c r="H105" s="2201"/>
      <c r="I105" s="2208"/>
      <c r="J105" s="2209"/>
      <c r="K105" s="2209"/>
      <c r="L105" s="2209"/>
      <c r="M105" s="2210"/>
      <c r="T105" s="452"/>
      <c r="U105" s="2213"/>
      <c r="V105" s="251" t="s">
        <v>505</v>
      </c>
      <c r="W105" s="249"/>
      <c r="X105" s="2187" t="s">
        <v>506</v>
      </c>
      <c r="Y105" s="2188"/>
      <c r="Z105" s="2189"/>
      <c r="AA105" s="2201"/>
      <c r="AB105" s="2208"/>
      <c r="AC105" s="2209"/>
      <c r="AD105" s="2209"/>
      <c r="AE105" s="2209"/>
      <c r="AF105" s="2210"/>
      <c r="AG105" s="426"/>
    </row>
    <row r="106" spans="2:33" ht="27.9" customHeight="1" outlineLevel="1">
      <c r="B106" s="2211" t="s">
        <v>264</v>
      </c>
      <c r="C106" s="246" t="s">
        <v>497</v>
      </c>
      <c r="D106" s="2175" t="str">
        <f>IF('【交付申請時】入力シート➁(機器)'!$D$371="","",'【交付申請時】入力シート➁(機器)'!$D$371)</f>
        <v/>
      </c>
      <c r="E106" s="2194"/>
      <c r="F106" s="2194"/>
      <c r="G106" s="2195"/>
      <c r="H106" s="2198" t="s">
        <v>670</v>
      </c>
      <c r="I106" s="2178" t="s">
        <v>671</v>
      </c>
      <c r="J106" s="2193"/>
      <c r="K106" s="2175" t="str">
        <f>IF('【交付申請時】入力シート➁(機器)'!$F$377="","",'【交付申請時】入力シート➁(機器)'!$F$377)</f>
        <v/>
      </c>
      <c r="L106" s="2176"/>
      <c r="M106" s="2177"/>
      <c r="T106" s="452"/>
      <c r="U106" s="2211" t="s">
        <v>264</v>
      </c>
      <c r="V106" s="246" t="s">
        <v>497</v>
      </c>
      <c r="W106" s="2175"/>
      <c r="X106" s="2194"/>
      <c r="Y106" s="2194"/>
      <c r="Z106" s="2195"/>
      <c r="AA106" s="2198" t="s">
        <v>670</v>
      </c>
      <c r="AB106" s="2178" t="s">
        <v>671</v>
      </c>
      <c r="AC106" s="2193"/>
      <c r="AD106" s="2175"/>
      <c r="AE106" s="2176"/>
      <c r="AF106" s="2177"/>
      <c r="AG106" s="426"/>
    </row>
    <row r="107" spans="2:33" ht="27.9" customHeight="1" outlineLevel="1">
      <c r="B107" s="2212"/>
      <c r="C107" s="250" t="s">
        <v>499</v>
      </c>
      <c r="D107" s="2180" t="str">
        <f>IF('【交付申請時】入力シート➁(機器)'!$D$372="","",'【交付申請時】入力シート➁(機器)'!$D$372)</f>
        <v/>
      </c>
      <c r="E107" s="2181"/>
      <c r="F107" s="2181"/>
      <c r="G107" s="2182"/>
      <c r="H107" s="2199"/>
      <c r="I107" s="2183" t="s">
        <v>509</v>
      </c>
      <c r="J107" s="2184"/>
      <c r="K107" s="2185" t="str">
        <f>IF('【交付申請時】入力シート➁(機器)'!$F$378="","",'【交付申請時】入力シート➁(機器)'!$F$378)</f>
        <v/>
      </c>
      <c r="L107" s="2186"/>
      <c r="M107" s="254" t="s">
        <v>511</v>
      </c>
      <c r="T107" s="452"/>
      <c r="U107" s="2212"/>
      <c r="V107" s="250" t="s">
        <v>499</v>
      </c>
      <c r="W107" s="2180"/>
      <c r="X107" s="2181"/>
      <c r="Y107" s="2181"/>
      <c r="Z107" s="2182"/>
      <c r="AA107" s="2199"/>
      <c r="AB107" s="2183" t="s">
        <v>509</v>
      </c>
      <c r="AC107" s="2184"/>
      <c r="AD107" s="2185"/>
      <c r="AE107" s="2186"/>
      <c r="AF107" s="254" t="s">
        <v>511</v>
      </c>
      <c r="AG107" s="426"/>
    </row>
    <row r="108" spans="2:33" ht="27.9" customHeight="1" outlineLevel="1">
      <c r="B108" s="2212"/>
      <c r="C108" s="250" t="s">
        <v>501</v>
      </c>
      <c r="D108" s="2180" t="str">
        <f>IF('【交付申請時】入力シート➁(機器)'!$D$373="","",'【交付申請時】入力シート➁(機器)'!$D$373)</f>
        <v/>
      </c>
      <c r="E108" s="2181"/>
      <c r="F108" s="2181"/>
      <c r="G108" s="2182"/>
      <c r="H108" s="2200" t="s">
        <v>514</v>
      </c>
      <c r="I108" s="2202" t="str">
        <f>IF('【交付申請時】入力シート➁(機器)'!$D$389="","",'【交付申請時】入力シート➁(機器)'!$D$389)</f>
        <v/>
      </c>
      <c r="J108" s="2203"/>
      <c r="K108" s="2203"/>
      <c r="L108" s="2203"/>
      <c r="M108" s="2204"/>
      <c r="T108" s="452"/>
      <c r="U108" s="2212"/>
      <c r="V108" s="250" t="s">
        <v>501</v>
      </c>
      <c r="W108" s="2180"/>
      <c r="X108" s="2181"/>
      <c r="Y108" s="2181"/>
      <c r="Z108" s="2182"/>
      <c r="AA108" s="2200" t="s">
        <v>514</v>
      </c>
      <c r="AB108" s="2202"/>
      <c r="AC108" s="2203"/>
      <c r="AD108" s="2203"/>
      <c r="AE108" s="2203"/>
      <c r="AF108" s="2204"/>
      <c r="AG108" s="426"/>
    </row>
    <row r="109" spans="2:33" ht="24" customHeight="1" outlineLevel="1">
      <c r="B109" s="2212"/>
      <c r="C109" s="250" t="s">
        <v>503</v>
      </c>
      <c r="D109" s="2180" t="str">
        <f>IF('【交付申請時】入力シート➁(機器)'!$D$374="","",'【交付申請時】入力シート➁(機器)'!$D$374)</f>
        <v/>
      </c>
      <c r="E109" s="2181"/>
      <c r="F109" s="2181"/>
      <c r="G109" s="2182"/>
      <c r="H109" s="2200"/>
      <c r="I109" s="2205"/>
      <c r="J109" s="2206"/>
      <c r="K109" s="2206"/>
      <c r="L109" s="2206"/>
      <c r="M109" s="2207"/>
      <c r="T109" s="452"/>
      <c r="U109" s="2212"/>
      <c r="V109" s="250" t="s">
        <v>503</v>
      </c>
      <c r="W109" s="2180"/>
      <c r="X109" s="2181"/>
      <c r="Y109" s="2181"/>
      <c r="Z109" s="2182"/>
      <c r="AA109" s="2200"/>
      <c r="AB109" s="2205"/>
      <c r="AC109" s="2206"/>
      <c r="AD109" s="2206"/>
      <c r="AE109" s="2206"/>
      <c r="AF109" s="2207"/>
      <c r="AG109" s="426"/>
    </row>
    <row r="110" spans="2:33" ht="24" customHeight="1" outlineLevel="1">
      <c r="B110" s="2213"/>
      <c r="C110" s="251" t="s">
        <v>505</v>
      </c>
      <c r="D110" s="249" t="str">
        <f>IF('【交付申請時】入力シート➁(機器)'!$D$375="","",'【交付申請時】入力シート➁(機器)'!$D$375)</f>
        <v/>
      </c>
      <c r="E110" s="2187" t="s">
        <v>506</v>
      </c>
      <c r="F110" s="2188"/>
      <c r="G110" s="2189"/>
      <c r="H110" s="2201"/>
      <c r="I110" s="2208"/>
      <c r="J110" s="2209"/>
      <c r="K110" s="2209"/>
      <c r="L110" s="2209"/>
      <c r="M110" s="2210"/>
      <c r="T110" s="452"/>
      <c r="U110" s="2213"/>
      <c r="V110" s="251" t="s">
        <v>505</v>
      </c>
      <c r="W110" s="249"/>
      <c r="X110" s="2187" t="s">
        <v>506</v>
      </c>
      <c r="Y110" s="2188"/>
      <c r="Z110" s="2189"/>
      <c r="AA110" s="2201"/>
      <c r="AB110" s="2208"/>
      <c r="AC110" s="2209"/>
      <c r="AD110" s="2209"/>
      <c r="AE110" s="2209"/>
      <c r="AF110" s="2210"/>
      <c r="AG110" s="426"/>
    </row>
    <row r="111" spans="2:33" ht="24" customHeight="1">
      <c r="T111" s="468"/>
      <c r="U111" s="469"/>
      <c r="V111" s="469"/>
      <c r="W111" s="469"/>
      <c r="X111" s="469"/>
      <c r="Y111" s="469"/>
      <c r="Z111" s="469"/>
      <c r="AA111" s="469"/>
      <c r="AB111" s="469"/>
      <c r="AC111" s="469"/>
      <c r="AD111" s="469"/>
      <c r="AE111" s="469"/>
      <c r="AF111" s="469"/>
      <c r="AG111" s="470"/>
    </row>
    <row r="112" spans="2:33" ht="24" customHeight="1"/>
    <row r="113" ht="24" customHeight="1"/>
    <row r="114" ht="24" customHeight="1"/>
    <row r="115" ht="24" customHeight="1"/>
    <row r="116" ht="24" customHeight="1"/>
    <row r="117" ht="24" customHeight="1"/>
    <row r="118" ht="24" customHeight="1"/>
    <row r="119" ht="24" customHeight="1"/>
    <row r="120" ht="24" customHeight="1"/>
    <row r="121" ht="24" customHeight="1"/>
    <row r="122" ht="24" customHeight="1"/>
    <row r="123" ht="24" customHeight="1"/>
    <row r="124" ht="24" customHeight="1"/>
    <row r="125" ht="24" customHeight="1"/>
    <row r="126" ht="24" customHeight="1"/>
    <row r="127" ht="24" customHeight="1"/>
    <row r="128" ht="24" customHeight="1"/>
    <row r="129" ht="24" customHeight="1"/>
    <row r="130" ht="24" customHeight="1"/>
    <row r="131" ht="24" customHeight="1"/>
    <row r="132" ht="24" customHeight="1"/>
    <row r="133" ht="24" customHeight="1"/>
    <row r="134" ht="24" customHeight="1"/>
    <row r="135" ht="24" customHeight="1"/>
    <row r="136" ht="24" customHeight="1"/>
    <row r="137" ht="24" customHeight="1"/>
    <row r="138" ht="24" customHeight="1"/>
    <row r="139" ht="24" customHeight="1"/>
    <row r="140" ht="24" customHeight="1"/>
    <row r="141" ht="24" customHeight="1"/>
    <row r="142" ht="24" customHeight="1"/>
    <row r="143" ht="24" customHeight="1"/>
    <row r="144" ht="24" customHeight="1"/>
    <row r="145" ht="24" customHeight="1"/>
    <row r="146" ht="24" customHeight="1"/>
    <row r="147" ht="24" customHeight="1"/>
    <row r="148" ht="24" customHeight="1"/>
    <row r="149" ht="24" customHeight="1"/>
    <row r="150" ht="24" customHeight="1"/>
    <row r="151" ht="24" customHeight="1"/>
    <row r="152" ht="24" customHeight="1"/>
    <row r="153" ht="24" customHeight="1"/>
    <row r="154" ht="24" customHeight="1"/>
    <row r="155" ht="24" customHeight="1"/>
    <row r="156" ht="24" customHeight="1"/>
    <row r="157" ht="24" customHeight="1"/>
    <row r="158" ht="24" customHeight="1"/>
    <row r="159" ht="24" customHeight="1"/>
    <row r="160" ht="24" customHeight="1"/>
    <row r="161" ht="24" customHeight="1"/>
    <row r="162" ht="24" customHeight="1"/>
    <row r="163" ht="24" customHeight="1"/>
    <row r="164" ht="24" customHeight="1"/>
    <row r="165" ht="24" customHeight="1"/>
    <row r="166" ht="24" customHeight="1"/>
    <row r="167" ht="24" customHeight="1"/>
    <row r="168" ht="24" customHeight="1"/>
    <row r="169" ht="24" customHeight="1"/>
    <row r="170" ht="24" customHeight="1"/>
    <row r="171" ht="24" customHeight="1"/>
    <row r="172" ht="24" customHeight="1"/>
    <row r="173" ht="24" customHeight="1"/>
    <row r="174" ht="24" customHeight="1"/>
    <row r="175" ht="24" customHeight="1"/>
    <row r="176" ht="24" customHeight="1"/>
    <row r="177" ht="24" customHeight="1"/>
    <row r="178" ht="24" customHeight="1"/>
    <row r="179" ht="24" customHeight="1"/>
    <row r="180" ht="24" customHeight="1"/>
    <row r="181" ht="24" customHeight="1"/>
    <row r="182" ht="24" customHeight="1"/>
    <row r="183" ht="24" customHeight="1"/>
    <row r="184" ht="24" customHeight="1"/>
    <row r="185" ht="24" customHeight="1"/>
    <row r="186" ht="24" customHeight="1"/>
    <row r="187" ht="24" customHeight="1"/>
    <row r="188" ht="24" customHeight="1"/>
    <row r="189" ht="24" customHeight="1"/>
    <row r="190" ht="24" customHeight="1"/>
    <row r="191" ht="24" customHeight="1"/>
    <row r="192" ht="24" customHeight="1"/>
    <row r="193" ht="24" customHeight="1"/>
    <row r="194" ht="24" customHeight="1"/>
    <row r="195" ht="24" customHeight="1"/>
    <row r="196" ht="24" customHeight="1"/>
    <row r="197" ht="24" customHeight="1"/>
    <row r="198" ht="24" customHeight="1"/>
    <row r="199" ht="24" customHeight="1"/>
    <row r="200" ht="24" customHeight="1"/>
    <row r="201" ht="24" customHeight="1"/>
    <row r="202" ht="24" customHeight="1"/>
    <row r="203" ht="24" customHeight="1"/>
    <row r="204" ht="24" customHeight="1"/>
    <row r="205" ht="24" customHeight="1"/>
    <row r="206" ht="24" customHeight="1"/>
    <row r="207" ht="24" customHeight="1"/>
    <row r="208" ht="24" customHeight="1"/>
    <row r="209" ht="24" customHeight="1"/>
    <row r="210" ht="24" customHeight="1"/>
    <row r="211" ht="24" customHeight="1"/>
    <row r="212" ht="24" customHeight="1"/>
    <row r="213" ht="24" customHeight="1"/>
    <row r="214" ht="24" customHeight="1"/>
    <row r="215" ht="24" customHeight="1"/>
  </sheetData>
  <sheetProtection algorithmName="SHA-512" hashValue="zecykjRVvBy9ed1kPNWbaOCk2SDEseSIyTDOMboFx880gqSfxQq/toFiFxrR2LP3qRZbKCdl3/T+eMFxjSEi6w==" saltValue="WrFwT+bMFkcW1SYfixoK9A==" spinCount="100000" sheet="1" formatRows="0" selectLockedCells="1"/>
  <mergeCells count="526">
    <mergeCell ref="AA101:AA102"/>
    <mergeCell ref="AB101:AC101"/>
    <mergeCell ref="AD101:AF101"/>
    <mergeCell ref="W102:Z102"/>
    <mergeCell ref="AA98:AA100"/>
    <mergeCell ref="AB98:AF100"/>
    <mergeCell ref="W99:Z99"/>
    <mergeCell ref="X100:Z100"/>
    <mergeCell ref="W103:Z103"/>
    <mergeCell ref="AA103:AA105"/>
    <mergeCell ref="AB103:AF105"/>
    <mergeCell ref="W104:Z104"/>
    <mergeCell ref="X105:Z105"/>
    <mergeCell ref="U106:U110"/>
    <mergeCell ref="W106:Z106"/>
    <mergeCell ref="AA106:AA107"/>
    <mergeCell ref="AB106:AC106"/>
    <mergeCell ref="AD106:AF106"/>
    <mergeCell ref="W107:Z107"/>
    <mergeCell ref="AB107:AC107"/>
    <mergeCell ref="AD107:AE107"/>
    <mergeCell ref="W108:Z108"/>
    <mergeCell ref="AA108:AA110"/>
    <mergeCell ref="AB108:AF110"/>
    <mergeCell ref="W109:Z109"/>
    <mergeCell ref="X110:Z110"/>
    <mergeCell ref="U101:U105"/>
    <mergeCell ref="W101:Z101"/>
    <mergeCell ref="AB102:AC102"/>
    <mergeCell ref="AD102:AE102"/>
    <mergeCell ref="U91:U95"/>
    <mergeCell ref="W91:Z91"/>
    <mergeCell ref="AA91:AA92"/>
    <mergeCell ref="AB91:AC91"/>
    <mergeCell ref="AD91:AF91"/>
    <mergeCell ref="W92:Z92"/>
    <mergeCell ref="AB92:AC92"/>
    <mergeCell ref="AD92:AE92"/>
    <mergeCell ref="W93:Z93"/>
    <mergeCell ref="AA93:AA95"/>
    <mergeCell ref="AB93:AF95"/>
    <mergeCell ref="W94:Z94"/>
    <mergeCell ref="X95:Z95"/>
    <mergeCell ref="U96:U100"/>
    <mergeCell ref="W96:Z96"/>
    <mergeCell ref="AA96:AA97"/>
    <mergeCell ref="AB96:AC96"/>
    <mergeCell ref="AD96:AF96"/>
    <mergeCell ref="W97:Z97"/>
    <mergeCell ref="AB97:AC97"/>
    <mergeCell ref="AD97:AE97"/>
    <mergeCell ref="W98:Z98"/>
    <mergeCell ref="U86:U90"/>
    <mergeCell ref="W86:Z86"/>
    <mergeCell ref="AA86:AA87"/>
    <mergeCell ref="AB86:AC86"/>
    <mergeCell ref="AD86:AF86"/>
    <mergeCell ref="W87:Z87"/>
    <mergeCell ref="AB87:AC87"/>
    <mergeCell ref="AD87:AE87"/>
    <mergeCell ref="W88:Z88"/>
    <mergeCell ref="AA88:AA90"/>
    <mergeCell ref="AB88:AF90"/>
    <mergeCell ref="W89:Z89"/>
    <mergeCell ref="X90:Z90"/>
    <mergeCell ref="U81:U85"/>
    <mergeCell ref="W81:Z81"/>
    <mergeCell ref="AA81:AA82"/>
    <mergeCell ref="AB81:AC81"/>
    <mergeCell ref="AD81:AF81"/>
    <mergeCell ref="W82:Z82"/>
    <mergeCell ref="AB82:AC82"/>
    <mergeCell ref="AD82:AE82"/>
    <mergeCell ref="W83:Z83"/>
    <mergeCell ref="AA83:AA85"/>
    <mergeCell ref="AB83:AF85"/>
    <mergeCell ref="W84:Z84"/>
    <mergeCell ref="X85:Z85"/>
    <mergeCell ref="U76:U80"/>
    <mergeCell ref="W76:Z76"/>
    <mergeCell ref="AA76:AA77"/>
    <mergeCell ref="AB76:AC76"/>
    <mergeCell ref="AD76:AF76"/>
    <mergeCell ref="W77:Z77"/>
    <mergeCell ref="AB77:AC77"/>
    <mergeCell ref="AD77:AE77"/>
    <mergeCell ref="W78:Z78"/>
    <mergeCell ref="AA78:AA80"/>
    <mergeCell ref="AB78:AF80"/>
    <mergeCell ref="W79:Z79"/>
    <mergeCell ref="X80:Z80"/>
    <mergeCell ref="U71:U75"/>
    <mergeCell ref="W71:Z71"/>
    <mergeCell ref="AA71:AA72"/>
    <mergeCell ref="AB71:AC71"/>
    <mergeCell ref="AD71:AF71"/>
    <mergeCell ref="W72:Z72"/>
    <mergeCell ref="AB72:AC72"/>
    <mergeCell ref="AD72:AE72"/>
    <mergeCell ref="W73:Z73"/>
    <mergeCell ref="AA73:AA75"/>
    <mergeCell ref="AB73:AF75"/>
    <mergeCell ref="W74:Z74"/>
    <mergeCell ref="X75:Z75"/>
    <mergeCell ref="U66:U70"/>
    <mergeCell ref="W66:Z66"/>
    <mergeCell ref="AA66:AA67"/>
    <mergeCell ref="AB66:AC66"/>
    <mergeCell ref="AD66:AF66"/>
    <mergeCell ref="W67:Z67"/>
    <mergeCell ref="AB67:AC67"/>
    <mergeCell ref="AD67:AE67"/>
    <mergeCell ref="W68:Z68"/>
    <mergeCell ref="AA68:AA70"/>
    <mergeCell ref="AB68:AF70"/>
    <mergeCell ref="W69:Z69"/>
    <mergeCell ref="X70:Z70"/>
    <mergeCell ref="U61:U65"/>
    <mergeCell ref="W61:Z61"/>
    <mergeCell ref="AA61:AA62"/>
    <mergeCell ref="AB61:AC61"/>
    <mergeCell ref="AD61:AF61"/>
    <mergeCell ref="W62:Z62"/>
    <mergeCell ref="AB62:AC62"/>
    <mergeCell ref="AD62:AE62"/>
    <mergeCell ref="W63:Z63"/>
    <mergeCell ref="AA63:AA65"/>
    <mergeCell ref="AB63:AF65"/>
    <mergeCell ref="W64:Z64"/>
    <mergeCell ref="X65:Z65"/>
    <mergeCell ref="U56:U60"/>
    <mergeCell ref="W56:Z56"/>
    <mergeCell ref="AA56:AA57"/>
    <mergeCell ref="AB56:AC56"/>
    <mergeCell ref="AD56:AF56"/>
    <mergeCell ref="W57:Z57"/>
    <mergeCell ref="AB57:AC57"/>
    <mergeCell ref="AD57:AE57"/>
    <mergeCell ref="W58:Z58"/>
    <mergeCell ref="AA58:AA60"/>
    <mergeCell ref="AB58:AF60"/>
    <mergeCell ref="W59:Z59"/>
    <mergeCell ref="X60:Z60"/>
    <mergeCell ref="U51:U55"/>
    <mergeCell ref="W51:Z51"/>
    <mergeCell ref="AA51:AA52"/>
    <mergeCell ref="AB51:AC51"/>
    <mergeCell ref="AD51:AF51"/>
    <mergeCell ref="W52:Z52"/>
    <mergeCell ref="AB52:AC52"/>
    <mergeCell ref="AD52:AE52"/>
    <mergeCell ref="W53:Z53"/>
    <mergeCell ref="AA53:AA55"/>
    <mergeCell ref="AB53:AF55"/>
    <mergeCell ref="W54:Z54"/>
    <mergeCell ref="X55:Z55"/>
    <mergeCell ref="U46:U50"/>
    <mergeCell ref="W46:Z46"/>
    <mergeCell ref="AA46:AA47"/>
    <mergeCell ref="AB46:AC46"/>
    <mergeCell ref="AD46:AF46"/>
    <mergeCell ref="W47:Z47"/>
    <mergeCell ref="AB47:AC47"/>
    <mergeCell ref="AD47:AE47"/>
    <mergeCell ref="W48:Z48"/>
    <mergeCell ref="AA48:AA50"/>
    <mergeCell ref="AB48:AF50"/>
    <mergeCell ref="W49:Z49"/>
    <mergeCell ref="X50:Z50"/>
    <mergeCell ref="U41:U45"/>
    <mergeCell ref="W41:Z41"/>
    <mergeCell ref="AA41:AA42"/>
    <mergeCell ref="AB41:AC41"/>
    <mergeCell ref="AD41:AF41"/>
    <mergeCell ref="W42:Z42"/>
    <mergeCell ref="AB42:AC42"/>
    <mergeCell ref="AD42:AE42"/>
    <mergeCell ref="W43:Z43"/>
    <mergeCell ref="AA43:AA45"/>
    <mergeCell ref="AB43:AF45"/>
    <mergeCell ref="W44:Z44"/>
    <mergeCell ref="X45:Z45"/>
    <mergeCell ref="U36:U40"/>
    <mergeCell ref="W36:Z36"/>
    <mergeCell ref="AA36:AA37"/>
    <mergeCell ref="AB36:AC36"/>
    <mergeCell ref="AD36:AF36"/>
    <mergeCell ref="W37:Z37"/>
    <mergeCell ref="AB37:AC37"/>
    <mergeCell ref="AD37:AE37"/>
    <mergeCell ref="W38:Z38"/>
    <mergeCell ref="AA38:AA40"/>
    <mergeCell ref="AB38:AF40"/>
    <mergeCell ref="W39:Z39"/>
    <mergeCell ref="X40:Z40"/>
    <mergeCell ref="U31:U35"/>
    <mergeCell ref="W31:Z31"/>
    <mergeCell ref="AA31:AA32"/>
    <mergeCell ref="AB31:AC31"/>
    <mergeCell ref="AD31:AF31"/>
    <mergeCell ref="W32:Z32"/>
    <mergeCell ref="AB32:AC32"/>
    <mergeCell ref="AD32:AE32"/>
    <mergeCell ref="W33:Z33"/>
    <mergeCell ref="AA33:AA35"/>
    <mergeCell ref="AB33:AF35"/>
    <mergeCell ref="W34:Z34"/>
    <mergeCell ref="X35:Z35"/>
    <mergeCell ref="U26:U30"/>
    <mergeCell ref="W26:Z26"/>
    <mergeCell ref="AA26:AA27"/>
    <mergeCell ref="AB26:AC26"/>
    <mergeCell ref="AD26:AF26"/>
    <mergeCell ref="W27:Z27"/>
    <mergeCell ref="AB27:AC27"/>
    <mergeCell ref="AD27:AE27"/>
    <mergeCell ref="W28:Z28"/>
    <mergeCell ref="AA28:AA30"/>
    <mergeCell ref="AB28:AF30"/>
    <mergeCell ref="W29:Z29"/>
    <mergeCell ref="X30:Z30"/>
    <mergeCell ref="U21:U25"/>
    <mergeCell ref="W21:Z21"/>
    <mergeCell ref="AA21:AA22"/>
    <mergeCell ref="AB21:AC21"/>
    <mergeCell ref="AD21:AF21"/>
    <mergeCell ref="W22:Z22"/>
    <mergeCell ref="AB22:AC22"/>
    <mergeCell ref="AD22:AE22"/>
    <mergeCell ref="W23:Z23"/>
    <mergeCell ref="AA23:AA25"/>
    <mergeCell ref="AB23:AF25"/>
    <mergeCell ref="W24:Z24"/>
    <mergeCell ref="X25:Z25"/>
    <mergeCell ref="U16:U20"/>
    <mergeCell ref="W16:Z16"/>
    <mergeCell ref="AA16:AA17"/>
    <mergeCell ref="AB16:AC16"/>
    <mergeCell ref="AD16:AF16"/>
    <mergeCell ref="W17:Z17"/>
    <mergeCell ref="AB17:AC17"/>
    <mergeCell ref="AD17:AE17"/>
    <mergeCell ref="W18:Z18"/>
    <mergeCell ref="AA18:AA20"/>
    <mergeCell ref="AB18:AF20"/>
    <mergeCell ref="W19:Z19"/>
    <mergeCell ref="X20:Z20"/>
    <mergeCell ref="AA8:AD9"/>
    <mergeCell ref="AE8:AE9"/>
    <mergeCell ref="AF8:AF9"/>
    <mergeCell ref="U11:U15"/>
    <mergeCell ref="W11:Z11"/>
    <mergeCell ref="AA11:AA12"/>
    <mergeCell ref="AB11:AC11"/>
    <mergeCell ref="AD11:AF11"/>
    <mergeCell ref="W12:Z12"/>
    <mergeCell ref="AB12:AC12"/>
    <mergeCell ref="AD12:AE12"/>
    <mergeCell ref="W13:Z13"/>
    <mergeCell ref="AA13:AA15"/>
    <mergeCell ref="AB13:AF15"/>
    <mergeCell ref="W14:Z14"/>
    <mergeCell ref="X15:Z15"/>
    <mergeCell ref="L8:L9"/>
    <mergeCell ref="M8:M9"/>
    <mergeCell ref="I103:M105"/>
    <mergeCell ref="I98:M100"/>
    <mergeCell ref="I93:M95"/>
    <mergeCell ref="I88:M90"/>
    <mergeCell ref="I83:M85"/>
    <mergeCell ref="I78:M80"/>
    <mergeCell ref="I73:M75"/>
    <mergeCell ref="I68:M70"/>
    <mergeCell ref="I63:M65"/>
    <mergeCell ref="I58:M60"/>
    <mergeCell ref="I53:M55"/>
    <mergeCell ref="I48:M50"/>
    <mergeCell ref="I43:M45"/>
    <mergeCell ref="I38:M40"/>
    <mergeCell ref="I33:M35"/>
    <mergeCell ref="I28:M30"/>
    <mergeCell ref="I23:M25"/>
    <mergeCell ref="I18:M20"/>
    <mergeCell ref="I13:M15"/>
    <mergeCell ref="H8:K9"/>
    <mergeCell ref="B101:B105"/>
    <mergeCell ref="B106:B110"/>
    <mergeCell ref="H11:H12"/>
    <mergeCell ref="H13:H15"/>
    <mergeCell ref="H16:H17"/>
    <mergeCell ref="H18:H20"/>
    <mergeCell ref="H21:H22"/>
    <mergeCell ref="H23:H25"/>
    <mergeCell ref="H26:H27"/>
    <mergeCell ref="H28:H30"/>
    <mergeCell ref="H31:H32"/>
    <mergeCell ref="H33:H35"/>
    <mergeCell ref="H36:H37"/>
    <mergeCell ref="H38:H40"/>
    <mergeCell ref="H41:H42"/>
    <mergeCell ref="H43:H45"/>
    <mergeCell ref="H46:H47"/>
    <mergeCell ref="H48:H50"/>
    <mergeCell ref="H51:H52"/>
    <mergeCell ref="H53:H55"/>
    <mergeCell ref="H56:H57"/>
    <mergeCell ref="H58:H60"/>
    <mergeCell ref="H61:H62"/>
    <mergeCell ref="H63:H65"/>
    <mergeCell ref="B56:B60"/>
    <mergeCell ref="B61:B65"/>
    <mergeCell ref="B66:B70"/>
    <mergeCell ref="B71:B75"/>
    <mergeCell ref="B76:B80"/>
    <mergeCell ref="B81:B85"/>
    <mergeCell ref="B86:B90"/>
    <mergeCell ref="B91:B95"/>
    <mergeCell ref="B96:B100"/>
    <mergeCell ref="B11:B15"/>
    <mergeCell ref="B16:B20"/>
    <mergeCell ref="B21:B25"/>
    <mergeCell ref="B26:B30"/>
    <mergeCell ref="B31:B35"/>
    <mergeCell ref="B36:B40"/>
    <mergeCell ref="B41:B45"/>
    <mergeCell ref="B46:B50"/>
    <mergeCell ref="B51:B55"/>
    <mergeCell ref="D106:G106"/>
    <mergeCell ref="I106:J106"/>
    <mergeCell ref="K106:M106"/>
    <mergeCell ref="D107:G107"/>
    <mergeCell ref="I107:J107"/>
    <mergeCell ref="K107:L107"/>
    <mergeCell ref="D108:G108"/>
    <mergeCell ref="D109:G109"/>
    <mergeCell ref="E110:G110"/>
    <mergeCell ref="H106:H107"/>
    <mergeCell ref="H108:H110"/>
    <mergeCell ref="I108:M110"/>
    <mergeCell ref="D101:G101"/>
    <mergeCell ref="I101:J101"/>
    <mergeCell ref="K101:M101"/>
    <mergeCell ref="D102:G102"/>
    <mergeCell ref="I102:J102"/>
    <mergeCell ref="K102:L102"/>
    <mergeCell ref="D103:G103"/>
    <mergeCell ref="D104:G104"/>
    <mergeCell ref="E105:G105"/>
    <mergeCell ref="H101:H102"/>
    <mergeCell ref="H103:H105"/>
    <mergeCell ref="D96:G96"/>
    <mergeCell ref="I96:J96"/>
    <mergeCell ref="K96:M96"/>
    <mergeCell ref="D97:G97"/>
    <mergeCell ref="I97:J97"/>
    <mergeCell ref="K97:L97"/>
    <mergeCell ref="D98:G98"/>
    <mergeCell ref="D99:G99"/>
    <mergeCell ref="E100:G100"/>
    <mergeCell ref="H96:H97"/>
    <mergeCell ref="H98:H100"/>
    <mergeCell ref="D91:G91"/>
    <mergeCell ref="I91:J91"/>
    <mergeCell ref="K91:M91"/>
    <mergeCell ref="D92:G92"/>
    <mergeCell ref="I92:J92"/>
    <mergeCell ref="K92:L92"/>
    <mergeCell ref="D93:G93"/>
    <mergeCell ref="D94:G94"/>
    <mergeCell ref="E95:G95"/>
    <mergeCell ref="H91:H92"/>
    <mergeCell ref="H93:H95"/>
    <mergeCell ref="D86:G86"/>
    <mergeCell ref="I86:J86"/>
    <mergeCell ref="K86:M86"/>
    <mergeCell ref="D87:G87"/>
    <mergeCell ref="I87:J87"/>
    <mergeCell ref="K87:L87"/>
    <mergeCell ref="D88:G88"/>
    <mergeCell ref="D89:G89"/>
    <mergeCell ref="E90:G90"/>
    <mergeCell ref="H86:H87"/>
    <mergeCell ref="H88:H90"/>
    <mergeCell ref="D81:G81"/>
    <mergeCell ref="I81:J81"/>
    <mergeCell ref="K81:M81"/>
    <mergeCell ref="D82:G82"/>
    <mergeCell ref="I82:J82"/>
    <mergeCell ref="K82:L82"/>
    <mergeCell ref="D83:G83"/>
    <mergeCell ref="D84:G84"/>
    <mergeCell ref="E85:G85"/>
    <mergeCell ref="H81:H82"/>
    <mergeCell ref="H83:H85"/>
    <mergeCell ref="D76:G76"/>
    <mergeCell ref="I76:J76"/>
    <mergeCell ref="K76:M76"/>
    <mergeCell ref="D77:G77"/>
    <mergeCell ref="I77:J77"/>
    <mergeCell ref="K77:L77"/>
    <mergeCell ref="D78:G78"/>
    <mergeCell ref="D79:G79"/>
    <mergeCell ref="E80:G80"/>
    <mergeCell ref="H76:H77"/>
    <mergeCell ref="H78:H80"/>
    <mergeCell ref="D71:G71"/>
    <mergeCell ref="I71:J71"/>
    <mergeCell ref="K71:M71"/>
    <mergeCell ref="D72:G72"/>
    <mergeCell ref="I72:J72"/>
    <mergeCell ref="K72:L72"/>
    <mergeCell ref="D73:G73"/>
    <mergeCell ref="D74:G74"/>
    <mergeCell ref="E75:G75"/>
    <mergeCell ref="H71:H72"/>
    <mergeCell ref="H73:H75"/>
    <mergeCell ref="D66:G66"/>
    <mergeCell ref="I66:J66"/>
    <mergeCell ref="K66:M66"/>
    <mergeCell ref="D67:G67"/>
    <mergeCell ref="I67:J67"/>
    <mergeCell ref="K67:L67"/>
    <mergeCell ref="D68:G68"/>
    <mergeCell ref="D69:G69"/>
    <mergeCell ref="E70:G70"/>
    <mergeCell ref="H66:H67"/>
    <mergeCell ref="H68:H70"/>
    <mergeCell ref="D61:G61"/>
    <mergeCell ref="I61:J61"/>
    <mergeCell ref="K61:M61"/>
    <mergeCell ref="D62:G62"/>
    <mergeCell ref="I62:J62"/>
    <mergeCell ref="K62:L62"/>
    <mergeCell ref="D63:G63"/>
    <mergeCell ref="D64:G64"/>
    <mergeCell ref="E65:G65"/>
    <mergeCell ref="D56:G56"/>
    <mergeCell ref="I56:J56"/>
    <mergeCell ref="K56:M56"/>
    <mergeCell ref="D57:G57"/>
    <mergeCell ref="I57:J57"/>
    <mergeCell ref="K57:L57"/>
    <mergeCell ref="D58:G58"/>
    <mergeCell ref="D59:G59"/>
    <mergeCell ref="E60:G60"/>
    <mergeCell ref="D51:G51"/>
    <mergeCell ref="I51:J51"/>
    <mergeCell ref="K51:M51"/>
    <mergeCell ref="D52:G52"/>
    <mergeCell ref="I52:J52"/>
    <mergeCell ref="K52:L52"/>
    <mergeCell ref="D53:G53"/>
    <mergeCell ref="D54:G54"/>
    <mergeCell ref="E55:G55"/>
    <mergeCell ref="D46:G46"/>
    <mergeCell ref="I46:J46"/>
    <mergeCell ref="K46:M46"/>
    <mergeCell ref="D47:G47"/>
    <mergeCell ref="I47:J47"/>
    <mergeCell ref="K47:L47"/>
    <mergeCell ref="D48:G48"/>
    <mergeCell ref="D49:G49"/>
    <mergeCell ref="E50:G50"/>
    <mergeCell ref="D41:G41"/>
    <mergeCell ref="I41:J41"/>
    <mergeCell ref="K41:M41"/>
    <mergeCell ref="D42:G42"/>
    <mergeCell ref="I42:J42"/>
    <mergeCell ref="K42:L42"/>
    <mergeCell ref="D43:G43"/>
    <mergeCell ref="D44:G44"/>
    <mergeCell ref="E45:G45"/>
    <mergeCell ref="D36:G36"/>
    <mergeCell ref="I36:J36"/>
    <mergeCell ref="K36:M36"/>
    <mergeCell ref="D37:G37"/>
    <mergeCell ref="I37:J37"/>
    <mergeCell ref="K37:L37"/>
    <mergeCell ref="D38:G38"/>
    <mergeCell ref="D39:G39"/>
    <mergeCell ref="E40:G40"/>
    <mergeCell ref="D31:G31"/>
    <mergeCell ref="I31:J31"/>
    <mergeCell ref="K31:M31"/>
    <mergeCell ref="D32:G32"/>
    <mergeCell ref="I32:J32"/>
    <mergeCell ref="K32:L32"/>
    <mergeCell ref="D33:G33"/>
    <mergeCell ref="D34:G34"/>
    <mergeCell ref="E35:G35"/>
    <mergeCell ref="D26:G26"/>
    <mergeCell ref="I26:J26"/>
    <mergeCell ref="K26:M26"/>
    <mergeCell ref="D27:G27"/>
    <mergeCell ref="I27:J27"/>
    <mergeCell ref="K27:L27"/>
    <mergeCell ref="D28:G28"/>
    <mergeCell ref="D29:G29"/>
    <mergeCell ref="E30:G30"/>
    <mergeCell ref="D21:G21"/>
    <mergeCell ref="I21:J21"/>
    <mergeCell ref="K21:M21"/>
    <mergeCell ref="D22:G22"/>
    <mergeCell ref="I22:J22"/>
    <mergeCell ref="K22:L22"/>
    <mergeCell ref="D23:G23"/>
    <mergeCell ref="D24:G24"/>
    <mergeCell ref="E25:G25"/>
    <mergeCell ref="D16:G16"/>
    <mergeCell ref="I16:J16"/>
    <mergeCell ref="K16:M16"/>
    <mergeCell ref="D17:G17"/>
    <mergeCell ref="I17:J17"/>
    <mergeCell ref="K17:L17"/>
    <mergeCell ref="D18:G18"/>
    <mergeCell ref="D19:G19"/>
    <mergeCell ref="E20:G20"/>
    <mergeCell ref="D11:G11"/>
    <mergeCell ref="I11:J11"/>
    <mergeCell ref="K11:M11"/>
    <mergeCell ref="D12:G12"/>
    <mergeCell ref="I12:J12"/>
    <mergeCell ref="K12:L12"/>
    <mergeCell ref="D13:G13"/>
    <mergeCell ref="D14:G14"/>
    <mergeCell ref="E15:G15"/>
  </mergeCells>
  <phoneticPr fontId="101"/>
  <conditionalFormatting sqref="K11:M11 K12:L12 K16:M16 K17:L17 K21:M21 K22:L22 K26:M26 K27:L27 K31:M31 K32:L32 K36:M36 K37:L37 K41:M41 K42:L42 K46:M46 K47:L47 K51:M51 K52:L52 K56:M56 K57:L57 K61:M61 K62:L62 K66:M66 K67:L67 K71:M71 K72:L72 K76:M76 K77:L77 K81:M81 K82:L82 K86:M86 K87:L87 K91:M91 K92:L92 K96:M96 K97:L97 K101:M101 K102:L102 K106:M106 K107:L107 D11:G14 I13:M15 D15 D16:G19 I18:M20 D20 D21:G24 I23:M25 D25 D26:G29 I28:M30 D30 D31:G34 I33:M35 D35 D36:G39 I38:M40 D40 D41:G44 I43:M45 D45 D46:G49 I48:M50 D50 D51:G54 I53:M55 D55 D56:G59 I58:M60 D60 D61:G64 I63:M65 D65 D66:G69 I68:M70 D70 D71:G74 I73:M75 D75 D76:G79 I78:M80 D80 D81:G84 I83:M85 D85 D86:G89 I88:M90 D90 D91:G94 I93:M95 D95 D96:G99 I98:M100 D100 D101:G104 I103:M105 D105 D106:G109 I108:M110 D110">
    <cfRule type="containsBlanks" dxfId="243" priority="50">
      <formula>LEN(TRIM(D11))=0</formula>
    </cfRule>
  </conditionalFormatting>
  <conditionalFormatting sqref="K11:M11 K12:L12">
    <cfRule type="expression" dxfId="242" priority="49">
      <formula>$D$11="内蔵型ショーケース"</formula>
    </cfRule>
  </conditionalFormatting>
  <conditionalFormatting sqref="K16:M16 K17:L17">
    <cfRule type="expression" dxfId="241" priority="48">
      <formula>$D$16="内蔵型ショーケース"</formula>
    </cfRule>
  </conditionalFormatting>
  <conditionalFormatting sqref="K21:M21 K22:L22">
    <cfRule type="expression" dxfId="240" priority="46">
      <formula>$D$21="内蔵型ショーケース"</formula>
    </cfRule>
  </conditionalFormatting>
  <conditionalFormatting sqref="K26:M26 K27:L27">
    <cfRule type="expression" dxfId="239" priority="45">
      <formula>$D$26="内蔵型ショーケース"</formula>
    </cfRule>
  </conditionalFormatting>
  <conditionalFormatting sqref="K31:M31 K32:L32">
    <cfRule type="expression" dxfId="238" priority="44">
      <formula>$D$31="内蔵型ショーケース"</formula>
    </cfRule>
  </conditionalFormatting>
  <conditionalFormatting sqref="K36:M36 K37:L37">
    <cfRule type="expression" dxfId="237" priority="43">
      <formula>$D$36="内蔵型ショーケース"</formula>
    </cfRule>
  </conditionalFormatting>
  <conditionalFormatting sqref="K41:M41 K42:L42">
    <cfRule type="expression" dxfId="236" priority="42">
      <formula>$D$41="内蔵型ショーケース"</formula>
    </cfRule>
  </conditionalFormatting>
  <conditionalFormatting sqref="K46:M46 K47:L47">
    <cfRule type="expression" dxfId="235" priority="41">
      <formula>$D$46="内蔵型ショーケース"</formula>
    </cfRule>
  </conditionalFormatting>
  <conditionalFormatting sqref="K51:M51 K52:L52">
    <cfRule type="expression" dxfId="234" priority="40">
      <formula>$D$51="内蔵型ショーケース"</formula>
    </cfRule>
  </conditionalFormatting>
  <conditionalFormatting sqref="K56:M56 K57:L57">
    <cfRule type="expression" dxfId="233" priority="39">
      <formula>$D$56="内蔵型ショーケース"</formula>
    </cfRule>
  </conditionalFormatting>
  <conditionalFormatting sqref="K61:M61 K62:L62">
    <cfRule type="expression" dxfId="232" priority="38">
      <formula>$D$61="内蔵型ショーケース"</formula>
    </cfRule>
  </conditionalFormatting>
  <conditionalFormatting sqref="K66:M66 K67:L67">
    <cfRule type="expression" dxfId="231" priority="37">
      <formula>$D$66="内蔵型ショーケース"</formula>
    </cfRule>
  </conditionalFormatting>
  <conditionalFormatting sqref="K71:M71 K72:L72">
    <cfRule type="expression" dxfId="230" priority="36">
      <formula>$D$71="内蔵型ショーケース"</formula>
    </cfRule>
  </conditionalFormatting>
  <conditionalFormatting sqref="K76:M76 K77:L77">
    <cfRule type="expression" dxfId="229" priority="35">
      <formula>$D$76="内蔵型ショーケース"</formula>
    </cfRule>
  </conditionalFormatting>
  <conditionalFormatting sqref="K81:M81 K82:L82">
    <cfRule type="expression" dxfId="228" priority="34">
      <formula>$D$81="内蔵型ショーケース"</formula>
    </cfRule>
  </conditionalFormatting>
  <conditionalFormatting sqref="K86:M86 K87:L87">
    <cfRule type="expression" dxfId="227" priority="33">
      <formula>$D$86="内蔵型ショーケース"</formula>
    </cfRule>
  </conditionalFormatting>
  <conditionalFormatting sqref="K91:M91 K92:L92">
    <cfRule type="expression" dxfId="226" priority="32">
      <formula>$D$91="内蔵型ショーケース"</formula>
    </cfRule>
  </conditionalFormatting>
  <conditionalFormatting sqref="K96:M96 K97:L97">
    <cfRule type="expression" dxfId="225" priority="31">
      <formula>$D$96="内蔵型ショーケース"</formula>
    </cfRule>
  </conditionalFormatting>
  <conditionalFormatting sqref="K101:M101 K102:L102">
    <cfRule type="expression" dxfId="224" priority="30">
      <formula>$D$101="内蔵型ショーケース"</formula>
    </cfRule>
  </conditionalFormatting>
  <conditionalFormatting sqref="K106:M106 K107:L107">
    <cfRule type="expression" dxfId="223" priority="29">
      <formula>$D$106="内蔵型ショーケース"</formula>
    </cfRule>
  </conditionalFormatting>
  <conditionalFormatting sqref="L8:L9">
    <cfRule type="containsBlanks" dxfId="222" priority="51">
      <formula>LEN(TRIM(L8))=0</formula>
    </cfRule>
  </conditionalFormatting>
  <conditionalFormatting sqref="AD11:AF11 AD12:AE12 AD16:AF16 AD17:AE17 AD21:AF21 AD22:AE22 AD26:AF26 AD27:AE27 W11:Z14 AB13:AF15 W15 W16:Z19 AB18:AF20 W20 W21:Z24 AB23:AF25 W25 W26:Z29 AB28:AF30 W30">
    <cfRule type="containsBlanks" dxfId="221" priority="6">
      <formula>LEN(TRIM(W11))=0</formula>
    </cfRule>
  </conditionalFormatting>
  <conditionalFormatting sqref="AD11:AF11 AD12:AE12">
    <cfRule type="expression" dxfId="220" priority="5">
      <formula>$D$11="内蔵型ショーケース"</formula>
    </cfRule>
  </conditionalFormatting>
  <conditionalFormatting sqref="AD16:AF16 AD17:AE17">
    <cfRule type="expression" dxfId="219" priority="4">
      <formula>$D$16="内蔵型ショーケース"</formula>
    </cfRule>
  </conditionalFormatting>
  <conditionalFormatting sqref="AD21:AF21 AD22:AE22">
    <cfRule type="expression" dxfId="218" priority="3">
      <formula>$D$21="内蔵型ショーケース"</formula>
    </cfRule>
  </conditionalFormatting>
  <conditionalFormatting sqref="AD26:AF26 AD27:AE27">
    <cfRule type="expression" dxfId="217" priority="2">
      <formula>$D$26="内蔵型ショーケース"</formula>
    </cfRule>
  </conditionalFormatting>
  <conditionalFormatting sqref="AD31:AF31 AD32:AE32 AD36:AF36 AD37:AE37 AD41:AF41 AD42:AE42 AD46:AF46 AD47:AE47 AD51:AF51 AD52:AE52 AD56:AF56 AD57:AE57 AD61:AF61 AD62:AE62 AD66:AF66 AD67:AE67 AD71:AF71 AD72:AE72 AD76:AF76 AD77:AE77 AD81:AF81 AD82:AE82 AD86:AF86 AD87:AE87 AD91:AF91 AD92:AE92 AD96:AF96 AD97:AE97 AD101:AF101 AD102:AE102 AD106:AF106 AD107:AE107 W31:Z34 AB33:AF35 W35 W36:Z39 AB38:AF40 W40 W41:Z44 AB43:AF45 W45 W46:Z49 AB48:AF50 W50 W51:Z54 AB53:AF55 W55 W56:Z59 AB58:AF60 W60 W61:Z64 AB63:AF65 W65 W66:Z69 AB68:AF70 W70 W71:Z74 AB73:AF75 W75 W76:Z79 AB78:AF80 W80 W81:Z84 AB83:AF85 W85 W86:Z89 AB88:AF90 W90 W91:Z94 AB93:AF95 W95 W96:Z99 AB98:AF100 W100 W101:Z104 AB103:AF105 W105 W106:Z109 AB108:AF110 W110">
    <cfRule type="containsBlanks" dxfId="216" priority="27">
      <formula>LEN(TRIM(W31))=0</formula>
    </cfRule>
  </conditionalFormatting>
  <conditionalFormatting sqref="AD31:AF31 AD32:AE32">
    <cfRule type="expression" dxfId="215" priority="22">
      <formula>$D$31="内蔵型ショーケース"</formula>
    </cfRule>
  </conditionalFormatting>
  <conditionalFormatting sqref="AD36:AF36 AD37:AE37">
    <cfRule type="expression" dxfId="214" priority="21">
      <formula>$D$36="内蔵型ショーケース"</formula>
    </cfRule>
  </conditionalFormatting>
  <conditionalFormatting sqref="AD41:AF41 AD42:AE42">
    <cfRule type="expression" dxfId="213" priority="20">
      <formula>$D$41="内蔵型ショーケース"</formula>
    </cfRule>
  </conditionalFormatting>
  <conditionalFormatting sqref="AD46:AF46 AD47:AE47">
    <cfRule type="expression" dxfId="212" priority="19">
      <formula>$D$46="内蔵型ショーケース"</formula>
    </cfRule>
  </conditionalFormatting>
  <conditionalFormatting sqref="AD51:AF51 AD52:AE52">
    <cfRule type="expression" dxfId="211" priority="18">
      <formula>$D$51="内蔵型ショーケース"</formula>
    </cfRule>
  </conditionalFormatting>
  <conditionalFormatting sqref="AD56:AF56 AD57:AE57">
    <cfRule type="expression" dxfId="210" priority="17">
      <formula>$D$56="内蔵型ショーケース"</formula>
    </cfRule>
  </conditionalFormatting>
  <conditionalFormatting sqref="AD61:AF61 AD62:AE62">
    <cfRule type="expression" dxfId="209" priority="16">
      <formula>$D$61="内蔵型ショーケース"</formula>
    </cfRule>
  </conditionalFormatting>
  <conditionalFormatting sqref="AD66:AF66 AD67:AE67">
    <cfRule type="expression" dxfId="208" priority="15">
      <formula>$D$66="内蔵型ショーケース"</formula>
    </cfRule>
  </conditionalFormatting>
  <conditionalFormatting sqref="AD71:AF71 AD72:AE72">
    <cfRule type="expression" dxfId="207" priority="14">
      <formula>$D$71="内蔵型ショーケース"</formula>
    </cfRule>
  </conditionalFormatting>
  <conditionalFormatting sqref="AD76:AF76 AD77:AE77">
    <cfRule type="expression" dxfId="206" priority="13">
      <formula>$D$76="内蔵型ショーケース"</formula>
    </cfRule>
  </conditionalFormatting>
  <conditionalFormatting sqref="AD81:AF81 AD82:AE82">
    <cfRule type="expression" dxfId="205" priority="12">
      <formula>$D$81="内蔵型ショーケース"</formula>
    </cfRule>
  </conditionalFormatting>
  <conditionalFormatting sqref="AD86:AF86 AD87:AE87">
    <cfRule type="expression" dxfId="204" priority="11">
      <formula>$D$86="内蔵型ショーケース"</formula>
    </cfRule>
  </conditionalFormatting>
  <conditionalFormatting sqref="AD91:AF91 AD92:AE92">
    <cfRule type="expression" dxfId="203" priority="10">
      <formula>$D$91="内蔵型ショーケース"</formula>
    </cfRule>
  </conditionalFormatting>
  <conditionalFormatting sqref="AD96:AF96 AD97:AE97">
    <cfRule type="expression" dxfId="202" priority="9">
      <formula>$D$96="内蔵型ショーケース"</formula>
    </cfRule>
  </conditionalFormatting>
  <conditionalFormatting sqref="AD101:AF101 AD102:AE102">
    <cfRule type="expression" dxfId="201" priority="8">
      <formula>$D$101="内蔵型ショーケース"</formula>
    </cfRule>
  </conditionalFormatting>
  <conditionalFormatting sqref="AD106:AF106 AD107:AE107">
    <cfRule type="expression" dxfId="200" priority="7">
      <formula>$D$106="内蔵型ショーケース"</formula>
    </cfRule>
  </conditionalFormatting>
  <conditionalFormatting sqref="AE8:AE9">
    <cfRule type="containsBlanks" dxfId="199" priority="1">
      <formula>LEN(TRIM(AE8))=0</formula>
    </cfRule>
  </conditionalFormatting>
  <printOptions horizontalCentered="1"/>
  <pageMargins left="0.70833333333333304" right="0.70833333333333304" top="0.74791666666666701" bottom="0.74791666666666701" header="0.31458333333333299" footer="0.31458333333333299"/>
  <pageSetup paperSize="9" scale="71" fitToHeight="0" orientation="portrait" blackAndWhite="1" r:id="rId1"/>
  <rowBreaks count="2" manualBreakCount="2">
    <brk id="45" min="1" max="12" man="1"/>
    <brk id="80" min="1" max="12" man="1"/>
  </rowBreaks>
  <colBreaks count="1" manualBreakCount="1">
    <brk id="14" max="1048575" man="1"/>
  </colBreaks>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Y74"/>
  <sheetViews>
    <sheetView workbookViewId="0"/>
  </sheetViews>
  <sheetFormatPr defaultColWidth="8.09765625" defaultRowHeight="18"/>
  <cols>
    <col min="1" max="1" width="1.59765625" style="187" customWidth="1"/>
    <col min="2" max="6" width="2.59765625" style="187" customWidth="1"/>
    <col min="7" max="7" width="5.8984375" style="187" customWidth="1"/>
    <col min="8" max="20" width="6" style="187" customWidth="1"/>
    <col min="21" max="21" width="6" style="186" customWidth="1"/>
    <col min="22" max="22" width="2.59765625" style="186" customWidth="1"/>
    <col min="23" max="23" width="2.3984375" style="186" customWidth="1"/>
    <col min="24" max="28" width="5.59765625" style="168" customWidth="1"/>
    <col min="29" max="29" width="2.3984375" style="168" customWidth="1"/>
    <col min="30" max="31" width="2.59765625" style="168" customWidth="1"/>
    <col min="32" max="34" width="2.59765625" style="186" customWidth="1"/>
    <col min="35" max="35" width="5.8984375" style="632" customWidth="1"/>
    <col min="36" max="44" width="6" style="632" customWidth="1"/>
    <col min="45" max="49" width="6" style="187" customWidth="1"/>
    <col min="50" max="50" width="2.59765625" style="187" customWidth="1"/>
    <col min="51" max="52" width="2.3984375" style="187" customWidth="1"/>
    <col min="53" max="59" width="5.59765625" style="187" customWidth="1"/>
    <col min="60" max="16384" width="8.09765625" style="187"/>
  </cols>
  <sheetData>
    <row r="1" spans="1:51" ht="18" customHeight="1">
      <c r="A1" s="582"/>
    </row>
    <row r="2" spans="1:51" ht="21" customHeight="1"/>
    <row r="3" spans="1:51" ht="21" customHeight="1"/>
    <row r="4" spans="1:51" ht="31.35" customHeight="1"/>
    <row r="5" spans="1:51" ht="24" customHeight="1">
      <c r="AC5" s="451"/>
      <c r="AD5" s="461"/>
      <c r="AE5" s="461"/>
      <c r="AF5" s="1082"/>
      <c r="AG5" s="1082"/>
      <c r="AH5" s="1082"/>
      <c r="AI5" s="1083"/>
      <c r="AJ5" s="1083"/>
      <c r="AK5" s="1083"/>
      <c r="AL5" s="1083"/>
      <c r="AM5" s="1083"/>
      <c r="AN5" s="1083"/>
      <c r="AO5" s="1083"/>
      <c r="AP5" s="1083"/>
      <c r="AQ5" s="1083"/>
      <c r="AR5" s="1083"/>
      <c r="AS5" s="1084"/>
      <c r="AT5" s="1084"/>
      <c r="AU5" s="1085"/>
      <c r="AV5" s="1084"/>
      <c r="AW5" s="1084"/>
      <c r="AX5" s="1084"/>
      <c r="AY5" s="1086"/>
    </row>
    <row r="6" spans="1:51" ht="20.100000000000001" customHeight="1">
      <c r="B6" s="188" t="s">
        <v>672</v>
      </c>
      <c r="AC6" s="452"/>
      <c r="AD6" s="188" t="s">
        <v>672</v>
      </c>
      <c r="AE6" s="187"/>
      <c r="AF6" s="187"/>
      <c r="AG6" s="187"/>
      <c r="AH6" s="187"/>
      <c r="AI6" s="187"/>
      <c r="AJ6" s="187"/>
      <c r="AK6" s="187"/>
      <c r="AL6" s="187"/>
      <c r="AM6" s="187"/>
      <c r="AN6" s="187"/>
      <c r="AO6" s="187"/>
      <c r="AP6" s="187"/>
      <c r="AQ6" s="187"/>
      <c r="AR6" s="187"/>
      <c r="AW6" s="186"/>
      <c r="AX6" s="186"/>
      <c r="AY6" s="1087"/>
    </row>
    <row r="7" spans="1:51" ht="6" customHeight="1">
      <c r="A7" s="189"/>
      <c r="B7" s="189"/>
      <c r="C7" s="189"/>
      <c r="D7" s="190"/>
      <c r="E7" s="190"/>
      <c r="F7" s="190"/>
      <c r="AC7" s="452"/>
      <c r="AD7" s="189"/>
      <c r="AE7" s="189"/>
      <c r="AF7" s="190"/>
      <c r="AG7" s="190"/>
      <c r="AH7" s="190"/>
      <c r="AI7" s="187"/>
      <c r="AJ7" s="187"/>
      <c r="AK7" s="187"/>
      <c r="AL7" s="187"/>
      <c r="AM7" s="187"/>
      <c r="AN7" s="187"/>
      <c r="AO7" s="187"/>
      <c r="AP7" s="187"/>
      <c r="AQ7" s="187"/>
      <c r="AR7" s="187"/>
      <c r="AW7" s="186"/>
      <c r="AX7" s="186"/>
      <c r="AY7" s="1087"/>
    </row>
    <row r="8" spans="1:51" ht="29.1" customHeight="1">
      <c r="A8" s="189"/>
      <c r="B8" s="2252" t="s">
        <v>673</v>
      </c>
      <c r="C8" s="2253"/>
      <c r="D8" s="2253"/>
      <c r="E8" s="2253"/>
      <c r="F8" s="2253"/>
      <c r="G8" s="2253"/>
      <c r="H8" s="2253"/>
      <c r="I8" s="2253"/>
      <c r="J8" s="2254" t="str" cm="1">
        <f t="array" ref="J8">_xlfn.IFS('【交付申請時】入力シート①(全体)'!$E$21="","",AND('【交付申請時】入力シート①(全体)'!$E$21="有り",'【交付申請時】入力シート①(全体)'!$E$50=""),"",'【交付申請時】入力シート①(全体)'!$E$21="有り",'【交付申請時】入力シート①(全体)'!$E$50,'【交付申請時】入力シート①(全体)'!$E$29="","",TRUE,'【交付申請時】入力シート①(全体)'!$E$29)</f>
        <v/>
      </c>
      <c r="K8" s="2255"/>
      <c r="L8" s="2255"/>
      <c r="M8" s="2256"/>
      <c r="AC8" s="452"/>
      <c r="AD8" s="2252" t="s">
        <v>674</v>
      </c>
      <c r="AE8" s="2253"/>
      <c r="AF8" s="2253"/>
      <c r="AG8" s="2253"/>
      <c r="AH8" s="2253"/>
      <c r="AI8" s="2253"/>
      <c r="AJ8" s="2253"/>
      <c r="AK8" s="2253"/>
      <c r="AL8" s="2323" t="s">
        <v>442</v>
      </c>
      <c r="AM8" s="2324"/>
      <c r="AN8" s="2324"/>
      <c r="AO8" s="2325"/>
      <c r="AP8" s="187"/>
      <c r="AQ8" s="187"/>
      <c r="AR8" s="187"/>
      <c r="AW8" s="186"/>
      <c r="AX8" s="186"/>
      <c r="AY8" s="1087"/>
    </row>
    <row r="9" spans="1:51" ht="9" customHeight="1">
      <c r="A9" s="189"/>
      <c r="D9" s="190"/>
      <c r="E9" s="190"/>
      <c r="F9" s="190"/>
      <c r="AC9" s="452"/>
      <c r="AD9" s="187"/>
      <c r="AE9" s="187"/>
      <c r="AF9" s="190"/>
      <c r="AG9" s="190"/>
      <c r="AH9" s="190"/>
      <c r="AI9" s="187"/>
      <c r="AJ9" s="187"/>
      <c r="AK9" s="187"/>
      <c r="AL9" s="187"/>
      <c r="AM9" s="187"/>
      <c r="AN9" s="187"/>
      <c r="AO9" s="187"/>
      <c r="AP9" s="187"/>
      <c r="AQ9" s="187"/>
      <c r="AR9" s="187"/>
      <c r="AW9" s="186"/>
      <c r="AX9" s="186"/>
      <c r="AY9" s="1087"/>
    </row>
    <row r="10" spans="1:51" ht="17.399999999999999" customHeight="1">
      <c r="A10" s="189"/>
      <c r="B10" s="191" t="s">
        <v>675</v>
      </c>
      <c r="D10" s="190"/>
      <c r="E10" s="190"/>
      <c r="F10" s="190"/>
      <c r="AC10" s="452"/>
      <c r="AD10" s="191" t="s">
        <v>675</v>
      </c>
      <c r="AE10" s="187"/>
      <c r="AF10" s="190"/>
      <c r="AG10" s="190"/>
      <c r="AH10" s="190"/>
      <c r="AI10" s="187"/>
      <c r="AJ10" s="187"/>
      <c r="AK10" s="187"/>
      <c r="AL10" s="187"/>
      <c r="AM10" s="187"/>
      <c r="AN10" s="187"/>
      <c r="AO10" s="187"/>
      <c r="AP10" s="187"/>
      <c r="AQ10" s="187"/>
      <c r="AR10" s="187"/>
      <c r="AW10" s="186"/>
      <c r="AX10" s="186"/>
      <c r="AY10" s="1087"/>
    </row>
    <row r="11" spans="1:51" ht="17.399999999999999" customHeight="1">
      <c r="A11" s="189"/>
      <c r="B11" s="192" t="s">
        <v>676</v>
      </c>
      <c r="D11" s="190"/>
      <c r="E11" s="190"/>
      <c r="F11" s="190"/>
      <c r="AC11" s="452"/>
      <c r="AD11" s="192" t="s">
        <v>676</v>
      </c>
      <c r="AE11" s="187"/>
      <c r="AF11" s="190"/>
      <c r="AG11" s="190"/>
      <c r="AH11" s="190"/>
      <c r="AI11" s="187"/>
      <c r="AJ11" s="187"/>
      <c r="AK11" s="187"/>
      <c r="AL11" s="187"/>
      <c r="AM11" s="187"/>
      <c r="AN11" s="187"/>
      <c r="AO11" s="187"/>
      <c r="AP11" s="187"/>
      <c r="AQ11" s="187"/>
      <c r="AR11" s="187"/>
      <c r="AW11" s="186"/>
      <c r="AX11" s="186"/>
      <c r="AY11" s="1087"/>
    </row>
    <row r="12" spans="1:51" ht="6" customHeight="1">
      <c r="A12" s="189"/>
      <c r="B12" s="191"/>
      <c r="D12" s="190"/>
      <c r="E12" s="190"/>
      <c r="F12" s="190"/>
      <c r="AC12" s="452"/>
      <c r="AD12" s="191"/>
      <c r="AE12" s="187"/>
      <c r="AF12" s="190"/>
      <c r="AG12" s="190"/>
      <c r="AH12" s="190"/>
      <c r="AI12" s="187"/>
      <c r="AJ12" s="187"/>
      <c r="AK12" s="187"/>
      <c r="AL12" s="187"/>
      <c r="AM12" s="187"/>
      <c r="AN12" s="187"/>
      <c r="AO12" s="187"/>
      <c r="AP12" s="187"/>
      <c r="AQ12" s="187"/>
      <c r="AR12" s="187"/>
      <c r="AW12" s="186"/>
      <c r="AX12" s="186"/>
      <c r="AY12" s="1087"/>
    </row>
    <row r="13" spans="1:51" ht="18" customHeight="1">
      <c r="A13" s="189"/>
      <c r="B13" s="189" t="s">
        <v>630</v>
      </c>
      <c r="C13" s="189"/>
      <c r="D13" s="190"/>
      <c r="E13" s="190"/>
      <c r="F13" s="190"/>
      <c r="AC13" s="452"/>
      <c r="AD13" s="189" t="s">
        <v>630</v>
      </c>
      <c r="AE13" s="189"/>
      <c r="AF13" s="190"/>
      <c r="AG13" s="190"/>
      <c r="AH13" s="190"/>
      <c r="AI13" s="187"/>
      <c r="AJ13" s="187"/>
      <c r="AK13" s="187"/>
      <c r="AL13" s="187"/>
      <c r="AM13" s="187"/>
      <c r="AN13" s="187"/>
      <c r="AO13" s="187"/>
      <c r="AP13" s="187"/>
      <c r="AQ13" s="187"/>
      <c r="AR13" s="187"/>
      <c r="AW13" s="186"/>
      <c r="AX13" s="186"/>
      <c r="AY13" s="1087"/>
    </row>
    <row r="14" spans="1:51" ht="23.1" customHeight="1">
      <c r="B14" s="2257" t="s">
        <v>656</v>
      </c>
      <c r="C14" s="2258"/>
      <c r="D14" s="2259" t="s">
        <v>677</v>
      </c>
      <c r="E14" s="2259"/>
      <c r="F14" s="2259"/>
      <c r="G14" s="2259"/>
      <c r="H14" s="2259"/>
      <c r="I14" s="2259"/>
      <c r="J14" s="2259"/>
      <c r="K14" s="2259"/>
      <c r="L14" s="2259"/>
      <c r="M14" s="2259"/>
      <c r="N14" s="2259"/>
      <c r="O14" s="2259"/>
      <c r="P14" s="2259"/>
      <c r="Q14" s="2259"/>
      <c r="R14" s="2259"/>
      <c r="S14" s="2259"/>
      <c r="T14" s="2259"/>
      <c r="U14" s="2259"/>
      <c r="V14" s="2260"/>
      <c r="W14" s="187"/>
      <c r="AC14" s="452"/>
      <c r="AD14" s="2326" t="s">
        <v>631</v>
      </c>
      <c r="AE14" s="2327"/>
      <c r="AF14" s="2259" t="s">
        <v>677</v>
      </c>
      <c r="AG14" s="2259"/>
      <c r="AH14" s="2259"/>
      <c r="AI14" s="2259"/>
      <c r="AJ14" s="2259"/>
      <c r="AK14" s="2259"/>
      <c r="AL14" s="2259"/>
      <c r="AM14" s="2259"/>
      <c r="AN14" s="2259"/>
      <c r="AO14" s="2259"/>
      <c r="AP14" s="2259"/>
      <c r="AQ14" s="2259"/>
      <c r="AR14" s="2259"/>
      <c r="AS14" s="2259"/>
      <c r="AT14" s="2259"/>
      <c r="AU14" s="2259"/>
      <c r="AV14" s="2259"/>
      <c r="AW14" s="2259"/>
      <c r="AX14" s="2260"/>
      <c r="AY14" s="1087"/>
    </row>
    <row r="15" spans="1:51" ht="12" customHeight="1">
      <c r="B15" s="193"/>
      <c r="C15" s="194"/>
      <c r="D15" s="194"/>
      <c r="E15" s="194"/>
      <c r="F15" s="194"/>
      <c r="G15" s="194"/>
      <c r="H15" s="194"/>
      <c r="I15" s="194"/>
      <c r="J15" s="194"/>
      <c r="K15" s="194"/>
      <c r="L15" s="194"/>
      <c r="M15" s="194"/>
      <c r="N15" s="194"/>
      <c r="O15" s="194"/>
      <c r="P15" s="194"/>
      <c r="Q15" s="194"/>
      <c r="R15" s="194"/>
      <c r="S15" s="194"/>
      <c r="T15" s="194"/>
      <c r="U15" s="194"/>
      <c r="V15" s="223"/>
      <c r="W15" s="187"/>
      <c r="AC15" s="452"/>
      <c r="AD15" s="193"/>
      <c r="AE15" s="194"/>
      <c r="AF15" s="194"/>
      <c r="AG15" s="194"/>
      <c r="AH15" s="194"/>
      <c r="AI15" s="194"/>
      <c r="AJ15" s="194"/>
      <c r="AK15" s="194"/>
      <c r="AL15" s="194"/>
      <c r="AM15" s="194"/>
      <c r="AN15" s="194"/>
      <c r="AO15" s="194"/>
      <c r="AP15" s="194"/>
      <c r="AQ15" s="194"/>
      <c r="AR15" s="194"/>
      <c r="AS15" s="194"/>
      <c r="AT15" s="194"/>
      <c r="AU15" s="194"/>
      <c r="AV15" s="194"/>
      <c r="AW15" s="194"/>
      <c r="AX15" s="223"/>
      <c r="AY15" s="1087"/>
    </row>
    <row r="16" spans="1:51" ht="24" customHeight="1">
      <c r="B16" s="195" t="s">
        <v>678</v>
      </c>
      <c r="C16" s="196"/>
      <c r="Q16" s="224"/>
      <c r="S16" s="186"/>
      <c r="U16" s="187"/>
      <c r="V16" s="225"/>
      <c r="W16" s="187"/>
      <c r="AC16" s="452"/>
      <c r="AD16" s="195" t="s">
        <v>678</v>
      </c>
      <c r="AE16" s="196"/>
      <c r="AF16" s="187"/>
      <c r="AG16" s="187"/>
      <c r="AH16" s="187"/>
      <c r="AI16" s="187"/>
      <c r="AJ16" s="187"/>
      <c r="AK16" s="187"/>
      <c r="AL16" s="187"/>
      <c r="AM16" s="187"/>
      <c r="AN16" s="187"/>
      <c r="AO16" s="187"/>
      <c r="AP16" s="187"/>
      <c r="AQ16" s="187"/>
      <c r="AR16" s="187"/>
      <c r="AS16" s="224"/>
      <c r="AU16" s="186"/>
      <c r="AX16" s="225"/>
      <c r="AY16" s="1087"/>
    </row>
    <row r="17" spans="2:51" ht="80.099999999999994" customHeight="1">
      <c r="B17" s="2261" t="s">
        <v>656</v>
      </c>
      <c r="C17" s="2262"/>
      <c r="D17" s="2263" t="s">
        <v>679</v>
      </c>
      <c r="E17" s="2263"/>
      <c r="F17" s="2263"/>
      <c r="G17" s="2263"/>
      <c r="H17" s="2263"/>
      <c r="I17" s="2263"/>
      <c r="J17" s="2263"/>
      <c r="K17" s="2263"/>
      <c r="L17" s="2263"/>
      <c r="M17" s="2263"/>
      <c r="N17" s="2263"/>
      <c r="O17" s="2263"/>
      <c r="P17" s="2263"/>
      <c r="Q17" s="2263"/>
      <c r="R17" s="2263"/>
      <c r="S17" s="2263"/>
      <c r="T17" s="2263"/>
      <c r="U17" s="2264"/>
      <c r="V17" s="225"/>
      <c r="AC17" s="452"/>
      <c r="AD17" s="2328" t="s">
        <v>631</v>
      </c>
      <c r="AE17" s="2329"/>
      <c r="AF17" s="2263" t="s">
        <v>679</v>
      </c>
      <c r="AG17" s="2263"/>
      <c r="AH17" s="2263"/>
      <c r="AI17" s="2263"/>
      <c r="AJ17" s="2263"/>
      <c r="AK17" s="2263"/>
      <c r="AL17" s="2263"/>
      <c r="AM17" s="2263"/>
      <c r="AN17" s="2263"/>
      <c r="AO17" s="2263"/>
      <c r="AP17" s="2263"/>
      <c r="AQ17" s="2263"/>
      <c r="AR17" s="2263"/>
      <c r="AS17" s="2263"/>
      <c r="AT17" s="2263"/>
      <c r="AU17" s="2263"/>
      <c r="AV17" s="2263"/>
      <c r="AW17" s="2264"/>
      <c r="AX17" s="225"/>
      <c r="AY17" s="1087"/>
    </row>
    <row r="18" spans="2:51" ht="8.1" customHeight="1">
      <c r="B18" s="197"/>
      <c r="C18" s="186"/>
      <c r="D18" s="194"/>
      <c r="E18" s="194"/>
      <c r="F18" s="194"/>
      <c r="G18" s="194"/>
      <c r="H18" s="194"/>
      <c r="I18" s="194"/>
      <c r="J18" s="194"/>
      <c r="K18" s="194"/>
      <c r="L18" s="194"/>
      <c r="M18" s="194"/>
      <c r="N18" s="194"/>
      <c r="O18" s="194"/>
      <c r="P18" s="194"/>
      <c r="Q18" s="194"/>
      <c r="R18" s="194"/>
      <c r="S18" s="194"/>
      <c r="T18" s="194"/>
      <c r="U18" s="194"/>
      <c r="V18" s="223"/>
      <c r="AC18" s="452"/>
      <c r="AD18" s="197"/>
      <c r="AE18" s="186"/>
      <c r="AF18" s="194"/>
      <c r="AG18" s="194"/>
      <c r="AH18" s="194"/>
      <c r="AI18" s="194"/>
      <c r="AJ18" s="194"/>
      <c r="AK18" s="194"/>
      <c r="AL18" s="194"/>
      <c r="AM18" s="194"/>
      <c r="AN18" s="194"/>
      <c r="AO18" s="194"/>
      <c r="AP18" s="194"/>
      <c r="AQ18" s="194"/>
      <c r="AR18" s="194"/>
      <c r="AS18" s="194"/>
      <c r="AT18" s="194"/>
      <c r="AU18" s="194"/>
      <c r="AV18" s="194"/>
      <c r="AW18" s="194"/>
      <c r="AX18" s="223"/>
      <c r="AY18" s="1087"/>
    </row>
    <row r="19" spans="2:51" ht="18" customHeight="1">
      <c r="B19" s="198"/>
      <c r="C19" s="187" t="s">
        <v>680</v>
      </c>
      <c r="V19" s="226"/>
      <c r="AC19" s="452"/>
      <c r="AD19" s="198"/>
      <c r="AE19" s="187" t="s">
        <v>680</v>
      </c>
      <c r="AF19" s="187"/>
      <c r="AG19" s="187"/>
      <c r="AH19" s="187"/>
      <c r="AI19" s="187"/>
      <c r="AJ19" s="187"/>
      <c r="AK19" s="187"/>
      <c r="AL19" s="187"/>
      <c r="AM19" s="187"/>
      <c r="AN19" s="187"/>
      <c r="AO19" s="187"/>
      <c r="AP19" s="187"/>
      <c r="AQ19" s="187"/>
      <c r="AR19" s="187"/>
      <c r="AW19" s="186"/>
      <c r="AX19" s="226"/>
      <c r="AY19" s="1087"/>
    </row>
    <row r="20" spans="2:51" ht="6" customHeight="1">
      <c r="B20" s="198"/>
      <c r="G20" s="199"/>
      <c r="H20" s="199"/>
      <c r="I20" s="199"/>
      <c r="J20" s="199"/>
      <c r="K20" s="199"/>
      <c r="L20" s="199"/>
      <c r="M20" s="199"/>
      <c r="N20" s="199"/>
      <c r="O20" s="199"/>
      <c r="P20" s="199"/>
      <c r="Q20" s="199"/>
      <c r="R20" s="199"/>
      <c r="S20" s="199"/>
      <c r="T20" s="199"/>
      <c r="U20" s="199"/>
      <c r="V20" s="227"/>
      <c r="W20" s="187"/>
      <c r="AC20" s="452"/>
      <c r="AD20" s="198"/>
      <c r="AE20" s="187"/>
      <c r="AF20" s="187"/>
      <c r="AG20" s="187"/>
      <c r="AH20" s="187"/>
      <c r="AI20" s="199"/>
      <c r="AJ20" s="199"/>
      <c r="AK20" s="199"/>
      <c r="AL20" s="199"/>
      <c r="AM20" s="199"/>
      <c r="AN20" s="199"/>
      <c r="AO20" s="199"/>
      <c r="AP20" s="199"/>
      <c r="AQ20" s="199"/>
      <c r="AR20" s="199"/>
      <c r="AS20" s="199"/>
      <c r="AT20" s="199"/>
      <c r="AU20" s="199"/>
      <c r="AV20" s="199"/>
      <c r="AW20" s="199"/>
      <c r="AX20" s="227"/>
      <c r="AY20" s="1087"/>
    </row>
    <row r="21" spans="2:51" ht="26.1" customHeight="1">
      <c r="B21" s="198"/>
      <c r="C21" s="2242" t="s">
        <v>681</v>
      </c>
      <c r="D21" s="2242"/>
      <c r="E21" s="2242"/>
      <c r="F21" s="2242"/>
      <c r="G21" s="2242"/>
      <c r="H21" s="2243"/>
      <c r="I21" s="2244"/>
      <c r="J21" s="2244"/>
      <c r="K21" s="2245"/>
      <c r="L21" s="2242" t="s">
        <v>682</v>
      </c>
      <c r="M21" s="2242"/>
      <c r="N21" s="2242"/>
      <c r="O21" s="2246" t="s">
        <v>683</v>
      </c>
      <c r="P21" s="2247"/>
      <c r="Q21" s="2247"/>
      <c r="R21" s="2247"/>
      <c r="S21" s="2247"/>
      <c r="T21" s="2247"/>
      <c r="U21" s="2248"/>
      <c r="V21" s="225"/>
      <c r="W21" s="187"/>
      <c r="AC21" s="452"/>
      <c r="AD21" s="198"/>
      <c r="AE21" s="2242" t="s">
        <v>681</v>
      </c>
      <c r="AF21" s="2242"/>
      <c r="AG21" s="2242"/>
      <c r="AH21" s="2242"/>
      <c r="AI21" s="2242"/>
      <c r="AJ21" s="2314" t="s">
        <v>684</v>
      </c>
      <c r="AK21" s="2315"/>
      <c r="AL21" s="2315"/>
      <c r="AM21" s="2316"/>
      <c r="AN21" s="2242" t="s">
        <v>682</v>
      </c>
      <c r="AO21" s="2242"/>
      <c r="AP21" s="2242"/>
      <c r="AQ21" s="2317" t="s">
        <v>1823</v>
      </c>
      <c r="AR21" s="2318"/>
      <c r="AS21" s="2318"/>
      <c r="AT21" s="2318"/>
      <c r="AU21" s="2318"/>
      <c r="AV21" s="2318"/>
      <c r="AW21" s="2319"/>
      <c r="AX21" s="225"/>
      <c r="AY21" s="1087"/>
    </row>
    <row r="22" spans="2:51" ht="50.1" customHeight="1">
      <c r="B22" s="198"/>
      <c r="C22" s="2242" t="s">
        <v>686</v>
      </c>
      <c r="D22" s="2242"/>
      <c r="E22" s="2242"/>
      <c r="F22" s="2242"/>
      <c r="G22" s="2242"/>
      <c r="H22" s="2249"/>
      <c r="I22" s="2250"/>
      <c r="J22" s="2250"/>
      <c r="K22" s="2250"/>
      <c r="L22" s="2250"/>
      <c r="M22" s="2250"/>
      <c r="N22" s="2250"/>
      <c r="O22" s="2250"/>
      <c r="P22" s="2250"/>
      <c r="Q22" s="2250"/>
      <c r="R22" s="2250"/>
      <c r="S22" s="2250"/>
      <c r="T22" s="2250"/>
      <c r="U22" s="2251"/>
      <c r="V22" s="225"/>
      <c r="W22" s="187"/>
      <c r="AC22" s="452"/>
      <c r="AD22" s="198"/>
      <c r="AE22" s="2242" t="s">
        <v>686</v>
      </c>
      <c r="AF22" s="2242"/>
      <c r="AG22" s="2242"/>
      <c r="AH22" s="2242"/>
      <c r="AI22" s="2242"/>
      <c r="AJ22" s="2320" t="s">
        <v>687</v>
      </c>
      <c r="AK22" s="2321"/>
      <c r="AL22" s="2321"/>
      <c r="AM22" s="2321"/>
      <c r="AN22" s="2321"/>
      <c r="AO22" s="2321"/>
      <c r="AP22" s="2321"/>
      <c r="AQ22" s="2321"/>
      <c r="AR22" s="2321"/>
      <c r="AS22" s="2321"/>
      <c r="AT22" s="2321"/>
      <c r="AU22" s="2321"/>
      <c r="AV22" s="2321"/>
      <c r="AW22" s="2322"/>
      <c r="AX22" s="225"/>
      <c r="AY22" s="1087"/>
    </row>
    <row r="23" spans="2:51" ht="31.5" customHeight="1">
      <c r="B23" s="198"/>
      <c r="C23" s="2242" t="s">
        <v>688</v>
      </c>
      <c r="D23" s="2268"/>
      <c r="E23" s="2268"/>
      <c r="F23" s="2268"/>
      <c r="G23" s="2268"/>
      <c r="H23" s="2249"/>
      <c r="I23" s="2250"/>
      <c r="J23" s="2250"/>
      <c r="K23" s="2250"/>
      <c r="L23" s="2250"/>
      <c r="M23" s="2250"/>
      <c r="N23" s="2250"/>
      <c r="O23" s="2250"/>
      <c r="P23" s="2250"/>
      <c r="Q23" s="2250"/>
      <c r="R23" s="2250"/>
      <c r="S23" s="2250"/>
      <c r="T23" s="2250"/>
      <c r="U23" s="2251"/>
      <c r="V23" s="225"/>
      <c r="W23" s="187"/>
      <c r="AC23" s="452"/>
      <c r="AD23" s="198"/>
      <c r="AE23" s="2242" t="s">
        <v>688</v>
      </c>
      <c r="AF23" s="2268"/>
      <c r="AG23" s="2268"/>
      <c r="AH23" s="2268"/>
      <c r="AI23" s="2268"/>
      <c r="AJ23" s="2320" t="s">
        <v>689</v>
      </c>
      <c r="AK23" s="2321"/>
      <c r="AL23" s="2321"/>
      <c r="AM23" s="2321"/>
      <c r="AN23" s="2321"/>
      <c r="AO23" s="2321"/>
      <c r="AP23" s="2321"/>
      <c r="AQ23" s="2321"/>
      <c r="AR23" s="2321"/>
      <c r="AS23" s="2321"/>
      <c r="AT23" s="2321"/>
      <c r="AU23" s="2321"/>
      <c r="AV23" s="2321"/>
      <c r="AW23" s="2322"/>
      <c r="AX23" s="225"/>
      <c r="AY23" s="1087"/>
    </row>
    <row r="24" spans="2:51" ht="31.5" customHeight="1">
      <c r="B24" s="198"/>
      <c r="C24" s="2242" t="s">
        <v>690</v>
      </c>
      <c r="D24" s="2268"/>
      <c r="E24" s="2268"/>
      <c r="F24" s="2268"/>
      <c r="G24" s="2268"/>
      <c r="H24" s="2249"/>
      <c r="I24" s="2250"/>
      <c r="J24" s="2250"/>
      <c r="K24" s="2250"/>
      <c r="L24" s="2250"/>
      <c r="M24" s="2250"/>
      <c r="N24" s="2250"/>
      <c r="O24" s="2250"/>
      <c r="P24" s="2250"/>
      <c r="Q24" s="2250"/>
      <c r="R24" s="2250"/>
      <c r="S24" s="2250"/>
      <c r="T24" s="2250"/>
      <c r="U24" s="2251"/>
      <c r="V24" s="225"/>
      <c r="W24" s="187"/>
      <c r="AC24" s="452"/>
      <c r="AD24" s="198"/>
      <c r="AE24" s="2242" t="s">
        <v>690</v>
      </c>
      <c r="AF24" s="2268"/>
      <c r="AG24" s="2268"/>
      <c r="AH24" s="2268"/>
      <c r="AI24" s="2268"/>
      <c r="AJ24" s="2320"/>
      <c r="AK24" s="2321"/>
      <c r="AL24" s="2321"/>
      <c r="AM24" s="2321"/>
      <c r="AN24" s="2321"/>
      <c r="AO24" s="2321"/>
      <c r="AP24" s="2321"/>
      <c r="AQ24" s="2321"/>
      <c r="AR24" s="2321"/>
      <c r="AS24" s="2321"/>
      <c r="AT24" s="2321"/>
      <c r="AU24" s="2321"/>
      <c r="AV24" s="2321"/>
      <c r="AW24" s="2322"/>
      <c r="AX24" s="225"/>
      <c r="AY24" s="1087"/>
    </row>
    <row r="25" spans="2:51" ht="90.9" customHeight="1">
      <c r="B25" s="198"/>
      <c r="C25" s="2242" t="s">
        <v>691</v>
      </c>
      <c r="D25" s="2242"/>
      <c r="E25" s="2242"/>
      <c r="F25" s="2242"/>
      <c r="G25" s="2242"/>
      <c r="H25" s="2249"/>
      <c r="I25" s="2250"/>
      <c r="J25" s="2250"/>
      <c r="K25" s="2250"/>
      <c r="L25" s="2250"/>
      <c r="M25" s="2250"/>
      <c r="N25" s="2250"/>
      <c r="O25" s="2250"/>
      <c r="P25" s="2250"/>
      <c r="Q25" s="2250"/>
      <c r="R25" s="2250"/>
      <c r="S25" s="2250"/>
      <c r="T25" s="2250"/>
      <c r="U25" s="2251"/>
      <c r="V25" s="225"/>
      <c r="W25" s="187"/>
      <c r="AC25" s="452"/>
      <c r="AD25" s="198"/>
      <c r="AE25" s="2242" t="s">
        <v>691</v>
      </c>
      <c r="AF25" s="2242"/>
      <c r="AG25" s="2242"/>
      <c r="AH25" s="2242"/>
      <c r="AI25" s="2242"/>
      <c r="AJ25" s="2320" t="s">
        <v>692</v>
      </c>
      <c r="AK25" s="2321"/>
      <c r="AL25" s="2321"/>
      <c r="AM25" s="2321"/>
      <c r="AN25" s="2321"/>
      <c r="AO25" s="2321"/>
      <c r="AP25" s="2321"/>
      <c r="AQ25" s="2321"/>
      <c r="AR25" s="2321"/>
      <c r="AS25" s="2321"/>
      <c r="AT25" s="2321"/>
      <c r="AU25" s="2321"/>
      <c r="AV25" s="2321"/>
      <c r="AW25" s="2322"/>
      <c r="AX25" s="225"/>
      <c r="AY25" s="1087"/>
    </row>
    <row r="26" spans="2:51" ht="8.1" customHeight="1">
      <c r="B26" s="198"/>
      <c r="E26" s="200"/>
      <c r="F26" s="200"/>
      <c r="G26" s="201"/>
      <c r="H26" s="201"/>
      <c r="I26" s="221"/>
      <c r="J26" s="221"/>
      <c r="K26" s="221"/>
      <c r="L26" s="221"/>
      <c r="M26" s="221"/>
      <c r="N26" s="221"/>
      <c r="O26" s="221"/>
      <c r="P26" s="221"/>
      <c r="Q26" s="221"/>
      <c r="R26" s="221"/>
      <c r="S26" s="221"/>
      <c r="T26" s="221"/>
      <c r="U26" s="221"/>
      <c r="V26" s="228"/>
      <c r="W26" s="187"/>
      <c r="AC26" s="452"/>
      <c r="AD26" s="198"/>
      <c r="AE26" s="187"/>
      <c r="AF26" s="187"/>
      <c r="AG26" s="200"/>
      <c r="AH26" s="200"/>
      <c r="AI26" s="201"/>
      <c r="AJ26" s="201"/>
      <c r="AK26" s="221"/>
      <c r="AL26" s="221"/>
      <c r="AM26" s="221"/>
      <c r="AN26" s="221"/>
      <c r="AO26" s="221"/>
      <c r="AP26" s="221"/>
      <c r="AQ26" s="221"/>
      <c r="AR26" s="221"/>
      <c r="AS26" s="221"/>
      <c r="AT26" s="221"/>
      <c r="AU26" s="221"/>
      <c r="AV26" s="221"/>
      <c r="AW26" s="221"/>
      <c r="AX26" s="228"/>
      <c r="AY26" s="1087"/>
    </row>
    <row r="27" spans="2:51" ht="18" customHeight="1">
      <c r="B27" s="198"/>
      <c r="C27" s="187" t="s">
        <v>693</v>
      </c>
      <c r="F27" s="200"/>
      <c r="G27" s="201"/>
      <c r="H27" s="201"/>
      <c r="I27" s="221"/>
      <c r="J27" s="221"/>
      <c r="K27" s="221"/>
      <c r="L27" s="221"/>
      <c r="M27" s="221"/>
      <c r="N27" s="221"/>
      <c r="O27" s="221"/>
      <c r="P27" s="221"/>
      <c r="Q27" s="221"/>
      <c r="R27" s="221"/>
      <c r="S27" s="221"/>
      <c r="T27" s="221"/>
      <c r="U27" s="221"/>
      <c r="V27" s="228"/>
      <c r="W27" s="187"/>
      <c r="AC27" s="452"/>
      <c r="AD27" s="198"/>
      <c r="AE27" s="187" t="s">
        <v>693</v>
      </c>
      <c r="AF27" s="187"/>
      <c r="AG27" s="187"/>
      <c r="AH27" s="200"/>
      <c r="AI27" s="201"/>
      <c r="AJ27" s="201"/>
      <c r="AK27" s="221"/>
      <c r="AL27" s="221"/>
      <c r="AM27" s="221"/>
      <c r="AN27" s="221"/>
      <c r="AO27" s="221"/>
      <c r="AP27" s="221"/>
      <c r="AQ27" s="221"/>
      <c r="AR27" s="221"/>
      <c r="AS27" s="221"/>
      <c r="AT27" s="221"/>
      <c r="AU27" s="221"/>
      <c r="AV27" s="221"/>
      <c r="AW27" s="221"/>
      <c r="AX27" s="228"/>
      <c r="AY27" s="1087"/>
    </row>
    <row r="28" spans="2:51" ht="6" customHeight="1">
      <c r="B28" s="198"/>
      <c r="F28" s="200"/>
      <c r="G28" s="201"/>
      <c r="H28" s="201"/>
      <c r="I28" s="221"/>
      <c r="J28" s="221"/>
      <c r="K28" s="221"/>
      <c r="L28" s="221"/>
      <c r="M28" s="221"/>
      <c r="N28" s="221"/>
      <c r="O28" s="221"/>
      <c r="P28" s="221"/>
      <c r="Q28" s="221"/>
      <c r="R28" s="221"/>
      <c r="S28" s="221"/>
      <c r="T28" s="221"/>
      <c r="U28" s="221"/>
      <c r="V28" s="228"/>
      <c r="W28" s="187"/>
      <c r="AC28" s="452"/>
      <c r="AD28" s="198"/>
      <c r="AE28" s="187"/>
      <c r="AF28" s="187"/>
      <c r="AG28" s="187"/>
      <c r="AH28" s="200"/>
      <c r="AI28" s="201"/>
      <c r="AJ28" s="201"/>
      <c r="AK28" s="221"/>
      <c r="AL28" s="221"/>
      <c r="AM28" s="221"/>
      <c r="AN28" s="221"/>
      <c r="AO28" s="221"/>
      <c r="AP28" s="221"/>
      <c r="AQ28" s="221"/>
      <c r="AR28" s="221"/>
      <c r="AS28" s="221"/>
      <c r="AT28" s="221"/>
      <c r="AU28" s="221"/>
      <c r="AV28" s="221"/>
      <c r="AW28" s="221"/>
      <c r="AX28" s="228"/>
      <c r="AY28" s="1087"/>
    </row>
    <row r="29" spans="2:51" ht="26.1" customHeight="1">
      <c r="B29" s="198"/>
      <c r="C29" s="2242" t="s">
        <v>681</v>
      </c>
      <c r="D29" s="2242"/>
      <c r="E29" s="2242"/>
      <c r="F29" s="2242"/>
      <c r="G29" s="2242"/>
      <c r="H29" s="2243"/>
      <c r="I29" s="2244"/>
      <c r="J29" s="2244"/>
      <c r="K29" s="2245"/>
      <c r="L29" s="2242" t="s">
        <v>682</v>
      </c>
      <c r="M29" s="2242"/>
      <c r="N29" s="2242"/>
      <c r="O29" s="2265" t="s">
        <v>685</v>
      </c>
      <c r="P29" s="2266"/>
      <c r="Q29" s="2266"/>
      <c r="R29" s="2266"/>
      <c r="S29" s="2266"/>
      <c r="T29" s="2266"/>
      <c r="U29" s="2267"/>
      <c r="V29" s="225"/>
      <c r="W29" s="187"/>
      <c r="AC29" s="452"/>
      <c r="AD29" s="198"/>
      <c r="AE29" s="2242" t="s">
        <v>681</v>
      </c>
      <c r="AF29" s="2242"/>
      <c r="AG29" s="2242"/>
      <c r="AH29" s="2242"/>
      <c r="AI29" s="2242"/>
      <c r="AJ29" s="2314" t="s">
        <v>432</v>
      </c>
      <c r="AK29" s="2315"/>
      <c r="AL29" s="2315"/>
      <c r="AM29" s="2316"/>
      <c r="AN29" s="2242" t="s">
        <v>682</v>
      </c>
      <c r="AO29" s="2242"/>
      <c r="AP29" s="2242"/>
      <c r="AQ29" s="2330" t="s">
        <v>685</v>
      </c>
      <c r="AR29" s="2331"/>
      <c r="AS29" s="2331"/>
      <c r="AT29" s="2331"/>
      <c r="AU29" s="2331"/>
      <c r="AV29" s="2331"/>
      <c r="AW29" s="2332"/>
      <c r="AX29" s="225"/>
      <c r="AY29" s="1087"/>
    </row>
    <row r="30" spans="2:51" ht="50.1" customHeight="1">
      <c r="B30" s="198"/>
      <c r="C30" s="2242" t="s">
        <v>686</v>
      </c>
      <c r="D30" s="2242"/>
      <c r="E30" s="2242"/>
      <c r="F30" s="2242"/>
      <c r="G30" s="2242"/>
      <c r="H30" s="2249"/>
      <c r="I30" s="2250"/>
      <c r="J30" s="2250"/>
      <c r="K30" s="2250"/>
      <c r="L30" s="2250"/>
      <c r="M30" s="2250"/>
      <c r="N30" s="2250"/>
      <c r="O30" s="2250"/>
      <c r="P30" s="2250"/>
      <c r="Q30" s="2250"/>
      <c r="R30" s="2250"/>
      <c r="S30" s="2250"/>
      <c r="T30" s="2250"/>
      <c r="U30" s="2251"/>
      <c r="V30" s="225"/>
      <c r="W30" s="187"/>
      <c r="AC30" s="452"/>
      <c r="AD30" s="198"/>
      <c r="AE30" s="2242" t="s">
        <v>686</v>
      </c>
      <c r="AF30" s="2242"/>
      <c r="AG30" s="2242"/>
      <c r="AH30" s="2242"/>
      <c r="AI30" s="2242"/>
      <c r="AJ30" s="2320" t="s">
        <v>694</v>
      </c>
      <c r="AK30" s="2321"/>
      <c r="AL30" s="2321"/>
      <c r="AM30" s="2321"/>
      <c r="AN30" s="2321"/>
      <c r="AO30" s="2321"/>
      <c r="AP30" s="2321"/>
      <c r="AQ30" s="2321"/>
      <c r="AR30" s="2321"/>
      <c r="AS30" s="2321"/>
      <c r="AT30" s="2321"/>
      <c r="AU30" s="2321"/>
      <c r="AV30" s="2321"/>
      <c r="AW30" s="2322"/>
      <c r="AX30" s="225"/>
      <c r="AY30" s="1087"/>
    </row>
    <row r="31" spans="2:51" ht="31.5" customHeight="1">
      <c r="B31" s="198"/>
      <c r="C31" s="2242" t="s">
        <v>688</v>
      </c>
      <c r="D31" s="2268"/>
      <c r="E31" s="2268"/>
      <c r="F31" s="2268"/>
      <c r="G31" s="2268"/>
      <c r="H31" s="2249"/>
      <c r="I31" s="2250"/>
      <c r="J31" s="2250"/>
      <c r="K31" s="2250"/>
      <c r="L31" s="2250"/>
      <c r="M31" s="2250"/>
      <c r="N31" s="2250"/>
      <c r="O31" s="2250"/>
      <c r="P31" s="2250"/>
      <c r="Q31" s="2250"/>
      <c r="R31" s="2250"/>
      <c r="S31" s="2250"/>
      <c r="T31" s="2250"/>
      <c r="U31" s="2251"/>
      <c r="V31" s="225"/>
      <c r="W31" s="187"/>
      <c r="AC31" s="452"/>
      <c r="AD31" s="198"/>
      <c r="AE31" s="2242" t="s">
        <v>688</v>
      </c>
      <c r="AF31" s="2268"/>
      <c r="AG31" s="2268"/>
      <c r="AH31" s="2268"/>
      <c r="AI31" s="2268"/>
      <c r="AJ31" s="2320" t="s">
        <v>695</v>
      </c>
      <c r="AK31" s="2321"/>
      <c r="AL31" s="2321"/>
      <c r="AM31" s="2321"/>
      <c r="AN31" s="2321"/>
      <c r="AO31" s="2321"/>
      <c r="AP31" s="2321"/>
      <c r="AQ31" s="2321"/>
      <c r="AR31" s="2321"/>
      <c r="AS31" s="2321"/>
      <c r="AT31" s="2321"/>
      <c r="AU31" s="2321"/>
      <c r="AV31" s="2321"/>
      <c r="AW31" s="2322"/>
      <c r="AX31" s="225"/>
      <c r="AY31" s="1087"/>
    </row>
    <row r="32" spans="2:51" ht="31.5" customHeight="1">
      <c r="B32" s="198"/>
      <c r="C32" s="2242" t="s">
        <v>690</v>
      </c>
      <c r="D32" s="2268"/>
      <c r="E32" s="2268"/>
      <c r="F32" s="2268"/>
      <c r="G32" s="2268"/>
      <c r="H32" s="2249"/>
      <c r="I32" s="2250"/>
      <c r="J32" s="2250"/>
      <c r="K32" s="2250"/>
      <c r="L32" s="2250"/>
      <c r="M32" s="2250"/>
      <c r="N32" s="2250"/>
      <c r="O32" s="2250"/>
      <c r="P32" s="2250"/>
      <c r="Q32" s="2250"/>
      <c r="R32" s="2250"/>
      <c r="S32" s="2250"/>
      <c r="T32" s="2250"/>
      <c r="U32" s="2251"/>
      <c r="V32" s="225"/>
      <c r="W32" s="187"/>
      <c r="AC32" s="452"/>
      <c r="AD32" s="198"/>
      <c r="AE32" s="2242" t="s">
        <v>690</v>
      </c>
      <c r="AF32" s="2268"/>
      <c r="AG32" s="2268"/>
      <c r="AH32" s="2268"/>
      <c r="AI32" s="2268"/>
      <c r="AJ32" s="2320"/>
      <c r="AK32" s="2321"/>
      <c r="AL32" s="2321"/>
      <c r="AM32" s="2321"/>
      <c r="AN32" s="2321"/>
      <c r="AO32" s="2321"/>
      <c r="AP32" s="2321"/>
      <c r="AQ32" s="2321"/>
      <c r="AR32" s="2321"/>
      <c r="AS32" s="2321"/>
      <c r="AT32" s="2321"/>
      <c r="AU32" s="2321"/>
      <c r="AV32" s="2321"/>
      <c r="AW32" s="2322"/>
      <c r="AX32" s="225"/>
      <c r="AY32" s="1087"/>
    </row>
    <row r="33" spans="1:51" ht="90.9" customHeight="1">
      <c r="B33" s="198"/>
      <c r="C33" s="2242" t="s">
        <v>691</v>
      </c>
      <c r="D33" s="2242"/>
      <c r="E33" s="2242"/>
      <c r="F33" s="2242"/>
      <c r="G33" s="2242"/>
      <c r="H33" s="2249"/>
      <c r="I33" s="2250"/>
      <c r="J33" s="2250"/>
      <c r="K33" s="2250"/>
      <c r="L33" s="2250"/>
      <c r="M33" s="2250"/>
      <c r="N33" s="2250"/>
      <c r="O33" s="2250"/>
      <c r="P33" s="2250"/>
      <c r="Q33" s="2250"/>
      <c r="R33" s="2250"/>
      <c r="S33" s="2250"/>
      <c r="T33" s="2250"/>
      <c r="U33" s="2251"/>
      <c r="V33" s="225"/>
      <c r="W33" s="187"/>
      <c r="AC33" s="452"/>
      <c r="AD33" s="198"/>
      <c r="AE33" s="2242" t="s">
        <v>691</v>
      </c>
      <c r="AF33" s="2242"/>
      <c r="AG33" s="2242"/>
      <c r="AH33" s="2242"/>
      <c r="AI33" s="2242"/>
      <c r="AJ33" s="2320" t="s">
        <v>696</v>
      </c>
      <c r="AK33" s="2321"/>
      <c r="AL33" s="2321"/>
      <c r="AM33" s="2321"/>
      <c r="AN33" s="2321"/>
      <c r="AO33" s="2321"/>
      <c r="AP33" s="2321"/>
      <c r="AQ33" s="2321"/>
      <c r="AR33" s="2321"/>
      <c r="AS33" s="2321"/>
      <c r="AT33" s="2321"/>
      <c r="AU33" s="2321"/>
      <c r="AV33" s="2321"/>
      <c r="AW33" s="2322"/>
      <c r="AX33" s="225"/>
      <c r="AY33" s="1087"/>
    </row>
    <row r="34" spans="1:51" ht="8.1" customHeight="1">
      <c r="B34" s="198"/>
      <c r="E34" s="183"/>
      <c r="F34" s="183"/>
      <c r="G34" s="183"/>
      <c r="H34" s="183"/>
      <c r="I34" s="183"/>
      <c r="J34" s="183"/>
      <c r="K34" s="183"/>
      <c r="L34" s="183"/>
      <c r="M34" s="183"/>
      <c r="N34" s="183"/>
      <c r="O34" s="183"/>
      <c r="P34" s="183"/>
      <c r="Q34" s="183"/>
      <c r="R34" s="183"/>
      <c r="S34" s="183"/>
      <c r="T34" s="183"/>
      <c r="U34" s="183"/>
      <c r="V34" s="228"/>
      <c r="W34" s="187"/>
      <c r="AC34" s="452"/>
      <c r="AD34" s="198"/>
      <c r="AE34" s="187"/>
      <c r="AF34" s="187"/>
      <c r="AG34" s="183"/>
      <c r="AH34" s="183"/>
      <c r="AI34" s="183"/>
      <c r="AJ34" s="183"/>
      <c r="AK34" s="183"/>
      <c r="AL34" s="183"/>
      <c r="AM34" s="183"/>
      <c r="AN34" s="183"/>
      <c r="AO34" s="183"/>
      <c r="AP34" s="183"/>
      <c r="AQ34" s="183"/>
      <c r="AR34" s="183"/>
      <c r="AS34" s="183"/>
      <c r="AT34" s="183"/>
      <c r="AU34" s="183"/>
      <c r="AV34" s="183"/>
      <c r="AW34" s="183"/>
      <c r="AX34" s="228"/>
      <c r="AY34" s="1087"/>
    </row>
    <row r="35" spans="1:51" ht="15" customHeight="1">
      <c r="B35" s="198"/>
      <c r="C35" s="187" t="s">
        <v>697</v>
      </c>
      <c r="F35" s="200"/>
      <c r="G35" s="201"/>
      <c r="H35" s="201"/>
      <c r="I35" s="221"/>
      <c r="J35" s="221"/>
      <c r="K35" s="221"/>
      <c r="L35" s="221"/>
      <c r="M35" s="221"/>
      <c r="N35" s="221"/>
      <c r="O35" s="221"/>
      <c r="P35" s="221"/>
      <c r="Q35" s="221"/>
      <c r="R35" s="221"/>
      <c r="S35" s="221"/>
      <c r="T35" s="221"/>
      <c r="U35" s="221"/>
      <c r="V35" s="225"/>
      <c r="W35" s="187"/>
      <c r="AC35" s="452"/>
      <c r="AD35" s="198"/>
      <c r="AE35" s="187" t="s">
        <v>697</v>
      </c>
      <c r="AF35" s="187"/>
      <c r="AG35" s="187"/>
      <c r="AH35" s="200"/>
      <c r="AI35" s="201"/>
      <c r="AJ35" s="201"/>
      <c r="AK35" s="221"/>
      <c r="AL35" s="221"/>
      <c r="AM35" s="221"/>
      <c r="AN35" s="221"/>
      <c r="AO35" s="221"/>
      <c r="AP35" s="221"/>
      <c r="AQ35" s="221"/>
      <c r="AR35" s="221"/>
      <c r="AS35" s="221"/>
      <c r="AT35" s="221"/>
      <c r="AU35" s="221"/>
      <c r="AV35" s="221"/>
      <c r="AW35" s="221"/>
      <c r="AX35" s="225"/>
      <c r="AY35" s="1087"/>
    </row>
    <row r="36" spans="1:51" ht="6" customHeight="1">
      <c r="B36" s="198"/>
      <c r="F36" s="200"/>
      <c r="G36" s="201"/>
      <c r="H36" s="201"/>
      <c r="I36" s="221"/>
      <c r="J36" s="221"/>
      <c r="K36" s="221"/>
      <c r="L36" s="221"/>
      <c r="M36" s="221"/>
      <c r="N36" s="221"/>
      <c r="O36" s="221"/>
      <c r="P36" s="221"/>
      <c r="Q36" s="221"/>
      <c r="R36" s="221"/>
      <c r="S36" s="221"/>
      <c r="T36" s="221"/>
      <c r="U36" s="221"/>
      <c r="V36" s="225"/>
      <c r="W36" s="187"/>
      <c r="AC36" s="452"/>
      <c r="AD36" s="198"/>
      <c r="AE36" s="187"/>
      <c r="AF36" s="187"/>
      <c r="AG36" s="187"/>
      <c r="AH36" s="200"/>
      <c r="AI36" s="201"/>
      <c r="AJ36" s="201"/>
      <c r="AK36" s="221"/>
      <c r="AL36" s="221"/>
      <c r="AM36" s="221"/>
      <c r="AN36" s="221"/>
      <c r="AO36" s="221"/>
      <c r="AP36" s="221"/>
      <c r="AQ36" s="221"/>
      <c r="AR36" s="221"/>
      <c r="AS36" s="221"/>
      <c r="AT36" s="221"/>
      <c r="AU36" s="221"/>
      <c r="AV36" s="221"/>
      <c r="AW36" s="221"/>
      <c r="AX36" s="225"/>
      <c r="AY36" s="1087"/>
    </row>
    <row r="37" spans="1:51" ht="26.1" customHeight="1">
      <c r="B37" s="198"/>
      <c r="C37" s="2242" t="s">
        <v>681</v>
      </c>
      <c r="D37" s="2242"/>
      <c r="E37" s="2242"/>
      <c r="F37" s="2242"/>
      <c r="G37" s="2242"/>
      <c r="H37" s="2243"/>
      <c r="I37" s="2244"/>
      <c r="J37" s="2244"/>
      <c r="K37" s="2245"/>
      <c r="L37" s="2242" t="s">
        <v>682</v>
      </c>
      <c r="M37" s="2242"/>
      <c r="N37" s="2242"/>
      <c r="O37" s="2265" t="s">
        <v>685</v>
      </c>
      <c r="P37" s="2266"/>
      <c r="Q37" s="2266"/>
      <c r="R37" s="2266"/>
      <c r="S37" s="2266"/>
      <c r="T37" s="2266"/>
      <c r="U37" s="2267"/>
      <c r="V37" s="225"/>
      <c r="W37" s="187"/>
      <c r="AC37" s="452"/>
      <c r="AD37" s="198"/>
      <c r="AE37" s="2242" t="s">
        <v>681</v>
      </c>
      <c r="AF37" s="2242"/>
      <c r="AG37" s="2242"/>
      <c r="AH37" s="2242"/>
      <c r="AI37" s="2242"/>
      <c r="AJ37" s="2314" t="s">
        <v>684</v>
      </c>
      <c r="AK37" s="2315"/>
      <c r="AL37" s="2315"/>
      <c r="AM37" s="2316"/>
      <c r="AN37" s="2242" t="s">
        <v>682</v>
      </c>
      <c r="AO37" s="2242"/>
      <c r="AP37" s="2242"/>
      <c r="AQ37" s="2330" t="s">
        <v>685</v>
      </c>
      <c r="AR37" s="2331"/>
      <c r="AS37" s="2331"/>
      <c r="AT37" s="2331"/>
      <c r="AU37" s="2331"/>
      <c r="AV37" s="2331"/>
      <c r="AW37" s="2332"/>
      <c r="AX37" s="225"/>
      <c r="AY37" s="1087"/>
    </row>
    <row r="38" spans="1:51" ht="50.1" customHeight="1">
      <c r="B38" s="198"/>
      <c r="C38" s="2242" t="s">
        <v>686</v>
      </c>
      <c r="D38" s="2242"/>
      <c r="E38" s="2242"/>
      <c r="F38" s="2242"/>
      <c r="G38" s="2242"/>
      <c r="H38" s="2249"/>
      <c r="I38" s="2250"/>
      <c r="J38" s="2250"/>
      <c r="K38" s="2250"/>
      <c r="L38" s="2250"/>
      <c r="M38" s="2250"/>
      <c r="N38" s="2250"/>
      <c r="O38" s="2250"/>
      <c r="P38" s="2250"/>
      <c r="Q38" s="2250"/>
      <c r="R38" s="2250"/>
      <c r="S38" s="2250"/>
      <c r="T38" s="2250"/>
      <c r="U38" s="2251"/>
      <c r="V38" s="225"/>
      <c r="W38" s="187"/>
      <c r="AC38" s="452"/>
      <c r="AD38" s="198"/>
      <c r="AE38" s="2242" t="s">
        <v>686</v>
      </c>
      <c r="AF38" s="2242"/>
      <c r="AG38" s="2242"/>
      <c r="AH38" s="2242"/>
      <c r="AI38" s="2242"/>
      <c r="AJ38" s="2320" t="s">
        <v>698</v>
      </c>
      <c r="AK38" s="2321"/>
      <c r="AL38" s="2321"/>
      <c r="AM38" s="2321"/>
      <c r="AN38" s="2321"/>
      <c r="AO38" s="2321"/>
      <c r="AP38" s="2321"/>
      <c r="AQ38" s="2321"/>
      <c r="AR38" s="2321"/>
      <c r="AS38" s="2321"/>
      <c r="AT38" s="2321"/>
      <c r="AU38" s="2321"/>
      <c r="AV38" s="2321"/>
      <c r="AW38" s="2322"/>
      <c r="AX38" s="225"/>
      <c r="AY38" s="1087"/>
    </row>
    <row r="39" spans="1:51" ht="31.5" customHeight="1">
      <c r="B39" s="198"/>
      <c r="C39" s="2242" t="s">
        <v>688</v>
      </c>
      <c r="D39" s="2268"/>
      <c r="E39" s="2268"/>
      <c r="F39" s="2268"/>
      <c r="G39" s="2268"/>
      <c r="H39" s="2249"/>
      <c r="I39" s="2250"/>
      <c r="J39" s="2250"/>
      <c r="K39" s="2250"/>
      <c r="L39" s="2250"/>
      <c r="M39" s="2250"/>
      <c r="N39" s="2250"/>
      <c r="O39" s="2250"/>
      <c r="P39" s="2250"/>
      <c r="Q39" s="2250"/>
      <c r="R39" s="2250"/>
      <c r="S39" s="2250"/>
      <c r="T39" s="2250"/>
      <c r="U39" s="2251"/>
      <c r="V39" s="225"/>
      <c r="W39" s="187"/>
      <c r="AC39" s="452"/>
      <c r="AD39" s="198"/>
      <c r="AE39" s="2242" t="s">
        <v>688</v>
      </c>
      <c r="AF39" s="2268"/>
      <c r="AG39" s="2268"/>
      <c r="AH39" s="2268"/>
      <c r="AI39" s="2268"/>
      <c r="AJ39" s="2320" t="s">
        <v>699</v>
      </c>
      <c r="AK39" s="2321"/>
      <c r="AL39" s="2321"/>
      <c r="AM39" s="2321"/>
      <c r="AN39" s="2321"/>
      <c r="AO39" s="2321"/>
      <c r="AP39" s="2321"/>
      <c r="AQ39" s="2321"/>
      <c r="AR39" s="2321"/>
      <c r="AS39" s="2321"/>
      <c r="AT39" s="2321"/>
      <c r="AU39" s="2321"/>
      <c r="AV39" s="2321"/>
      <c r="AW39" s="2322"/>
      <c r="AX39" s="225"/>
      <c r="AY39" s="1087"/>
    </row>
    <row r="40" spans="1:51" ht="31.5" customHeight="1">
      <c r="B40" s="198"/>
      <c r="C40" s="2242" t="s">
        <v>690</v>
      </c>
      <c r="D40" s="2268"/>
      <c r="E40" s="2268"/>
      <c r="F40" s="2268"/>
      <c r="G40" s="2268"/>
      <c r="H40" s="2249"/>
      <c r="I40" s="2250"/>
      <c r="J40" s="2250"/>
      <c r="K40" s="2250"/>
      <c r="L40" s="2250"/>
      <c r="M40" s="2250"/>
      <c r="N40" s="2250"/>
      <c r="O40" s="2250"/>
      <c r="P40" s="2250"/>
      <c r="Q40" s="2250"/>
      <c r="R40" s="2250"/>
      <c r="S40" s="2250"/>
      <c r="T40" s="2250"/>
      <c r="U40" s="2251"/>
      <c r="V40" s="225"/>
      <c r="W40" s="187"/>
      <c r="AC40" s="452"/>
      <c r="AD40" s="198"/>
      <c r="AE40" s="2242" t="s">
        <v>690</v>
      </c>
      <c r="AF40" s="2268"/>
      <c r="AG40" s="2268"/>
      <c r="AH40" s="2268"/>
      <c r="AI40" s="2268"/>
      <c r="AJ40" s="2320"/>
      <c r="AK40" s="2321"/>
      <c r="AL40" s="2321"/>
      <c r="AM40" s="2321"/>
      <c r="AN40" s="2321"/>
      <c r="AO40" s="2321"/>
      <c r="AP40" s="2321"/>
      <c r="AQ40" s="2321"/>
      <c r="AR40" s="2321"/>
      <c r="AS40" s="2321"/>
      <c r="AT40" s="2321"/>
      <c r="AU40" s="2321"/>
      <c r="AV40" s="2321"/>
      <c r="AW40" s="2322"/>
      <c r="AX40" s="225"/>
      <c r="AY40" s="1087"/>
    </row>
    <row r="41" spans="1:51" ht="90.9" customHeight="1">
      <c r="B41" s="198"/>
      <c r="C41" s="2242" t="s">
        <v>691</v>
      </c>
      <c r="D41" s="2242"/>
      <c r="E41" s="2242"/>
      <c r="F41" s="2242"/>
      <c r="G41" s="2242"/>
      <c r="H41" s="2249"/>
      <c r="I41" s="2250"/>
      <c r="J41" s="2250"/>
      <c r="K41" s="2250"/>
      <c r="L41" s="2250"/>
      <c r="M41" s="2250"/>
      <c r="N41" s="2250"/>
      <c r="O41" s="2250"/>
      <c r="P41" s="2250"/>
      <c r="Q41" s="2250"/>
      <c r="R41" s="2250"/>
      <c r="S41" s="2250"/>
      <c r="T41" s="2250"/>
      <c r="U41" s="2251"/>
      <c r="V41" s="225"/>
      <c r="W41" s="187"/>
      <c r="AC41" s="452"/>
      <c r="AD41" s="198"/>
      <c r="AE41" s="2242" t="s">
        <v>691</v>
      </c>
      <c r="AF41" s="2242"/>
      <c r="AG41" s="2242"/>
      <c r="AH41" s="2242"/>
      <c r="AI41" s="2242"/>
      <c r="AJ41" s="2320" t="s">
        <v>700</v>
      </c>
      <c r="AK41" s="2321"/>
      <c r="AL41" s="2321"/>
      <c r="AM41" s="2321"/>
      <c r="AN41" s="2321"/>
      <c r="AO41" s="2321"/>
      <c r="AP41" s="2321"/>
      <c r="AQ41" s="2321"/>
      <c r="AR41" s="2321"/>
      <c r="AS41" s="2321"/>
      <c r="AT41" s="2321"/>
      <c r="AU41" s="2321"/>
      <c r="AV41" s="2321"/>
      <c r="AW41" s="2322"/>
      <c r="AX41" s="225"/>
      <c r="AY41" s="1087"/>
    </row>
    <row r="42" spans="1:51" ht="12" customHeight="1">
      <c r="B42" s="202"/>
      <c r="C42" s="203"/>
      <c r="D42" s="203"/>
      <c r="E42" s="203"/>
      <c r="F42" s="203"/>
      <c r="G42" s="203"/>
      <c r="H42" s="203"/>
      <c r="I42" s="203"/>
      <c r="J42" s="203"/>
      <c r="K42" s="203"/>
      <c r="L42" s="203"/>
      <c r="M42" s="203"/>
      <c r="N42" s="203"/>
      <c r="O42" s="203"/>
      <c r="P42" s="203"/>
      <c r="Q42" s="203"/>
      <c r="R42" s="203"/>
      <c r="S42" s="203"/>
      <c r="T42" s="203"/>
      <c r="U42" s="229"/>
      <c r="V42" s="230"/>
      <c r="AC42" s="452"/>
      <c r="AD42" s="202"/>
      <c r="AE42" s="203"/>
      <c r="AF42" s="203"/>
      <c r="AG42" s="203"/>
      <c r="AH42" s="203"/>
      <c r="AI42" s="203"/>
      <c r="AJ42" s="203"/>
      <c r="AK42" s="203"/>
      <c r="AL42" s="203"/>
      <c r="AM42" s="203"/>
      <c r="AN42" s="203"/>
      <c r="AO42" s="203"/>
      <c r="AP42" s="203"/>
      <c r="AQ42" s="203"/>
      <c r="AR42" s="203"/>
      <c r="AS42" s="203"/>
      <c r="AT42" s="203"/>
      <c r="AU42" s="203"/>
      <c r="AV42" s="203"/>
      <c r="AW42" s="229"/>
      <c r="AX42" s="230"/>
      <c r="AY42" s="1087"/>
    </row>
    <row r="43" spans="1:51" ht="12" customHeight="1">
      <c r="B43" s="198"/>
      <c r="V43" s="226"/>
      <c r="AC43" s="452"/>
      <c r="AD43" s="198"/>
      <c r="AE43" s="187"/>
      <c r="AF43" s="187"/>
      <c r="AG43" s="187"/>
      <c r="AH43" s="187"/>
      <c r="AI43" s="187"/>
      <c r="AJ43" s="187"/>
      <c r="AK43" s="187"/>
      <c r="AL43" s="187"/>
      <c r="AM43" s="187"/>
      <c r="AN43" s="187"/>
      <c r="AO43" s="187"/>
      <c r="AP43" s="187"/>
      <c r="AQ43" s="187"/>
      <c r="AR43" s="187"/>
      <c r="AW43" s="186"/>
      <c r="AX43" s="226"/>
      <c r="AY43" s="1087"/>
    </row>
    <row r="44" spans="1:51" ht="24" customHeight="1">
      <c r="B44" s="204" t="s">
        <v>1773</v>
      </c>
      <c r="V44" s="226"/>
      <c r="AC44" s="452"/>
      <c r="AD44" s="204" t="s">
        <v>1773</v>
      </c>
      <c r="AE44" s="187"/>
      <c r="AF44" s="187"/>
      <c r="AG44" s="187"/>
      <c r="AH44" s="187"/>
      <c r="AI44" s="187"/>
      <c r="AJ44" s="187"/>
      <c r="AK44" s="187"/>
      <c r="AL44" s="187"/>
      <c r="AM44" s="187"/>
      <c r="AN44" s="187"/>
      <c r="AO44" s="187"/>
      <c r="AP44" s="187"/>
      <c r="AQ44" s="187"/>
      <c r="AR44" s="187"/>
      <c r="AW44" s="186"/>
      <c r="AX44" s="226"/>
      <c r="AY44" s="1087"/>
    </row>
    <row r="45" spans="1:51" ht="40.5" customHeight="1">
      <c r="B45" s="2269" t="s">
        <v>656</v>
      </c>
      <c r="C45" s="2270"/>
      <c r="D45" s="2263" t="s">
        <v>701</v>
      </c>
      <c r="E45" s="2263"/>
      <c r="F45" s="2263"/>
      <c r="G45" s="2263"/>
      <c r="H45" s="2263"/>
      <c r="I45" s="2263"/>
      <c r="J45" s="2263"/>
      <c r="K45" s="2263"/>
      <c r="L45" s="2263"/>
      <c r="M45" s="2263"/>
      <c r="N45" s="2263"/>
      <c r="O45" s="2263"/>
      <c r="P45" s="2263"/>
      <c r="Q45" s="2263"/>
      <c r="R45" s="2263"/>
      <c r="S45" s="2263"/>
      <c r="T45" s="2263"/>
      <c r="U45" s="2264"/>
      <c r="V45" s="231"/>
      <c r="AC45" s="452"/>
      <c r="AD45" s="2333" t="s">
        <v>631</v>
      </c>
      <c r="AE45" s="2334"/>
      <c r="AF45" s="2263" t="s">
        <v>701</v>
      </c>
      <c r="AG45" s="2263"/>
      <c r="AH45" s="2263"/>
      <c r="AI45" s="2263"/>
      <c r="AJ45" s="2263"/>
      <c r="AK45" s="2263"/>
      <c r="AL45" s="2263"/>
      <c r="AM45" s="2263"/>
      <c r="AN45" s="2263"/>
      <c r="AO45" s="2263"/>
      <c r="AP45" s="2263"/>
      <c r="AQ45" s="2263"/>
      <c r="AR45" s="2263"/>
      <c r="AS45" s="2263"/>
      <c r="AT45" s="2263"/>
      <c r="AU45" s="2263"/>
      <c r="AV45" s="2263"/>
      <c r="AW45" s="2264"/>
      <c r="AX45" s="231"/>
      <c r="AY45" s="1087"/>
    </row>
    <row r="46" spans="1:51" ht="12" customHeight="1">
      <c r="B46" s="197"/>
      <c r="C46" s="186"/>
      <c r="D46" s="194"/>
      <c r="E46" s="194"/>
      <c r="F46" s="194"/>
      <c r="G46" s="194"/>
      <c r="H46" s="194"/>
      <c r="I46" s="194"/>
      <c r="J46" s="194"/>
      <c r="K46" s="194"/>
      <c r="L46" s="194"/>
      <c r="M46" s="194"/>
      <c r="N46" s="194"/>
      <c r="O46" s="194"/>
      <c r="P46" s="194"/>
      <c r="Q46" s="194"/>
      <c r="R46" s="194"/>
      <c r="S46" s="194"/>
      <c r="T46" s="194"/>
      <c r="U46" s="194"/>
      <c r="V46" s="223"/>
      <c r="AC46" s="452"/>
      <c r="AD46" s="197"/>
      <c r="AE46" s="186"/>
      <c r="AF46" s="194"/>
      <c r="AG46" s="194"/>
      <c r="AH46" s="194"/>
      <c r="AI46" s="194"/>
      <c r="AJ46" s="194"/>
      <c r="AK46" s="194"/>
      <c r="AL46" s="194"/>
      <c r="AM46" s="194"/>
      <c r="AN46" s="194"/>
      <c r="AO46" s="194"/>
      <c r="AP46" s="194"/>
      <c r="AQ46" s="194"/>
      <c r="AR46" s="194"/>
      <c r="AS46" s="194"/>
      <c r="AT46" s="194"/>
      <c r="AU46" s="194"/>
      <c r="AV46" s="194"/>
      <c r="AW46" s="194"/>
      <c r="AX46" s="223"/>
      <c r="AY46" s="1087"/>
    </row>
    <row r="47" spans="1:51" ht="23.1" customHeight="1">
      <c r="B47" s="198"/>
      <c r="C47" s="196" t="s">
        <v>702</v>
      </c>
      <c r="D47" s="205"/>
      <c r="E47" s="205"/>
      <c r="F47" s="205"/>
      <c r="G47" s="205"/>
      <c r="H47" s="205"/>
      <c r="I47" s="205"/>
      <c r="J47" s="205"/>
      <c r="K47" s="205"/>
      <c r="L47" s="205"/>
      <c r="M47" s="205"/>
      <c r="N47" s="205"/>
      <c r="O47" s="205"/>
      <c r="P47" s="205"/>
      <c r="Q47" s="205"/>
      <c r="R47" s="205"/>
      <c r="S47" s="205"/>
      <c r="T47" s="205"/>
      <c r="U47" s="205"/>
      <c r="V47" s="232"/>
      <c r="AC47" s="452"/>
      <c r="AD47" s="198"/>
      <c r="AE47" s="196" t="s">
        <v>702</v>
      </c>
      <c r="AF47" s="205"/>
      <c r="AG47" s="205"/>
      <c r="AH47" s="205"/>
      <c r="AI47" s="205"/>
      <c r="AJ47" s="205"/>
      <c r="AK47" s="205"/>
      <c r="AL47" s="205"/>
      <c r="AM47" s="205"/>
      <c r="AN47" s="205"/>
      <c r="AO47" s="205"/>
      <c r="AP47" s="205"/>
      <c r="AQ47" s="205"/>
      <c r="AR47" s="205"/>
      <c r="AS47" s="205"/>
      <c r="AT47" s="205"/>
      <c r="AU47" s="205"/>
      <c r="AV47" s="205"/>
      <c r="AW47" s="205"/>
      <c r="AX47" s="232"/>
      <c r="AY47" s="1087"/>
    </row>
    <row r="48" spans="1:51" s="183" customFormat="1" ht="6" customHeight="1">
      <c r="A48" s="187"/>
      <c r="B48" s="198"/>
      <c r="C48" s="196"/>
      <c r="D48" s="205"/>
      <c r="E48" s="205"/>
      <c r="F48" s="205"/>
      <c r="G48" s="205"/>
      <c r="H48" s="205"/>
      <c r="I48" s="205"/>
      <c r="J48" s="205"/>
      <c r="K48" s="205"/>
      <c r="L48" s="205"/>
      <c r="M48" s="205"/>
      <c r="N48" s="205"/>
      <c r="O48" s="205"/>
      <c r="P48" s="205"/>
      <c r="Q48" s="205"/>
      <c r="R48" s="205"/>
      <c r="S48" s="205"/>
      <c r="T48" s="205"/>
      <c r="U48" s="205"/>
      <c r="V48" s="232"/>
      <c r="W48" s="186"/>
      <c r="X48" s="168"/>
      <c r="Y48" s="168"/>
      <c r="Z48" s="168"/>
      <c r="AA48" s="168"/>
      <c r="AB48" s="168"/>
      <c r="AC48" s="452"/>
      <c r="AD48" s="198"/>
      <c r="AE48" s="196"/>
      <c r="AF48" s="205"/>
      <c r="AG48" s="205"/>
      <c r="AH48" s="205"/>
      <c r="AI48" s="205"/>
      <c r="AJ48" s="205"/>
      <c r="AK48" s="205"/>
      <c r="AL48" s="205"/>
      <c r="AM48" s="205"/>
      <c r="AN48" s="205"/>
      <c r="AO48" s="205"/>
      <c r="AP48" s="205"/>
      <c r="AQ48" s="205"/>
      <c r="AR48" s="205"/>
      <c r="AS48" s="205"/>
      <c r="AT48" s="205"/>
      <c r="AU48" s="205"/>
      <c r="AV48" s="205"/>
      <c r="AW48" s="205"/>
      <c r="AX48" s="232"/>
      <c r="AY48" s="1088"/>
    </row>
    <row r="49" spans="2:51" s="184" customFormat="1" ht="42" customHeight="1">
      <c r="B49" s="206"/>
      <c r="C49" s="2275" t="s">
        <v>656</v>
      </c>
      <c r="D49" s="2276"/>
      <c r="E49" s="2271" t="s">
        <v>1775</v>
      </c>
      <c r="F49" s="2271"/>
      <c r="G49" s="2271"/>
      <c r="H49" s="2271"/>
      <c r="I49" s="2271"/>
      <c r="J49" s="2271"/>
      <c r="K49" s="2271"/>
      <c r="L49" s="2271"/>
      <c r="M49" s="2271"/>
      <c r="N49" s="2271"/>
      <c r="O49" s="2271"/>
      <c r="P49" s="2271"/>
      <c r="Q49" s="2271"/>
      <c r="R49" s="2271"/>
      <c r="S49" s="2271"/>
      <c r="T49" s="2271"/>
      <c r="U49" s="2272"/>
      <c r="V49" s="232"/>
      <c r="W49" s="201"/>
      <c r="X49" s="168"/>
      <c r="Y49" s="168"/>
      <c r="Z49" s="168"/>
      <c r="AA49" s="168"/>
      <c r="AB49" s="168"/>
      <c r="AC49" s="452"/>
      <c r="AD49" s="206"/>
      <c r="AE49" s="2337" t="s">
        <v>656</v>
      </c>
      <c r="AF49" s="2338"/>
      <c r="AG49" s="2271" t="s">
        <v>703</v>
      </c>
      <c r="AH49" s="2271"/>
      <c r="AI49" s="2271"/>
      <c r="AJ49" s="2271"/>
      <c r="AK49" s="2271"/>
      <c r="AL49" s="2271"/>
      <c r="AM49" s="2271"/>
      <c r="AN49" s="2271"/>
      <c r="AO49" s="2271"/>
      <c r="AP49" s="2271"/>
      <c r="AQ49" s="2271"/>
      <c r="AR49" s="2271"/>
      <c r="AS49" s="2271"/>
      <c r="AT49" s="2271"/>
      <c r="AU49" s="2271"/>
      <c r="AV49" s="2271"/>
      <c r="AW49" s="2272"/>
      <c r="AX49" s="232"/>
      <c r="AY49" s="1089"/>
    </row>
    <row r="50" spans="2:51" s="184" customFormat="1" ht="42" customHeight="1">
      <c r="B50" s="206"/>
      <c r="C50" s="2277"/>
      <c r="D50" s="2278"/>
      <c r="E50" s="2279" t="s">
        <v>1774</v>
      </c>
      <c r="F50" s="2280"/>
      <c r="G50" s="2281"/>
      <c r="H50" s="2282"/>
      <c r="I50" s="2282"/>
      <c r="J50" s="2282"/>
      <c r="K50" s="2282"/>
      <c r="L50" s="2282"/>
      <c r="M50" s="2282"/>
      <c r="N50" s="2282"/>
      <c r="O50" s="2282"/>
      <c r="P50" s="2282"/>
      <c r="Q50" s="2282"/>
      <c r="R50" s="2282"/>
      <c r="S50" s="2282"/>
      <c r="T50" s="2282"/>
      <c r="U50" s="2283"/>
      <c r="V50" s="232"/>
      <c r="W50" s="201"/>
      <c r="X50" s="168"/>
      <c r="Y50" s="168"/>
      <c r="Z50" s="168"/>
      <c r="AA50" s="168"/>
      <c r="AB50" s="168"/>
      <c r="AC50" s="452"/>
      <c r="AD50" s="206"/>
      <c r="AE50" s="2339"/>
      <c r="AF50" s="2340"/>
      <c r="AG50" s="2279" t="s">
        <v>1774</v>
      </c>
      <c r="AH50" s="2280"/>
      <c r="AI50" s="2281"/>
      <c r="AJ50" s="2341"/>
      <c r="AK50" s="2341"/>
      <c r="AL50" s="2341"/>
      <c r="AM50" s="2341"/>
      <c r="AN50" s="2341"/>
      <c r="AO50" s="2341"/>
      <c r="AP50" s="2341"/>
      <c r="AQ50" s="2341"/>
      <c r="AR50" s="2341"/>
      <c r="AS50" s="2341"/>
      <c r="AT50" s="2341"/>
      <c r="AU50" s="2341"/>
      <c r="AV50" s="2341"/>
      <c r="AW50" s="2342"/>
      <c r="AX50" s="232"/>
      <c r="AY50" s="1089"/>
    </row>
    <row r="51" spans="2:51" s="184" customFormat="1" ht="42" customHeight="1">
      <c r="B51" s="206"/>
      <c r="C51" s="2273" t="s">
        <v>656</v>
      </c>
      <c r="D51" s="2274"/>
      <c r="E51" s="2271" t="s">
        <v>704</v>
      </c>
      <c r="F51" s="2271"/>
      <c r="G51" s="2271"/>
      <c r="H51" s="2271"/>
      <c r="I51" s="2271"/>
      <c r="J51" s="2271"/>
      <c r="K51" s="2271"/>
      <c r="L51" s="2271"/>
      <c r="M51" s="2271"/>
      <c r="N51" s="2271"/>
      <c r="O51" s="2271"/>
      <c r="P51" s="2271"/>
      <c r="Q51" s="2271"/>
      <c r="R51" s="2271"/>
      <c r="S51" s="2271"/>
      <c r="T51" s="2271"/>
      <c r="U51" s="2272"/>
      <c r="V51" s="232"/>
      <c r="W51" s="201"/>
      <c r="X51" s="168"/>
      <c r="Y51" s="168"/>
      <c r="Z51" s="168"/>
      <c r="AA51" s="168"/>
      <c r="AB51" s="168"/>
      <c r="AC51" s="452"/>
      <c r="AD51" s="206"/>
      <c r="AE51" s="2335" t="s">
        <v>631</v>
      </c>
      <c r="AF51" s="2336"/>
      <c r="AG51" s="2271" t="s">
        <v>705</v>
      </c>
      <c r="AH51" s="2271"/>
      <c r="AI51" s="2271"/>
      <c r="AJ51" s="2271"/>
      <c r="AK51" s="2271"/>
      <c r="AL51" s="2271"/>
      <c r="AM51" s="2271"/>
      <c r="AN51" s="2271"/>
      <c r="AO51" s="2271"/>
      <c r="AP51" s="2271"/>
      <c r="AQ51" s="2271"/>
      <c r="AR51" s="2271"/>
      <c r="AS51" s="2271"/>
      <c r="AT51" s="2271"/>
      <c r="AU51" s="2271"/>
      <c r="AV51" s="2271"/>
      <c r="AW51" s="2272"/>
      <c r="AX51" s="232"/>
      <c r="AY51" s="1089"/>
    </row>
    <row r="52" spans="2:51" s="184" customFormat="1" ht="18" customHeight="1">
      <c r="B52" s="206"/>
      <c r="C52" s="2290" t="s">
        <v>656</v>
      </c>
      <c r="D52" s="2291"/>
      <c r="E52" s="2294" t="s">
        <v>706</v>
      </c>
      <c r="F52" s="2294"/>
      <c r="G52" s="2294"/>
      <c r="H52" s="2312" t="s">
        <v>707</v>
      </c>
      <c r="I52" s="2312"/>
      <c r="J52" s="2312"/>
      <c r="K52" s="2312"/>
      <c r="L52" s="2312"/>
      <c r="M52" s="2312"/>
      <c r="N52" s="2312"/>
      <c r="O52" s="2312"/>
      <c r="P52" s="2312"/>
      <c r="Q52" s="2312"/>
      <c r="R52" s="2312"/>
      <c r="S52" s="2312"/>
      <c r="T52" s="2312"/>
      <c r="U52" s="2313"/>
      <c r="V52" s="233"/>
      <c r="X52" s="168"/>
      <c r="Y52" s="168"/>
      <c r="Z52" s="168"/>
      <c r="AA52" s="168"/>
      <c r="AB52" s="168"/>
      <c r="AC52" s="452"/>
      <c r="AD52" s="206"/>
      <c r="AE52" s="2354" t="s">
        <v>656</v>
      </c>
      <c r="AF52" s="2355"/>
      <c r="AG52" s="2294" t="s">
        <v>706</v>
      </c>
      <c r="AH52" s="2294"/>
      <c r="AI52" s="2294"/>
      <c r="AJ52" s="2312" t="s">
        <v>707</v>
      </c>
      <c r="AK52" s="2312"/>
      <c r="AL52" s="2312"/>
      <c r="AM52" s="2312"/>
      <c r="AN52" s="2312"/>
      <c r="AO52" s="2312"/>
      <c r="AP52" s="2312"/>
      <c r="AQ52" s="2312"/>
      <c r="AR52" s="2312"/>
      <c r="AS52" s="2312"/>
      <c r="AT52" s="2312"/>
      <c r="AU52" s="2312"/>
      <c r="AV52" s="2312"/>
      <c r="AW52" s="2313"/>
      <c r="AX52" s="233"/>
      <c r="AY52" s="1089"/>
    </row>
    <row r="53" spans="2:51" s="184" customFormat="1" ht="48" customHeight="1">
      <c r="B53" s="206"/>
      <c r="C53" s="2292"/>
      <c r="D53" s="2293"/>
      <c r="E53" s="2295"/>
      <c r="F53" s="2295"/>
      <c r="G53" s="2295"/>
      <c r="H53" s="2282"/>
      <c r="I53" s="2282"/>
      <c r="J53" s="2282"/>
      <c r="K53" s="2282"/>
      <c r="L53" s="2282"/>
      <c r="M53" s="2282"/>
      <c r="N53" s="2282"/>
      <c r="O53" s="2282"/>
      <c r="P53" s="2282"/>
      <c r="Q53" s="2282"/>
      <c r="R53" s="2282"/>
      <c r="S53" s="2282"/>
      <c r="T53" s="2282"/>
      <c r="U53" s="2283"/>
      <c r="V53" s="233"/>
      <c r="X53" s="168"/>
      <c r="Y53" s="168"/>
      <c r="Z53" s="168"/>
      <c r="AA53" s="168"/>
      <c r="AB53" s="168"/>
      <c r="AC53" s="452"/>
      <c r="AD53" s="206"/>
      <c r="AE53" s="2356"/>
      <c r="AF53" s="2357"/>
      <c r="AG53" s="2295"/>
      <c r="AH53" s="2295"/>
      <c r="AI53" s="2295"/>
      <c r="AJ53" s="2341"/>
      <c r="AK53" s="2341"/>
      <c r="AL53" s="2341"/>
      <c r="AM53" s="2341"/>
      <c r="AN53" s="2341"/>
      <c r="AO53" s="2341"/>
      <c r="AP53" s="2341"/>
      <c r="AQ53" s="2341"/>
      <c r="AR53" s="2341"/>
      <c r="AS53" s="2341"/>
      <c r="AT53" s="2341"/>
      <c r="AU53" s="2341"/>
      <c r="AV53" s="2341"/>
      <c r="AW53" s="2342"/>
      <c r="AX53" s="233"/>
      <c r="AY53" s="1089"/>
    </row>
    <row r="54" spans="2:51" s="184" customFormat="1" ht="15" customHeight="1">
      <c r="B54" s="206"/>
      <c r="E54" s="207"/>
      <c r="F54" s="207"/>
      <c r="G54" s="208"/>
      <c r="H54" s="208"/>
      <c r="I54" s="222"/>
      <c r="J54" s="222"/>
      <c r="K54" s="222"/>
      <c r="L54" s="222"/>
      <c r="M54" s="222"/>
      <c r="N54" s="222"/>
      <c r="O54" s="222"/>
      <c r="P54" s="222"/>
      <c r="Q54" s="222"/>
      <c r="R54" s="222"/>
      <c r="S54" s="222"/>
      <c r="T54" s="222"/>
      <c r="U54" s="222"/>
      <c r="V54" s="233"/>
      <c r="X54" s="168"/>
      <c r="Y54" s="168"/>
      <c r="Z54" s="168"/>
      <c r="AA54" s="168"/>
      <c r="AB54" s="168"/>
      <c r="AC54" s="452"/>
      <c r="AD54" s="206"/>
      <c r="AG54" s="207"/>
      <c r="AH54" s="207"/>
      <c r="AI54" s="208"/>
      <c r="AJ54" s="208"/>
      <c r="AK54" s="222"/>
      <c r="AL54" s="222"/>
      <c r="AM54" s="222"/>
      <c r="AN54" s="222"/>
      <c r="AO54" s="222"/>
      <c r="AP54" s="222"/>
      <c r="AQ54" s="222"/>
      <c r="AR54" s="222"/>
      <c r="AS54" s="222"/>
      <c r="AT54" s="222"/>
      <c r="AU54" s="222"/>
      <c r="AV54" s="222"/>
      <c r="AW54" s="222"/>
      <c r="AX54" s="233"/>
      <c r="AY54" s="1089"/>
    </row>
    <row r="55" spans="2:51" s="184" customFormat="1" ht="27" customHeight="1">
      <c r="B55" s="209"/>
      <c r="C55" s="210" t="s">
        <v>708</v>
      </c>
      <c r="D55" s="186"/>
      <c r="E55" s="186"/>
      <c r="F55" s="186"/>
      <c r="G55" s="186"/>
      <c r="H55" s="186"/>
      <c r="I55" s="196"/>
      <c r="J55" s="196"/>
      <c r="K55" s="196"/>
      <c r="L55" s="196"/>
      <c r="M55" s="196"/>
      <c r="N55" s="196"/>
      <c r="O55" s="196"/>
      <c r="P55" s="196"/>
      <c r="Q55" s="196"/>
      <c r="R55" s="196"/>
      <c r="S55" s="196"/>
      <c r="T55" s="196"/>
      <c r="U55" s="196"/>
      <c r="V55" s="234"/>
      <c r="X55" s="168"/>
      <c r="Y55" s="168"/>
      <c r="Z55" s="168"/>
      <c r="AA55" s="168"/>
      <c r="AB55" s="168"/>
      <c r="AC55" s="452"/>
      <c r="AD55" s="209"/>
      <c r="AE55" s="210" t="s">
        <v>708</v>
      </c>
      <c r="AF55" s="186"/>
      <c r="AG55" s="186"/>
      <c r="AH55" s="186"/>
      <c r="AI55" s="186"/>
      <c r="AJ55" s="186"/>
      <c r="AK55" s="196"/>
      <c r="AL55" s="196"/>
      <c r="AM55" s="196"/>
      <c r="AN55" s="196"/>
      <c r="AO55" s="196"/>
      <c r="AP55" s="196"/>
      <c r="AQ55" s="196"/>
      <c r="AR55" s="196"/>
      <c r="AS55" s="196"/>
      <c r="AT55" s="196"/>
      <c r="AU55" s="196"/>
      <c r="AV55" s="196"/>
      <c r="AW55" s="196"/>
      <c r="AX55" s="234"/>
      <c r="AY55" s="1089"/>
    </row>
    <row r="56" spans="2:51" s="184" customFormat="1" ht="30" customHeight="1">
      <c r="B56" s="209"/>
      <c r="C56" s="2270" t="s">
        <v>656</v>
      </c>
      <c r="D56" s="2289"/>
      <c r="E56" s="2271" t="s">
        <v>709</v>
      </c>
      <c r="F56" s="2271"/>
      <c r="G56" s="2271"/>
      <c r="H56" s="2271"/>
      <c r="I56" s="2271"/>
      <c r="J56" s="2271"/>
      <c r="K56" s="2271"/>
      <c r="L56" s="2271"/>
      <c r="M56" s="2271"/>
      <c r="N56" s="2271"/>
      <c r="O56" s="2271"/>
      <c r="P56" s="2271"/>
      <c r="Q56" s="2271"/>
      <c r="R56" s="2271"/>
      <c r="S56" s="2271"/>
      <c r="T56" s="2271"/>
      <c r="U56" s="2272"/>
      <c r="V56" s="234"/>
      <c r="X56" s="168"/>
      <c r="Y56" s="168"/>
      <c r="Z56" s="168"/>
      <c r="AA56" s="168"/>
      <c r="AB56" s="168"/>
      <c r="AC56" s="452"/>
      <c r="AD56" s="209"/>
      <c r="AE56" s="2334" t="s">
        <v>631</v>
      </c>
      <c r="AF56" s="2358"/>
      <c r="AG56" s="2271" t="s">
        <v>709</v>
      </c>
      <c r="AH56" s="2271"/>
      <c r="AI56" s="2271"/>
      <c r="AJ56" s="2271"/>
      <c r="AK56" s="2271"/>
      <c r="AL56" s="2271"/>
      <c r="AM56" s="2271"/>
      <c r="AN56" s="2271"/>
      <c r="AO56" s="2271"/>
      <c r="AP56" s="2271"/>
      <c r="AQ56" s="2271"/>
      <c r="AR56" s="2271"/>
      <c r="AS56" s="2271"/>
      <c r="AT56" s="2271"/>
      <c r="AU56" s="2271"/>
      <c r="AV56" s="2271"/>
      <c r="AW56" s="2272"/>
      <c r="AX56" s="234"/>
      <c r="AY56" s="1089"/>
    </row>
    <row r="57" spans="2:51" s="184" customFormat="1" ht="30" customHeight="1">
      <c r="B57" s="209"/>
      <c r="C57" s="2270"/>
      <c r="D57" s="2289"/>
      <c r="E57" s="2271"/>
      <c r="F57" s="2271"/>
      <c r="G57" s="2271"/>
      <c r="H57" s="2271"/>
      <c r="I57" s="2271"/>
      <c r="J57" s="2271"/>
      <c r="K57" s="2271"/>
      <c r="L57" s="2271"/>
      <c r="M57" s="2271"/>
      <c r="N57" s="2271"/>
      <c r="O57" s="2271"/>
      <c r="P57" s="2271"/>
      <c r="Q57" s="2271"/>
      <c r="R57" s="2271"/>
      <c r="S57" s="2271"/>
      <c r="T57" s="2271"/>
      <c r="U57" s="2272"/>
      <c r="V57" s="234"/>
      <c r="X57" s="168"/>
      <c r="Y57" s="168"/>
      <c r="Z57" s="168"/>
      <c r="AA57" s="168"/>
      <c r="AB57" s="168"/>
      <c r="AC57" s="452"/>
      <c r="AD57" s="209"/>
      <c r="AE57" s="2334"/>
      <c r="AF57" s="2358"/>
      <c r="AG57" s="2271"/>
      <c r="AH57" s="2271"/>
      <c r="AI57" s="2271"/>
      <c r="AJ57" s="2271"/>
      <c r="AK57" s="2271"/>
      <c r="AL57" s="2271"/>
      <c r="AM57" s="2271"/>
      <c r="AN57" s="2271"/>
      <c r="AO57" s="2271"/>
      <c r="AP57" s="2271"/>
      <c r="AQ57" s="2271"/>
      <c r="AR57" s="2271"/>
      <c r="AS57" s="2271"/>
      <c r="AT57" s="2271"/>
      <c r="AU57" s="2271"/>
      <c r="AV57" s="2271"/>
      <c r="AW57" s="2272"/>
      <c r="AX57" s="234"/>
      <c r="AY57" s="1089"/>
    </row>
    <row r="58" spans="2:51" s="184" customFormat="1" ht="27" customHeight="1">
      <c r="B58" s="209"/>
      <c r="C58" s="211" t="s">
        <v>710</v>
      </c>
      <c r="D58" s="210" t="s">
        <v>711</v>
      </c>
      <c r="E58" s="212"/>
      <c r="F58" s="213"/>
      <c r="G58" s="186"/>
      <c r="H58" s="186"/>
      <c r="I58" s="196"/>
      <c r="J58" s="196"/>
      <c r="K58" s="196"/>
      <c r="L58" s="196"/>
      <c r="M58" s="196"/>
      <c r="N58" s="196"/>
      <c r="O58" s="196"/>
      <c r="P58" s="196"/>
      <c r="Q58" s="196"/>
      <c r="R58" s="196"/>
      <c r="S58" s="196"/>
      <c r="T58" s="196"/>
      <c r="U58" s="196"/>
      <c r="V58" s="234"/>
      <c r="X58" s="168"/>
      <c r="Y58" s="168"/>
      <c r="Z58" s="168"/>
      <c r="AA58" s="168"/>
      <c r="AB58" s="168"/>
      <c r="AC58" s="452"/>
      <c r="AD58" s="209"/>
      <c r="AE58" s="211" t="s">
        <v>710</v>
      </c>
      <c r="AF58" s="210" t="s">
        <v>711</v>
      </c>
      <c r="AG58" s="212"/>
      <c r="AH58" s="213"/>
      <c r="AI58" s="186"/>
      <c r="AJ58" s="186"/>
      <c r="AK58" s="196"/>
      <c r="AL58" s="196"/>
      <c r="AM58" s="196"/>
      <c r="AN58" s="196"/>
      <c r="AO58" s="196"/>
      <c r="AP58" s="196"/>
      <c r="AQ58" s="196"/>
      <c r="AR58" s="196"/>
      <c r="AS58" s="196"/>
      <c r="AT58" s="196"/>
      <c r="AU58" s="196"/>
      <c r="AV58" s="196"/>
      <c r="AW58" s="196"/>
      <c r="AX58" s="234"/>
      <c r="AY58" s="1089"/>
    </row>
    <row r="59" spans="2:51" s="185" customFormat="1" ht="33" customHeight="1">
      <c r="B59" s="214"/>
      <c r="C59" s="215" t="s">
        <v>566</v>
      </c>
      <c r="D59" s="2306" t="s">
        <v>712</v>
      </c>
      <c r="E59" s="2306"/>
      <c r="F59" s="2306"/>
      <c r="G59" s="2306"/>
      <c r="H59" s="2306"/>
      <c r="I59" s="2306"/>
      <c r="J59" s="2306"/>
      <c r="K59" s="2306"/>
      <c r="L59" s="2306"/>
      <c r="M59" s="2306"/>
      <c r="N59" s="2306"/>
      <c r="O59" s="2306"/>
      <c r="P59" s="2306"/>
      <c r="Q59" s="2306"/>
      <c r="R59" s="2306"/>
      <c r="S59" s="2306"/>
      <c r="T59" s="2306"/>
      <c r="U59" s="2306"/>
      <c r="V59" s="235"/>
      <c r="X59" s="168"/>
      <c r="Y59" s="168"/>
      <c r="Z59" s="168"/>
      <c r="AA59" s="168"/>
      <c r="AB59" s="168"/>
      <c r="AC59" s="452"/>
      <c r="AD59" s="214"/>
      <c r="AE59" s="215" t="s">
        <v>566</v>
      </c>
      <c r="AF59" s="2306" t="s">
        <v>712</v>
      </c>
      <c r="AG59" s="2306"/>
      <c r="AH59" s="2306"/>
      <c r="AI59" s="2306"/>
      <c r="AJ59" s="2306"/>
      <c r="AK59" s="2306"/>
      <c r="AL59" s="2306"/>
      <c r="AM59" s="2306"/>
      <c r="AN59" s="2306"/>
      <c r="AO59" s="2306"/>
      <c r="AP59" s="2306"/>
      <c r="AQ59" s="2306"/>
      <c r="AR59" s="2306"/>
      <c r="AS59" s="2306"/>
      <c r="AT59" s="2306"/>
      <c r="AU59" s="2306"/>
      <c r="AV59" s="2306"/>
      <c r="AW59" s="2306"/>
      <c r="AX59" s="235"/>
      <c r="AY59" s="1090"/>
    </row>
    <row r="60" spans="2:51" s="185" customFormat="1" ht="33" customHeight="1">
      <c r="B60" s="214"/>
      <c r="C60" s="215" t="s">
        <v>566</v>
      </c>
      <c r="D60" s="2306" t="s">
        <v>713</v>
      </c>
      <c r="E60" s="2306"/>
      <c r="F60" s="2306"/>
      <c r="G60" s="2306"/>
      <c r="H60" s="2306"/>
      <c r="I60" s="2306"/>
      <c r="J60" s="2306"/>
      <c r="K60" s="2306"/>
      <c r="L60" s="2306"/>
      <c r="M60" s="2306"/>
      <c r="N60" s="2306"/>
      <c r="O60" s="2306"/>
      <c r="P60" s="2306"/>
      <c r="Q60" s="2306"/>
      <c r="R60" s="2306"/>
      <c r="S60" s="2306"/>
      <c r="T60" s="2306"/>
      <c r="U60" s="2306"/>
      <c r="V60" s="235"/>
      <c r="X60" s="168"/>
      <c r="Y60" s="168"/>
      <c r="Z60" s="168"/>
      <c r="AA60" s="168"/>
      <c r="AB60" s="168"/>
      <c r="AC60" s="452"/>
      <c r="AD60" s="214"/>
      <c r="AE60" s="215" t="s">
        <v>566</v>
      </c>
      <c r="AF60" s="2306" t="s">
        <v>713</v>
      </c>
      <c r="AG60" s="2306"/>
      <c r="AH60" s="2306"/>
      <c r="AI60" s="2306"/>
      <c r="AJ60" s="2306"/>
      <c r="AK60" s="2306"/>
      <c r="AL60" s="2306"/>
      <c r="AM60" s="2306"/>
      <c r="AN60" s="2306"/>
      <c r="AO60" s="2306"/>
      <c r="AP60" s="2306"/>
      <c r="AQ60" s="2306"/>
      <c r="AR60" s="2306"/>
      <c r="AS60" s="2306"/>
      <c r="AT60" s="2306"/>
      <c r="AU60" s="2306"/>
      <c r="AV60" s="2306"/>
      <c r="AW60" s="2306"/>
      <c r="AX60" s="235"/>
      <c r="AY60" s="1090"/>
    </row>
    <row r="61" spans="2:51" s="185" customFormat="1" ht="33" customHeight="1">
      <c r="B61" s="214"/>
      <c r="C61" s="215" t="s">
        <v>566</v>
      </c>
      <c r="D61" s="2306" t="s">
        <v>714</v>
      </c>
      <c r="E61" s="2306"/>
      <c r="F61" s="2306"/>
      <c r="G61" s="2306"/>
      <c r="H61" s="2306"/>
      <c r="I61" s="2306"/>
      <c r="J61" s="2306"/>
      <c r="K61" s="2306"/>
      <c r="L61" s="2306"/>
      <c r="M61" s="2306"/>
      <c r="N61" s="2306"/>
      <c r="O61" s="2306"/>
      <c r="P61" s="2306"/>
      <c r="Q61" s="2306"/>
      <c r="R61" s="2306"/>
      <c r="S61" s="2306"/>
      <c r="T61" s="2306"/>
      <c r="U61" s="2306"/>
      <c r="V61" s="235"/>
      <c r="X61" s="168"/>
      <c r="Y61" s="168"/>
      <c r="Z61" s="168"/>
      <c r="AA61" s="168"/>
      <c r="AB61" s="168"/>
      <c r="AC61" s="452"/>
      <c r="AD61" s="214"/>
      <c r="AE61" s="215" t="s">
        <v>566</v>
      </c>
      <c r="AF61" s="2306" t="s">
        <v>714</v>
      </c>
      <c r="AG61" s="2306"/>
      <c r="AH61" s="2306"/>
      <c r="AI61" s="2306"/>
      <c r="AJ61" s="2306"/>
      <c r="AK61" s="2306"/>
      <c r="AL61" s="2306"/>
      <c r="AM61" s="2306"/>
      <c r="AN61" s="2306"/>
      <c r="AO61" s="2306"/>
      <c r="AP61" s="2306"/>
      <c r="AQ61" s="2306"/>
      <c r="AR61" s="2306"/>
      <c r="AS61" s="2306"/>
      <c r="AT61" s="2306"/>
      <c r="AU61" s="2306"/>
      <c r="AV61" s="2306"/>
      <c r="AW61" s="2306"/>
      <c r="AX61" s="235"/>
      <c r="AY61" s="1090"/>
    </row>
    <row r="62" spans="2:51" s="185" customFormat="1" ht="33" customHeight="1">
      <c r="B62" s="214"/>
      <c r="C62" s="215" t="s">
        <v>566</v>
      </c>
      <c r="D62" s="2306" t="s">
        <v>715</v>
      </c>
      <c r="E62" s="2306"/>
      <c r="F62" s="2306"/>
      <c r="G62" s="2306"/>
      <c r="H62" s="2306"/>
      <c r="I62" s="2306"/>
      <c r="J62" s="2306"/>
      <c r="K62" s="2306"/>
      <c r="L62" s="2306"/>
      <c r="M62" s="2306"/>
      <c r="N62" s="2306"/>
      <c r="O62" s="2306"/>
      <c r="P62" s="2306"/>
      <c r="Q62" s="2306"/>
      <c r="R62" s="2306"/>
      <c r="S62" s="2306"/>
      <c r="T62" s="2306"/>
      <c r="U62" s="2306"/>
      <c r="V62" s="236"/>
      <c r="X62" s="168"/>
      <c r="Y62" s="168"/>
      <c r="Z62" s="168"/>
      <c r="AA62" s="168"/>
      <c r="AB62" s="168"/>
      <c r="AC62" s="452"/>
      <c r="AD62" s="214"/>
      <c r="AE62" s="215" t="s">
        <v>566</v>
      </c>
      <c r="AF62" s="2306" t="s">
        <v>715</v>
      </c>
      <c r="AG62" s="2306"/>
      <c r="AH62" s="2306"/>
      <c r="AI62" s="2306"/>
      <c r="AJ62" s="2306"/>
      <c r="AK62" s="2306"/>
      <c r="AL62" s="2306"/>
      <c r="AM62" s="2306"/>
      <c r="AN62" s="2306"/>
      <c r="AO62" s="2306"/>
      <c r="AP62" s="2306"/>
      <c r="AQ62" s="2306"/>
      <c r="AR62" s="2306"/>
      <c r="AS62" s="2306"/>
      <c r="AT62" s="2306"/>
      <c r="AU62" s="2306"/>
      <c r="AV62" s="2306"/>
      <c r="AW62" s="2306"/>
      <c r="AX62" s="236"/>
      <c r="AY62" s="1090"/>
    </row>
    <row r="63" spans="2:51" s="185" customFormat="1" ht="33" customHeight="1">
      <c r="B63" s="214"/>
      <c r="C63" s="215" t="s">
        <v>566</v>
      </c>
      <c r="D63" s="2306" t="s">
        <v>716</v>
      </c>
      <c r="E63" s="2306"/>
      <c r="F63" s="2306"/>
      <c r="G63" s="2306"/>
      <c r="H63" s="2306"/>
      <c r="I63" s="2306"/>
      <c r="J63" s="2306"/>
      <c r="K63" s="2306"/>
      <c r="L63" s="2306"/>
      <c r="M63" s="2306"/>
      <c r="N63" s="2306"/>
      <c r="O63" s="2306"/>
      <c r="P63" s="2306"/>
      <c r="Q63" s="2306"/>
      <c r="R63" s="2306"/>
      <c r="S63" s="2306"/>
      <c r="T63" s="2306"/>
      <c r="U63" s="2306"/>
      <c r="V63" s="235"/>
      <c r="X63" s="168"/>
      <c r="Y63" s="168"/>
      <c r="Z63" s="168"/>
      <c r="AA63" s="168"/>
      <c r="AB63" s="168"/>
      <c r="AC63" s="452"/>
      <c r="AD63" s="214"/>
      <c r="AE63" s="215" t="s">
        <v>566</v>
      </c>
      <c r="AF63" s="2306" t="s">
        <v>716</v>
      </c>
      <c r="AG63" s="2306"/>
      <c r="AH63" s="2306"/>
      <c r="AI63" s="2306"/>
      <c r="AJ63" s="2306"/>
      <c r="AK63" s="2306"/>
      <c r="AL63" s="2306"/>
      <c r="AM63" s="2306"/>
      <c r="AN63" s="2306"/>
      <c r="AO63" s="2306"/>
      <c r="AP63" s="2306"/>
      <c r="AQ63" s="2306"/>
      <c r="AR63" s="2306"/>
      <c r="AS63" s="2306"/>
      <c r="AT63" s="2306"/>
      <c r="AU63" s="2306"/>
      <c r="AV63" s="2306"/>
      <c r="AW63" s="2306"/>
      <c r="AX63" s="235"/>
      <c r="AY63" s="1090"/>
    </row>
    <row r="64" spans="2:51" s="185" customFormat="1" ht="15" customHeight="1">
      <c r="B64" s="214"/>
      <c r="C64" s="215"/>
      <c r="D64" s="216"/>
      <c r="E64" s="216"/>
      <c r="F64" s="216"/>
      <c r="G64" s="216"/>
      <c r="H64" s="216"/>
      <c r="I64" s="216"/>
      <c r="J64" s="216"/>
      <c r="K64" s="216"/>
      <c r="L64" s="216"/>
      <c r="M64" s="216"/>
      <c r="N64" s="216"/>
      <c r="O64" s="216"/>
      <c r="P64" s="216"/>
      <c r="Q64" s="216"/>
      <c r="R64" s="216"/>
      <c r="S64" s="216"/>
      <c r="T64" s="216"/>
      <c r="U64" s="216"/>
      <c r="V64" s="237"/>
      <c r="X64" s="168"/>
      <c r="Y64" s="168"/>
      <c r="Z64" s="168"/>
      <c r="AA64" s="168"/>
      <c r="AB64" s="168"/>
      <c r="AC64" s="452"/>
      <c r="AD64" s="214"/>
      <c r="AE64" s="215"/>
      <c r="AF64" s="216"/>
      <c r="AG64" s="216"/>
      <c r="AH64" s="216"/>
      <c r="AI64" s="216"/>
      <c r="AJ64" s="216"/>
      <c r="AK64" s="216"/>
      <c r="AL64" s="216"/>
      <c r="AM64" s="216"/>
      <c r="AN64" s="216"/>
      <c r="AO64" s="216"/>
      <c r="AP64" s="216"/>
      <c r="AQ64" s="216"/>
      <c r="AR64" s="216"/>
      <c r="AS64" s="216"/>
      <c r="AT64" s="216"/>
      <c r="AU64" s="216"/>
      <c r="AV64" s="216"/>
      <c r="AW64" s="216"/>
      <c r="AX64" s="237"/>
      <c r="AY64" s="1090"/>
    </row>
    <row r="65" spans="1:51" s="185" customFormat="1" ht="21.9" customHeight="1">
      <c r="B65" s="217"/>
      <c r="C65" s="218" t="s">
        <v>717</v>
      </c>
      <c r="D65" s="219" t="s">
        <v>718</v>
      </c>
      <c r="E65" s="220"/>
      <c r="F65" s="658"/>
      <c r="G65" s="658"/>
      <c r="H65" s="658"/>
      <c r="I65" s="658"/>
      <c r="J65" s="658"/>
      <c r="K65" s="658"/>
      <c r="L65" s="658"/>
      <c r="M65" s="658"/>
      <c r="N65" s="658"/>
      <c r="O65" s="658"/>
      <c r="P65" s="658"/>
      <c r="Q65" s="658"/>
      <c r="R65" s="658"/>
      <c r="S65" s="658"/>
      <c r="T65" s="658"/>
      <c r="U65" s="658"/>
      <c r="V65" s="238"/>
      <c r="X65" s="168"/>
      <c r="Y65" s="168"/>
      <c r="Z65" s="168"/>
      <c r="AA65" s="168"/>
      <c r="AB65" s="168"/>
      <c r="AC65" s="452"/>
      <c r="AD65" s="217"/>
      <c r="AE65" s="218" t="s">
        <v>717</v>
      </c>
      <c r="AF65" s="219" t="s">
        <v>718</v>
      </c>
      <c r="AG65" s="220"/>
      <c r="AH65" s="658"/>
      <c r="AI65" s="658"/>
      <c r="AJ65" s="658"/>
      <c r="AK65" s="658"/>
      <c r="AL65" s="658"/>
      <c r="AM65" s="658"/>
      <c r="AN65" s="658"/>
      <c r="AO65" s="658"/>
      <c r="AP65" s="658"/>
      <c r="AQ65" s="658"/>
      <c r="AR65" s="658"/>
      <c r="AS65" s="658"/>
      <c r="AT65" s="658"/>
      <c r="AU65" s="658"/>
      <c r="AV65" s="658"/>
      <c r="AW65" s="658"/>
      <c r="AX65" s="238"/>
      <c r="AY65" s="1090"/>
    </row>
    <row r="66" spans="1:51" ht="22.5" customHeight="1">
      <c r="B66" s="198"/>
      <c r="D66" s="187" t="s">
        <v>719</v>
      </c>
      <c r="V66" s="226"/>
      <c r="AC66" s="452"/>
      <c r="AD66" s="198"/>
      <c r="AE66" s="187"/>
      <c r="AF66" s="187" t="s">
        <v>719</v>
      </c>
      <c r="AG66" s="187"/>
      <c r="AH66" s="187"/>
      <c r="AI66" s="187"/>
      <c r="AJ66" s="187"/>
      <c r="AK66" s="187"/>
      <c r="AL66" s="187"/>
      <c r="AM66" s="187"/>
      <c r="AN66" s="187"/>
      <c r="AO66" s="187"/>
      <c r="AP66" s="187"/>
      <c r="AQ66" s="187"/>
      <c r="AR66" s="187"/>
      <c r="AW66" s="186"/>
      <c r="AX66" s="226"/>
      <c r="AY66" s="1087"/>
    </row>
    <row r="67" spans="1:51" ht="24" customHeight="1">
      <c r="B67" s="198"/>
      <c r="D67" s="2307" t="s">
        <v>610</v>
      </c>
      <c r="E67" s="2308"/>
      <c r="F67" s="2308"/>
      <c r="G67" s="2309"/>
      <c r="H67" s="2310"/>
      <c r="I67" s="2310"/>
      <c r="J67" s="2310"/>
      <c r="K67" s="2310"/>
      <c r="L67" s="2310"/>
      <c r="M67" s="2310"/>
      <c r="N67" s="2310"/>
      <c r="O67" s="2310"/>
      <c r="P67" s="2310"/>
      <c r="Q67" s="2310"/>
      <c r="R67" s="2310"/>
      <c r="S67" s="2310"/>
      <c r="T67" s="2310"/>
      <c r="U67" s="2311"/>
      <c r="V67" s="226"/>
      <c r="AC67" s="452"/>
      <c r="AD67" s="198"/>
      <c r="AE67" s="187"/>
      <c r="AF67" s="2307" t="s">
        <v>610</v>
      </c>
      <c r="AG67" s="2308"/>
      <c r="AH67" s="2308"/>
      <c r="AI67" s="2309"/>
      <c r="AJ67" s="2350" t="s">
        <v>720</v>
      </c>
      <c r="AK67" s="2350"/>
      <c r="AL67" s="2350"/>
      <c r="AM67" s="2350"/>
      <c r="AN67" s="2350"/>
      <c r="AO67" s="2350"/>
      <c r="AP67" s="2350"/>
      <c r="AQ67" s="2350"/>
      <c r="AR67" s="2350"/>
      <c r="AS67" s="2350"/>
      <c r="AT67" s="2350"/>
      <c r="AU67" s="2350"/>
      <c r="AV67" s="2350"/>
      <c r="AW67" s="2351"/>
      <c r="AX67" s="226"/>
      <c r="AY67" s="1087"/>
    </row>
    <row r="68" spans="1:51" ht="24" customHeight="1">
      <c r="B68" s="198"/>
      <c r="D68" s="2296" t="s">
        <v>721</v>
      </c>
      <c r="E68" s="2296"/>
      <c r="F68" s="2296"/>
      <c r="G68" s="2297"/>
      <c r="H68" s="2298"/>
      <c r="I68" s="2298"/>
      <c r="J68" s="2298"/>
      <c r="K68" s="2298"/>
      <c r="L68" s="2298"/>
      <c r="M68" s="2298"/>
      <c r="N68" s="2298"/>
      <c r="O68" s="2298"/>
      <c r="P68" s="2298"/>
      <c r="Q68" s="2298"/>
      <c r="R68" s="2298"/>
      <c r="S68" s="2298"/>
      <c r="T68" s="2298"/>
      <c r="U68" s="2299"/>
      <c r="V68" s="226"/>
      <c r="AC68" s="452"/>
      <c r="AD68" s="198"/>
      <c r="AE68" s="187"/>
      <c r="AF68" s="2296" t="s">
        <v>721</v>
      </c>
      <c r="AG68" s="2296"/>
      <c r="AH68" s="2296"/>
      <c r="AI68" s="2297"/>
      <c r="AJ68" s="2352" t="s">
        <v>722</v>
      </c>
      <c r="AK68" s="2352"/>
      <c r="AL68" s="2352"/>
      <c r="AM68" s="2352"/>
      <c r="AN68" s="2352"/>
      <c r="AO68" s="2352"/>
      <c r="AP68" s="2352"/>
      <c r="AQ68" s="2352"/>
      <c r="AR68" s="2352"/>
      <c r="AS68" s="2352"/>
      <c r="AT68" s="2352"/>
      <c r="AU68" s="2352"/>
      <c r="AV68" s="2352"/>
      <c r="AW68" s="2353"/>
      <c r="AX68" s="226"/>
      <c r="AY68" s="1087"/>
    </row>
    <row r="69" spans="1:51" ht="24" customHeight="1">
      <c r="B69" s="198"/>
      <c r="D69" s="2296" t="s">
        <v>439</v>
      </c>
      <c r="E69" s="2296"/>
      <c r="F69" s="2296"/>
      <c r="G69" s="2297"/>
      <c r="H69" s="2298"/>
      <c r="I69" s="2298"/>
      <c r="J69" s="2298"/>
      <c r="K69" s="2298"/>
      <c r="L69" s="2298"/>
      <c r="M69" s="2298"/>
      <c r="N69" s="2298"/>
      <c r="O69" s="2298"/>
      <c r="P69" s="2298"/>
      <c r="Q69" s="2298"/>
      <c r="R69" s="2298"/>
      <c r="S69" s="2298"/>
      <c r="T69" s="2298"/>
      <c r="U69" s="2299"/>
      <c r="V69" s="226"/>
      <c r="AC69" s="452"/>
      <c r="AD69" s="198"/>
      <c r="AE69" s="187"/>
      <c r="AF69" s="2296" t="s">
        <v>439</v>
      </c>
      <c r="AG69" s="2296"/>
      <c r="AH69" s="2296"/>
      <c r="AI69" s="2297"/>
      <c r="AJ69" s="2352" t="s">
        <v>723</v>
      </c>
      <c r="AK69" s="2352"/>
      <c r="AL69" s="2352"/>
      <c r="AM69" s="2352"/>
      <c r="AN69" s="2352"/>
      <c r="AO69" s="2352"/>
      <c r="AP69" s="2352"/>
      <c r="AQ69" s="2352"/>
      <c r="AR69" s="2352"/>
      <c r="AS69" s="2352"/>
      <c r="AT69" s="2352"/>
      <c r="AU69" s="2352"/>
      <c r="AV69" s="2352"/>
      <c r="AW69" s="2353"/>
      <c r="AX69" s="226"/>
      <c r="AY69" s="1087"/>
    </row>
    <row r="70" spans="1:51" ht="24" customHeight="1">
      <c r="B70" s="198"/>
      <c r="D70" s="2300" t="s">
        <v>460</v>
      </c>
      <c r="E70" s="2300"/>
      <c r="F70" s="2300"/>
      <c r="G70" s="2301"/>
      <c r="H70" s="2302"/>
      <c r="I70" s="2302"/>
      <c r="J70" s="2302"/>
      <c r="K70" s="2302"/>
      <c r="L70" s="2302"/>
      <c r="M70" s="2302"/>
      <c r="N70" s="2302"/>
      <c r="O70" s="2302"/>
      <c r="P70" s="2302"/>
      <c r="Q70" s="2302"/>
      <c r="R70" s="2302"/>
      <c r="S70" s="2302"/>
      <c r="T70" s="2302"/>
      <c r="U70" s="2303"/>
      <c r="V70" s="226"/>
      <c r="AC70" s="452"/>
      <c r="AD70" s="198"/>
      <c r="AE70" s="187"/>
      <c r="AF70" s="2300" t="s">
        <v>460</v>
      </c>
      <c r="AG70" s="2300"/>
      <c r="AH70" s="2300"/>
      <c r="AI70" s="2301"/>
      <c r="AJ70" s="2343" t="s">
        <v>724</v>
      </c>
      <c r="AK70" s="2343"/>
      <c r="AL70" s="2343"/>
      <c r="AM70" s="2343"/>
      <c r="AN70" s="2343"/>
      <c r="AO70" s="2343"/>
      <c r="AP70" s="2343"/>
      <c r="AQ70" s="2343"/>
      <c r="AR70" s="2343"/>
      <c r="AS70" s="2343"/>
      <c r="AT70" s="2343"/>
      <c r="AU70" s="2343"/>
      <c r="AV70" s="2343"/>
      <c r="AW70" s="2344"/>
      <c r="AX70" s="226"/>
      <c r="AY70" s="1087"/>
    </row>
    <row r="71" spans="1:51" ht="24" customHeight="1">
      <c r="B71" s="198"/>
      <c r="D71" s="2300" t="s">
        <v>467</v>
      </c>
      <c r="E71" s="2300"/>
      <c r="F71" s="2300"/>
      <c r="G71" s="2301"/>
      <c r="H71" s="2304"/>
      <c r="I71" s="2304"/>
      <c r="J71" s="2304"/>
      <c r="K71" s="2304"/>
      <c r="L71" s="2304"/>
      <c r="M71" s="2304"/>
      <c r="N71" s="2304"/>
      <c r="O71" s="2304"/>
      <c r="P71" s="2304"/>
      <c r="Q71" s="2304"/>
      <c r="R71" s="2304"/>
      <c r="S71" s="2304"/>
      <c r="T71" s="2304"/>
      <c r="U71" s="2305"/>
      <c r="V71" s="226"/>
      <c r="AC71" s="452"/>
      <c r="AD71" s="198"/>
      <c r="AE71" s="187"/>
      <c r="AF71" s="2300" t="s">
        <v>467</v>
      </c>
      <c r="AG71" s="2300"/>
      <c r="AH71" s="2300"/>
      <c r="AI71" s="2301"/>
      <c r="AJ71" s="2345" t="s">
        <v>725</v>
      </c>
      <c r="AK71" s="2345"/>
      <c r="AL71" s="2345"/>
      <c r="AM71" s="2345"/>
      <c r="AN71" s="2345"/>
      <c r="AO71" s="2345"/>
      <c r="AP71" s="2345"/>
      <c r="AQ71" s="2345"/>
      <c r="AR71" s="2345"/>
      <c r="AS71" s="2345"/>
      <c r="AT71" s="2345"/>
      <c r="AU71" s="2345"/>
      <c r="AV71" s="2345"/>
      <c r="AW71" s="2346"/>
      <c r="AX71" s="226"/>
      <c r="AY71" s="1087"/>
    </row>
    <row r="72" spans="1:51" ht="24" customHeight="1">
      <c r="B72" s="198"/>
      <c r="D72" s="2284" t="s">
        <v>470</v>
      </c>
      <c r="E72" s="2284"/>
      <c r="F72" s="2284"/>
      <c r="G72" s="2285"/>
      <c r="H72" s="2286"/>
      <c r="I72" s="2287"/>
      <c r="J72" s="2287"/>
      <c r="K72" s="2287"/>
      <c r="L72" s="2287"/>
      <c r="M72" s="2287"/>
      <c r="N72" s="2287"/>
      <c r="O72" s="2287"/>
      <c r="P72" s="2287"/>
      <c r="Q72" s="2287"/>
      <c r="R72" s="2287"/>
      <c r="S72" s="2287"/>
      <c r="T72" s="2287"/>
      <c r="U72" s="2288"/>
      <c r="V72" s="226"/>
      <c r="AC72" s="452"/>
      <c r="AD72" s="198"/>
      <c r="AE72" s="187"/>
      <c r="AF72" s="2284" t="s">
        <v>470</v>
      </c>
      <c r="AG72" s="2284"/>
      <c r="AH72" s="2284"/>
      <c r="AI72" s="2285"/>
      <c r="AJ72" s="2347" t="s">
        <v>726</v>
      </c>
      <c r="AK72" s="2348"/>
      <c r="AL72" s="2348"/>
      <c r="AM72" s="2348"/>
      <c r="AN72" s="2348"/>
      <c r="AO72" s="2348"/>
      <c r="AP72" s="2348"/>
      <c r="AQ72" s="2348"/>
      <c r="AR72" s="2348"/>
      <c r="AS72" s="2348"/>
      <c r="AT72" s="2348"/>
      <c r="AU72" s="2348"/>
      <c r="AV72" s="2348"/>
      <c r="AW72" s="2349"/>
      <c r="AX72" s="226"/>
      <c r="AY72" s="1087"/>
    </row>
    <row r="73" spans="1:51" s="186" customFormat="1">
      <c r="A73" s="187"/>
      <c r="B73" s="239"/>
      <c r="C73" s="240"/>
      <c r="D73" s="240"/>
      <c r="E73" s="240"/>
      <c r="F73" s="240"/>
      <c r="G73" s="240"/>
      <c r="H73" s="240"/>
      <c r="I73" s="240"/>
      <c r="J73" s="240"/>
      <c r="K73" s="240"/>
      <c r="L73" s="240"/>
      <c r="M73" s="240"/>
      <c r="N73" s="240"/>
      <c r="O73" s="240"/>
      <c r="P73" s="240"/>
      <c r="Q73" s="240"/>
      <c r="R73" s="240"/>
      <c r="S73" s="240"/>
      <c r="T73" s="240"/>
      <c r="U73" s="241"/>
      <c r="V73" s="242"/>
      <c r="X73" s="168"/>
      <c r="Y73" s="168"/>
      <c r="Z73" s="168"/>
      <c r="AA73" s="168"/>
      <c r="AB73" s="168"/>
      <c r="AC73" s="452"/>
      <c r="AD73" s="239"/>
      <c r="AE73" s="240"/>
      <c r="AF73" s="240"/>
      <c r="AG73" s="240"/>
      <c r="AH73" s="240"/>
      <c r="AI73" s="240"/>
      <c r="AJ73" s="240"/>
      <c r="AK73" s="240"/>
      <c r="AL73" s="240"/>
      <c r="AM73" s="240"/>
      <c r="AN73" s="240"/>
      <c r="AO73" s="240"/>
      <c r="AP73" s="240"/>
      <c r="AQ73" s="240"/>
      <c r="AR73" s="240"/>
      <c r="AS73" s="240"/>
      <c r="AT73" s="240"/>
      <c r="AU73" s="240"/>
      <c r="AV73" s="240"/>
      <c r="AW73" s="241"/>
      <c r="AX73" s="242"/>
      <c r="AY73" s="1091"/>
    </row>
    <row r="74" spans="1:51">
      <c r="AC74" s="468"/>
      <c r="AD74" s="469"/>
      <c r="AE74" s="469"/>
      <c r="AF74" s="1092"/>
      <c r="AG74" s="1092"/>
      <c r="AH74" s="1092"/>
      <c r="AI74" s="1093"/>
      <c r="AJ74" s="1093"/>
      <c r="AK74" s="1093"/>
      <c r="AL74" s="1093"/>
      <c r="AM74" s="1093"/>
      <c r="AN74" s="1093"/>
      <c r="AO74" s="1093"/>
      <c r="AP74" s="1093"/>
      <c r="AQ74" s="1093"/>
      <c r="AR74" s="1093"/>
      <c r="AS74" s="1094"/>
      <c r="AT74" s="1094"/>
      <c r="AU74" s="1094"/>
      <c r="AV74" s="1094"/>
      <c r="AW74" s="1094"/>
      <c r="AX74" s="1094"/>
      <c r="AY74" s="1095"/>
    </row>
  </sheetData>
  <sheetProtection algorithmName="SHA-512" hashValue="ehU0REldscgjTeLyT6Kjhl2j5UxDmwPgweAheWAeTL6GTDO/cuVxGumck3XN1NF0mbUG5x3rEKEkksJwJGon8A==" saltValue="h18hXbZS7wDbDlczV4MKtw==" spinCount="100000" sheet="1" formatRows="0" selectLockedCells="1"/>
  <mergeCells count="146">
    <mergeCell ref="AF59:AW59"/>
    <mergeCell ref="AF60:AW60"/>
    <mergeCell ref="AF61:AW61"/>
    <mergeCell ref="AF62:AW62"/>
    <mergeCell ref="AF63:AW63"/>
    <mergeCell ref="AE52:AF53"/>
    <mergeCell ref="AG52:AI53"/>
    <mergeCell ref="AJ52:AW52"/>
    <mergeCell ref="AJ53:AW53"/>
    <mergeCell ref="AE56:AF57"/>
    <mergeCell ref="AG56:AW57"/>
    <mergeCell ref="AF70:AI70"/>
    <mergeCell ref="AJ70:AW70"/>
    <mergeCell ref="AF71:AI71"/>
    <mergeCell ref="AJ71:AW71"/>
    <mergeCell ref="AF72:AI72"/>
    <mergeCell ref="AJ72:AW72"/>
    <mergeCell ref="AF67:AI67"/>
    <mergeCell ref="AJ67:AW67"/>
    <mergeCell ref="AF68:AI68"/>
    <mergeCell ref="AJ68:AW68"/>
    <mergeCell ref="AF69:AI69"/>
    <mergeCell ref="AJ69:AW69"/>
    <mergeCell ref="AD45:AE45"/>
    <mergeCell ref="AF45:AW45"/>
    <mergeCell ref="AG49:AW49"/>
    <mergeCell ref="AE51:AF51"/>
    <mergeCell ref="AG51:AW51"/>
    <mergeCell ref="AE39:AI39"/>
    <mergeCell ref="AJ39:AW39"/>
    <mergeCell ref="AE40:AI40"/>
    <mergeCell ref="AJ40:AW40"/>
    <mergeCell ref="AE41:AI41"/>
    <mergeCell ref="AJ41:AW41"/>
    <mergeCell ref="AE49:AF50"/>
    <mergeCell ref="AG50:AI50"/>
    <mergeCell ref="AJ50:AW50"/>
    <mergeCell ref="AE37:AI37"/>
    <mergeCell ref="AJ37:AM37"/>
    <mergeCell ref="AN37:AP37"/>
    <mergeCell ref="AQ37:AW37"/>
    <mergeCell ref="AE38:AI38"/>
    <mergeCell ref="AJ38:AW38"/>
    <mergeCell ref="AE31:AI31"/>
    <mergeCell ref="AJ31:AW31"/>
    <mergeCell ref="AE32:AI32"/>
    <mergeCell ref="AJ32:AW32"/>
    <mergeCell ref="AE33:AI33"/>
    <mergeCell ref="AJ33:AW33"/>
    <mergeCell ref="AE29:AI29"/>
    <mergeCell ref="AJ29:AM29"/>
    <mergeCell ref="AN29:AP29"/>
    <mergeCell ref="AQ29:AW29"/>
    <mergeCell ref="AE30:AI30"/>
    <mergeCell ref="AJ30:AW30"/>
    <mergeCell ref="AE23:AI23"/>
    <mergeCell ref="AJ23:AW23"/>
    <mergeCell ref="AE24:AI24"/>
    <mergeCell ref="AJ24:AW24"/>
    <mergeCell ref="AE25:AI25"/>
    <mergeCell ref="AJ25:AW25"/>
    <mergeCell ref="AE21:AI21"/>
    <mergeCell ref="AJ21:AM21"/>
    <mergeCell ref="AN21:AP21"/>
    <mergeCell ref="AQ21:AW21"/>
    <mergeCell ref="AE22:AI22"/>
    <mergeCell ref="AJ22:AW22"/>
    <mergeCell ref="AD8:AK8"/>
    <mergeCell ref="AL8:AO8"/>
    <mergeCell ref="AD14:AE14"/>
    <mergeCell ref="AF14:AX14"/>
    <mergeCell ref="AD17:AE17"/>
    <mergeCell ref="AF17:AW17"/>
    <mergeCell ref="D72:G72"/>
    <mergeCell ref="H72:U72"/>
    <mergeCell ref="C56:D57"/>
    <mergeCell ref="E56:U57"/>
    <mergeCell ref="C52:D53"/>
    <mergeCell ref="E52:G53"/>
    <mergeCell ref="D69:G69"/>
    <mergeCell ref="H69:U69"/>
    <mergeCell ref="D70:G70"/>
    <mergeCell ref="H70:U70"/>
    <mergeCell ref="D71:G71"/>
    <mergeCell ref="H71:U71"/>
    <mergeCell ref="D62:U62"/>
    <mergeCell ref="D63:U63"/>
    <mergeCell ref="D67:G67"/>
    <mergeCell ref="H67:U67"/>
    <mergeCell ref="D68:G68"/>
    <mergeCell ref="H68:U68"/>
    <mergeCell ref="H52:U52"/>
    <mergeCell ref="H53:U53"/>
    <mergeCell ref="D59:U59"/>
    <mergeCell ref="D60:U60"/>
    <mergeCell ref="D61:U61"/>
    <mergeCell ref="B45:C45"/>
    <mergeCell ref="D45:U45"/>
    <mergeCell ref="E49:U49"/>
    <mergeCell ref="C51:D51"/>
    <mergeCell ref="E51:U51"/>
    <mergeCell ref="C39:G39"/>
    <mergeCell ref="H39:U39"/>
    <mergeCell ref="C40:G40"/>
    <mergeCell ref="H40:U40"/>
    <mergeCell ref="C41:G41"/>
    <mergeCell ref="H41:U41"/>
    <mergeCell ref="C49:D50"/>
    <mergeCell ref="E50:G50"/>
    <mergeCell ref="H50:U50"/>
    <mergeCell ref="C37:G37"/>
    <mergeCell ref="H37:K37"/>
    <mergeCell ref="L37:N37"/>
    <mergeCell ref="O37:U37"/>
    <mergeCell ref="C38:G38"/>
    <mergeCell ref="H38:U38"/>
    <mergeCell ref="C31:G31"/>
    <mergeCell ref="H31:U31"/>
    <mergeCell ref="C32:G32"/>
    <mergeCell ref="H32:U32"/>
    <mergeCell ref="C33:G33"/>
    <mergeCell ref="H33:U33"/>
    <mergeCell ref="C29:G29"/>
    <mergeCell ref="H29:K29"/>
    <mergeCell ref="L29:N29"/>
    <mergeCell ref="O29:U29"/>
    <mergeCell ref="C30:G30"/>
    <mergeCell ref="H30:U30"/>
    <mergeCell ref="C23:G23"/>
    <mergeCell ref="H23:U23"/>
    <mergeCell ref="C24:G24"/>
    <mergeCell ref="H24:U24"/>
    <mergeCell ref="C25:G25"/>
    <mergeCell ref="H25:U25"/>
    <mergeCell ref="C21:G21"/>
    <mergeCell ref="H21:K21"/>
    <mergeCell ref="L21:N21"/>
    <mergeCell ref="O21:U21"/>
    <mergeCell ref="C22:G22"/>
    <mergeCell ref="H22:U22"/>
    <mergeCell ref="B8:I8"/>
    <mergeCell ref="J8:M8"/>
    <mergeCell ref="B14:C14"/>
    <mergeCell ref="D14:V14"/>
    <mergeCell ref="B17:C17"/>
    <mergeCell ref="D17:U17"/>
  </mergeCells>
  <phoneticPr fontId="101"/>
  <conditionalFormatting sqref="B14">
    <cfRule type="cellIs" dxfId="198" priority="45" operator="equal">
      <formula>"□"</formula>
    </cfRule>
  </conditionalFormatting>
  <conditionalFormatting sqref="B17 B45">
    <cfRule type="cellIs" dxfId="197" priority="46" operator="equal">
      <formula>"□"</formula>
    </cfRule>
  </conditionalFormatting>
  <conditionalFormatting sqref="B10:V48 B49:C49 E49:V49 B50 H50:V50 B51:V73">
    <cfRule type="expression" dxfId="196" priority="5">
      <formula>$J$8&lt;&gt;"大企業"</formula>
    </cfRule>
  </conditionalFormatting>
  <conditionalFormatting sqref="C49 C51:C52">
    <cfRule type="cellIs" dxfId="195" priority="44" operator="equal">
      <formula>"□"</formula>
    </cfRule>
  </conditionalFormatting>
  <conditionalFormatting sqref="C49 C51:D53 C56">
    <cfRule type="cellIs" dxfId="194" priority="43" operator="equal">
      <formula>"□"</formula>
    </cfRule>
  </conditionalFormatting>
  <conditionalFormatting sqref="E50">
    <cfRule type="expression" dxfId="193" priority="11">
      <formula>$J$8&lt;&gt;"大企業"</formula>
    </cfRule>
  </conditionalFormatting>
  <conditionalFormatting sqref="H21 H29 H37">
    <cfRule type="containsBlanks" dxfId="192" priority="39">
      <formula>LEN(TRIM(H21))=0</formula>
    </cfRule>
  </conditionalFormatting>
  <conditionalFormatting sqref="H50:U50">
    <cfRule type="containsBlanks" dxfId="191" priority="6">
      <formula>LEN(TRIM(H50))=0</formula>
    </cfRule>
  </conditionalFormatting>
  <conditionalFormatting sqref="J8:M8">
    <cfRule type="containsBlanks" dxfId="190" priority="47">
      <formula>LEN(TRIM(J8))=0</formula>
    </cfRule>
  </conditionalFormatting>
  <conditionalFormatting sqref="L21:U21">
    <cfRule type="expression" dxfId="189" priority="38">
      <formula>$H$21="有り"</formula>
    </cfRule>
  </conditionalFormatting>
  <conditionalFormatting sqref="L29:U29">
    <cfRule type="expression" dxfId="188" priority="37">
      <formula>$H$29="有り"</formula>
    </cfRule>
  </conditionalFormatting>
  <conditionalFormatting sqref="L37:U37">
    <cfRule type="expression" dxfId="187" priority="36">
      <formula>$H$37="有り"</formula>
    </cfRule>
  </conditionalFormatting>
  <conditionalFormatting sqref="O21 O29 O37">
    <cfRule type="cellIs" dxfId="186" priority="40" operator="equal">
      <formula>"令和　　年　　月　　日"</formula>
    </cfRule>
  </conditionalFormatting>
  <conditionalFormatting sqref="O37:U37 H22:U25 H30:U33 H38:U41 H53:U53 H67:U72">
    <cfRule type="containsBlanks" dxfId="185" priority="41">
      <formula>LEN(TRIM(H22))=0</formula>
    </cfRule>
  </conditionalFormatting>
  <conditionalFormatting sqref="AD14">
    <cfRule type="cellIs" dxfId="184" priority="21" operator="equal">
      <formula>"□"</formula>
    </cfRule>
  </conditionalFormatting>
  <conditionalFormatting sqref="AD17 AD45">
    <cfRule type="cellIs" dxfId="183" priority="22" operator="equal">
      <formula>"□"</formula>
    </cfRule>
  </conditionalFormatting>
  <conditionalFormatting sqref="AE49 AE51:AE52">
    <cfRule type="cellIs" dxfId="182" priority="20" operator="equal">
      <formula>"□"</formula>
    </cfRule>
  </conditionalFormatting>
  <conditionalFormatting sqref="AE49 AE51:AF53 AE56">
    <cfRule type="cellIs" dxfId="181" priority="19" operator="equal">
      <formula>"□"</formula>
    </cfRule>
  </conditionalFormatting>
  <conditionalFormatting sqref="AJ21">
    <cfRule type="containsBlanks" dxfId="180" priority="3">
      <formula>LEN(TRIM(AJ21))=0</formula>
    </cfRule>
  </conditionalFormatting>
  <conditionalFormatting sqref="AJ29 AJ37">
    <cfRule type="containsBlanks" dxfId="179" priority="16">
      <formula>LEN(TRIM(AJ29))=0</formula>
    </cfRule>
  </conditionalFormatting>
  <conditionalFormatting sqref="AJ50:AW50">
    <cfRule type="containsBlanks" dxfId="178" priority="8">
      <formula>LEN(TRIM(AJ50))=0</formula>
    </cfRule>
  </conditionalFormatting>
  <conditionalFormatting sqref="AL8:AO8">
    <cfRule type="containsBlanks" dxfId="177" priority="4">
      <formula>LEN(TRIM(AL8))=0</formula>
    </cfRule>
  </conditionalFormatting>
  <conditionalFormatting sqref="AN21:AW21">
    <cfRule type="expression" dxfId="176" priority="1">
      <formula>$AJ$21="有り"</formula>
    </cfRule>
  </conditionalFormatting>
  <conditionalFormatting sqref="AN29:AW29">
    <cfRule type="expression" dxfId="175" priority="14">
      <formula>$AJ$29="有り"</formula>
    </cfRule>
  </conditionalFormatting>
  <conditionalFormatting sqref="AN37:AW37">
    <cfRule type="expression" dxfId="174" priority="13">
      <formula>$AJ$37="有り"</formula>
    </cfRule>
  </conditionalFormatting>
  <conditionalFormatting sqref="AQ21">
    <cfRule type="cellIs" dxfId="173" priority="2" operator="equal">
      <formula>"令和　　年　　月　　日"</formula>
    </cfRule>
  </conditionalFormatting>
  <conditionalFormatting sqref="AQ29 AQ37">
    <cfRule type="cellIs" dxfId="172" priority="17" operator="equal">
      <formula>"令和　　年　　月　　日"</formula>
    </cfRule>
  </conditionalFormatting>
  <conditionalFormatting sqref="AQ37:AW37 AJ22:AW25 AJ30:AW33 AJ38:AW41 AJ53:AW53 AJ67:AW72">
    <cfRule type="containsBlanks" dxfId="171" priority="18">
      <formula>LEN(TRIM(AJ22))=0</formula>
    </cfRule>
  </conditionalFormatting>
  <dataValidations count="4">
    <dataValidation type="custom" allowBlank="1" showErrorMessage="1" errorTitle="入力エラー" error="@を含むメールアドレスを入力してください" sqref="H72:U72 AJ72:AW72" xr:uid="{00000000-0002-0000-0E00-000000000000}">
      <formula1>COUNTIF(H72,"*@*")</formula1>
    </dataValidation>
    <dataValidation type="list" allowBlank="1" showInputMessage="1" showErrorMessage="1" sqref="B14:C14 B17:C17 B45:C45 F54 C56 C51:D53 AD14:AE14 AD17:AE17 AD45:AE45 AH54 AE56 C49 AE49 AE51:AF53" xr:uid="{00000000-0002-0000-0E00-000001000000}">
      <formula1>"□,☑"</formula1>
    </dataValidation>
    <dataValidation type="list" allowBlank="1" showErrorMessage="1" errorTitle="入力エラー" error="選択肢より選択してください" sqref="H21:K21 H29:K29 H37:K37 AJ37:AM37 AJ29:AM29 AJ21:AM21" xr:uid="{00000000-0002-0000-0E00-000002000000}">
      <formula1>"有り,無し"</formula1>
    </dataValidation>
    <dataValidation type="textLength" allowBlank="1" showErrorMessage="1" errorTitle="入力エラー" error="ハイフン「-」を含む13桁以下の電話番号を入力してください" sqref="H71:U71 AJ71:AW71" xr:uid="{00000000-0002-0000-0E00-000003000000}">
      <formula1>12</formula1>
      <formula2>13</formula2>
    </dataValidation>
  </dataValidations>
  <printOptions horizontalCentered="1"/>
  <pageMargins left="0.70833333333333304" right="0.70833333333333304" top="0.74791666666666701" bottom="0.74791666666666701" header="0.31458333333333299" footer="0.31458333333333299"/>
  <pageSetup paperSize="9" scale="72" fitToHeight="0" orientation="portrait" blackAndWhite="1" r:id="rId1"/>
  <ignoredErrors>
    <ignoredError sqref="C58:C65 AE58 AE65" numberStoredAsText="1"/>
  </ignoredErrors>
  <drawing r:id="rId2"/>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6"/>
  <dimension ref="A1:AM46"/>
  <sheetViews>
    <sheetView workbookViewId="0"/>
  </sheetViews>
  <sheetFormatPr defaultColWidth="8" defaultRowHeight="18"/>
  <cols>
    <col min="1" max="1" width="1.59765625" style="168" customWidth="1"/>
    <col min="2" max="3" width="2.59765625" style="168" customWidth="1"/>
    <col min="4" max="6" width="7.5" style="168" customWidth="1"/>
    <col min="7" max="7" width="2.59765625" style="168" customWidth="1"/>
    <col min="8" max="14" width="7.5" style="168" customWidth="1"/>
    <col min="15" max="15" width="17.59765625" style="168" customWidth="1"/>
    <col min="16" max="16" width="2.59765625" style="168" customWidth="1"/>
    <col min="17" max="17" width="2.3984375" style="168" customWidth="1"/>
    <col min="18" max="22" width="5.59765625" style="168" customWidth="1"/>
    <col min="23" max="23" width="2.3984375" style="168" customWidth="1"/>
    <col min="24" max="25" width="2.59765625" style="168" customWidth="1"/>
    <col min="26" max="28" width="7.5" style="168" customWidth="1"/>
    <col min="29" max="29" width="2.59765625" style="168" customWidth="1"/>
    <col min="30" max="36" width="7.5" style="168" customWidth="1"/>
    <col min="37" max="37" width="17.59765625" style="168" customWidth="1"/>
    <col min="38" max="38" width="2.59765625" style="168" customWidth="1"/>
    <col min="39" max="39" width="2.3984375" style="168" customWidth="1"/>
    <col min="40" max="46" width="5.59765625" style="168" customWidth="1"/>
    <col min="47" max="16384" width="8" style="168"/>
  </cols>
  <sheetData>
    <row r="1" spans="1:39" ht="18" customHeight="1">
      <c r="A1" s="428"/>
    </row>
    <row r="2" spans="1:39" ht="21" customHeight="1"/>
    <row r="3" spans="1:39" ht="21" customHeight="1"/>
    <row r="4" spans="1:39" ht="31.35" customHeight="1"/>
    <row r="5" spans="1:39" ht="24" customHeight="1">
      <c r="W5" s="451"/>
      <c r="X5" s="461"/>
      <c r="Y5" s="461"/>
      <c r="Z5" s="461"/>
      <c r="AA5" s="461"/>
      <c r="AB5" s="461"/>
      <c r="AC5" s="461"/>
      <c r="AD5" s="461"/>
      <c r="AE5" s="461"/>
      <c r="AF5" s="461"/>
      <c r="AG5" s="461"/>
      <c r="AH5" s="461"/>
      <c r="AI5" s="461"/>
      <c r="AJ5" s="461"/>
      <c r="AK5" s="984"/>
      <c r="AL5" s="461"/>
      <c r="AM5" s="986"/>
    </row>
    <row r="6" spans="1:39">
      <c r="B6" s="169" t="s">
        <v>727</v>
      </c>
      <c r="C6" s="170"/>
      <c r="D6" s="170"/>
      <c r="E6" s="170"/>
      <c r="F6" s="170"/>
      <c r="G6" s="170"/>
      <c r="H6" s="170"/>
      <c r="I6" s="170"/>
      <c r="J6" s="170"/>
      <c r="K6" s="170"/>
      <c r="L6" s="170"/>
      <c r="M6" s="170"/>
      <c r="N6" s="170"/>
      <c r="O6" s="170"/>
      <c r="P6" s="170"/>
      <c r="W6" s="452"/>
      <c r="X6" s="169" t="s">
        <v>727</v>
      </c>
      <c r="Y6" s="170"/>
      <c r="Z6" s="170"/>
      <c r="AA6" s="170"/>
      <c r="AB6" s="170"/>
      <c r="AC6" s="170"/>
      <c r="AD6" s="170"/>
      <c r="AE6" s="170"/>
      <c r="AF6" s="170"/>
      <c r="AG6" s="170"/>
      <c r="AH6" s="170"/>
      <c r="AI6" s="170"/>
      <c r="AJ6" s="170"/>
      <c r="AK6" s="170"/>
      <c r="AL6" s="170"/>
      <c r="AM6" s="426"/>
    </row>
    <row r="7" spans="1:39" ht="5.0999999999999996" customHeight="1">
      <c r="A7" s="171"/>
      <c r="B7" s="170"/>
      <c r="C7" s="170"/>
      <c r="D7" s="170"/>
      <c r="E7" s="170"/>
      <c r="F7" s="170"/>
      <c r="G7" s="170"/>
      <c r="H7" s="170"/>
      <c r="I7" s="170"/>
      <c r="J7" s="170"/>
      <c r="K7" s="170"/>
      <c r="L7" s="170"/>
      <c r="M7" s="170"/>
      <c r="N7" s="170"/>
      <c r="O7" s="170"/>
      <c r="P7" s="170"/>
      <c r="W7" s="452"/>
      <c r="X7" s="170"/>
      <c r="Y7" s="170"/>
      <c r="Z7" s="170"/>
      <c r="AA7" s="170"/>
      <c r="AB7" s="170"/>
      <c r="AC7" s="170"/>
      <c r="AD7" s="170"/>
      <c r="AE7" s="170"/>
      <c r="AF7" s="170"/>
      <c r="AG7" s="170"/>
      <c r="AH7" s="170"/>
      <c r="AI7" s="170"/>
      <c r="AJ7" s="170"/>
      <c r="AK7" s="170"/>
      <c r="AL7" s="170"/>
      <c r="AM7" s="426"/>
    </row>
    <row r="8" spans="1:39" ht="42" customHeight="1">
      <c r="A8" s="171"/>
      <c r="B8" s="1890" t="s">
        <v>728</v>
      </c>
      <c r="C8" s="1890"/>
      <c r="D8" s="1890"/>
      <c r="E8" s="1890"/>
      <c r="F8" s="1890"/>
      <c r="G8" s="1890"/>
      <c r="H8" s="1890"/>
      <c r="I8" s="1890"/>
      <c r="J8" s="1890"/>
      <c r="K8" s="1890"/>
      <c r="L8" s="1890"/>
      <c r="M8" s="1890"/>
      <c r="N8" s="1890"/>
      <c r="O8" s="1890"/>
      <c r="P8" s="1890"/>
      <c r="Q8" s="180"/>
      <c r="R8" s="180"/>
      <c r="S8" s="180"/>
      <c r="T8" s="180"/>
      <c r="U8" s="180"/>
      <c r="W8" s="452"/>
      <c r="X8" s="1890" t="s">
        <v>728</v>
      </c>
      <c r="Y8" s="1890"/>
      <c r="Z8" s="1890"/>
      <c r="AA8" s="1890"/>
      <c r="AB8" s="1890"/>
      <c r="AC8" s="1890"/>
      <c r="AD8" s="1890"/>
      <c r="AE8" s="1890"/>
      <c r="AF8" s="1890"/>
      <c r="AG8" s="1890"/>
      <c r="AH8" s="1890"/>
      <c r="AI8" s="1890"/>
      <c r="AJ8" s="1890"/>
      <c r="AK8" s="1890"/>
      <c r="AL8" s="1890"/>
      <c r="AM8" s="426"/>
    </row>
    <row r="9" spans="1:39">
      <c r="A9" s="171"/>
      <c r="B9" s="2360" t="s">
        <v>729</v>
      </c>
      <c r="C9" s="2360"/>
      <c r="D9" s="2360"/>
      <c r="E9" s="2360"/>
      <c r="F9" s="2360"/>
      <c r="G9" s="2360"/>
      <c r="H9" s="2360"/>
      <c r="I9" s="2360"/>
      <c r="J9" s="2360"/>
      <c r="K9" s="2360"/>
      <c r="L9" s="2360"/>
      <c r="M9" s="2360"/>
      <c r="N9" s="2360"/>
      <c r="O9" s="2360"/>
      <c r="P9" s="2360"/>
      <c r="W9" s="452"/>
      <c r="X9" s="2360" t="s">
        <v>729</v>
      </c>
      <c r="Y9" s="2360"/>
      <c r="Z9" s="2360"/>
      <c r="AA9" s="2360"/>
      <c r="AB9" s="2360"/>
      <c r="AC9" s="2360"/>
      <c r="AD9" s="2360"/>
      <c r="AE9" s="2360"/>
      <c r="AF9" s="2360"/>
      <c r="AG9" s="2360"/>
      <c r="AH9" s="2360"/>
      <c r="AI9" s="2360"/>
      <c r="AJ9" s="2360"/>
      <c r="AK9" s="2360"/>
      <c r="AL9" s="2360"/>
      <c r="AM9" s="426"/>
    </row>
    <row r="10" spans="1:39" ht="12" customHeight="1">
      <c r="A10" s="171"/>
      <c r="B10" s="170"/>
      <c r="C10" s="170"/>
      <c r="D10" s="170"/>
      <c r="E10" s="170"/>
      <c r="F10" s="170"/>
      <c r="G10" s="170"/>
      <c r="H10" s="170"/>
      <c r="I10" s="170"/>
      <c r="J10" s="170"/>
      <c r="K10" s="170"/>
      <c r="L10" s="170"/>
      <c r="M10" s="170"/>
      <c r="N10" s="170"/>
      <c r="O10" s="170"/>
      <c r="P10" s="170"/>
      <c r="W10" s="452"/>
      <c r="X10" s="170"/>
      <c r="Y10" s="170"/>
      <c r="Z10" s="170"/>
      <c r="AA10" s="170"/>
      <c r="AB10" s="170"/>
      <c r="AC10" s="170"/>
      <c r="AD10" s="170"/>
      <c r="AE10" s="170"/>
      <c r="AF10" s="170"/>
      <c r="AG10" s="170"/>
      <c r="AH10" s="170"/>
      <c r="AI10" s="170"/>
      <c r="AJ10" s="170"/>
      <c r="AK10" s="170"/>
      <c r="AL10" s="170"/>
      <c r="AM10" s="426"/>
    </row>
    <row r="11" spans="1:39" ht="16.5" customHeight="1">
      <c r="A11" s="171"/>
      <c r="B11" s="170" t="s">
        <v>730</v>
      </c>
      <c r="C11" s="170"/>
      <c r="D11" s="170"/>
      <c r="E11" s="170"/>
      <c r="F11" s="170"/>
      <c r="G11" s="170"/>
      <c r="H11" s="170"/>
      <c r="I11" s="170"/>
      <c r="J11" s="170"/>
      <c r="K11" s="170"/>
      <c r="L11" s="170"/>
      <c r="M11" s="170"/>
      <c r="N11" s="170"/>
      <c r="O11" s="170"/>
      <c r="P11" s="170"/>
      <c r="W11" s="452"/>
      <c r="X11" s="170" t="s">
        <v>730</v>
      </c>
      <c r="Y11" s="170"/>
      <c r="Z11" s="170"/>
      <c r="AA11" s="170"/>
      <c r="AB11" s="170"/>
      <c r="AC11" s="170"/>
      <c r="AD11" s="170"/>
      <c r="AE11" s="170"/>
      <c r="AF11" s="170"/>
      <c r="AG11" s="170"/>
      <c r="AH11" s="170"/>
      <c r="AI11" s="170"/>
      <c r="AJ11" s="170"/>
      <c r="AK11" s="170"/>
      <c r="AL11" s="170"/>
      <c r="AM11" s="426"/>
    </row>
    <row r="12" spans="1:39" ht="16.5" customHeight="1">
      <c r="A12" s="171"/>
      <c r="B12" s="170" t="s">
        <v>606</v>
      </c>
      <c r="C12" s="170"/>
      <c r="D12" s="170"/>
      <c r="E12" s="170"/>
      <c r="F12" s="170"/>
      <c r="G12" s="170"/>
      <c r="H12" s="170"/>
      <c r="I12" s="170"/>
      <c r="J12" s="170"/>
      <c r="K12" s="170"/>
      <c r="L12" s="170"/>
      <c r="M12" s="170"/>
      <c r="N12" s="170"/>
      <c r="O12" s="170"/>
      <c r="P12" s="170"/>
      <c r="W12" s="452"/>
      <c r="X12" s="170" t="s">
        <v>606</v>
      </c>
      <c r="Y12" s="170"/>
      <c r="Z12" s="170"/>
      <c r="AA12" s="170"/>
      <c r="AB12" s="170"/>
      <c r="AC12" s="170"/>
      <c r="AD12" s="170"/>
      <c r="AE12" s="170"/>
      <c r="AF12" s="170"/>
      <c r="AG12" s="170"/>
      <c r="AH12" s="170"/>
      <c r="AI12" s="170"/>
      <c r="AJ12" s="170"/>
      <c r="AK12" s="170"/>
      <c r="AL12" s="170"/>
      <c r="AM12" s="426"/>
    </row>
    <row r="13" spans="1:39" ht="12" customHeight="1">
      <c r="A13" s="171"/>
      <c r="B13" s="171"/>
      <c r="C13" s="171"/>
      <c r="D13" s="171"/>
      <c r="E13" s="171"/>
      <c r="F13" s="171"/>
      <c r="G13" s="171"/>
      <c r="H13" s="171"/>
      <c r="I13" s="171"/>
      <c r="J13" s="171"/>
      <c r="K13" s="171"/>
      <c r="L13" s="171"/>
      <c r="M13" s="171"/>
      <c r="N13" s="171"/>
      <c r="O13" s="171"/>
      <c r="P13" s="171"/>
      <c r="W13" s="452"/>
      <c r="X13" s="171"/>
      <c r="Y13" s="171"/>
      <c r="Z13" s="171"/>
      <c r="AA13" s="171"/>
      <c r="AB13" s="171"/>
      <c r="AC13" s="171"/>
      <c r="AD13" s="171"/>
      <c r="AE13" s="171"/>
      <c r="AF13" s="171"/>
      <c r="AG13" s="171"/>
      <c r="AH13" s="171"/>
      <c r="AI13" s="171"/>
      <c r="AJ13" s="171"/>
      <c r="AK13" s="171"/>
      <c r="AL13" s="171"/>
      <c r="AM13" s="426"/>
    </row>
    <row r="14" spans="1:39" ht="99.9" customHeight="1">
      <c r="A14" s="171"/>
      <c r="B14" s="2359" t="s">
        <v>731</v>
      </c>
      <c r="C14" s="2359"/>
      <c r="D14" s="2359"/>
      <c r="E14" s="2359"/>
      <c r="F14" s="2359"/>
      <c r="G14" s="2359"/>
      <c r="H14" s="2359"/>
      <c r="I14" s="2359"/>
      <c r="J14" s="2359"/>
      <c r="K14" s="2359"/>
      <c r="L14" s="2359"/>
      <c r="M14" s="2359"/>
      <c r="N14" s="2359"/>
      <c r="O14" s="2359"/>
      <c r="P14" s="2359"/>
      <c r="W14" s="452"/>
      <c r="X14" s="2359" t="s">
        <v>731</v>
      </c>
      <c r="Y14" s="2359"/>
      <c r="Z14" s="2359"/>
      <c r="AA14" s="2359"/>
      <c r="AB14" s="2359"/>
      <c r="AC14" s="2359"/>
      <c r="AD14" s="2359"/>
      <c r="AE14" s="2359"/>
      <c r="AF14" s="2359"/>
      <c r="AG14" s="2359"/>
      <c r="AH14" s="2359"/>
      <c r="AI14" s="2359"/>
      <c r="AJ14" s="2359"/>
      <c r="AK14" s="2359"/>
      <c r="AL14" s="2359"/>
      <c r="AM14" s="426"/>
    </row>
    <row r="15" spans="1:39" ht="48" customHeight="1">
      <c r="A15" s="171"/>
      <c r="B15" s="2359" t="s">
        <v>732</v>
      </c>
      <c r="C15" s="2359"/>
      <c r="D15" s="2359"/>
      <c r="E15" s="2359"/>
      <c r="F15" s="2359"/>
      <c r="G15" s="2359"/>
      <c r="H15" s="2359"/>
      <c r="I15" s="2359"/>
      <c r="J15" s="2359"/>
      <c r="K15" s="2359"/>
      <c r="L15" s="2359"/>
      <c r="M15" s="2359"/>
      <c r="N15" s="2359"/>
      <c r="O15" s="2359"/>
      <c r="P15" s="2359"/>
      <c r="W15" s="452"/>
      <c r="X15" s="2359" t="s">
        <v>732</v>
      </c>
      <c r="Y15" s="2359"/>
      <c r="Z15" s="2359"/>
      <c r="AA15" s="2359"/>
      <c r="AB15" s="2359"/>
      <c r="AC15" s="2359"/>
      <c r="AD15" s="2359"/>
      <c r="AE15" s="2359"/>
      <c r="AF15" s="2359"/>
      <c r="AG15" s="2359"/>
      <c r="AH15" s="2359"/>
      <c r="AI15" s="2359"/>
      <c r="AJ15" s="2359"/>
      <c r="AK15" s="2359"/>
      <c r="AL15" s="2359"/>
      <c r="AM15" s="426"/>
    </row>
    <row r="16" spans="1:39" ht="36" customHeight="1">
      <c r="A16" s="171"/>
      <c r="B16" s="2359" t="s">
        <v>1732</v>
      </c>
      <c r="C16" s="2359"/>
      <c r="D16" s="2359"/>
      <c r="E16" s="2359"/>
      <c r="F16" s="2359"/>
      <c r="G16" s="2359"/>
      <c r="H16" s="2359"/>
      <c r="I16" s="2359"/>
      <c r="J16" s="2359"/>
      <c r="K16" s="2359"/>
      <c r="L16" s="2359"/>
      <c r="M16" s="2359"/>
      <c r="N16" s="2359"/>
      <c r="O16" s="2359"/>
      <c r="P16" s="2359"/>
      <c r="W16" s="452"/>
      <c r="X16" s="2359" t="s">
        <v>1732</v>
      </c>
      <c r="Y16" s="2359"/>
      <c r="Z16" s="2359"/>
      <c r="AA16" s="2359"/>
      <c r="AB16" s="2359"/>
      <c r="AC16" s="2359"/>
      <c r="AD16" s="2359"/>
      <c r="AE16" s="2359"/>
      <c r="AF16" s="2359"/>
      <c r="AG16" s="2359"/>
      <c r="AH16" s="2359"/>
      <c r="AI16" s="2359"/>
      <c r="AJ16" s="2359"/>
      <c r="AK16" s="2359"/>
      <c r="AL16" s="2359"/>
      <c r="AM16" s="426"/>
    </row>
    <row r="17" spans="1:39" ht="36" customHeight="1">
      <c r="A17" s="171"/>
      <c r="B17" s="2359" t="s">
        <v>734</v>
      </c>
      <c r="C17" s="2359"/>
      <c r="D17" s="2359"/>
      <c r="E17" s="2359"/>
      <c r="F17" s="2359"/>
      <c r="G17" s="2359"/>
      <c r="H17" s="2359"/>
      <c r="I17" s="2359"/>
      <c r="J17" s="2359"/>
      <c r="K17" s="2359"/>
      <c r="L17" s="2359"/>
      <c r="M17" s="2359"/>
      <c r="N17" s="2359"/>
      <c r="O17" s="2359"/>
      <c r="P17" s="2359"/>
      <c r="W17" s="452"/>
      <c r="X17" s="2359" t="s">
        <v>734</v>
      </c>
      <c r="Y17" s="2359"/>
      <c r="Z17" s="2359"/>
      <c r="AA17" s="2359"/>
      <c r="AB17" s="2359"/>
      <c r="AC17" s="2359"/>
      <c r="AD17" s="2359"/>
      <c r="AE17" s="2359"/>
      <c r="AF17" s="2359"/>
      <c r="AG17" s="2359"/>
      <c r="AH17" s="2359"/>
      <c r="AI17" s="2359"/>
      <c r="AJ17" s="2359"/>
      <c r="AK17" s="2359"/>
      <c r="AL17" s="2359"/>
      <c r="AM17" s="426"/>
    </row>
    <row r="18" spans="1:39" ht="13.35" customHeight="1">
      <c r="A18" s="171"/>
      <c r="C18" s="2361" t="s">
        <v>735</v>
      </c>
      <c r="D18" s="2361"/>
      <c r="E18" s="2361"/>
      <c r="F18" s="2361"/>
      <c r="G18" s="2361"/>
      <c r="H18" s="2361"/>
      <c r="I18" s="2361"/>
      <c r="J18" s="2361"/>
      <c r="K18" s="2361"/>
      <c r="L18" s="2361"/>
      <c r="M18" s="2361"/>
      <c r="N18" s="2361"/>
      <c r="O18" s="2361"/>
      <c r="P18" s="171"/>
      <c r="W18" s="452"/>
      <c r="Y18" s="2361" t="s">
        <v>735</v>
      </c>
      <c r="Z18" s="2361"/>
      <c r="AA18" s="2361"/>
      <c r="AB18" s="2361"/>
      <c r="AC18" s="2361"/>
      <c r="AD18" s="2361"/>
      <c r="AE18" s="2361"/>
      <c r="AF18" s="2361"/>
      <c r="AG18" s="2361"/>
      <c r="AH18" s="2361"/>
      <c r="AI18" s="2361"/>
      <c r="AJ18" s="2361"/>
      <c r="AK18" s="2361"/>
      <c r="AL18" s="171"/>
      <c r="AM18" s="426"/>
    </row>
    <row r="19" spans="1:39" ht="13.35" customHeight="1">
      <c r="A19" s="171"/>
      <c r="C19" s="171"/>
      <c r="D19" s="171" t="s">
        <v>736</v>
      </c>
      <c r="E19" s="171"/>
      <c r="F19" s="171"/>
      <c r="G19" s="171"/>
      <c r="H19" s="171"/>
      <c r="I19" s="171"/>
      <c r="J19" s="171"/>
      <c r="K19" s="171"/>
      <c r="L19" s="171"/>
      <c r="M19" s="171"/>
      <c r="N19" s="171"/>
      <c r="O19" s="171"/>
      <c r="P19" s="171"/>
      <c r="W19" s="452"/>
      <c r="Y19" s="171"/>
      <c r="Z19" s="171" t="s">
        <v>736</v>
      </c>
      <c r="AA19" s="171"/>
      <c r="AB19" s="171"/>
      <c r="AC19" s="171"/>
      <c r="AD19" s="171"/>
      <c r="AE19" s="171"/>
      <c r="AF19" s="171"/>
      <c r="AG19" s="171"/>
      <c r="AH19" s="171"/>
      <c r="AI19" s="171"/>
      <c r="AJ19" s="171"/>
      <c r="AK19" s="171"/>
      <c r="AL19" s="171"/>
      <c r="AM19" s="426"/>
    </row>
    <row r="20" spans="1:39" ht="13.35" customHeight="1">
      <c r="A20" s="171"/>
      <c r="C20" s="171"/>
      <c r="D20" s="171" t="s">
        <v>737</v>
      </c>
      <c r="E20" s="171"/>
      <c r="F20" s="171"/>
      <c r="G20" s="171"/>
      <c r="H20" s="171"/>
      <c r="I20" s="171"/>
      <c r="J20" s="171"/>
      <c r="K20" s="171"/>
      <c r="L20" s="171"/>
      <c r="M20" s="171"/>
      <c r="N20" s="171"/>
      <c r="O20" s="171"/>
      <c r="P20" s="171"/>
      <c r="W20" s="452"/>
      <c r="Y20" s="171"/>
      <c r="Z20" s="171" t="s">
        <v>737</v>
      </c>
      <c r="AA20" s="171"/>
      <c r="AB20" s="171"/>
      <c r="AC20" s="171"/>
      <c r="AD20" s="171"/>
      <c r="AE20" s="171"/>
      <c r="AF20" s="171"/>
      <c r="AG20" s="171"/>
      <c r="AH20" s="171"/>
      <c r="AI20" s="171"/>
      <c r="AJ20" s="171"/>
      <c r="AK20" s="171"/>
      <c r="AL20" s="171"/>
      <c r="AM20" s="426"/>
    </row>
    <row r="21" spans="1:39" ht="13.35" customHeight="1">
      <c r="A21" s="171"/>
      <c r="C21" s="171"/>
      <c r="D21" s="171" t="s">
        <v>738</v>
      </c>
      <c r="E21" s="171"/>
      <c r="F21" s="171"/>
      <c r="G21" s="171"/>
      <c r="H21" s="171"/>
      <c r="I21" s="171"/>
      <c r="J21" s="171"/>
      <c r="K21" s="171"/>
      <c r="L21" s="171"/>
      <c r="M21" s="171"/>
      <c r="N21" s="171"/>
      <c r="O21" s="171"/>
      <c r="P21" s="171"/>
      <c r="W21" s="452"/>
      <c r="Y21" s="171"/>
      <c r="Z21" s="171" t="s">
        <v>738</v>
      </c>
      <c r="AA21" s="171"/>
      <c r="AB21" s="171"/>
      <c r="AC21" s="171"/>
      <c r="AD21" s="171"/>
      <c r="AE21" s="171"/>
      <c r="AF21" s="171"/>
      <c r="AG21" s="171"/>
      <c r="AH21" s="171"/>
      <c r="AI21" s="171"/>
      <c r="AJ21" s="171"/>
      <c r="AK21" s="171"/>
      <c r="AL21" s="171"/>
      <c r="AM21" s="426"/>
    </row>
    <row r="22" spans="1:39" ht="13.35" customHeight="1">
      <c r="A22" s="171"/>
      <c r="C22" s="171"/>
      <c r="D22" s="171" t="s">
        <v>739</v>
      </c>
      <c r="E22" s="171"/>
      <c r="F22" s="171"/>
      <c r="G22" s="171"/>
      <c r="H22" s="171"/>
      <c r="I22" s="171"/>
      <c r="J22" s="171"/>
      <c r="K22" s="171"/>
      <c r="L22" s="171"/>
      <c r="M22" s="171"/>
      <c r="N22" s="171"/>
      <c r="O22" s="171"/>
      <c r="P22" s="171"/>
      <c r="W22" s="452"/>
      <c r="Y22" s="171"/>
      <c r="Z22" s="171" t="s">
        <v>739</v>
      </c>
      <c r="AA22" s="171"/>
      <c r="AB22" s="171"/>
      <c r="AC22" s="171"/>
      <c r="AD22" s="171"/>
      <c r="AE22" s="171"/>
      <c r="AF22" s="171"/>
      <c r="AG22" s="171"/>
      <c r="AH22" s="171"/>
      <c r="AI22" s="171"/>
      <c r="AJ22" s="171"/>
      <c r="AK22" s="171"/>
      <c r="AL22" s="171"/>
      <c r="AM22" s="426"/>
    </row>
    <row r="23" spans="1:39" ht="13.35" customHeight="1">
      <c r="A23" s="171"/>
      <c r="C23" s="171"/>
      <c r="D23" s="171" t="s">
        <v>740</v>
      </c>
      <c r="E23" s="171"/>
      <c r="F23" s="171"/>
      <c r="G23" s="171"/>
      <c r="H23" s="171"/>
      <c r="I23" s="171"/>
      <c r="J23" s="171"/>
      <c r="K23" s="171"/>
      <c r="L23" s="171"/>
      <c r="M23" s="171"/>
      <c r="N23" s="171"/>
      <c r="O23" s="171"/>
      <c r="P23" s="171"/>
      <c r="W23" s="452"/>
      <c r="Y23" s="171"/>
      <c r="Z23" s="171" t="s">
        <v>740</v>
      </c>
      <c r="AA23" s="171"/>
      <c r="AB23" s="171"/>
      <c r="AC23" s="171"/>
      <c r="AD23" s="171"/>
      <c r="AE23" s="171"/>
      <c r="AF23" s="171"/>
      <c r="AG23" s="171"/>
      <c r="AH23" s="171"/>
      <c r="AI23" s="171"/>
      <c r="AJ23" s="171"/>
      <c r="AK23" s="171"/>
      <c r="AL23" s="171"/>
      <c r="AM23" s="426"/>
    </row>
    <row r="24" spans="1:39" ht="12" customHeight="1">
      <c r="A24" s="171"/>
      <c r="B24" s="660"/>
      <c r="C24" s="660"/>
      <c r="D24" s="660"/>
      <c r="E24" s="660"/>
      <c r="F24" s="660"/>
      <c r="G24" s="660"/>
      <c r="H24" s="660"/>
      <c r="I24" s="660"/>
      <c r="J24" s="660"/>
      <c r="K24" s="660"/>
      <c r="L24" s="660"/>
      <c r="M24" s="660"/>
      <c r="N24" s="660"/>
      <c r="O24" s="660"/>
      <c r="P24" s="660"/>
      <c r="W24" s="452"/>
      <c r="X24" s="660"/>
      <c r="Y24" s="660"/>
      <c r="Z24" s="660"/>
      <c r="AA24" s="660"/>
      <c r="AB24" s="660"/>
      <c r="AC24" s="660"/>
      <c r="AD24" s="660"/>
      <c r="AE24" s="660"/>
      <c r="AF24" s="660"/>
      <c r="AG24" s="660"/>
      <c r="AH24" s="660"/>
      <c r="AI24" s="660"/>
      <c r="AJ24" s="660"/>
      <c r="AK24" s="660"/>
      <c r="AL24" s="660"/>
      <c r="AM24" s="426"/>
    </row>
    <row r="25" spans="1:39" s="167" customFormat="1" ht="36" customHeight="1">
      <c r="A25" s="173"/>
      <c r="B25" s="2359" t="s">
        <v>741</v>
      </c>
      <c r="C25" s="2359"/>
      <c r="D25" s="2359"/>
      <c r="E25" s="2359"/>
      <c r="F25" s="2359"/>
      <c r="G25" s="2359"/>
      <c r="H25" s="2359"/>
      <c r="I25" s="2359"/>
      <c r="J25" s="2359"/>
      <c r="K25" s="2359"/>
      <c r="L25" s="2359"/>
      <c r="M25" s="2359"/>
      <c r="N25" s="2359"/>
      <c r="O25" s="2359"/>
      <c r="P25" s="2359"/>
      <c r="R25" s="168"/>
      <c r="S25" s="168"/>
      <c r="T25" s="168"/>
      <c r="U25" s="168"/>
      <c r="V25" s="168"/>
      <c r="W25" s="452"/>
      <c r="X25" s="2359" t="s">
        <v>741</v>
      </c>
      <c r="Y25" s="2359"/>
      <c r="Z25" s="2359"/>
      <c r="AA25" s="2359"/>
      <c r="AB25" s="2359"/>
      <c r="AC25" s="2359"/>
      <c r="AD25" s="2359"/>
      <c r="AE25" s="2359"/>
      <c r="AF25" s="2359"/>
      <c r="AG25" s="2359"/>
      <c r="AH25" s="2359"/>
      <c r="AI25" s="2359"/>
      <c r="AJ25" s="2359"/>
      <c r="AK25" s="2359"/>
      <c r="AL25" s="2359"/>
      <c r="AM25" s="633"/>
    </row>
    <row r="26" spans="1:39" ht="36" customHeight="1">
      <c r="A26" s="171"/>
      <c r="B26" s="2359" t="s">
        <v>742</v>
      </c>
      <c r="C26" s="2359"/>
      <c r="D26" s="2359"/>
      <c r="E26" s="2359"/>
      <c r="F26" s="2359"/>
      <c r="G26" s="2359"/>
      <c r="H26" s="2359"/>
      <c r="I26" s="2359"/>
      <c r="J26" s="2359"/>
      <c r="K26" s="2359"/>
      <c r="L26" s="2359"/>
      <c r="M26" s="2359"/>
      <c r="N26" s="2359"/>
      <c r="O26" s="2359"/>
      <c r="P26" s="2359"/>
      <c r="W26" s="452"/>
      <c r="X26" s="2359" t="s">
        <v>742</v>
      </c>
      <c r="Y26" s="2359"/>
      <c r="Z26" s="2359"/>
      <c r="AA26" s="2359"/>
      <c r="AB26" s="2359"/>
      <c r="AC26" s="2359"/>
      <c r="AD26" s="2359"/>
      <c r="AE26" s="2359"/>
      <c r="AF26" s="2359"/>
      <c r="AG26" s="2359"/>
      <c r="AH26" s="2359"/>
      <c r="AI26" s="2359"/>
      <c r="AJ26" s="2359"/>
      <c r="AK26" s="2359"/>
      <c r="AL26" s="2359"/>
      <c r="AM26" s="426"/>
    </row>
    <row r="27" spans="1:39" ht="24" customHeight="1">
      <c r="A27" s="171"/>
      <c r="B27" s="2359" t="s">
        <v>743</v>
      </c>
      <c r="C27" s="2359"/>
      <c r="D27" s="2359"/>
      <c r="E27" s="2359"/>
      <c r="F27" s="2359"/>
      <c r="G27" s="2359"/>
      <c r="H27" s="2359"/>
      <c r="I27" s="2359"/>
      <c r="J27" s="2359"/>
      <c r="K27" s="2359"/>
      <c r="L27" s="2359"/>
      <c r="M27" s="2359"/>
      <c r="N27" s="2359"/>
      <c r="O27" s="2359"/>
      <c r="P27" s="2359"/>
      <c r="W27" s="452"/>
      <c r="X27" s="2359" t="s">
        <v>743</v>
      </c>
      <c r="Y27" s="2359"/>
      <c r="Z27" s="2359"/>
      <c r="AA27" s="2359"/>
      <c r="AB27" s="2359"/>
      <c r="AC27" s="2359"/>
      <c r="AD27" s="2359"/>
      <c r="AE27" s="2359"/>
      <c r="AF27" s="2359"/>
      <c r="AG27" s="2359"/>
      <c r="AH27" s="2359"/>
      <c r="AI27" s="2359"/>
      <c r="AJ27" s="2359"/>
      <c r="AK27" s="2359"/>
      <c r="AL27" s="2359"/>
      <c r="AM27" s="426"/>
    </row>
    <row r="28" spans="1:39" ht="24" customHeight="1">
      <c r="A28" s="171"/>
      <c r="B28" s="2359" t="s">
        <v>744</v>
      </c>
      <c r="C28" s="2359"/>
      <c r="D28" s="2359"/>
      <c r="E28" s="2359"/>
      <c r="F28" s="2359"/>
      <c r="G28" s="2359"/>
      <c r="H28" s="2359"/>
      <c r="I28" s="2359"/>
      <c r="J28" s="2359"/>
      <c r="K28" s="2359"/>
      <c r="L28" s="2359"/>
      <c r="M28" s="2359"/>
      <c r="N28" s="2359"/>
      <c r="O28" s="2359"/>
      <c r="P28" s="2359"/>
      <c r="W28" s="452"/>
      <c r="X28" s="2359" t="s">
        <v>744</v>
      </c>
      <c r="Y28" s="2359"/>
      <c r="Z28" s="2359"/>
      <c r="AA28" s="2359"/>
      <c r="AB28" s="2359"/>
      <c r="AC28" s="2359"/>
      <c r="AD28" s="2359"/>
      <c r="AE28" s="2359"/>
      <c r="AF28" s="2359"/>
      <c r="AG28" s="2359"/>
      <c r="AH28" s="2359"/>
      <c r="AI28" s="2359"/>
      <c r="AJ28" s="2359"/>
      <c r="AK28" s="2359"/>
      <c r="AL28" s="2359"/>
      <c r="AM28" s="426"/>
    </row>
    <row r="29" spans="1:39" ht="48.9" customHeight="1">
      <c r="A29" s="171"/>
      <c r="B29" s="2363" t="s">
        <v>1733</v>
      </c>
      <c r="C29" s="2363"/>
      <c r="D29" s="2363"/>
      <c r="E29" s="2363"/>
      <c r="F29" s="2363"/>
      <c r="G29" s="2363"/>
      <c r="H29" s="2363"/>
      <c r="I29" s="2363"/>
      <c r="J29" s="2363"/>
      <c r="K29" s="2363"/>
      <c r="L29" s="2363"/>
      <c r="M29" s="2363"/>
      <c r="N29" s="2363"/>
      <c r="O29" s="2363"/>
      <c r="P29" s="2363"/>
      <c r="W29" s="452"/>
      <c r="X29" s="2363" t="s">
        <v>1733</v>
      </c>
      <c r="Y29" s="2363"/>
      <c r="Z29" s="2363"/>
      <c r="AA29" s="2363"/>
      <c r="AB29" s="2363"/>
      <c r="AC29" s="2363"/>
      <c r="AD29" s="2363"/>
      <c r="AE29" s="2363"/>
      <c r="AF29" s="2363"/>
      <c r="AG29" s="2363"/>
      <c r="AH29" s="2363"/>
      <c r="AI29" s="2363"/>
      <c r="AJ29" s="2363"/>
      <c r="AK29" s="2363"/>
      <c r="AL29" s="2363"/>
      <c r="AM29" s="426"/>
    </row>
    <row r="30" spans="1:39" ht="24" customHeight="1">
      <c r="A30" s="171"/>
      <c r="B30" s="2363" t="s">
        <v>1734</v>
      </c>
      <c r="C30" s="2363"/>
      <c r="D30" s="2363"/>
      <c r="E30" s="2363"/>
      <c r="F30" s="2363"/>
      <c r="G30" s="2363"/>
      <c r="H30" s="2363"/>
      <c r="I30" s="2363"/>
      <c r="J30" s="2363"/>
      <c r="K30" s="2363"/>
      <c r="L30" s="2363"/>
      <c r="M30" s="2363"/>
      <c r="N30" s="2363"/>
      <c r="O30" s="2363"/>
      <c r="P30" s="2363"/>
      <c r="W30" s="452"/>
      <c r="X30" s="2363" t="s">
        <v>1734</v>
      </c>
      <c r="Y30" s="2363"/>
      <c r="Z30" s="2363"/>
      <c r="AA30" s="2363"/>
      <c r="AB30" s="2363"/>
      <c r="AC30" s="2363"/>
      <c r="AD30" s="2363"/>
      <c r="AE30" s="2363"/>
      <c r="AF30" s="2363"/>
      <c r="AG30" s="2363"/>
      <c r="AH30" s="2363"/>
      <c r="AI30" s="2363"/>
      <c r="AJ30" s="2363"/>
      <c r="AK30" s="2363"/>
      <c r="AL30" s="2363"/>
      <c r="AM30" s="426"/>
    </row>
    <row r="31" spans="1:39" ht="123.6" customHeight="1">
      <c r="A31" s="171"/>
      <c r="B31" s="900"/>
      <c r="C31" s="2363" t="s">
        <v>1735</v>
      </c>
      <c r="D31" s="2363"/>
      <c r="E31" s="2363"/>
      <c r="F31" s="2363"/>
      <c r="G31" s="2363"/>
      <c r="H31" s="2363"/>
      <c r="I31" s="2363"/>
      <c r="J31" s="2363"/>
      <c r="K31" s="2363"/>
      <c r="L31" s="2363"/>
      <c r="M31" s="2363"/>
      <c r="N31" s="2363"/>
      <c r="O31" s="2363"/>
      <c r="P31" s="900"/>
      <c r="W31" s="452"/>
      <c r="X31" s="900"/>
      <c r="Y31" s="2363" t="s">
        <v>1735</v>
      </c>
      <c r="Z31" s="2363"/>
      <c r="AA31" s="2363"/>
      <c r="AB31" s="2363"/>
      <c r="AC31" s="2363"/>
      <c r="AD31" s="2363"/>
      <c r="AE31" s="2363"/>
      <c r="AF31" s="2363"/>
      <c r="AG31" s="2363"/>
      <c r="AH31" s="2363"/>
      <c r="AI31" s="2363"/>
      <c r="AJ31" s="2363"/>
      <c r="AK31" s="2363"/>
      <c r="AL31" s="900"/>
      <c r="AM31" s="426"/>
    </row>
    <row r="32" spans="1:39" ht="63" customHeight="1">
      <c r="A32" s="171"/>
      <c r="B32" s="2364" t="s">
        <v>1736</v>
      </c>
      <c r="C32" s="2364"/>
      <c r="D32" s="2364"/>
      <c r="E32" s="2364"/>
      <c r="F32" s="2364"/>
      <c r="G32" s="2364"/>
      <c r="H32" s="2364"/>
      <c r="I32" s="2364"/>
      <c r="J32" s="2364"/>
      <c r="K32" s="2364"/>
      <c r="L32" s="2364"/>
      <c r="M32" s="2364"/>
      <c r="N32" s="2364"/>
      <c r="O32" s="2364"/>
      <c r="P32" s="2364"/>
      <c r="W32" s="452"/>
      <c r="X32" s="2364" t="s">
        <v>1736</v>
      </c>
      <c r="Y32" s="2364"/>
      <c r="Z32" s="2364"/>
      <c r="AA32" s="2364"/>
      <c r="AB32" s="2364"/>
      <c r="AC32" s="2364"/>
      <c r="AD32" s="2364"/>
      <c r="AE32" s="2364"/>
      <c r="AF32" s="2364"/>
      <c r="AG32" s="2364"/>
      <c r="AH32" s="2364"/>
      <c r="AI32" s="2364"/>
      <c r="AJ32" s="2364"/>
      <c r="AK32" s="2364"/>
      <c r="AL32" s="2364"/>
      <c r="AM32" s="426"/>
    </row>
    <row r="33" spans="1:39" s="167" customFormat="1" ht="12" customHeight="1">
      <c r="A33" s="173"/>
      <c r="B33" s="2366" t="s">
        <v>656</v>
      </c>
      <c r="C33" s="2366"/>
      <c r="D33" s="2365" t="s">
        <v>1737</v>
      </c>
      <c r="E33" s="2365"/>
      <c r="F33" s="2365"/>
      <c r="G33" s="2365"/>
      <c r="H33" s="2365"/>
      <c r="I33" s="2365"/>
      <c r="J33" s="2365"/>
      <c r="K33" s="2365"/>
      <c r="L33" s="2365"/>
      <c r="M33" s="2365"/>
      <c r="N33" s="2365"/>
      <c r="O33" s="2365"/>
      <c r="P33" s="660"/>
      <c r="R33" s="168"/>
      <c r="S33" s="168"/>
      <c r="T33" s="168"/>
      <c r="U33" s="168"/>
      <c r="V33" s="168"/>
      <c r="W33" s="452"/>
      <c r="X33" s="2369" t="s">
        <v>631</v>
      </c>
      <c r="Y33" s="2369"/>
      <c r="Z33" s="2370" t="s">
        <v>745</v>
      </c>
      <c r="AA33" s="2370"/>
      <c r="AB33" s="2370"/>
      <c r="AC33" s="2370"/>
      <c r="AD33" s="2370"/>
      <c r="AE33" s="2370"/>
      <c r="AF33" s="2370"/>
      <c r="AG33" s="2370"/>
      <c r="AH33" s="2370"/>
      <c r="AI33" s="2370"/>
      <c r="AJ33" s="2370"/>
      <c r="AK33" s="2370"/>
      <c r="AL33" s="660"/>
      <c r="AM33" s="633"/>
    </row>
    <row r="34" spans="1:39" s="167" customFormat="1" ht="19.350000000000001" customHeight="1">
      <c r="A34" s="174"/>
      <c r="B34" s="2366"/>
      <c r="C34" s="2366"/>
      <c r="D34" s="2365"/>
      <c r="E34" s="2365"/>
      <c r="F34" s="2365"/>
      <c r="G34" s="2365"/>
      <c r="H34" s="2365"/>
      <c r="I34" s="2365"/>
      <c r="J34" s="2365"/>
      <c r="K34" s="2365"/>
      <c r="L34" s="2365"/>
      <c r="M34" s="2365"/>
      <c r="N34" s="2365"/>
      <c r="O34" s="2365"/>
      <c r="P34" s="182"/>
      <c r="Q34" s="174"/>
      <c r="R34" s="168"/>
      <c r="S34" s="168"/>
      <c r="T34" s="168"/>
      <c r="U34" s="168"/>
      <c r="V34" s="168"/>
      <c r="W34" s="452"/>
      <c r="X34" s="2369"/>
      <c r="Y34" s="2369"/>
      <c r="Z34" s="2370"/>
      <c r="AA34" s="2370"/>
      <c r="AB34" s="2370"/>
      <c r="AC34" s="2370"/>
      <c r="AD34" s="2370"/>
      <c r="AE34" s="2370"/>
      <c r="AF34" s="2370"/>
      <c r="AG34" s="2370"/>
      <c r="AH34" s="2370"/>
      <c r="AI34" s="2370"/>
      <c r="AJ34" s="2370"/>
      <c r="AK34" s="2370"/>
      <c r="AL34" s="182"/>
      <c r="AM34" s="633"/>
    </row>
    <row r="35" spans="1:39" ht="12" customHeight="1">
      <c r="A35" s="171"/>
      <c r="B35" s="171"/>
      <c r="C35" s="171"/>
      <c r="D35" s="171"/>
      <c r="E35" s="171"/>
      <c r="F35" s="171"/>
      <c r="G35" s="171"/>
      <c r="H35" s="171"/>
      <c r="I35" s="171"/>
      <c r="J35" s="171"/>
      <c r="K35" s="171"/>
      <c r="L35" s="171"/>
      <c r="M35" s="171"/>
      <c r="N35" s="171"/>
      <c r="O35" s="171"/>
      <c r="P35" s="171"/>
      <c r="W35" s="452"/>
      <c r="X35" s="171"/>
      <c r="Y35" s="171"/>
      <c r="Z35" s="171"/>
      <c r="AA35" s="171"/>
      <c r="AB35" s="171"/>
      <c r="AC35" s="171"/>
      <c r="AD35" s="171"/>
      <c r="AE35" s="171"/>
      <c r="AF35" s="171"/>
      <c r="AG35" s="171"/>
      <c r="AH35" s="171"/>
      <c r="AI35" s="171"/>
      <c r="AJ35" s="171"/>
      <c r="AK35" s="171"/>
      <c r="AL35" s="171"/>
      <c r="AM35" s="426"/>
    </row>
    <row r="36" spans="1:39" ht="24" customHeight="1">
      <c r="A36" s="171"/>
      <c r="B36" s="171"/>
      <c r="C36" s="2367" t="str">
        <f>IF('【交付申請時】入力シート①(全体)'!E9="","令和　　年　　月　　日",'【交付申請時】入力シート①(全体)'!E9)</f>
        <v>令和　　年　　月　　日</v>
      </c>
      <c r="D36" s="2367"/>
      <c r="E36" s="2367"/>
      <c r="F36" s="2367"/>
      <c r="G36" s="175"/>
      <c r="J36" s="171"/>
      <c r="K36" s="171"/>
      <c r="L36" s="171"/>
      <c r="M36" s="171"/>
      <c r="N36" s="171"/>
      <c r="O36" s="171"/>
      <c r="P36" s="171"/>
      <c r="W36" s="452"/>
      <c r="X36" s="171"/>
      <c r="Y36" s="2371">
        <v>46134</v>
      </c>
      <c r="Z36" s="2371"/>
      <c r="AA36" s="2371"/>
      <c r="AB36" s="2371"/>
      <c r="AC36" s="175"/>
      <c r="AF36" s="171"/>
      <c r="AG36" s="171"/>
      <c r="AH36" s="171"/>
      <c r="AI36" s="171"/>
      <c r="AJ36" s="171"/>
      <c r="AK36" s="171"/>
      <c r="AL36" s="171"/>
      <c r="AM36" s="426"/>
    </row>
    <row r="37" spans="1:39" ht="12" customHeight="1">
      <c r="A37" s="171"/>
      <c r="B37" s="171"/>
      <c r="C37" s="171"/>
      <c r="D37" s="171"/>
      <c r="E37" s="171"/>
      <c r="F37" s="171"/>
      <c r="G37" s="171"/>
      <c r="H37" s="171"/>
      <c r="I37" s="171"/>
      <c r="J37" s="171"/>
      <c r="K37" s="171"/>
      <c r="L37" s="171"/>
      <c r="M37" s="171"/>
      <c r="N37" s="171"/>
      <c r="O37" s="171"/>
      <c r="P37" s="171"/>
      <c r="W37" s="452"/>
      <c r="X37" s="171"/>
      <c r="Y37" s="171"/>
      <c r="Z37" s="171"/>
      <c r="AA37" s="171"/>
      <c r="AB37" s="171"/>
      <c r="AC37" s="171"/>
      <c r="AD37" s="171"/>
      <c r="AE37" s="171"/>
      <c r="AF37" s="171"/>
      <c r="AG37" s="171"/>
      <c r="AH37" s="171"/>
      <c r="AI37" s="171"/>
      <c r="AJ37" s="171"/>
      <c r="AK37" s="171"/>
      <c r="AL37" s="171"/>
      <c r="AM37" s="426"/>
    </row>
    <row r="38" spans="1:39" ht="17.25" customHeight="1">
      <c r="A38" s="171"/>
      <c r="B38" s="171"/>
      <c r="C38" s="171" t="s">
        <v>439</v>
      </c>
      <c r="F38" s="176"/>
      <c r="G38" s="176"/>
      <c r="H38" s="176"/>
      <c r="I38" s="176"/>
      <c r="J38" s="176"/>
      <c r="K38" s="176"/>
      <c r="L38" s="176"/>
      <c r="M38" s="176"/>
      <c r="N38" s="176"/>
      <c r="O38" s="176"/>
      <c r="P38" s="176"/>
      <c r="W38" s="452"/>
      <c r="X38" s="171"/>
      <c r="Y38" s="171" t="s">
        <v>439</v>
      </c>
      <c r="AB38" s="176"/>
      <c r="AC38" s="176"/>
      <c r="AD38" s="176"/>
      <c r="AE38" s="176"/>
      <c r="AF38" s="176"/>
      <c r="AG38" s="176"/>
      <c r="AH38" s="176"/>
      <c r="AI38" s="176"/>
      <c r="AJ38" s="176"/>
      <c r="AK38" s="176"/>
      <c r="AL38" s="176"/>
      <c r="AM38" s="426"/>
    </row>
    <row r="39" spans="1:39" ht="24" customHeight="1">
      <c r="A39" s="171"/>
      <c r="B39" s="171"/>
      <c r="C39" s="171"/>
      <c r="D39" s="2362" t="str">
        <f>IF('【交付申請時】入力シート①(全体)'!$E$27="","",'【交付申請時】入力シート①(全体)'!$E$27)</f>
        <v/>
      </c>
      <c r="E39" s="2362"/>
      <c r="F39" s="2362"/>
      <c r="G39" s="2362"/>
      <c r="H39" s="2362"/>
      <c r="I39" s="2362"/>
      <c r="J39" s="2362"/>
      <c r="K39" s="2362"/>
      <c r="L39" s="2362"/>
      <c r="M39" s="2362"/>
      <c r="N39" s="2362"/>
      <c r="O39" s="2362"/>
      <c r="W39" s="452"/>
      <c r="X39" s="171"/>
      <c r="Y39" s="171"/>
      <c r="Z39" s="2368" t="s">
        <v>422</v>
      </c>
      <c r="AA39" s="2368"/>
      <c r="AB39" s="2368"/>
      <c r="AC39" s="2368"/>
      <c r="AD39" s="2368"/>
      <c r="AE39" s="2368"/>
      <c r="AF39" s="2368"/>
      <c r="AG39" s="2368"/>
      <c r="AH39" s="2368"/>
      <c r="AI39" s="2368"/>
      <c r="AJ39" s="2368"/>
      <c r="AK39" s="2368"/>
      <c r="AM39" s="426"/>
    </row>
    <row r="40" spans="1:39" ht="17.25" customHeight="1">
      <c r="A40" s="171"/>
      <c r="B40" s="171"/>
      <c r="C40" s="171" t="s">
        <v>610</v>
      </c>
      <c r="F40" s="176"/>
      <c r="G40" s="176"/>
      <c r="H40" s="176"/>
      <c r="I40" s="176"/>
      <c r="J40" s="176"/>
      <c r="K40" s="176"/>
      <c r="L40" s="176"/>
      <c r="M40" s="176"/>
      <c r="N40" s="176"/>
      <c r="O40" s="176"/>
      <c r="P40" s="176"/>
      <c r="W40" s="452"/>
      <c r="X40" s="171"/>
      <c r="Y40" s="171" t="s">
        <v>610</v>
      </c>
      <c r="AB40" s="176"/>
      <c r="AC40" s="176"/>
      <c r="AD40" s="176"/>
      <c r="AE40" s="176"/>
      <c r="AF40" s="176"/>
      <c r="AG40" s="176"/>
      <c r="AH40" s="176"/>
      <c r="AI40" s="176"/>
      <c r="AJ40" s="176"/>
      <c r="AK40" s="176"/>
      <c r="AL40" s="176"/>
      <c r="AM40" s="426"/>
    </row>
    <row r="41" spans="1:39" ht="24" customHeight="1">
      <c r="A41" s="171"/>
      <c r="B41" s="171"/>
      <c r="C41" s="171"/>
      <c r="D41" s="2362" t="str">
        <f>IF('【交付申請時】入力シート①(全体)'!$E$25="","",'【交付申請時】入力シート①(全体)'!$E$25)</f>
        <v/>
      </c>
      <c r="E41" s="2362"/>
      <c r="F41" s="2362"/>
      <c r="G41" s="2362"/>
      <c r="H41" s="2362"/>
      <c r="I41" s="2362"/>
      <c r="J41" s="2362"/>
      <c r="K41" s="2362"/>
      <c r="L41" s="2362"/>
      <c r="M41" s="2362"/>
      <c r="N41" s="2362"/>
      <c r="O41" s="2362"/>
      <c r="W41" s="452"/>
      <c r="X41" s="171"/>
      <c r="Y41" s="171"/>
      <c r="Z41" s="2368" t="s">
        <v>436</v>
      </c>
      <c r="AA41" s="2368"/>
      <c r="AB41" s="2368"/>
      <c r="AC41" s="2368"/>
      <c r="AD41" s="2368"/>
      <c r="AE41" s="2368"/>
      <c r="AF41" s="2368"/>
      <c r="AG41" s="2368"/>
      <c r="AH41" s="2368"/>
      <c r="AI41" s="2368"/>
      <c r="AJ41" s="2368"/>
      <c r="AK41" s="2368"/>
      <c r="AM41" s="426"/>
    </row>
    <row r="42" spans="1:39">
      <c r="A42" s="171"/>
      <c r="B42" s="171"/>
      <c r="C42" s="171" t="s">
        <v>746</v>
      </c>
      <c r="E42" s="171"/>
      <c r="G42" s="171" t="s">
        <v>747</v>
      </c>
      <c r="J42" s="171"/>
      <c r="K42" s="171"/>
      <c r="L42" s="171"/>
      <c r="N42" s="171"/>
      <c r="O42" s="171"/>
      <c r="P42" s="171"/>
      <c r="W42" s="452"/>
      <c r="X42" s="171"/>
      <c r="Y42" s="171" t="s">
        <v>746</v>
      </c>
      <c r="AA42" s="171"/>
      <c r="AC42" s="171" t="s">
        <v>747</v>
      </c>
      <c r="AF42" s="171"/>
      <c r="AG42" s="171"/>
      <c r="AH42" s="171"/>
      <c r="AJ42" s="171"/>
      <c r="AK42" s="171"/>
      <c r="AL42" s="171"/>
      <c r="AM42" s="426"/>
    </row>
    <row r="43" spans="1:39" ht="24" customHeight="1">
      <c r="A43" s="171"/>
      <c r="B43" s="171"/>
      <c r="C43" s="171"/>
      <c r="D43" s="2362" t="str">
        <f>IF('【交付申請時】入力シート①(全体)'!$E$34="","",'【交付申請時】入力シート①(全体)'!$E$34)</f>
        <v/>
      </c>
      <c r="E43" s="2362"/>
      <c r="F43" s="2362"/>
      <c r="G43" s="176"/>
      <c r="H43" s="2362" t="str">
        <f>IF('【交付申請時】入力シート①(全体)'!$E$36="","",'【交付申請時】入力シート①(全体)'!$E$36)</f>
        <v/>
      </c>
      <c r="I43" s="2362"/>
      <c r="J43" s="2362"/>
      <c r="K43" s="2362"/>
      <c r="L43" s="2362"/>
      <c r="M43" s="2362"/>
      <c r="N43" s="2362"/>
      <c r="O43" s="2362"/>
      <c r="P43" s="176"/>
      <c r="W43" s="452"/>
      <c r="X43" s="171"/>
      <c r="Y43" s="171"/>
      <c r="Z43" s="2368" t="s">
        <v>458</v>
      </c>
      <c r="AA43" s="2368"/>
      <c r="AB43" s="2368"/>
      <c r="AC43" s="176"/>
      <c r="AD43" s="2368" t="s">
        <v>461</v>
      </c>
      <c r="AE43" s="2368"/>
      <c r="AF43" s="2368"/>
      <c r="AG43" s="2368"/>
      <c r="AH43" s="2368"/>
      <c r="AI43" s="2368"/>
      <c r="AJ43" s="2368"/>
      <c r="AK43" s="2368"/>
      <c r="AL43" s="176"/>
      <c r="AM43" s="426"/>
    </row>
    <row r="44" spans="1:39" ht="12" customHeight="1">
      <c r="A44" s="171"/>
      <c r="B44" s="171"/>
      <c r="C44" s="171"/>
      <c r="D44" s="171"/>
      <c r="E44" s="171"/>
      <c r="F44" s="171"/>
      <c r="G44" s="171"/>
      <c r="H44" s="171"/>
      <c r="I44" s="171"/>
      <c r="J44" s="171"/>
      <c r="K44" s="171"/>
      <c r="L44" s="171"/>
      <c r="M44" s="171"/>
      <c r="N44" s="171"/>
      <c r="O44" s="179"/>
      <c r="P44" s="171"/>
      <c r="W44" s="452"/>
      <c r="X44" s="171"/>
      <c r="Y44" s="171"/>
      <c r="Z44" s="171"/>
      <c r="AA44" s="171"/>
      <c r="AB44" s="171"/>
      <c r="AC44" s="171"/>
      <c r="AD44" s="171"/>
      <c r="AE44" s="171"/>
      <c r="AF44" s="171"/>
      <c r="AG44" s="171"/>
      <c r="AH44" s="171"/>
      <c r="AI44" s="171"/>
      <c r="AJ44" s="171"/>
      <c r="AK44" s="179"/>
      <c r="AL44" s="171"/>
      <c r="AM44" s="426"/>
    </row>
    <row r="45" spans="1:39" ht="17.399999999999999" customHeight="1">
      <c r="B45" s="177" t="s">
        <v>748</v>
      </c>
      <c r="C45" s="178"/>
      <c r="D45" s="178"/>
      <c r="E45" s="660"/>
      <c r="F45" s="660"/>
      <c r="G45" s="660"/>
      <c r="H45" s="660"/>
      <c r="I45" s="660"/>
      <c r="J45" s="660"/>
      <c r="K45" s="660"/>
      <c r="L45" s="660"/>
      <c r="M45" s="660"/>
      <c r="N45" s="660"/>
      <c r="O45" s="660"/>
      <c r="P45" s="660"/>
      <c r="W45" s="452"/>
      <c r="X45" s="177" t="s">
        <v>748</v>
      </c>
      <c r="Y45" s="178"/>
      <c r="Z45" s="178"/>
      <c r="AA45" s="660"/>
      <c r="AB45" s="660"/>
      <c r="AC45" s="660"/>
      <c r="AD45" s="660"/>
      <c r="AE45" s="660"/>
      <c r="AF45" s="660"/>
      <c r="AG45" s="660"/>
      <c r="AH45" s="660"/>
      <c r="AI45" s="660"/>
      <c r="AJ45" s="660"/>
      <c r="AK45" s="660"/>
      <c r="AL45" s="660"/>
      <c r="AM45" s="426"/>
    </row>
    <row r="46" spans="1:39">
      <c r="W46" s="468"/>
      <c r="X46" s="469"/>
      <c r="Y46" s="469"/>
      <c r="Z46" s="469"/>
      <c r="AA46" s="469"/>
      <c r="AB46" s="469"/>
      <c r="AC46" s="469"/>
      <c r="AD46" s="469"/>
      <c r="AE46" s="469"/>
      <c r="AF46" s="469"/>
      <c r="AG46" s="469"/>
      <c r="AH46" s="469"/>
      <c r="AI46" s="469"/>
      <c r="AJ46" s="469"/>
      <c r="AK46" s="469"/>
      <c r="AL46" s="469"/>
      <c r="AM46" s="470"/>
    </row>
  </sheetData>
  <sheetProtection algorithmName="SHA-512" hashValue="nMZbZfweJpBcXVzmxvE4FjdZF6sneo35NWP1dt5rrTx46xHF/H6xISvrinwYtKkpwETUWP5uW6C1exGIH6Adzg==" saltValue="FCkjvnSj+HpuUnQMLKLpZA==" spinCount="100000" sheet="1" formatRows="0" selectLockedCells="1"/>
  <mergeCells count="44">
    <mergeCell ref="Z43:AB43"/>
    <mergeCell ref="AD43:AK43"/>
    <mergeCell ref="X28:AL28"/>
    <mergeCell ref="X33:Y34"/>
    <mergeCell ref="Z33:AK34"/>
    <mergeCell ref="Y36:AB36"/>
    <mergeCell ref="Z39:AK39"/>
    <mergeCell ref="X29:AL29"/>
    <mergeCell ref="X30:AL30"/>
    <mergeCell ref="Y31:AK31"/>
    <mergeCell ref="X32:AL32"/>
    <mergeCell ref="D43:F43"/>
    <mergeCell ref="H43:O43"/>
    <mergeCell ref="B33:C34"/>
    <mergeCell ref="X14:AL14"/>
    <mergeCell ref="X15:AL15"/>
    <mergeCell ref="X16:AL16"/>
    <mergeCell ref="B28:P28"/>
    <mergeCell ref="C36:F36"/>
    <mergeCell ref="C18:O18"/>
    <mergeCell ref="B25:P25"/>
    <mergeCell ref="B26:P26"/>
    <mergeCell ref="B27:P27"/>
    <mergeCell ref="B15:P15"/>
    <mergeCell ref="B16:P16"/>
    <mergeCell ref="B17:P17"/>
    <mergeCell ref="Z41:AK41"/>
    <mergeCell ref="D39:O39"/>
    <mergeCell ref="D41:O41"/>
    <mergeCell ref="B29:P29"/>
    <mergeCell ref="B30:P30"/>
    <mergeCell ref="C31:O31"/>
    <mergeCell ref="B32:P32"/>
    <mergeCell ref="D33:O34"/>
    <mergeCell ref="B8:P8"/>
    <mergeCell ref="B9:P9"/>
    <mergeCell ref="B14:P14"/>
    <mergeCell ref="X17:AL17"/>
    <mergeCell ref="Y18:AK18"/>
    <mergeCell ref="X25:AL25"/>
    <mergeCell ref="X26:AL26"/>
    <mergeCell ref="X27:AL27"/>
    <mergeCell ref="X8:AL8"/>
    <mergeCell ref="X9:AL9"/>
  </mergeCells>
  <phoneticPr fontId="101"/>
  <conditionalFormatting sqref="B33">
    <cfRule type="cellIs" dxfId="170" priority="10" operator="equal">
      <formula>"□"</formula>
    </cfRule>
  </conditionalFormatting>
  <conditionalFormatting sqref="C36">
    <cfRule type="cellIs" dxfId="169" priority="8" operator="equal">
      <formula>"令和　　年　　月　　日"</formula>
    </cfRule>
  </conditionalFormatting>
  <conditionalFormatting sqref="D39 D41 D43 H43">
    <cfRule type="containsBlanks" dxfId="168" priority="20">
      <formula>LEN(TRIM(D39))=0</formula>
    </cfRule>
  </conditionalFormatting>
  <conditionalFormatting sqref="X33">
    <cfRule type="cellIs" dxfId="167" priority="1" operator="equal">
      <formula>"□"</formula>
    </cfRule>
  </conditionalFormatting>
  <conditionalFormatting sqref="Y36">
    <cfRule type="cellIs" dxfId="166" priority="2" operator="equal">
      <formula>"令和　　年　　月　　日"</formula>
    </cfRule>
  </conditionalFormatting>
  <conditionalFormatting sqref="Z39 Z41 Z43 AD43">
    <cfRule type="containsBlanks" dxfId="165" priority="4">
      <formula>LEN(TRIM(Z39))=0</formula>
    </cfRule>
  </conditionalFormatting>
  <dataValidations count="1">
    <dataValidation type="list" allowBlank="1" showInputMessage="1" showErrorMessage="1" sqref="B33 X33" xr:uid="{00000000-0002-0000-0F00-000000000000}">
      <formula1>"□,☑"</formula1>
    </dataValidation>
  </dataValidations>
  <printOptions horizontalCentered="1"/>
  <pageMargins left="0.70833333333333304" right="0.70833333333333304" top="0.74791666666666701" bottom="0.74791666666666701" header="0.31458333333333299" footer="0.31458333333333299"/>
  <pageSetup paperSize="9" scale="67" fitToHeight="0" orientation="portrait" blackAndWhite="1"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7315D3-F438-4C17-98A7-819D16AE6C6A}">
  <dimension ref="A1:F68"/>
  <sheetViews>
    <sheetView workbookViewId="0"/>
  </sheetViews>
  <sheetFormatPr defaultRowHeight="18"/>
  <cols>
    <col min="1" max="1" width="25.69921875" bestFit="1" customWidth="1"/>
    <col min="2" max="2" width="21.8984375" customWidth="1"/>
    <col min="3" max="3" width="70.09765625" bestFit="1" customWidth="1"/>
    <col min="4" max="4" width="22.19921875" bestFit="1" customWidth="1"/>
    <col min="5" max="5" width="33.19921875" customWidth="1"/>
  </cols>
  <sheetData>
    <row r="1" spans="1:5">
      <c r="A1" s="526" t="s">
        <v>1864</v>
      </c>
      <c r="B1" s="1165" t="s">
        <v>379</v>
      </c>
      <c r="C1" s="603" t="s">
        <v>1840</v>
      </c>
      <c r="D1" s="603" t="s">
        <v>673</v>
      </c>
      <c r="E1" s="1168" t="str">
        <f>IF('第1号様式_交付申請書(6)'!$J$8="","",'第1号様式_交付申請書(6)'!$J$8)</f>
        <v/>
      </c>
    </row>
    <row r="2" spans="1:5">
      <c r="A2" s="526"/>
      <c r="B2" s="1165" t="s">
        <v>379</v>
      </c>
      <c r="C2" s="603"/>
      <c r="D2" s="1166" t="s">
        <v>1865</v>
      </c>
      <c r="E2" s="1168">
        <f>IF('第1号様式_交付申請書(6)'!$B$14="□",0,1)</f>
        <v>0</v>
      </c>
    </row>
    <row r="3" spans="1:5">
      <c r="A3" s="531"/>
      <c r="B3" s="1165" t="s">
        <v>379</v>
      </c>
      <c r="C3" s="603" t="s">
        <v>678</v>
      </c>
      <c r="D3" s="1166" t="s">
        <v>1866</v>
      </c>
      <c r="E3" s="1168">
        <f>IF('第1号様式_交付申請書(6)'!$B$17="□",0,1)</f>
        <v>0</v>
      </c>
    </row>
    <row r="4" spans="1:5">
      <c r="A4" s="531"/>
      <c r="B4" s="1165" t="s">
        <v>379</v>
      </c>
      <c r="C4" s="603" t="s">
        <v>1841</v>
      </c>
      <c r="D4" s="1166" t="s">
        <v>1842</v>
      </c>
      <c r="E4" s="1168" t="str">
        <f>IF('第1号様式_交付申請書(6)'!$H$21="","",IF('第1号様式_交付申請書(6)'!$H$21="有り",1,2))</f>
        <v/>
      </c>
    </row>
    <row r="5" spans="1:5">
      <c r="B5" s="1165" t="s">
        <v>379</v>
      </c>
      <c r="C5" s="603" t="s">
        <v>1841</v>
      </c>
      <c r="D5" s="1166" t="s">
        <v>1843</v>
      </c>
      <c r="E5" s="1168" t="str">
        <f>IF(SUBSTITUTE('第1号様式_交付申請書(6)'!$O$21,"　","")="令和年月日","",SUBSTITUTE('第1号様式_交付申請書(6)'!$O$21,"　",""))</f>
        <v/>
      </c>
    </row>
    <row r="6" spans="1:5">
      <c r="B6" s="1165" t="s">
        <v>379</v>
      </c>
      <c r="C6" s="603" t="s">
        <v>1841</v>
      </c>
      <c r="D6" s="1166" t="s">
        <v>1844</v>
      </c>
      <c r="E6" s="1168" t="str">
        <f>IF('第1号様式_交付申請書(6)'!$H$22="","",'第1号様式_交付申請書(6)'!$H$22)</f>
        <v/>
      </c>
    </row>
    <row r="7" spans="1:5">
      <c r="B7" s="1165" t="s">
        <v>379</v>
      </c>
      <c r="C7" s="603" t="s">
        <v>1841</v>
      </c>
      <c r="D7" s="1166" t="s">
        <v>1845</v>
      </c>
      <c r="E7" s="1168" t="str">
        <f>IF('第1号様式_交付申請書(6)'!$H$23="","",'第1号様式_交付申請書(6)'!$H$23)</f>
        <v/>
      </c>
    </row>
    <row r="8" spans="1:5">
      <c r="B8" s="1165" t="s">
        <v>379</v>
      </c>
      <c r="C8" s="603" t="s">
        <v>1841</v>
      </c>
      <c r="D8" s="1166" t="s">
        <v>1846</v>
      </c>
      <c r="E8" s="1168" t="str">
        <f>IF('第1号様式_交付申請書(6)'!$H$24="","",'第1号様式_交付申請書(6)'!$H$24)</f>
        <v/>
      </c>
    </row>
    <row r="9" spans="1:5">
      <c r="B9" s="1165" t="s">
        <v>379</v>
      </c>
      <c r="C9" s="603" t="s">
        <v>1841</v>
      </c>
      <c r="D9" s="1166" t="s">
        <v>1847</v>
      </c>
      <c r="E9" s="1168" t="str">
        <f>IF('第1号様式_交付申請書(6)'!$H$25="","",'第1号様式_交付申請書(6)'!$H$25)</f>
        <v/>
      </c>
    </row>
    <row r="10" spans="1:5">
      <c r="B10" s="1165" t="s">
        <v>379</v>
      </c>
      <c r="C10" s="603" t="s">
        <v>1848</v>
      </c>
      <c r="D10" s="1166" t="s">
        <v>1842</v>
      </c>
      <c r="E10" s="1168" t="str">
        <f>IF('第1号様式_交付申請書(6)'!$H$29="","",IF('第1号様式_交付申請書(6)'!$H$29="有り",1,2))</f>
        <v/>
      </c>
    </row>
    <row r="11" spans="1:5">
      <c r="B11" s="1165" t="s">
        <v>379</v>
      </c>
      <c r="C11" s="603" t="s">
        <v>1848</v>
      </c>
      <c r="D11" s="1166" t="s">
        <v>1843</v>
      </c>
      <c r="E11" s="1168" t="str">
        <f>IF(SUBSTITUTE('第1号様式_交付申請書(6)'!$O$29,"　","")="令和年月日","",SUBSTITUTE('第1号様式_交付申請書(6)'!$O$29,"　",""))</f>
        <v/>
      </c>
    </row>
    <row r="12" spans="1:5">
      <c r="B12" s="1165" t="s">
        <v>379</v>
      </c>
      <c r="C12" s="603" t="s">
        <v>1848</v>
      </c>
      <c r="D12" s="1166" t="s">
        <v>1844</v>
      </c>
      <c r="E12" s="1168" t="str">
        <f>IF('第1号様式_交付申請書(6)'!$H$30="","",'第1号様式_交付申請書(6)'!$H$30)</f>
        <v/>
      </c>
    </row>
    <row r="13" spans="1:5">
      <c r="B13" s="1165" t="s">
        <v>379</v>
      </c>
      <c r="C13" s="603" t="s">
        <v>1848</v>
      </c>
      <c r="D13" s="1166" t="s">
        <v>1845</v>
      </c>
      <c r="E13" s="1168" t="str">
        <f>IF('第1号様式_交付申請書(6)'!$H$31="","",'第1号様式_交付申請書(6)'!$H$31)</f>
        <v/>
      </c>
    </row>
    <row r="14" spans="1:5">
      <c r="B14" s="1165" t="s">
        <v>379</v>
      </c>
      <c r="C14" s="603" t="s">
        <v>1848</v>
      </c>
      <c r="D14" s="1166" t="s">
        <v>1846</v>
      </c>
      <c r="E14" s="1168" t="str">
        <f>IF('第1号様式_交付申請書(6)'!$H$32="","",'第1号様式_交付申請書(6)'!$H$32)</f>
        <v/>
      </c>
    </row>
    <row r="15" spans="1:5">
      <c r="B15" s="1165" t="s">
        <v>379</v>
      </c>
      <c r="C15" s="603" t="s">
        <v>1848</v>
      </c>
      <c r="D15" s="1166" t="s">
        <v>1849</v>
      </c>
      <c r="E15" s="1168" t="str">
        <f>IF('第1号様式_交付申請書(6)'!$H$33="","",'第1号様式_交付申請書(6)'!$H$33)</f>
        <v/>
      </c>
    </row>
    <row r="16" spans="1:5">
      <c r="B16" s="1165" t="s">
        <v>379</v>
      </c>
      <c r="C16" s="603" t="s">
        <v>1850</v>
      </c>
      <c r="D16" s="1166" t="s">
        <v>1842</v>
      </c>
      <c r="E16" s="1168" t="str">
        <f>IF('第1号様式_交付申請書(6)'!$H$37="","",IF('第1号様式_交付申請書(6)'!$H$37="有り",1,2))</f>
        <v/>
      </c>
    </row>
    <row r="17" spans="2:5">
      <c r="B17" s="1165" t="s">
        <v>379</v>
      </c>
      <c r="C17" s="603" t="s">
        <v>1850</v>
      </c>
      <c r="D17" s="1166" t="s">
        <v>1843</v>
      </c>
      <c r="E17" s="1168" t="str">
        <f>IF(SUBSTITUTE('第1号様式_交付申請書(6)'!$O$37,"　","")="令和年月日","",SUBSTITUTE('第1号様式_交付申請書(6)'!$O$37,"　",""))</f>
        <v/>
      </c>
    </row>
    <row r="18" spans="2:5">
      <c r="B18" s="1165" t="s">
        <v>379</v>
      </c>
      <c r="C18" s="603" t="s">
        <v>1850</v>
      </c>
      <c r="D18" s="1166" t="s">
        <v>1844</v>
      </c>
      <c r="E18" s="1168" t="str">
        <f>IF('第1号様式_交付申請書(6)'!$H$38="","",'第1号様式_交付申請書(6)'!$H$38)</f>
        <v/>
      </c>
    </row>
    <row r="19" spans="2:5">
      <c r="B19" s="1165" t="s">
        <v>379</v>
      </c>
      <c r="C19" s="603" t="s">
        <v>1850</v>
      </c>
      <c r="D19" s="1166" t="s">
        <v>1845</v>
      </c>
      <c r="E19" s="1168" t="str">
        <f>IF('第1号様式_交付申請書(6)'!$H$39="","",'第1号様式_交付申請書(6)'!$H$39)</f>
        <v/>
      </c>
    </row>
    <row r="20" spans="2:5">
      <c r="B20" s="1165" t="s">
        <v>379</v>
      </c>
      <c r="C20" s="603" t="s">
        <v>1850</v>
      </c>
      <c r="D20" s="1166" t="s">
        <v>1846</v>
      </c>
      <c r="E20" s="1168" t="str">
        <f>IF('第1号様式_交付申請書(6)'!$H$40="","",'第1号様式_交付申請書(6)'!$H$40)</f>
        <v/>
      </c>
    </row>
    <row r="21" spans="2:5">
      <c r="B21" s="1165" t="s">
        <v>379</v>
      </c>
      <c r="C21" s="603" t="s">
        <v>1850</v>
      </c>
      <c r="D21" s="1166" t="s">
        <v>1849</v>
      </c>
      <c r="E21" s="1168" t="str">
        <f>IF('第1号様式_交付申請書(6)'!$H$41="","",'第1号様式_交付申請書(6)'!$H$41)</f>
        <v/>
      </c>
    </row>
    <row r="22" spans="2:5">
      <c r="B22" s="1165" t="s">
        <v>379</v>
      </c>
      <c r="C22" s="603" t="s">
        <v>1851</v>
      </c>
      <c r="D22" s="1166" t="s">
        <v>1867</v>
      </c>
      <c r="E22" s="1168">
        <f>IF('第1号様式_交付申請書(6)'!$B$45="□",0,1)</f>
        <v>0</v>
      </c>
    </row>
    <row r="23" spans="2:5">
      <c r="B23" s="1165" t="s">
        <v>379</v>
      </c>
      <c r="C23" s="1166" t="s">
        <v>702</v>
      </c>
      <c r="D23" s="1166" t="s">
        <v>1871</v>
      </c>
      <c r="E23" s="1168">
        <f>IF('第1号様式_交付申請書(6)'!$C$49="□",0,1)</f>
        <v>0</v>
      </c>
    </row>
    <row r="24" spans="2:5">
      <c r="B24" s="1165" t="s">
        <v>379</v>
      </c>
      <c r="C24" s="1166"/>
      <c r="D24" s="1166" t="s">
        <v>1874</v>
      </c>
      <c r="E24" s="1168" t="str">
        <f>IF('第1号様式_交付申請書(6)'!$H$50="","",'第1号様式_交付申請書(6)'!$H$50)</f>
        <v/>
      </c>
    </row>
    <row r="25" spans="2:5">
      <c r="B25" s="1165" t="s">
        <v>379</v>
      </c>
      <c r="C25" s="1166" t="s">
        <v>702</v>
      </c>
      <c r="D25" s="1166" t="s">
        <v>1872</v>
      </c>
      <c r="E25" s="1168">
        <f>IF('第1号様式_交付申請書(6)'!$C$51="□",0,1)</f>
        <v>0</v>
      </c>
    </row>
    <row r="26" spans="2:5">
      <c r="B26" s="1165" t="s">
        <v>379</v>
      </c>
      <c r="C26" s="1166" t="s">
        <v>702</v>
      </c>
      <c r="D26" s="1166" t="s">
        <v>1873</v>
      </c>
      <c r="E26" s="1168">
        <f>IF('第1号様式_交付申請書(6)'!$C$52="□",0,1)</f>
        <v>0</v>
      </c>
    </row>
    <row r="27" spans="2:5">
      <c r="B27" s="1165" t="s">
        <v>379</v>
      </c>
      <c r="C27" s="1166"/>
      <c r="D27" s="1166" t="s">
        <v>1870</v>
      </c>
      <c r="E27" s="1168" t="str">
        <f>IF('第1号様式_交付申請書(6)'!$H$53="","",'第1号様式_交付申請書(6)'!$H$53)</f>
        <v/>
      </c>
    </row>
    <row r="28" spans="2:5">
      <c r="B28" s="1165" t="s">
        <v>379</v>
      </c>
      <c r="C28" s="603" t="s">
        <v>1852</v>
      </c>
      <c r="D28" s="1166" t="s">
        <v>1868</v>
      </c>
      <c r="E28" s="1168">
        <f>IF('第1号様式_交付申請書(6)'!$C$56="□",0,1)</f>
        <v>0</v>
      </c>
    </row>
    <row r="29" spans="2:5">
      <c r="B29" s="1165" t="s">
        <v>379</v>
      </c>
      <c r="C29" s="603" t="s">
        <v>1853</v>
      </c>
      <c r="D29" s="1166" t="s">
        <v>1854</v>
      </c>
      <c r="E29" s="1168" t="str">
        <f>IF('第1号様式_交付申請書(6)'!$H$67="","",'第1号様式_交付申請書(6)'!$H$67)</f>
        <v/>
      </c>
    </row>
    <row r="30" spans="2:5">
      <c r="B30" s="1165" t="s">
        <v>379</v>
      </c>
      <c r="C30" s="603" t="s">
        <v>1853</v>
      </c>
      <c r="D30" s="1166" t="s">
        <v>1855</v>
      </c>
      <c r="E30" s="1168" t="str">
        <f>IF('第1号様式_交付申請書(6)'!$H$68="","",'第1号様式_交付申請書(6)'!$H$68)</f>
        <v/>
      </c>
    </row>
    <row r="31" spans="2:5">
      <c r="B31" s="1165" t="s">
        <v>379</v>
      </c>
      <c r="C31" s="603" t="s">
        <v>1853</v>
      </c>
      <c r="D31" s="1166" t="s">
        <v>1856</v>
      </c>
      <c r="E31" s="1168" t="str">
        <f>IF('第1号様式_交付申請書(6)'!$H$69="","",'第1号様式_交付申請書(6)'!$H$69)</f>
        <v/>
      </c>
    </row>
    <row r="32" spans="2:5">
      <c r="B32" s="1165" t="s">
        <v>379</v>
      </c>
      <c r="C32" s="603" t="s">
        <v>1853</v>
      </c>
      <c r="D32" s="1166" t="s">
        <v>1857</v>
      </c>
      <c r="E32" s="1168" t="str">
        <f>IF('第1号様式_交付申請書(6)'!$H$70="","",'第1号様式_交付申請書(6)'!$H$70)</f>
        <v/>
      </c>
    </row>
    <row r="33" spans="2:6">
      <c r="B33" s="1165" t="s">
        <v>379</v>
      </c>
      <c r="C33" s="603" t="s">
        <v>1853</v>
      </c>
      <c r="D33" s="1166" t="s">
        <v>1858</v>
      </c>
      <c r="E33" s="1168" t="str">
        <f>IF('第1号様式_交付申請書(6)'!$H$71="","",'第1号様式_交付申請書(6)'!$H$71)</f>
        <v/>
      </c>
    </row>
    <row r="34" spans="2:6" ht="18.600000000000001" thickBot="1">
      <c r="B34" s="1170" t="s">
        <v>379</v>
      </c>
      <c r="C34" s="528" t="s">
        <v>1853</v>
      </c>
      <c r="D34" s="1171" t="s">
        <v>1859</v>
      </c>
      <c r="E34" s="1172" t="str">
        <f>IF('第1号様式_交付申請書(6)'!$H$72="","",'第1号様式_交付申請書(6)'!$H$72)</f>
        <v/>
      </c>
    </row>
    <row r="35" spans="2:6" ht="18.600000000000001" thickTop="1">
      <c r="B35" s="1173" t="s">
        <v>389</v>
      </c>
      <c r="C35" s="1174" t="s">
        <v>1860</v>
      </c>
      <c r="D35" s="1174" t="s">
        <v>673</v>
      </c>
      <c r="E35" s="1175" t="str">
        <f>IF('第12号様式_実績報告(3)'!$J$8="","",'第12号様式_実績報告(3)'!$J$8)</f>
        <v/>
      </c>
      <c r="F35" s="1176"/>
    </row>
    <row r="36" spans="2:6">
      <c r="B36" s="1167" t="s">
        <v>389</v>
      </c>
      <c r="C36" s="1169"/>
      <c r="D36" s="1169"/>
      <c r="E36" s="1169"/>
      <c r="F36" s="606"/>
    </row>
    <row r="37" spans="2:6">
      <c r="B37" s="1167" t="s">
        <v>389</v>
      </c>
      <c r="C37" s="603" t="s">
        <v>1861</v>
      </c>
      <c r="D37" s="1166" t="s">
        <v>1869</v>
      </c>
      <c r="E37" s="1168">
        <f>IF('第12号様式_実績報告(3)'!$C$13="□",0,1)</f>
        <v>0</v>
      </c>
      <c r="F37" s="606"/>
    </row>
    <row r="38" spans="2:6">
      <c r="B38" s="1167" t="s">
        <v>389</v>
      </c>
      <c r="C38" s="603" t="s">
        <v>1862</v>
      </c>
      <c r="D38" s="1166" t="s">
        <v>1842</v>
      </c>
      <c r="E38" s="1168" t="str">
        <f>IF('第12号様式_実績報告(3)'!$H$27="","",IF('第12号様式_実績報告(3)'!$H$27="有り",1,2))</f>
        <v/>
      </c>
      <c r="F38" s="606"/>
    </row>
    <row r="39" spans="2:6">
      <c r="B39" s="1167" t="s">
        <v>389</v>
      </c>
      <c r="C39" s="1169"/>
      <c r="D39" s="1169"/>
      <c r="E39" s="1169"/>
      <c r="F39" s="606"/>
    </row>
    <row r="40" spans="2:6">
      <c r="B40" s="1167" t="s">
        <v>389</v>
      </c>
      <c r="C40" s="603" t="s">
        <v>1862</v>
      </c>
      <c r="D40" s="1166" t="s">
        <v>1844</v>
      </c>
      <c r="E40" s="1168" t="str">
        <f>IF('第12号様式_実績報告(3)'!$H$28="","",'第12号様式_実績報告(3)'!$H$28)</f>
        <v/>
      </c>
      <c r="F40" s="606"/>
    </row>
    <row r="41" spans="2:6">
      <c r="B41" s="1167" t="s">
        <v>389</v>
      </c>
      <c r="C41" s="603" t="s">
        <v>1862</v>
      </c>
      <c r="D41" s="1166" t="s">
        <v>1845</v>
      </c>
      <c r="E41" s="1168" t="str">
        <f>IF('第12号様式_実績報告(3)'!$H$29="","",'第12号様式_実績報告(3)'!$H$29)</f>
        <v/>
      </c>
      <c r="F41" s="606"/>
    </row>
    <row r="42" spans="2:6">
      <c r="B42" s="1167" t="s">
        <v>389</v>
      </c>
      <c r="C42" s="603" t="s">
        <v>1862</v>
      </c>
      <c r="D42" s="1166" t="s">
        <v>1846</v>
      </c>
      <c r="E42" s="1168" t="str">
        <f>IF('第12号様式_実績報告(3)'!$H$30="","",'第12号様式_実績報告(3)'!$H$30)</f>
        <v/>
      </c>
      <c r="F42" s="606"/>
    </row>
    <row r="43" spans="2:6">
      <c r="B43" s="1167" t="s">
        <v>389</v>
      </c>
      <c r="C43" s="603" t="s">
        <v>1862</v>
      </c>
      <c r="D43" s="1166" t="s">
        <v>1849</v>
      </c>
      <c r="E43" s="1168" t="str">
        <f>IF('第12号様式_実績報告(3)'!$H$31="","",'第12号様式_実績報告(3)'!$H$31)</f>
        <v/>
      </c>
      <c r="F43" s="606"/>
    </row>
    <row r="44" spans="2:6">
      <c r="B44" s="1167" t="s">
        <v>389</v>
      </c>
      <c r="C44" s="603" t="s">
        <v>1863</v>
      </c>
      <c r="D44" s="1166" t="s">
        <v>1842</v>
      </c>
      <c r="E44" s="1168" t="str">
        <f>IF('第12号様式_実績報告(3)'!$H$35="","",IF('第12号様式_実績報告(3)'!$H$35="有り",1,2))</f>
        <v/>
      </c>
      <c r="F44" s="606"/>
    </row>
    <row r="45" spans="2:6">
      <c r="B45" s="1167" t="s">
        <v>389</v>
      </c>
      <c r="C45" s="1169"/>
      <c r="D45" s="1169"/>
      <c r="E45" s="1169"/>
      <c r="F45" s="606"/>
    </row>
    <row r="46" spans="2:6">
      <c r="B46" s="1167" t="s">
        <v>389</v>
      </c>
      <c r="C46" s="603" t="s">
        <v>1863</v>
      </c>
      <c r="D46" s="1166" t="s">
        <v>1844</v>
      </c>
      <c r="E46" s="1168" t="str">
        <f>IF('第12号様式_実績報告(3)'!$H$36="","",'第12号様式_実績報告(3)'!$H$36)</f>
        <v/>
      </c>
      <c r="F46" s="606"/>
    </row>
    <row r="47" spans="2:6">
      <c r="B47" s="1167" t="s">
        <v>389</v>
      </c>
      <c r="C47" s="603" t="s">
        <v>1863</v>
      </c>
      <c r="D47" s="1166" t="s">
        <v>1845</v>
      </c>
      <c r="E47" s="1168" t="str">
        <f>IF('第12号様式_実績報告(3)'!$H$37="","",'第12号様式_実績報告(3)'!$H$37)</f>
        <v/>
      </c>
      <c r="F47" s="606"/>
    </row>
    <row r="48" spans="2:6">
      <c r="B48" s="1167" t="s">
        <v>389</v>
      </c>
      <c r="C48" s="603" t="s">
        <v>1863</v>
      </c>
      <c r="D48" s="1166" t="s">
        <v>1846</v>
      </c>
      <c r="E48" s="1168" t="str">
        <f>IF('第12号様式_実績報告(3)'!$H$38="","",'第12号様式_実績報告(3)'!$H$38)</f>
        <v/>
      </c>
      <c r="F48" s="606"/>
    </row>
    <row r="49" spans="2:6">
      <c r="B49" s="1167" t="s">
        <v>389</v>
      </c>
      <c r="C49" s="603" t="s">
        <v>1863</v>
      </c>
      <c r="D49" s="1166" t="s">
        <v>1849</v>
      </c>
      <c r="E49" s="1168" t="str">
        <f>IF('第12号様式_実績報告(3)'!$H$39="","",'第12号様式_実績報告(3)'!$H$39)</f>
        <v/>
      </c>
      <c r="F49" s="606"/>
    </row>
    <row r="50" spans="2:6">
      <c r="B50" s="1167" t="s">
        <v>389</v>
      </c>
      <c r="C50" s="603" t="s">
        <v>1875</v>
      </c>
      <c r="D50" s="1166" t="s">
        <v>1842</v>
      </c>
      <c r="E50" s="1168" t="str">
        <f>IF('第12号様式_実績報告(3)'!$H$43="","",IF('第12号様式_実績報告(3)'!$H$43="有り",1,2))</f>
        <v/>
      </c>
      <c r="F50" s="606"/>
    </row>
    <row r="51" spans="2:6">
      <c r="B51" s="1167" t="s">
        <v>389</v>
      </c>
      <c r="C51" s="1169"/>
      <c r="D51" s="1169"/>
      <c r="E51" s="1169"/>
      <c r="F51" s="606"/>
    </row>
    <row r="52" spans="2:6">
      <c r="B52" s="1167" t="s">
        <v>389</v>
      </c>
      <c r="C52" s="603" t="s">
        <v>1875</v>
      </c>
      <c r="D52" s="1166" t="s">
        <v>1844</v>
      </c>
      <c r="E52" s="1168" t="str">
        <f>IF('第12号様式_実績報告(3)'!$H$44="","",'第12号様式_実績報告(3)'!$H$44)</f>
        <v/>
      </c>
      <c r="F52" s="606"/>
    </row>
    <row r="53" spans="2:6">
      <c r="B53" s="1167" t="s">
        <v>389</v>
      </c>
      <c r="C53" s="603" t="s">
        <v>1875</v>
      </c>
      <c r="D53" s="1166" t="s">
        <v>1845</v>
      </c>
      <c r="E53" s="1168" t="str">
        <f>IF('第12号様式_実績報告(3)'!$H$45="","",'第12号様式_実績報告(3)'!$H$45)</f>
        <v/>
      </c>
      <c r="F53" s="606"/>
    </row>
    <row r="54" spans="2:6">
      <c r="B54" s="1167" t="s">
        <v>389</v>
      </c>
      <c r="C54" s="603" t="s">
        <v>1875</v>
      </c>
      <c r="D54" s="1166" t="s">
        <v>1846</v>
      </c>
      <c r="E54" s="1168" t="str">
        <f>IF('第12号様式_実績報告(3)'!$H$46="","",'第12号様式_実績報告(3)'!$H$46)</f>
        <v/>
      </c>
      <c r="F54" s="606"/>
    </row>
    <row r="55" spans="2:6">
      <c r="B55" s="1167" t="s">
        <v>389</v>
      </c>
      <c r="C55" s="603" t="s">
        <v>1875</v>
      </c>
      <c r="D55" s="1166" t="s">
        <v>1849</v>
      </c>
      <c r="E55" s="1168" t="str">
        <f>IF('第12号様式_実績報告(3)'!$H$47="","",'第12号様式_実績報告(3)'!$H$47)</f>
        <v/>
      </c>
      <c r="F55" s="606"/>
    </row>
    <row r="56" spans="2:6">
      <c r="B56" s="1167" t="s">
        <v>389</v>
      </c>
      <c r="C56" s="1169"/>
      <c r="D56" s="1169"/>
      <c r="E56" s="1169"/>
      <c r="F56" s="606"/>
    </row>
    <row r="57" spans="2:6">
      <c r="B57" s="1167" t="s">
        <v>389</v>
      </c>
      <c r="C57" s="603" t="s">
        <v>1851</v>
      </c>
      <c r="D57" s="1166" t="s">
        <v>1871</v>
      </c>
      <c r="E57" s="1168">
        <f>IF('第12号様式_実績報告(3)'!$C$54="□",0,1)</f>
        <v>0</v>
      </c>
      <c r="F57" s="606"/>
    </row>
    <row r="58" spans="2:6">
      <c r="B58" s="1167" t="s">
        <v>389</v>
      </c>
      <c r="C58" s="603" t="s">
        <v>1851</v>
      </c>
      <c r="D58" s="1166" t="s">
        <v>1874</v>
      </c>
      <c r="E58" s="1168" t="str">
        <f>IF('第12号様式_実績報告(3)'!$H$55="","",'第12号様式_実績報告(3)'!$H$55)</f>
        <v/>
      </c>
      <c r="F58" s="606"/>
    </row>
    <row r="59" spans="2:6">
      <c r="B59" s="1167" t="s">
        <v>389</v>
      </c>
      <c r="C59" s="603" t="s">
        <v>1851</v>
      </c>
      <c r="D59" s="1166" t="s">
        <v>1872</v>
      </c>
      <c r="E59" s="1168">
        <f>IF('第12号様式_実績報告(3)'!$C$56="□",0,1)</f>
        <v>0</v>
      </c>
      <c r="F59" s="606"/>
    </row>
    <row r="60" spans="2:6">
      <c r="B60" s="1167" t="s">
        <v>389</v>
      </c>
      <c r="C60" s="603" t="s">
        <v>1851</v>
      </c>
      <c r="D60" s="1166" t="s">
        <v>1873</v>
      </c>
      <c r="E60" s="1168">
        <f>IF('第12号様式_実績報告(3)'!$C$57="□",0,1)</f>
        <v>0</v>
      </c>
      <c r="F60" s="606"/>
    </row>
    <row r="61" spans="2:6">
      <c r="B61" s="1167" t="s">
        <v>389</v>
      </c>
      <c r="C61" s="528" t="s">
        <v>1851</v>
      </c>
      <c r="D61" s="1171" t="s">
        <v>1870</v>
      </c>
      <c r="E61" t="str">
        <f>IF('第12号様式_実績報告(3)'!$H$58="","",'第12号様式_実績報告(3)'!$H$58)</f>
        <v/>
      </c>
      <c r="F61" s="606"/>
    </row>
    <row r="62" spans="2:6">
      <c r="B62" s="1167" t="s">
        <v>389</v>
      </c>
      <c r="C62" s="1177"/>
      <c r="D62" s="1178"/>
      <c r="E62" s="1179"/>
      <c r="F62" s="606"/>
    </row>
    <row r="63" spans="2:6">
      <c r="B63" s="1167" t="s">
        <v>389</v>
      </c>
      <c r="C63" s="603" t="s">
        <v>1853</v>
      </c>
      <c r="D63" s="1166" t="s">
        <v>1854</v>
      </c>
      <c r="E63" s="1168" t="str">
        <f>IF('第12号様式_実績報告(3)'!$H$62="","",'第12号様式_実績報告(3)'!$H$62)</f>
        <v/>
      </c>
      <c r="F63" s="606"/>
    </row>
    <row r="64" spans="2:6">
      <c r="B64" s="1167" t="s">
        <v>389</v>
      </c>
      <c r="C64" s="603" t="s">
        <v>1853</v>
      </c>
      <c r="D64" s="1166" t="s">
        <v>1855</v>
      </c>
      <c r="E64" s="1168" t="str">
        <f>IF('第12号様式_実績報告(3)'!$H$63="","",'第12号様式_実績報告(3)'!$H$63)</f>
        <v/>
      </c>
      <c r="F64" s="606"/>
    </row>
    <row r="65" spans="2:6">
      <c r="B65" s="1167" t="s">
        <v>389</v>
      </c>
      <c r="C65" s="603" t="s">
        <v>1853</v>
      </c>
      <c r="D65" s="1166" t="s">
        <v>1856</v>
      </c>
      <c r="E65" s="1168" t="str">
        <f>IF('第12号様式_実績報告(3)'!$H$64="","",'第12号様式_実績報告(3)'!$H$64)</f>
        <v/>
      </c>
      <c r="F65" s="606"/>
    </row>
    <row r="66" spans="2:6">
      <c r="B66" s="1167" t="s">
        <v>389</v>
      </c>
      <c r="C66" s="603" t="s">
        <v>1853</v>
      </c>
      <c r="D66" s="1166" t="s">
        <v>1857</v>
      </c>
      <c r="E66" s="1168" t="str">
        <f>IF('第12号様式_実績報告(3)'!$H$65="","",'第12号様式_実績報告(3)'!$H$65)</f>
        <v/>
      </c>
      <c r="F66" s="606"/>
    </row>
    <row r="67" spans="2:6">
      <c r="B67" s="1167" t="s">
        <v>389</v>
      </c>
      <c r="C67" s="603" t="s">
        <v>1853</v>
      </c>
      <c r="D67" s="1166" t="s">
        <v>1858</v>
      </c>
      <c r="E67" s="1168" t="str">
        <f>IF('第12号様式_実績報告(3)'!$H$66="","",'第12号様式_実績報告(3)'!$H$66)</f>
        <v/>
      </c>
      <c r="F67" s="606"/>
    </row>
    <row r="68" spans="2:6">
      <c r="B68" s="1167" t="s">
        <v>389</v>
      </c>
      <c r="C68" s="603" t="s">
        <v>1853</v>
      </c>
      <c r="D68" s="1166" t="s">
        <v>1859</v>
      </c>
      <c r="E68" s="1168" t="str">
        <f>IF('第12号様式_実績報告(3)'!$H$67="","",'第12号様式_実績報告(3)'!$H$67)</f>
        <v/>
      </c>
      <c r="F68" s="606"/>
    </row>
  </sheetData>
  <sheetProtection algorithmName="SHA-512" hashValue="tdhshrpJOqGK9bJuJJ+81WV5pZ4t6UPHoDI89vUJJM5fV+kCaeIJ3RBK3jok11cvFmwDE7+wy5DYX3uSHpBn/Q==" saltValue="kEKOnHwkeaZ+Kkhm++hWzw==" spinCount="100000" sheet="1" objects="1" scenarios="1"/>
  <phoneticPr fontId="101"/>
  <pageMargins left="0.7" right="0.7" top="0.75" bottom="0.75" header="0.3" footer="0.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M45"/>
  <sheetViews>
    <sheetView workbookViewId="0"/>
  </sheetViews>
  <sheetFormatPr defaultColWidth="8" defaultRowHeight="18"/>
  <cols>
    <col min="1" max="1" width="1.59765625" style="168" customWidth="1"/>
    <col min="2" max="3" width="2.59765625" style="168" customWidth="1"/>
    <col min="4" max="6" width="7.5" style="168" customWidth="1"/>
    <col min="7" max="7" width="2.59765625" style="168" customWidth="1"/>
    <col min="8" max="14" width="7.5" style="168" customWidth="1"/>
    <col min="15" max="15" width="17.59765625" style="168" customWidth="1"/>
    <col min="16" max="16" width="2.59765625" style="168" customWidth="1"/>
    <col min="17" max="17" width="2.3984375" style="168" customWidth="1"/>
    <col min="18" max="22" width="5.59765625" style="168" customWidth="1"/>
    <col min="23" max="23" width="2.3984375" style="168" customWidth="1"/>
    <col min="24" max="25" width="2.59765625" style="168" customWidth="1"/>
    <col min="26" max="28" width="7.5" style="168" customWidth="1"/>
    <col min="29" max="29" width="2.59765625" style="168" customWidth="1"/>
    <col min="30" max="36" width="7.5" style="168" customWidth="1"/>
    <col min="37" max="37" width="17.59765625" style="168" customWidth="1"/>
    <col min="38" max="38" width="2.59765625" style="168" customWidth="1"/>
    <col min="39" max="40" width="2.3984375" style="168" customWidth="1"/>
    <col min="41" max="47" width="5.59765625" style="168" customWidth="1"/>
    <col min="48" max="16384" width="8" style="168"/>
  </cols>
  <sheetData>
    <row r="1" spans="1:39">
      <c r="A1" s="428"/>
    </row>
    <row r="2" spans="1:39" ht="21" customHeight="1"/>
    <row r="3" spans="1:39" ht="21" customHeight="1"/>
    <row r="4" spans="1:39" ht="31.35" customHeight="1"/>
    <row r="5" spans="1:39" ht="24" customHeight="1">
      <c r="W5" s="451"/>
      <c r="X5" s="461"/>
      <c r="Y5" s="461"/>
      <c r="Z5" s="461"/>
      <c r="AA5" s="461"/>
      <c r="AB5" s="461"/>
      <c r="AC5" s="461"/>
      <c r="AD5" s="461"/>
      <c r="AE5" s="461"/>
      <c r="AF5" s="461"/>
      <c r="AG5" s="461"/>
      <c r="AH5" s="461"/>
      <c r="AI5" s="461"/>
      <c r="AJ5" s="461"/>
      <c r="AK5" s="984"/>
      <c r="AL5" s="461"/>
      <c r="AM5" s="986"/>
    </row>
    <row r="6" spans="1:39">
      <c r="B6" s="169" t="s">
        <v>727</v>
      </c>
      <c r="C6" s="170"/>
      <c r="D6" s="170"/>
      <c r="E6" s="170"/>
      <c r="F6" s="170"/>
      <c r="G6" s="170"/>
      <c r="H6" s="170"/>
      <c r="I6" s="170"/>
      <c r="J6" s="170"/>
      <c r="K6" s="170"/>
      <c r="L6" s="170"/>
      <c r="M6" s="170"/>
      <c r="N6" s="170"/>
      <c r="O6" s="170"/>
      <c r="P6" s="170"/>
      <c r="W6" s="452"/>
      <c r="X6" s="169" t="s">
        <v>727</v>
      </c>
      <c r="Y6" s="170"/>
      <c r="Z6" s="170"/>
      <c r="AA6" s="170"/>
      <c r="AB6" s="170"/>
      <c r="AC6" s="170"/>
      <c r="AD6" s="170"/>
      <c r="AE6" s="170"/>
      <c r="AF6" s="170"/>
      <c r="AG6" s="170"/>
      <c r="AH6" s="170"/>
      <c r="AI6" s="170"/>
      <c r="AJ6" s="170"/>
      <c r="AK6" s="170"/>
      <c r="AL6" s="170"/>
      <c r="AM6" s="426"/>
    </row>
    <row r="7" spans="1:39" ht="5.0999999999999996" customHeight="1">
      <c r="A7" s="171"/>
      <c r="B7" s="170"/>
      <c r="C7" s="170"/>
      <c r="D7" s="170"/>
      <c r="E7" s="170"/>
      <c r="F7" s="170"/>
      <c r="G7" s="170"/>
      <c r="H7" s="170"/>
      <c r="I7" s="170"/>
      <c r="J7" s="170"/>
      <c r="K7" s="170"/>
      <c r="L7" s="170"/>
      <c r="M7" s="170"/>
      <c r="N7" s="170"/>
      <c r="O7" s="170"/>
      <c r="P7" s="170"/>
      <c r="W7" s="452"/>
      <c r="X7" s="170"/>
      <c r="Y7" s="170"/>
      <c r="Z7" s="170"/>
      <c r="AA7" s="170"/>
      <c r="AB7" s="170"/>
      <c r="AC7" s="170"/>
      <c r="AD7" s="170"/>
      <c r="AE7" s="170"/>
      <c r="AF7" s="170"/>
      <c r="AG7" s="170"/>
      <c r="AH7" s="170"/>
      <c r="AI7" s="170"/>
      <c r="AJ7" s="170"/>
      <c r="AK7" s="170"/>
      <c r="AL7" s="170"/>
      <c r="AM7" s="426"/>
    </row>
    <row r="8" spans="1:39" ht="42" customHeight="1">
      <c r="A8" s="171"/>
      <c r="B8" s="1890" t="s">
        <v>728</v>
      </c>
      <c r="C8" s="1890"/>
      <c r="D8" s="1890"/>
      <c r="E8" s="1890"/>
      <c r="F8" s="1890"/>
      <c r="G8" s="1890"/>
      <c r="H8" s="1890"/>
      <c r="I8" s="1890"/>
      <c r="J8" s="1890"/>
      <c r="K8" s="1890"/>
      <c r="L8" s="1890"/>
      <c r="M8" s="1890"/>
      <c r="N8" s="1890"/>
      <c r="O8" s="1890"/>
      <c r="P8" s="1890"/>
      <c r="W8" s="452"/>
      <c r="X8" s="1890" t="s">
        <v>728</v>
      </c>
      <c r="Y8" s="1890"/>
      <c r="Z8" s="1890"/>
      <c r="AA8" s="1890"/>
      <c r="AB8" s="1890"/>
      <c r="AC8" s="1890"/>
      <c r="AD8" s="1890"/>
      <c r="AE8" s="1890"/>
      <c r="AF8" s="1890"/>
      <c r="AG8" s="1890"/>
      <c r="AH8" s="1890"/>
      <c r="AI8" s="1890"/>
      <c r="AJ8" s="1890"/>
      <c r="AK8" s="1890"/>
      <c r="AL8" s="1890"/>
      <c r="AM8" s="426"/>
    </row>
    <row r="9" spans="1:39">
      <c r="A9" s="171"/>
      <c r="B9" s="2360" t="s">
        <v>749</v>
      </c>
      <c r="C9" s="2360"/>
      <c r="D9" s="2360"/>
      <c r="E9" s="2360"/>
      <c r="F9" s="2360"/>
      <c r="G9" s="2360"/>
      <c r="H9" s="2360"/>
      <c r="I9" s="2360"/>
      <c r="J9" s="2360"/>
      <c r="K9" s="2360"/>
      <c r="L9" s="2360"/>
      <c r="M9" s="2360"/>
      <c r="N9" s="2360"/>
      <c r="O9" s="2360"/>
      <c r="P9" s="2360"/>
      <c r="W9" s="452"/>
      <c r="X9" s="2360" t="s">
        <v>749</v>
      </c>
      <c r="Y9" s="2360"/>
      <c r="Z9" s="2360"/>
      <c r="AA9" s="2360"/>
      <c r="AB9" s="2360"/>
      <c r="AC9" s="2360"/>
      <c r="AD9" s="2360"/>
      <c r="AE9" s="2360"/>
      <c r="AF9" s="2360"/>
      <c r="AG9" s="2360"/>
      <c r="AH9" s="2360"/>
      <c r="AI9" s="2360"/>
      <c r="AJ9" s="2360"/>
      <c r="AK9" s="2360"/>
      <c r="AL9" s="2360"/>
      <c r="AM9" s="426"/>
    </row>
    <row r="10" spans="1:39" ht="12" customHeight="1">
      <c r="A10" s="171"/>
      <c r="B10" s="170"/>
      <c r="C10" s="170"/>
      <c r="D10" s="170"/>
      <c r="E10" s="170"/>
      <c r="F10" s="170"/>
      <c r="G10" s="170"/>
      <c r="H10" s="170"/>
      <c r="I10" s="170"/>
      <c r="J10" s="170"/>
      <c r="K10" s="170"/>
      <c r="L10" s="170"/>
      <c r="M10" s="170"/>
      <c r="N10" s="170"/>
      <c r="O10" s="170"/>
      <c r="P10" s="170"/>
      <c r="W10" s="452"/>
      <c r="X10" s="170"/>
      <c r="Y10" s="170"/>
      <c r="Z10" s="170"/>
      <c r="AA10" s="170"/>
      <c r="AB10" s="170"/>
      <c r="AC10" s="170"/>
      <c r="AD10" s="170"/>
      <c r="AE10" s="170"/>
      <c r="AF10" s="170"/>
      <c r="AG10" s="170"/>
      <c r="AH10" s="170"/>
      <c r="AI10" s="170"/>
      <c r="AJ10" s="170"/>
      <c r="AK10" s="170"/>
      <c r="AL10" s="170"/>
      <c r="AM10" s="426"/>
    </row>
    <row r="11" spans="1:39" ht="16.5" customHeight="1">
      <c r="A11" s="171"/>
      <c r="B11" s="170" t="s">
        <v>730</v>
      </c>
      <c r="C11" s="170"/>
      <c r="D11" s="170"/>
      <c r="E11" s="170"/>
      <c r="F11" s="170"/>
      <c r="G11" s="170"/>
      <c r="H11" s="170"/>
      <c r="I11" s="170"/>
      <c r="J11" s="170"/>
      <c r="K11" s="170"/>
      <c r="L11" s="170"/>
      <c r="M11" s="170"/>
      <c r="N11" s="170"/>
      <c r="O11" s="170"/>
      <c r="P11" s="170"/>
      <c r="W11" s="452"/>
      <c r="X11" s="170" t="s">
        <v>730</v>
      </c>
      <c r="Y11" s="170"/>
      <c r="Z11" s="170"/>
      <c r="AA11" s="170"/>
      <c r="AB11" s="170"/>
      <c r="AC11" s="170"/>
      <c r="AD11" s="170"/>
      <c r="AE11" s="170"/>
      <c r="AF11" s="170"/>
      <c r="AG11" s="170"/>
      <c r="AH11" s="170"/>
      <c r="AI11" s="170"/>
      <c r="AJ11" s="170"/>
      <c r="AK11" s="170"/>
      <c r="AL11" s="170"/>
      <c r="AM11" s="426"/>
    </row>
    <row r="12" spans="1:39" ht="16.5" customHeight="1">
      <c r="A12" s="171"/>
      <c r="B12" s="170" t="s">
        <v>606</v>
      </c>
      <c r="C12" s="170"/>
      <c r="D12" s="170"/>
      <c r="E12" s="170"/>
      <c r="F12" s="170"/>
      <c r="G12" s="170"/>
      <c r="H12" s="170"/>
      <c r="I12" s="170"/>
      <c r="J12" s="170"/>
      <c r="K12" s="170"/>
      <c r="L12" s="170"/>
      <c r="M12" s="170"/>
      <c r="N12" s="170"/>
      <c r="O12" s="170"/>
      <c r="P12" s="170"/>
      <c r="W12" s="452"/>
      <c r="X12" s="170" t="s">
        <v>606</v>
      </c>
      <c r="Y12" s="170"/>
      <c r="Z12" s="170"/>
      <c r="AA12" s="170"/>
      <c r="AB12" s="170"/>
      <c r="AC12" s="170"/>
      <c r="AD12" s="170"/>
      <c r="AE12" s="170"/>
      <c r="AF12" s="170"/>
      <c r="AG12" s="170"/>
      <c r="AH12" s="170"/>
      <c r="AI12" s="170"/>
      <c r="AJ12" s="170"/>
      <c r="AK12" s="170"/>
      <c r="AL12" s="170"/>
      <c r="AM12" s="426"/>
    </row>
    <row r="13" spans="1:39" ht="12" customHeight="1">
      <c r="A13" s="171"/>
      <c r="B13" s="171"/>
      <c r="C13" s="171"/>
      <c r="D13" s="171"/>
      <c r="E13" s="171"/>
      <c r="F13" s="171"/>
      <c r="G13" s="171"/>
      <c r="H13" s="171"/>
      <c r="I13" s="171"/>
      <c r="J13" s="171"/>
      <c r="K13" s="171"/>
      <c r="L13" s="171"/>
      <c r="M13" s="171"/>
      <c r="N13" s="171"/>
      <c r="O13" s="171"/>
      <c r="P13" s="171"/>
      <c r="W13" s="452"/>
      <c r="X13" s="171"/>
      <c r="Y13" s="171"/>
      <c r="Z13" s="171"/>
      <c r="AA13" s="171"/>
      <c r="AB13" s="171"/>
      <c r="AC13" s="171"/>
      <c r="AD13" s="171"/>
      <c r="AE13" s="171"/>
      <c r="AF13" s="171"/>
      <c r="AG13" s="171"/>
      <c r="AH13" s="171"/>
      <c r="AI13" s="171"/>
      <c r="AJ13" s="171"/>
      <c r="AK13" s="171"/>
      <c r="AL13" s="171"/>
      <c r="AM13" s="426"/>
    </row>
    <row r="14" spans="1:39" ht="99.9" customHeight="1">
      <c r="A14" s="171"/>
      <c r="B14" s="2359" t="s">
        <v>731</v>
      </c>
      <c r="C14" s="2359"/>
      <c r="D14" s="2359"/>
      <c r="E14" s="2359"/>
      <c r="F14" s="2359"/>
      <c r="G14" s="2359"/>
      <c r="H14" s="2359"/>
      <c r="I14" s="2359"/>
      <c r="J14" s="2359"/>
      <c r="K14" s="2359"/>
      <c r="L14" s="2359"/>
      <c r="M14" s="2359"/>
      <c r="N14" s="2359"/>
      <c r="O14" s="2359"/>
      <c r="P14" s="2359"/>
      <c r="W14" s="452"/>
      <c r="X14" s="2359" t="s">
        <v>731</v>
      </c>
      <c r="Y14" s="2359"/>
      <c r="Z14" s="2359"/>
      <c r="AA14" s="2359"/>
      <c r="AB14" s="2359"/>
      <c r="AC14" s="2359"/>
      <c r="AD14" s="2359"/>
      <c r="AE14" s="2359"/>
      <c r="AF14" s="2359"/>
      <c r="AG14" s="2359"/>
      <c r="AH14" s="2359"/>
      <c r="AI14" s="2359"/>
      <c r="AJ14" s="2359"/>
      <c r="AK14" s="2359"/>
      <c r="AL14" s="2359"/>
      <c r="AM14" s="426"/>
    </row>
    <row r="15" spans="1:39" ht="48" customHeight="1">
      <c r="A15" s="171"/>
      <c r="B15" s="2359" t="s">
        <v>732</v>
      </c>
      <c r="C15" s="2359"/>
      <c r="D15" s="2359"/>
      <c r="E15" s="2359"/>
      <c r="F15" s="2359"/>
      <c r="G15" s="2359"/>
      <c r="H15" s="2359"/>
      <c r="I15" s="2359"/>
      <c r="J15" s="2359"/>
      <c r="K15" s="2359"/>
      <c r="L15" s="2359"/>
      <c r="M15" s="2359"/>
      <c r="N15" s="2359"/>
      <c r="O15" s="2359"/>
      <c r="P15" s="2359"/>
      <c r="W15" s="452"/>
      <c r="X15" s="2359" t="s">
        <v>732</v>
      </c>
      <c r="Y15" s="2359"/>
      <c r="Z15" s="2359"/>
      <c r="AA15" s="2359"/>
      <c r="AB15" s="2359"/>
      <c r="AC15" s="2359"/>
      <c r="AD15" s="2359"/>
      <c r="AE15" s="2359"/>
      <c r="AF15" s="2359"/>
      <c r="AG15" s="2359"/>
      <c r="AH15" s="2359"/>
      <c r="AI15" s="2359"/>
      <c r="AJ15" s="2359"/>
      <c r="AK15" s="2359"/>
      <c r="AL15" s="2359"/>
      <c r="AM15" s="426"/>
    </row>
    <row r="16" spans="1:39" ht="36" customHeight="1">
      <c r="A16" s="171"/>
      <c r="B16" s="2359" t="s">
        <v>1732</v>
      </c>
      <c r="C16" s="2359"/>
      <c r="D16" s="2359"/>
      <c r="E16" s="2359"/>
      <c r="F16" s="2359"/>
      <c r="G16" s="2359"/>
      <c r="H16" s="2359"/>
      <c r="I16" s="2359"/>
      <c r="J16" s="2359"/>
      <c r="K16" s="2359"/>
      <c r="L16" s="2359"/>
      <c r="M16" s="2359"/>
      <c r="N16" s="2359"/>
      <c r="O16" s="2359"/>
      <c r="P16" s="2359"/>
      <c r="W16" s="452"/>
      <c r="X16" s="2359" t="s">
        <v>1732</v>
      </c>
      <c r="Y16" s="2359"/>
      <c r="Z16" s="2359"/>
      <c r="AA16" s="2359"/>
      <c r="AB16" s="2359"/>
      <c r="AC16" s="2359"/>
      <c r="AD16" s="2359"/>
      <c r="AE16" s="2359"/>
      <c r="AF16" s="2359"/>
      <c r="AG16" s="2359"/>
      <c r="AH16" s="2359"/>
      <c r="AI16" s="2359"/>
      <c r="AJ16" s="2359"/>
      <c r="AK16" s="2359"/>
      <c r="AL16" s="2359"/>
      <c r="AM16" s="426"/>
    </row>
    <row r="17" spans="1:39" ht="36" customHeight="1">
      <c r="A17" s="171"/>
      <c r="B17" s="2359" t="s">
        <v>734</v>
      </c>
      <c r="C17" s="2359"/>
      <c r="D17" s="2359"/>
      <c r="E17" s="2359"/>
      <c r="F17" s="2359"/>
      <c r="G17" s="2359"/>
      <c r="H17" s="2359"/>
      <c r="I17" s="2359"/>
      <c r="J17" s="2359"/>
      <c r="K17" s="2359"/>
      <c r="L17" s="2359"/>
      <c r="M17" s="2359"/>
      <c r="N17" s="2359"/>
      <c r="O17" s="2359"/>
      <c r="P17" s="2359"/>
      <c r="W17" s="452"/>
      <c r="X17" s="2359" t="s">
        <v>734</v>
      </c>
      <c r="Y17" s="2359"/>
      <c r="Z17" s="2359"/>
      <c r="AA17" s="2359"/>
      <c r="AB17" s="2359"/>
      <c r="AC17" s="2359"/>
      <c r="AD17" s="2359"/>
      <c r="AE17" s="2359"/>
      <c r="AF17" s="2359"/>
      <c r="AG17" s="2359"/>
      <c r="AH17" s="2359"/>
      <c r="AI17" s="2359"/>
      <c r="AJ17" s="2359"/>
      <c r="AK17" s="2359"/>
      <c r="AL17" s="2359"/>
      <c r="AM17" s="426"/>
    </row>
    <row r="18" spans="1:39" ht="13.35" customHeight="1">
      <c r="A18" s="171"/>
      <c r="C18" s="2361" t="s">
        <v>735</v>
      </c>
      <c r="D18" s="2361"/>
      <c r="E18" s="2361"/>
      <c r="F18" s="2361"/>
      <c r="G18" s="2361"/>
      <c r="H18" s="2361"/>
      <c r="I18" s="2361"/>
      <c r="J18" s="2361"/>
      <c r="K18" s="2361"/>
      <c r="L18" s="2361"/>
      <c r="M18" s="2361"/>
      <c r="N18" s="2361"/>
      <c r="O18" s="2361"/>
      <c r="P18" s="171"/>
      <c r="W18" s="452"/>
      <c r="Y18" s="2361" t="s">
        <v>735</v>
      </c>
      <c r="Z18" s="2361"/>
      <c r="AA18" s="2361"/>
      <c r="AB18" s="2361"/>
      <c r="AC18" s="2361"/>
      <c r="AD18" s="2361"/>
      <c r="AE18" s="2361"/>
      <c r="AF18" s="2361"/>
      <c r="AG18" s="2361"/>
      <c r="AH18" s="2361"/>
      <c r="AI18" s="2361"/>
      <c r="AJ18" s="2361"/>
      <c r="AK18" s="2361"/>
      <c r="AL18" s="171"/>
      <c r="AM18" s="426"/>
    </row>
    <row r="19" spans="1:39" ht="13.35" customHeight="1">
      <c r="A19" s="171"/>
      <c r="C19" s="171"/>
      <c r="D19" s="171" t="s">
        <v>736</v>
      </c>
      <c r="E19" s="171"/>
      <c r="F19" s="171"/>
      <c r="G19" s="171"/>
      <c r="H19" s="171"/>
      <c r="I19" s="171"/>
      <c r="J19" s="171"/>
      <c r="K19" s="171"/>
      <c r="L19" s="171"/>
      <c r="M19" s="171"/>
      <c r="N19" s="171"/>
      <c r="O19" s="171"/>
      <c r="P19" s="171"/>
      <c r="W19" s="452"/>
      <c r="Y19" s="171"/>
      <c r="Z19" s="171" t="s">
        <v>736</v>
      </c>
      <c r="AA19" s="171"/>
      <c r="AB19" s="171"/>
      <c r="AC19" s="171"/>
      <c r="AD19" s="171"/>
      <c r="AE19" s="171"/>
      <c r="AF19" s="171"/>
      <c r="AG19" s="171"/>
      <c r="AH19" s="171"/>
      <c r="AI19" s="171"/>
      <c r="AJ19" s="171"/>
      <c r="AK19" s="171"/>
      <c r="AL19" s="171"/>
      <c r="AM19" s="426"/>
    </row>
    <row r="20" spans="1:39" ht="13.35" customHeight="1">
      <c r="A20" s="171"/>
      <c r="C20" s="171"/>
      <c r="D20" s="171" t="s">
        <v>737</v>
      </c>
      <c r="E20" s="171"/>
      <c r="F20" s="171"/>
      <c r="G20" s="171"/>
      <c r="H20" s="171"/>
      <c r="I20" s="171"/>
      <c r="J20" s="171"/>
      <c r="K20" s="171"/>
      <c r="L20" s="171"/>
      <c r="M20" s="171"/>
      <c r="N20" s="171"/>
      <c r="O20" s="171"/>
      <c r="P20" s="171"/>
      <c r="W20" s="452"/>
      <c r="Y20" s="171"/>
      <c r="Z20" s="171" t="s">
        <v>737</v>
      </c>
      <c r="AA20" s="171"/>
      <c r="AB20" s="171"/>
      <c r="AC20" s="171"/>
      <c r="AD20" s="171"/>
      <c r="AE20" s="171"/>
      <c r="AF20" s="171"/>
      <c r="AG20" s="171"/>
      <c r="AH20" s="171"/>
      <c r="AI20" s="171"/>
      <c r="AJ20" s="171"/>
      <c r="AK20" s="171"/>
      <c r="AL20" s="171"/>
      <c r="AM20" s="426"/>
    </row>
    <row r="21" spans="1:39" ht="13.35" customHeight="1">
      <c r="A21" s="171"/>
      <c r="C21" s="171"/>
      <c r="D21" s="171" t="s">
        <v>738</v>
      </c>
      <c r="E21" s="171"/>
      <c r="F21" s="171"/>
      <c r="G21" s="171"/>
      <c r="H21" s="171"/>
      <c r="I21" s="171"/>
      <c r="J21" s="171"/>
      <c r="K21" s="171"/>
      <c r="L21" s="171"/>
      <c r="M21" s="171"/>
      <c r="N21" s="171"/>
      <c r="O21" s="171"/>
      <c r="P21" s="171"/>
      <c r="W21" s="452"/>
      <c r="Y21" s="171"/>
      <c r="Z21" s="171" t="s">
        <v>738</v>
      </c>
      <c r="AA21" s="171"/>
      <c r="AB21" s="171"/>
      <c r="AC21" s="171"/>
      <c r="AD21" s="171"/>
      <c r="AE21" s="171"/>
      <c r="AF21" s="171"/>
      <c r="AG21" s="171"/>
      <c r="AH21" s="171"/>
      <c r="AI21" s="171"/>
      <c r="AJ21" s="171"/>
      <c r="AK21" s="171"/>
      <c r="AL21" s="171"/>
      <c r="AM21" s="426"/>
    </row>
    <row r="22" spans="1:39" ht="13.35" customHeight="1">
      <c r="A22" s="171"/>
      <c r="C22" s="171"/>
      <c r="D22" s="171" t="s">
        <v>739</v>
      </c>
      <c r="E22" s="171"/>
      <c r="F22" s="171"/>
      <c r="G22" s="171"/>
      <c r="H22" s="171"/>
      <c r="I22" s="171"/>
      <c r="J22" s="171"/>
      <c r="K22" s="171"/>
      <c r="L22" s="171"/>
      <c r="M22" s="171"/>
      <c r="N22" s="171"/>
      <c r="O22" s="171"/>
      <c r="P22" s="171"/>
      <c r="W22" s="452"/>
      <c r="Y22" s="171"/>
      <c r="Z22" s="171" t="s">
        <v>739</v>
      </c>
      <c r="AA22" s="171"/>
      <c r="AB22" s="171"/>
      <c r="AC22" s="171"/>
      <c r="AD22" s="171"/>
      <c r="AE22" s="171"/>
      <c r="AF22" s="171"/>
      <c r="AG22" s="171"/>
      <c r="AH22" s="171"/>
      <c r="AI22" s="171"/>
      <c r="AJ22" s="171"/>
      <c r="AK22" s="171"/>
      <c r="AL22" s="171"/>
      <c r="AM22" s="426"/>
    </row>
    <row r="23" spans="1:39" ht="13.35" customHeight="1">
      <c r="A23" s="171"/>
      <c r="C23" s="171"/>
      <c r="D23" s="171" t="s">
        <v>740</v>
      </c>
      <c r="E23" s="171"/>
      <c r="F23" s="171"/>
      <c r="G23" s="171"/>
      <c r="H23" s="171"/>
      <c r="I23" s="171"/>
      <c r="J23" s="171"/>
      <c r="K23" s="171"/>
      <c r="L23" s="171"/>
      <c r="M23" s="171"/>
      <c r="N23" s="171"/>
      <c r="O23" s="171"/>
      <c r="P23" s="171"/>
      <c r="W23" s="452"/>
      <c r="Y23" s="171"/>
      <c r="Z23" s="171" t="s">
        <v>740</v>
      </c>
      <c r="AA23" s="171"/>
      <c r="AB23" s="171"/>
      <c r="AC23" s="171"/>
      <c r="AD23" s="171"/>
      <c r="AE23" s="171"/>
      <c r="AF23" s="171"/>
      <c r="AG23" s="171"/>
      <c r="AH23" s="171"/>
      <c r="AI23" s="171"/>
      <c r="AJ23" s="171"/>
      <c r="AK23" s="171"/>
      <c r="AL23" s="171"/>
      <c r="AM23" s="426"/>
    </row>
    <row r="24" spans="1:39" ht="12" customHeight="1">
      <c r="A24" s="171"/>
      <c r="B24" s="660"/>
      <c r="C24" s="660"/>
      <c r="D24" s="660"/>
      <c r="E24" s="660"/>
      <c r="F24" s="660"/>
      <c r="G24" s="660"/>
      <c r="H24" s="660"/>
      <c r="I24" s="660"/>
      <c r="J24" s="660"/>
      <c r="K24" s="660"/>
      <c r="L24" s="660"/>
      <c r="M24" s="660"/>
      <c r="N24" s="660"/>
      <c r="O24" s="660"/>
      <c r="P24" s="660"/>
      <c r="W24" s="452"/>
      <c r="X24" s="660"/>
      <c r="Y24" s="660"/>
      <c r="Z24" s="660"/>
      <c r="AA24" s="660"/>
      <c r="AB24" s="660"/>
      <c r="AC24" s="660"/>
      <c r="AD24" s="660"/>
      <c r="AE24" s="660"/>
      <c r="AF24" s="660"/>
      <c r="AG24" s="660"/>
      <c r="AH24" s="660"/>
      <c r="AI24" s="660"/>
      <c r="AJ24" s="660"/>
      <c r="AK24" s="660"/>
      <c r="AL24" s="660"/>
      <c r="AM24" s="426"/>
    </row>
    <row r="25" spans="1:39" ht="36" customHeight="1">
      <c r="A25" s="171"/>
      <c r="B25" s="2359" t="s">
        <v>741</v>
      </c>
      <c r="C25" s="2359"/>
      <c r="D25" s="2359"/>
      <c r="E25" s="2359"/>
      <c r="F25" s="2359"/>
      <c r="G25" s="2359"/>
      <c r="H25" s="2359"/>
      <c r="I25" s="2359"/>
      <c r="J25" s="2359"/>
      <c r="K25" s="2359"/>
      <c r="L25" s="2359"/>
      <c r="M25" s="2359"/>
      <c r="N25" s="2359"/>
      <c r="O25" s="2359"/>
      <c r="P25" s="2359"/>
      <c r="W25" s="452"/>
      <c r="X25" s="2359" t="s">
        <v>741</v>
      </c>
      <c r="Y25" s="2359"/>
      <c r="Z25" s="2359"/>
      <c r="AA25" s="2359"/>
      <c r="AB25" s="2359"/>
      <c r="AC25" s="2359"/>
      <c r="AD25" s="2359"/>
      <c r="AE25" s="2359"/>
      <c r="AF25" s="2359"/>
      <c r="AG25" s="2359"/>
      <c r="AH25" s="2359"/>
      <c r="AI25" s="2359"/>
      <c r="AJ25" s="2359"/>
      <c r="AK25" s="2359"/>
      <c r="AL25" s="2359"/>
      <c r="AM25" s="426"/>
    </row>
    <row r="26" spans="1:39" ht="36" customHeight="1">
      <c r="A26" s="171"/>
      <c r="B26" s="2359" t="s">
        <v>742</v>
      </c>
      <c r="C26" s="2359"/>
      <c r="D26" s="2359"/>
      <c r="E26" s="2359"/>
      <c r="F26" s="2359"/>
      <c r="G26" s="2359"/>
      <c r="H26" s="2359"/>
      <c r="I26" s="2359"/>
      <c r="J26" s="2359"/>
      <c r="K26" s="2359"/>
      <c r="L26" s="2359"/>
      <c r="M26" s="2359"/>
      <c r="N26" s="2359"/>
      <c r="O26" s="2359"/>
      <c r="P26" s="2359"/>
      <c r="W26" s="452"/>
      <c r="X26" s="2359" t="s">
        <v>742</v>
      </c>
      <c r="Y26" s="2359"/>
      <c r="Z26" s="2359"/>
      <c r="AA26" s="2359"/>
      <c r="AB26" s="2359"/>
      <c r="AC26" s="2359"/>
      <c r="AD26" s="2359"/>
      <c r="AE26" s="2359"/>
      <c r="AF26" s="2359"/>
      <c r="AG26" s="2359"/>
      <c r="AH26" s="2359"/>
      <c r="AI26" s="2359"/>
      <c r="AJ26" s="2359"/>
      <c r="AK26" s="2359"/>
      <c r="AL26" s="2359"/>
      <c r="AM26" s="426"/>
    </row>
    <row r="27" spans="1:39" ht="24" customHeight="1">
      <c r="A27" s="171"/>
      <c r="B27" s="2359" t="s">
        <v>743</v>
      </c>
      <c r="C27" s="2359"/>
      <c r="D27" s="2359"/>
      <c r="E27" s="2359"/>
      <c r="F27" s="2359"/>
      <c r="G27" s="2359"/>
      <c r="H27" s="2359"/>
      <c r="I27" s="2359"/>
      <c r="J27" s="2359"/>
      <c r="K27" s="2359"/>
      <c r="L27" s="2359"/>
      <c r="M27" s="2359"/>
      <c r="N27" s="2359"/>
      <c r="O27" s="2359"/>
      <c r="P27" s="2359"/>
      <c r="W27" s="452"/>
      <c r="X27" s="2359" t="s">
        <v>743</v>
      </c>
      <c r="Y27" s="2359"/>
      <c r="Z27" s="2359"/>
      <c r="AA27" s="2359"/>
      <c r="AB27" s="2359"/>
      <c r="AC27" s="2359"/>
      <c r="AD27" s="2359"/>
      <c r="AE27" s="2359"/>
      <c r="AF27" s="2359"/>
      <c r="AG27" s="2359"/>
      <c r="AH27" s="2359"/>
      <c r="AI27" s="2359"/>
      <c r="AJ27" s="2359"/>
      <c r="AK27" s="2359"/>
      <c r="AL27" s="2359"/>
      <c r="AM27" s="426"/>
    </row>
    <row r="28" spans="1:39" s="167" customFormat="1" ht="24" customHeight="1">
      <c r="A28" s="173"/>
      <c r="B28" s="2359" t="s">
        <v>744</v>
      </c>
      <c r="C28" s="2359"/>
      <c r="D28" s="2359"/>
      <c r="E28" s="2359"/>
      <c r="F28" s="2359"/>
      <c r="G28" s="2359"/>
      <c r="H28" s="2359"/>
      <c r="I28" s="2359"/>
      <c r="J28" s="2359"/>
      <c r="K28" s="2359"/>
      <c r="L28" s="2359"/>
      <c r="M28" s="2359"/>
      <c r="N28" s="2359"/>
      <c r="O28" s="2359"/>
      <c r="P28" s="2359"/>
      <c r="Q28" s="168"/>
      <c r="R28" s="168"/>
      <c r="S28" s="168"/>
      <c r="T28" s="168"/>
      <c r="U28" s="168"/>
      <c r="V28" s="168"/>
      <c r="W28" s="452"/>
      <c r="X28" s="2359" t="s">
        <v>744</v>
      </c>
      <c r="Y28" s="2359"/>
      <c r="Z28" s="2359"/>
      <c r="AA28" s="2359"/>
      <c r="AB28" s="2359"/>
      <c r="AC28" s="2359"/>
      <c r="AD28" s="2359"/>
      <c r="AE28" s="2359"/>
      <c r="AF28" s="2359"/>
      <c r="AG28" s="2359"/>
      <c r="AH28" s="2359"/>
      <c r="AI28" s="2359"/>
      <c r="AJ28" s="2359"/>
      <c r="AK28" s="2359"/>
      <c r="AL28" s="2359"/>
      <c r="AM28" s="633"/>
    </row>
    <row r="29" spans="1:39" s="167" customFormat="1" ht="48" customHeight="1">
      <c r="A29" s="173"/>
      <c r="B29" s="2363" t="s">
        <v>1733</v>
      </c>
      <c r="C29" s="2363"/>
      <c r="D29" s="2363"/>
      <c r="E29" s="2363"/>
      <c r="F29" s="2363"/>
      <c r="G29" s="2363"/>
      <c r="H29" s="2363"/>
      <c r="I29" s="2363"/>
      <c r="J29" s="2363"/>
      <c r="K29" s="2363"/>
      <c r="L29" s="2363"/>
      <c r="M29" s="2363"/>
      <c r="N29" s="2363"/>
      <c r="O29" s="2363"/>
      <c r="P29" s="2363"/>
      <c r="Q29" s="168"/>
      <c r="R29" s="168"/>
      <c r="S29" s="168"/>
      <c r="T29" s="168"/>
      <c r="U29" s="168"/>
      <c r="V29" s="168"/>
      <c r="W29" s="452"/>
      <c r="X29" s="2363" t="s">
        <v>1733</v>
      </c>
      <c r="Y29" s="2363"/>
      <c r="Z29" s="2363"/>
      <c r="AA29" s="2363"/>
      <c r="AB29" s="2363"/>
      <c r="AC29" s="2363"/>
      <c r="AD29" s="2363"/>
      <c r="AE29" s="2363"/>
      <c r="AF29" s="2363"/>
      <c r="AG29" s="2363"/>
      <c r="AH29" s="2363"/>
      <c r="AI29" s="2363"/>
      <c r="AJ29" s="2363"/>
      <c r="AK29" s="2363"/>
      <c r="AL29" s="2363"/>
      <c r="AM29" s="633"/>
    </row>
    <row r="30" spans="1:39" s="167" customFormat="1" ht="24" customHeight="1">
      <c r="A30" s="173"/>
      <c r="B30" s="2363" t="s">
        <v>1734</v>
      </c>
      <c r="C30" s="2363"/>
      <c r="D30" s="2363"/>
      <c r="E30" s="2363"/>
      <c r="F30" s="2363"/>
      <c r="G30" s="2363"/>
      <c r="H30" s="2363"/>
      <c r="I30" s="2363"/>
      <c r="J30" s="2363"/>
      <c r="K30" s="2363"/>
      <c r="L30" s="2363"/>
      <c r="M30" s="2363"/>
      <c r="N30" s="2363"/>
      <c r="O30" s="2363"/>
      <c r="P30" s="2363"/>
      <c r="Q30" s="168"/>
      <c r="R30" s="168"/>
      <c r="S30" s="168"/>
      <c r="T30" s="168"/>
      <c r="U30" s="168"/>
      <c r="V30" s="168"/>
      <c r="W30" s="452"/>
      <c r="X30" s="2363" t="s">
        <v>1734</v>
      </c>
      <c r="Y30" s="2363"/>
      <c r="Z30" s="2363"/>
      <c r="AA30" s="2363"/>
      <c r="AB30" s="2363"/>
      <c r="AC30" s="2363"/>
      <c r="AD30" s="2363"/>
      <c r="AE30" s="2363"/>
      <c r="AF30" s="2363"/>
      <c r="AG30" s="2363"/>
      <c r="AH30" s="2363"/>
      <c r="AI30" s="2363"/>
      <c r="AJ30" s="2363"/>
      <c r="AK30" s="2363"/>
      <c r="AL30" s="2363"/>
      <c r="AM30" s="633"/>
    </row>
    <row r="31" spans="1:39" s="167" customFormat="1" ht="123.9" customHeight="1">
      <c r="A31" s="173"/>
      <c r="B31" s="900"/>
      <c r="C31" s="2363" t="s">
        <v>1735</v>
      </c>
      <c r="D31" s="2363"/>
      <c r="E31" s="2363"/>
      <c r="F31" s="2363"/>
      <c r="G31" s="2363"/>
      <c r="H31" s="2363"/>
      <c r="I31" s="2363"/>
      <c r="J31" s="2363"/>
      <c r="K31" s="2363"/>
      <c r="L31" s="2363"/>
      <c r="M31" s="2363"/>
      <c r="N31" s="2363"/>
      <c r="O31" s="2363"/>
      <c r="P31" s="900"/>
      <c r="Q31" s="168"/>
      <c r="R31" s="168"/>
      <c r="S31" s="168"/>
      <c r="T31" s="168"/>
      <c r="U31" s="168"/>
      <c r="V31" s="168"/>
      <c r="W31" s="452"/>
      <c r="X31" s="900"/>
      <c r="Y31" s="2363" t="s">
        <v>1735</v>
      </c>
      <c r="Z31" s="2363"/>
      <c r="AA31" s="2363"/>
      <c r="AB31" s="2363"/>
      <c r="AC31" s="2363"/>
      <c r="AD31" s="2363"/>
      <c r="AE31" s="2363"/>
      <c r="AF31" s="2363"/>
      <c r="AG31" s="2363"/>
      <c r="AH31" s="2363"/>
      <c r="AI31" s="2363"/>
      <c r="AJ31" s="2363"/>
      <c r="AK31" s="2363"/>
      <c r="AL31" s="900"/>
      <c r="AM31" s="633"/>
    </row>
    <row r="32" spans="1:39" s="167" customFormat="1" ht="12" customHeight="1">
      <c r="A32" s="173"/>
      <c r="B32" s="2366" t="s">
        <v>656</v>
      </c>
      <c r="C32" s="2366"/>
      <c r="D32" s="2365" t="s">
        <v>1737</v>
      </c>
      <c r="E32" s="2365"/>
      <c r="F32" s="2365"/>
      <c r="G32" s="2365"/>
      <c r="H32" s="2365"/>
      <c r="I32" s="2365"/>
      <c r="J32" s="2365"/>
      <c r="K32" s="2365"/>
      <c r="L32" s="2365"/>
      <c r="M32" s="2365"/>
      <c r="N32" s="2365"/>
      <c r="O32" s="2365"/>
      <c r="P32" s="182"/>
      <c r="Q32" s="168"/>
      <c r="R32" s="168"/>
      <c r="S32" s="168"/>
      <c r="T32" s="168"/>
      <c r="U32" s="168"/>
      <c r="V32" s="168"/>
      <c r="W32" s="452"/>
      <c r="X32" s="2369" t="s">
        <v>631</v>
      </c>
      <c r="Y32" s="2369"/>
      <c r="Z32" s="2372" t="s">
        <v>745</v>
      </c>
      <c r="AA32" s="2372"/>
      <c r="AB32" s="2372"/>
      <c r="AC32" s="2372"/>
      <c r="AD32" s="2372"/>
      <c r="AE32" s="2372"/>
      <c r="AF32" s="2372"/>
      <c r="AG32" s="2372"/>
      <c r="AH32" s="2372"/>
      <c r="AI32" s="2372"/>
      <c r="AJ32" s="2372"/>
      <c r="AK32" s="2372"/>
      <c r="AL32" s="2372"/>
      <c r="AM32" s="633"/>
    </row>
    <row r="33" spans="1:39" s="167" customFormat="1" ht="19.350000000000001" customHeight="1">
      <c r="A33" s="174"/>
      <c r="B33" s="2366"/>
      <c r="C33" s="2366"/>
      <c r="D33" s="2365"/>
      <c r="E33" s="2365"/>
      <c r="F33" s="2365"/>
      <c r="G33" s="2365"/>
      <c r="H33" s="2365"/>
      <c r="I33" s="2365"/>
      <c r="J33" s="2365"/>
      <c r="K33" s="2365"/>
      <c r="L33" s="2365"/>
      <c r="M33" s="2365"/>
      <c r="N33" s="2365"/>
      <c r="O33" s="2365"/>
      <c r="P33" s="182"/>
      <c r="Q33" s="168"/>
      <c r="R33" s="168"/>
      <c r="S33" s="168"/>
      <c r="T33" s="168"/>
      <c r="U33" s="168"/>
      <c r="V33" s="168"/>
      <c r="W33" s="452"/>
      <c r="X33" s="2369"/>
      <c r="Y33" s="2369"/>
      <c r="Z33" s="2372"/>
      <c r="AA33" s="2372"/>
      <c r="AB33" s="2372"/>
      <c r="AC33" s="2372"/>
      <c r="AD33" s="2372"/>
      <c r="AE33" s="2372"/>
      <c r="AF33" s="2372"/>
      <c r="AG33" s="2372"/>
      <c r="AH33" s="2372"/>
      <c r="AI33" s="2372"/>
      <c r="AJ33" s="2372"/>
      <c r="AK33" s="2372"/>
      <c r="AL33" s="2372"/>
      <c r="AM33" s="633"/>
    </row>
    <row r="34" spans="1:39" ht="12" customHeight="1">
      <c r="A34" s="171"/>
      <c r="B34" s="171"/>
      <c r="C34" s="171"/>
      <c r="D34" s="171"/>
      <c r="E34" s="171"/>
      <c r="F34" s="171"/>
      <c r="G34" s="171"/>
      <c r="H34" s="171"/>
      <c r="I34" s="171"/>
      <c r="J34" s="171"/>
      <c r="K34" s="171"/>
      <c r="L34" s="171"/>
      <c r="M34" s="171"/>
      <c r="N34" s="171"/>
      <c r="O34" s="171"/>
      <c r="P34" s="171"/>
      <c r="W34" s="452"/>
      <c r="X34" s="171"/>
      <c r="Y34" s="171"/>
      <c r="Z34" s="171"/>
      <c r="AA34" s="171"/>
      <c r="AB34" s="171"/>
      <c r="AC34" s="171"/>
      <c r="AD34" s="171"/>
      <c r="AE34" s="171"/>
      <c r="AF34" s="171"/>
      <c r="AG34" s="171"/>
      <c r="AH34" s="171"/>
      <c r="AI34" s="171"/>
      <c r="AJ34" s="171"/>
      <c r="AK34" s="171"/>
      <c r="AL34" s="171"/>
      <c r="AM34" s="426"/>
    </row>
    <row r="35" spans="1:39" ht="24" customHeight="1">
      <c r="A35" s="171"/>
      <c r="B35" s="171"/>
      <c r="C35" s="2367" t="str">
        <f>IF('【交付申請時】入力シート①(全体)'!E9="","令和　　年　　月　　日",'【交付申請時】入力シート①(全体)'!E9)</f>
        <v>令和　　年　　月　　日</v>
      </c>
      <c r="D35" s="2367"/>
      <c r="E35" s="2367"/>
      <c r="F35" s="2367"/>
      <c r="G35" s="175"/>
      <c r="J35" s="171"/>
      <c r="K35" s="171"/>
      <c r="L35" s="171"/>
      <c r="M35" s="171"/>
      <c r="N35" s="171"/>
      <c r="O35" s="171"/>
      <c r="P35" s="171"/>
      <c r="W35" s="452"/>
      <c r="X35" s="171"/>
      <c r="Y35" s="2371">
        <v>46134</v>
      </c>
      <c r="Z35" s="2371"/>
      <c r="AA35" s="2371"/>
      <c r="AB35" s="2371"/>
      <c r="AC35" s="175"/>
      <c r="AF35" s="171"/>
      <c r="AG35" s="171"/>
      <c r="AH35" s="171"/>
      <c r="AI35" s="171"/>
      <c r="AJ35" s="171"/>
      <c r="AK35" s="171"/>
      <c r="AL35" s="171"/>
      <c r="AM35" s="426"/>
    </row>
    <row r="36" spans="1:39" ht="12" customHeight="1">
      <c r="A36" s="171"/>
      <c r="B36" s="171"/>
      <c r="C36" s="171"/>
      <c r="D36" s="171"/>
      <c r="E36" s="171"/>
      <c r="F36" s="171"/>
      <c r="G36" s="171"/>
      <c r="H36" s="171"/>
      <c r="I36" s="171"/>
      <c r="J36" s="171"/>
      <c r="K36" s="171"/>
      <c r="L36" s="171"/>
      <c r="M36" s="171"/>
      <c r="N36" s="171"/>
      <c r="O36" s="171"/>
      <c r="P36" s="171"/>
      <c r="W36" s="452"/>
      <c r="X36" s="171"/>
      <c r="Y36" s="171"/>
      <c r="Z36" s="171"/>
      <c r="AA36" s="171"/>
      <c r="AB36" s="171"/>
      <c r="AC36" s="171"/>
      <c r="AD36" s="171"/>
      <c r="AE36" s="171"/>
      <c r="AF36" s="171"/>
      <c r="AG36" s="171"/>
      <c r="AH36" s="171"/>
      <c r="AI36" s="171"/>
      <c r="AJ36" s="171"/>
      <c r="AK36" s="171"/>
      <c r="AL36" s="171"/>
      <c r="AM36" s="426"/>
    </row>
    <row r="37" spans="1:39" ht="17.25" customHeight="1">
      <c r="A37" s="171"/>
      <c r="B37" s="171"/>
      <c r="C37" s="171" t="s">
        <v>439</v>
      </c>
      <c r="F37" s="176"/>
      <c r="G37" s="176"/>
      <c r="H37" s="176"/>
      <c r="I37" s="176"/>
      <c r="J37" s="176"/>
      <c r="K37" s="176"/>
      <c r="L37" s="176"/>
      <c r="M37" s="176"/>
      <c r="N37" s="176"/>
      <c r="O37" s="176"/>
      <c r="P37" s="176"/>
      <c r="W37" s="452"/>
      <c r="X37" s="171"/>
      <c r="Y37" s="171" t="s">
        <v>439</v>
      </c>
      <c r="AB37" s="176"/>
      <c r="AC37" s="176"/>
      <c r="AD37" s="176"/>
      <c r="AE37" s="176"/>
      <c r="AF37" s="176"/>
      <c r="AG37" s="176"/>
      <c r="AH37" s="176"/>
      <c r="AI37" s="176"/>
      <c r="AJ37" s="176"/>
      <c r="AK37" s="176"/>
      <c r="AL37" s="176"/>
      <c r="AM37" s="426"/>
    </row>
    <row r="38" spans="1:39" ht="24" customHeight="1">
      <c r="A38" s="171"/>
      <c r="B38" s="171"/>
      <c r="C38" s="171"/>
      <c r="D38" s="2362" t="str">
        <f>IF('【交付申請時】入力シート①(全体)'!$E$48="","",'【交付申請時】入力シート①(全体)'!$E$48)</f>
        <v/>
      </c>
      <c r="E38" s="2362"/>
      <c r="F38" s="2362"/>
      <c r="G38" s="2362"/>
      <c r="H38" s="2362"/>
      <c r="I38" s="2362"/>
      <c r="J38" s="2362"/>
      <c r="K38" s="2362"/>
      <c r="L38" s="2362"/>
      <c r="M38" s="2362"/>
      <c r="N38" s="2362"/>
      <c r="O38" s="2362"/>
      <c r="W38" s="452"/>
      <c r="X38" s="171"/>
      <c r="Y38" s="171"/>
      <c r="Z38" s="2368" t="s">
        <v>474</v>
      </c>
      <c r="AA38" s="2368"/>
      <c r="AB38" s="2368"/>
      <c r="AC38" s="2368"/>
      <c r="AD38" s="2368"/>
      <c r="AE38" s="2368"/>
      <c r="AF38" s="2368"/>
      <c r="AG38" s="2368"/>
      <c r="AH38" s="2368"/>
      <c r="AI38" s="2368"/>
      <c r="AJ38" s="2368"/>
      <c r="AK38" s="2368"/>
      <c r="AM38" s="426"/>
    </row>
    <row r="39" spans="1:39" ht="17.25" customHeight="1">
      <c r="A39" s="171"/>
      <c r="B39" s="171"/>
      <c r="C39" s="171" t="s">
        <v>610</v>
      </c>
      <c r="F39" s="176"/>
      <c r="G39" s="176"/>
      <c r="H39" s="176"/>
      <c r="I39" s="176"/>
      <c r="J39" s="176"/>
      <c r="K39" s="176"/>
      <c r="L39" s="176"/>
      <c r="M39" s="176"/>
      <c r="N39" s="176"/>
      <c r="O39" s="176"/>
      <c r="P39" s="176"/>
      <c r="W39" s="452"/>
      <c r="X39" s="171"/>
      <c r="Y39" s="171" t="s">
        <v>610</v>
      </c>
      <c r="AB39" s="176"/>
      <c r="AC39" s="176"/>
      <c r="AD39" s="176"/>
      <c r="AE39" s="176"/>
      <c r="AF39" s="176"/>
      <c r="AG39" s="176"/>
      <c r="AH39" s="176"/>
      <c r="AI39" s="176"/>
      <c r="AJ39" s="176"/>
      <c r="AK39" s="176"/>
      <c r="AL39" s="176"/>
      <c r="AM39" s="426"/>
    </row>
    <row r="40" spans="1:39" ht="24" customHeight="1">
      <c r="A40" s="171"/>
      <c r="B40" s="171"/>
      <c r="C40" s="171"/>
      <c r="D40" s="2362" t="str">
        <f>IF('【交付申請時】入力シート①(全体)'!$E$46="","",'【交付申請時】入力シート①(全体)'!$E$46)</f>
        <v/>
      </c>
      <c r="E40" s="2362"/>
      <c r="F40" s="2362"/>
      <c r="G40" s="2362"/>
      <c r="H40" s="2362"/>
      <c r="I40" s="2362"/>
      <c r="J40" s="2362"/>
      <c r="K40" s="2362"/>
      <c r="L40" s="2362"/>
      <c r="M40" s="2362"/>
      <c r="N40" s="2362"/>
      <c r="O40" s="2362"/>
      <c r="W40" s="452"/>
      <c r="X40" s="171"/>
      <c r="Y40" s="171"/>
      <c r="Z40" s="2368" t="s">
        <v>473</v>
      </c>
      <c r="AA40" s="2368"/>
      <c r="AB40" s="2368"/>
      <c r="AC40" s="2368"/>
      <c r="AD40" s="2368"/>
      <c r="AE40" s="2368"/>
      <c r="AF40" s="2368"/>
      <c r="AG40" s="2368"/>
      <c r="AH40" s="2368"/>
      <c r="AI40" s="2368"/>
      <c r="AJ40" s="2368"/>
      <c r="AK40" s="2368"/>
      <c r="AM40" s="426"/>
    </row>
    <row r="41" spans="1:39">
      <c r="A41" s="171"/>
      <c r="B41" s="171"/>
      <c r="C41" s="171" t="s">
        <v>746</v>
      </c>
      <c r="E41" s="171"/>
      <c r="G41" s="171" t="s">
        <v>747</v>
      </c>
      <c r="J41" s="171"/>
      <c r="K41" s="171"/>
      <c r="L41" s="171"/>
      <c r="N41" s="171"/>
      <c r="O41" s="171"/>
      <c r="P41" s="171"/>
      <c r="W41" s="452"/>
      <c r="X41" s="171"/>
      <c r="Y41" s="171" t="s">
        <v>746</v>
      </c>
      <c r="AA41" s="171"/>
      <c r="AC41" s="171" t="s">
        <v>747</v>
      </c>
      <c r="AF41" s="171"/>
      <c r="AG41" s="171"/>
      <c r="AH41" s="171"/>
      <c r="AJ41" s="171"/>
      <c r="AK41" s="171"/>
      <c r="AL41" s="171"/>
      <c r="AM41" s="426"/>
    </row>
    <row r="42" spans="1:39" ht="24" customHeight="1">
      <c r="A42" s="171"/>
      <c r="B42" s="171"/>
      <c r="C42" s="171"/>
      <c r="D42" s="2362" t="str">
        <f>IF('【交付申請時】入力シート①(全体)'!$E$55="","",'【交付申請時】入力シート①(全体)'!$E$55)</f>
        <v/>
      </c>
      <c r="E42" s="2362"/>
      <c r="F42" s="2362"/>
      <c r="G42" s="176"/>
      <c r="H42" s="2362" t="str">
        <f>IF('【交付申請時】入力シート①(全体)'!$E$57="","",'【交付申請時】入力シート①(全体)'!$E$57)</f>
        <v/>
      </c>
      <c r="I42" s="2362"/>
      <c r="J42" s="2362"/>
      <c r="K42" s="2362"/>
      <c r="L42" s="2362"/>
      <c r="M42" s="2362"/>
      <c r="N42" s="2362"/>
      <c r="O42" s="2362"/>
      <c r="P42" s="176"/>
      <c r="W42" s="452"/>
      <c r="X42" s="171"/>
      <c r="Y42" s="171"/>
      <c r="Z42" s="2368" t="s">
        <v>458</v>
      </c>
      <c r="AA42" s="2368"/>
      <c r="AB42" s="2368"/>
      <c r="AC42" s="176"/>
      <c r="AD42" s="2368" t="s">
        <v>478</v>
      </c>
      <c r="AE42" s="2368"/>
      <c r="AF42" s="2368"/>
      <c r="AG42" s="2368"/>
      <c r="AH42" s="2368"/>
      <c r="AI42" s="2368"/>
      <c r="AJ42" s="2368"/>
      <c r="AK42" s="2368"/>
      <c r="AL42" s="176"/>
      <c r="AM42" s="426"/>
    </row>
    <row r="43" spans="1:39" ht="12" customHeight="1">
      <c r="A43" s="171"/>
      <c r="B43" s="171"/>
      <c r="C43" s="171"/>
      <c r="D43" s="171"/>
      <c r="E43" s="171"/>
      <c r="F43" s="171"/>
      <c r="G43" s="171"/>
      <c r="H43" s="171"/>
      <c r="I43" s="171"/>
      <c r="J43" s="171"/>
      <c r="K43" s="171"/>
      <c r="L43" s="171"/>
      <c r="M43" s="171"/>
      <c r="N43" s="171"/>
      <c r="O43" s="179"/>
      <c r="P43" s="171"/>
      <c r="W43" s="452"/>
      <c r="X43" s="171"/>
      <c r="Y43" s="171"/>
      <c r="Z43" s="171"/>
      <c r="AA43" s="171"/>
      <c r="AB43" s="171"/>
      <c r="AC43" s="171"/>
      <c r="AD43" s="171"/>
      <c r="AE43" s="171"/>
      <c r="AF43" s="171"/>
      <c r="AG43" s="171"/>
      <c r="AH43" s="171"/>
      <c r="AI43" s="171"/>
      <c r="AJ43" s="171"/>
      <c r="AK43" s="179"/>
      <c r="AL43" s="171"/>
      <c r="AM43" s="426"/>
    </row>
    <row r="44" spans="1:39" ht="17.399999999999999" customHeight="1">
      <c r="B44" s="177" t="s">
        <v>748</v>
      </c>
      <c r="C44" s="178"/>
      <c r="D44" s="178"/>
      <c r="E44" s="660"/>
      <c r="F44" s="660"/>
      <c r="G44" s="660"/>
      <c r="H44" s="660"/>
      <c r="I44" s="660"/>
      <c r="J44" s="660"/>
      <c r="K44" s="660"/>
      <c r="L44" s="660"/>
      <c r="M44" s="660"/>
      <c r="N44" s="660"/>
      <c r="O44" s="660"/>
      <c r="P44" s="660"/>
      <c r="W44" s="452"/>
      <c r="X44" s="177" t="s">
        <v>748</v>
      </c>
      <c r="Y44" s="178"/>
      <c r="Z44" s="178"/>
      <c r="AA44" s="660"/>
      <c r="AB44" s="660"/>
      <c r="AC44" s="660"/>
      <c r="AD44" s="660"/>
      <c r="AE44" s="660"/>
      <c r="AF44" s="660"/>
      <c r="AG44" s="660"/>
      <c r="AH44" s="660"/>
      <c r="AI44" s="660"/>
      <c r="AJ44" s="660"/>
      <c r="AK44" s="660"/>
      <c r="AL44" s="660"/>
      <c r="AM44" s="426"/>
    </row>
    <row r="45" spans="1:39">
      <c r="W45" s="468"/>
      <c r="X45" s="469"/>
      <c r="Y45" s="469"/>
      <c r="Z45" s="469"/>
      <c r="AA45" s="469"/>
      <c r="AB45" s="469"/>
      <c r="AC45" s="469"/>
      <c r="AD45" s="469"/>
      <c r="AE45" s="469"/>
      <c r="AF45" s="469"/>
      <c r="AG45" s="469"/>
      <c r="AH45" s="469"/>
      <c r="AI45" s="469"/>
      <c r="AJ45" s="469"/>
      <c r="AK45" s="469"/>
      <c r="AL45" s="469"/>
      <c r="AM45" s="470"/>
    </row>
  </sheetData>
  <sheetProtection algorithmName="SHA-512" hashValue="eBIW8ypya9Ggf1En3hkGfnYh58Evw9yDH09ushNK3wxoM4E8MNeiv9nkNCSxnlqGZVBLYU5XLuv3LSaVOXEcmw==" saltValue="e6gc54hq8BXdJtp+AiNfUg==" spinCount="100000" sheet="1" formatRows="0" selectLockedCells="1"/>
  <mergeCells count="42">
    <mergeCell ref="X8:AL8"/>
    <mergeCell ref="X9:AL9"/>
    <mergeCell ref="X17:AL17"/>
    <mergeCell ref="Y18:AK18"/>
    <mergeCell ref="X25:AL25"/>
    <mergeCell ref="X14:AL14"/>
    <mergeCell ref="X15:AL15"/>
    <mergeCell ref="X16:AL16"/>
    <mergeCell ref="X26:AL26"/>
    <mergeCell ref="X27:AL27"/>
    <mergeCell ref="Z40:AK40"/>
    <mergeCell ref="Z42:AB42"/>
    <mergeCell ref="AD42:AK42"/>
    <mergeCell ref="X28:AL28"/>
    <mergeCell ref="X32:Y33"/>
    <mergeCell ref="Z32:AL33"/>
    <mergeCell ref="Y35:AB35"/>
    <mergeCell ref="Z38:AK38"/>
    <mergeCell ref="X29:AL29"/>
    <mergeCell ref="X30:AL30"/>
    <mergeCell ref="Y31:AK31"/>
    <mergeCell ref="B28:P28"/>
    <mergeCell ref="C35:F35"/>
    <mergeCell ref="B17:P17"/>
    <mergeCell ref="C18:O18"/>
    <mergeCell ref="B25:P25"/>
    <mergeCell ref="B26:P26"/>
    <mergeCell ref="B27:P27"/>
    <mergeCell ref="B29:P29"/>
    <mergeCell ref="B30:P30"/>
    <mergeCell ref="C31:O31"/>
    <mergeCell ref="D38:O38"/>
    <mergeCell ref="D40:O40"/>
    <mergeCell ref="D42:F42"/>
    <mergeCell ref="H42:O42"/>
    <mergeCell ref="B32:C33"/>
    <mergeCell ref="D32:O33"/>
    <mergeCell ref="B8:P8"/>
    <mergeCell ref="B9:P9"/>
    <mergeCell ref="B14:P14"/>
    <mergeCell ref="B15:P15"/>
    <mergeCell ref="B16:P16"/>
  </mergeCells>
  <phoneticPr fontId="101"/>
  <conditionalFormatting sqref="B32">
    <cfRule type="cellIs" dxfId="164" priority="6" operator="equal">
      <formula>"□"</formula>
    </cfRule>
  </conditionalFormatting>
  <conditionalFormatting sqref="C35">
    <cfRule type="cellIs" dxfId="163" priority="5" operator="equal">
      <formula>"令和　　年　　月　　日"</formula>
    </cfRule>
  </conditionalFormatting>
  <conditionalFormatting sqref="D38 D40 D42 H42">
    <cfRule type="containsBlanks" dxfId="162" priority="7">
      <formula>LEN(TRIM(D38))=0</formula>
    </cfRule>
  </conditionalFormatting>
  <conditionalFormatting sqref="X32">
    <cfRule type="cellIs" dxfId="161" priority="1" operator="equal">
      <formula>"□"</formula>
    </cfRule>
  </conditionalFormatting>
  <conditionalFormatting sqref="Y35">
    <cfRule type="cellIs" dxfId="160" priority="2" operator="equal">
      <formula>"令和　　年　　月　　日"</formula>
    </cfRule>
  </conditionalFormatting>
  <conditionalFormatting sqref="Z38 Z40 Z42 AD42">
    <cfRule type="containsBlanks" dxfId="159" priority="4">
      <formula>LEN(TRIM(Z38))=0</formula>
    </cfRule>
  </conditionalFormatting>
  <dataValidations count="1">
    <dataValidation type="list" allowBlank="1" showInputMessage="1" showErrorMessage="1" sqref="B32 X32" xr:uid="{00000000-0002-0000-1000-000000000000}">
      <formula1>"□,☑"</formula1>
    </dataValidation>
  </dataValidations>
  <printOptions horizontalCentered="1"/>
  <pageMargins left="0.70833333333333304" right="0.70833333333333304" top="0.74791666666666701" bottom="0.74791666666666701" header="0.31458333333333299" footer="0.31458333333333299"/>
  <pageSetup paperSize="9" scale="72" fitToHeight="0" orientation="portrait" blackAndWhite="1" r:id="rId1"/>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N45"/>
  <sheetViews>
    <sheetView workbookViewId="0"/>
  </sheetViews>
  <sheetFormatPr defaultColWidth="8" defaultRowHeight="18"/>
  <cols>
    <col min="1" max="1" width="1.59765625" style="168" customWidth="1"/>
    <col min="2" max="3" width="2.59765625" style="168" customWidth="1"/>
    <col min="4" max="6" width="7.5" style="168" customWidth="1"/>
    <col min="7" max="7" width="2.59765625" style="168" customWidth="1"/>
    <col min="8" max="14" width="7.5" style="168" customWidth="1"/>
    <col min="15" max="15" width="17.59765625" style="168" customWidth="1"/>
    <col min="16" max="16" width="2.59765625" style="168" customWidth="1"/>
    <col min="17" max="17" width="2.3984375" style="168" customWidth="1"/>
    <col min="18" max="22" width="5.59765625" style="168" customWidth="1"/>
    <col min="23" max="23" width="2.3984375" style="168" customWidth="1"/>
    <col min="24" max="25" width="2.59765625" style="168" customWidth="1"/>
    <col min="26" max="28" width="7.5" style="168" customWidth="1"/>
    <col min="29" max="29" width="2.59765625" style="168" customWidth="1"/>
    <col min="30" max="36" width="7.5" style="168" customWidth="1"/>
    <col min="37" max="37" width="17.59765625" style="168" customWidth="1"/>
    <col min="38" max="38" width="2.59765625" style="168" customWidth="1"/>
    <col min="39" max="40" width="2.3984375" style="168" customWidth="1"/>
    <col min="41" max="47" width="5.59765625" style="168" customWidth="1"/>
    <col min="48" max="16384" width="8" style="168"/>
  </cols>
  <sheetData>
    <row r="1" spans="1:40">
      <c r="A1" s="428"/>
    </row>
    <row r="2" spans="1:40" ht="21" customHeight="1"/>
    <row r="3" spans="1:40" ht="21" customHeight="1"/>
    <row r="4" spans="1:40" ht="31.35" customHeight="1"/>
    <row r="5" spans="1:40" ht="24" customHeight="1">
      <c r="W5" s="451"/>
      <c r="X5" s="461"/>
      <c r="Y5" s="461"/>
      <c r="Z5" s="461"/>
      <c r="AA5" s="461"/>
      <c r="AB5" s="461"/>
      <c r="AC5" s="461"/>
      <c r="AD5" s="461"/>
      <c r="AE5" s="461"/>
      <c r="AF5" s="461"/>
      <c r="AG5" s="461"/>
      <c r="AH5" s="461"/>
      <c r="AI5" s="461"/>
      <c r="AJ5" s="461"/>
      <c r="AK5" s="984"/>
      <c r="AL5" s="461"/>
      <c r="AM5" s="461"/>
      <c r="AN5" s="986"/>
    </row>
    <row r="6" spans="1:40">
      <c r="B6" s="169" t="s">
        <v>727</v>
      </c>
      <c r="C6" s="170"/>
      <c r="D6" s="170"/>
      <c r="E6" s="170"/>
      <c r="F6" s="170"/>
      <c r="G6" s="170"/>
      <c r="H6" s="170"/>
      <c r="I6" s="170"/>
      <c r="J6" s="170"/>
      <c r="K6" s="170"/>
      <c r="L6" s="170"/>
      <c r="M6" s="170"/>
      <c r="N6" s="170"/>
      <c r="O6" s="170"/>
      <c r="P6" s="170"/>
      <c r="W6" s="452"/>
      <c r="X6" s="169" t="s">
        <v>727</v>
      </c>
      <c r="Y6" s="170"/>
      <c r="Z6" s="170"/>
      <c r="AA6" s="170"/>
      <c r="AB6" s="170"/>
      <c r="AC6" s="170"/>
      <c r="AD6" s="170"/>
      <c r="AE6" s="170"/>
      <c r="AF6" s="170"/>
      <c r="AG6" s="170"/>
      <c r="AH6" s="170"/>
      <c r="AI6" s="170"/>
      <c r="AJ6" s="170"/>
      <c r="AK6" s="170"/>
      <c r="AL6" s="170"/>
      <c r="AN6" s="426"/>
    </row>
    <row r="7" spans="1:40" ht="5.0999999999999996" customHeight="1">
      <c r="A7" s="171"/>
      <c r="B7" s="170"/>
      <c r="C7" s="170"/>
      <c r="D7" s="170"/>
      <c r="E7" s="170"/>
      <c r="F7" s="170"/>
      <c r="G7" s="170"/>
      <c r="H7" s="170"/>
      <c r="I7" s="170"/>
      <c r="J7" s="170"/>
      <c r="K7" s="170"/>
      <c r="L7" s="170"/>
      <c r="M7" s="170"/>
      <c r="N7" s="170"/>
      <c r="O7" s="170"/>
      <c r="P7" s="170"/>
      <c r="W7" s="452"/>
      <c r="X7" s="170"/>
      <c r="Y7" s="170"/>
      <c r="Z7" s="170"/>
      <c r="AA7" s="170"/>
      <c r="AB7" s="170"/>
      <c r="AC7" s="170"/>
      <c r="AD7" s="170"/>
      <c r="AE7" s="170"/>
      <c r="AF7" s="170"/>
      <c r="AG7" s="170"/>
      <c r="AH7" s="170"/>
      <c r="AI7" s="170"/>
      <c r="AJ7" s="170"/>
      <c r="AK7" s="170"/>
      <c r="AL7" s="170"/>
      <c r="AN7" s="426"/>
    </row>
    <row r="8" spans="1:40" ht="42" customHeight="1">
      <c r="A8" s="171"/>
      <c r="B8" s="1890" t="s">
        <v>728</v>
      </c>
      <c r="C8" s="1890"/>
      <c r="D8" s="1890"/>
      <c r="E8" s="1890"/>
      <c r="F8" s="1890"/>
      <c r="G8" s="1890"/>
      <c r="H8" s="1890"/>
      <c r="I8" s="1890"/>
      <c r="J8" s="1890"/>
      <c r="K8" s="1890"/>
      <c r="L8" s="1890"/>
      <c r="M8" s="1890"/>
      <c r="N8" s="1890"/>
      <c r="O8" s="1890"/>
      <c r="P8" s="1890"/>
      <c r="Q8" s="180"/>
      <c r="R8" s="180"/>
      <c r="S8" s="180"/>
      <c r="T8" s="180"/>
      <c r="U8" s="180"/>
      <c r="W8" s="452"/>
      <c r="X8" s="1890" t="s">
        <v>728</v>
      </c>
      <c r="Y8" s="1890"/>
      <c r="Z8" s="1890"/>
      <c r="AA8" s="1890"/>
      <c r="AB8" s="1890"/>
      <c r="AC8" s="1890"/>
      <c r="AD8" s="1890"/>
      <c r="AE8" s="1890"/>
      <c r="AF8" s="1890"/>
      <c r="AG8" s="1890"/>
      <c r="AH8" s="1890"/>
      <c r="AI8" s="1890"/>
      <c r="AJ8" s="1890"/>
      <c r="AK8" s="1890"/>
      <c r="AL8" s="1890"/>
      <c r="AN8" s="426"/>
    </row>
    <row r="9" spans="1:40">
      <c r="A9" s="171"/>
      <c r="B9" s="2360" t="s">
        <v>750</v>
      </c>
      <c r="C9" s="2360"/>
      <c r="D9" s="2360"/>
      <c r="E9" s="2360"/>
      <c r="F9" s="2360"/>
      <c r="G9" s="2360"/>
      <c r="H9" s="2360"/>
      <c r="I9" s="2360"/>
      <c r="J9" s="2360"/>
      <c r="K9" s="2360"/>
      <c r="L9" s="2360"/>
      <c r="M9" s="2360"/>
      <c r="N9" s="2360"/>
      <c r="O9" s="2360"/>
      <c r="P9" s="2360"/>
      <c r="W9" s="452"/>
      <c r="X9" s="2360" t="s">
        <v>750</v>
      </c>
      <c r="Y9" s="2360"/>
      <c r="Z9" s="2360"/>
      <c r="AA9" s="2360"/>
      <c r="AB9" s="2360"/>
      <c r="AC9" s="2360"/>
      <c r="AD9" s="2360"/>
      <c r="AE9" s="2360"/>
      <c r="AF9" s="2360"/>
      <c r="AG9" s="2360"/>
      <c r="AH9" s="2360"/>
      <c r="AI9" s="2360"/>
      <c r="AJ9" s="2360"/>
      <c r="AK9" s="2360"/>
      <c r="AL9" s="2360"/>
      <c r="AN9" s="426"/>
    </row>
    <row r="10" spans="1:40" ht="12" customHeight="1">
      <c r="A10" s="171"/>
      <c r="B10" s="170"/>
      <c r="C10" s="170"/>
      <c r="D10" s="170"/>
      <c r="E10" s="170"/>
      <c r="F10" s="170"/>
      <c r="G10" s="170"/>
      <c r="H10" s="170"/>
      <c r="I10" s="170"/>
      <c r="J10" s="170"/>
      <c r="K10" s="170"/>
      <c r="L10" s="170"/>
      <c r="M10" s="170"/>
      <c r="N10" s="170"/>
      <c r="O10" s="170"/>
      <c r="P10" s="170"/>
      <c r="W10" s="452"/>
      <c r="X10" s="170"/>
      <c r="Y10" s="170"/>
      <c r="Z10" s="170"/>
      <c r="AA10" s="170"/>
      <c r="AB10" s="170"/>
      <c r="AC10" s="170"/>
      <c r="AD10" s="170"/>
      <c r="AE10" s="170"/>
      <c r="AF10" s="170"/>
      <c r="AG10" s="170"/>
      <c r="AH10" s="170"/>
      <c r="AI10" s="170"/>
      <c r="AJ10" s="170"/>
      <c r="AK10" s="170"/>
      <c r="AL10" s="170"/>
      <c r="AN10" s="426"/>
    </row>
    <row r="11" spans="1:40" ht="16.5" customHeight="1">
      <c r="A11" s="171"/>
      <c r="B11" s="170" t="s">
        <v>730</v>
      </c>
      <c r="C11" s="170"/>
      <c r="D11" s="170"/>
      <c r="E11" s="170"/>
      <c r="F11" s="170"/>
      <c r="G11" s="170"/>
      <c r="H11" s="170"/>
      <c r="I11" s="170"/>
      <c r="J11" s="170"/>
      <c r="K11" s="170"/>
      <c r="L11" s="170"/>
      <c r="M11" s="170"/>
      <c r="N11" s="170"/>
      <c r="O11" s="170"/>
      <c r="P11" s="170"/>
      <c r="W11" s="452"/>
      <c r="X11" s="170" t="s">
        <v>730</v>
      </c>
      <c r="Y11" s="170"/>
      <c r="Z11" s="170"/>
      <c r="AA11" s="170"/>
      <c r="AB11" s="170"/>
      <c r="AC11" s="170"/>
      <c r="AD11" s="170"/>
      <c r="AE11" s="170"/>
      <c r="AF11" s="170"/>
      <c r="AG11" s="170"/>
      <c r="AH11" s="170"/>
      <c r="AI11" s="170"/>
      <c r="AJ11" s="170"/>
      <c r="AK11" s="170"/>
      <c r="AL11" s="170"/>
      <c r="AN11" s="426"/>
    </row>
    <row r="12" spans="1:40" ht="16.5" customHeight="1">
      <c r="A12" s="171"/>
      <c r="B12" s="170" t="s">
        <v>606</v>
      </c>
      <c r="C12" s="170"/>
      <c r="D12" s="170"/>
      <c r="E12" s="170"/>
      <c r="F12" s="170"/>
      <c r="G12" s="170"/>
      <c r="H12" s="170"/>
      <c r="I12" s="170"/>
      <c r="J12" s="170"/>
      <c r="K12" s="170"/>
      <c r="L12" s="170"/>
      <c r="M12" s="170"/>
      <c r="N12" s="170"/>
      <c r="O12" s="170"/>
      <c r="P12" s="170"/>
      <c r="W12" s="452"/>
      <c r="X12" s="170" t="s">
        <v>606</v>
      </c>
      <c r="Y12" s="170"/>
      <c r="Z12" s="170"/>
      <c r="AA12" s="170"/>
      <c r="AB12" s="170"/>
      <c r="AC12" s="170"/>
      <c r="AD12" s="170"/>
      <c r="AE12" s="170"/>
      <c r="AF12" s="170"/>
      <c r="AG12" s="170"/>
      <c r="AH12" s="170"/>
      <c r="AI12" s="170"/>
      <c r="AJ12" s="170"/>
      <c r="AK12" s="170"/>
      <c r="AL12" s="170"/>
      <c r="AN12" s="426"/>
    </row>
    <row r="13" spans="1:40" ht="12" customHeight="1">
      <c r="A13" s="171"/>
      <c r="B13" s="171"/>
      <c r="C13" s="171"/>
      <c r="D13" s="171"/>
      <c r="E13" s="171"/>
      <c r="F13" s="171"/>
      <c r="G13" s="171"/>
      <c r="H13" s="171"/>
      <c r="I13" s="171"/>
      <c r="J13" s="171"/>
      <c r="K13" s="171"/>
      <c r="L13" s="171"/>
      <c r="M13" s="171"/>
      <c r="N13" s="171"/>
      <c r="O13" s="171"/>
      <c r="P13" s="171"/>
      <c r="W13" s="452"/>
      <c r="X13" s="171"/>
      <c r="Y13" s="171"/>
      <c r="Z13" s="171"/>
      <c r="AA13" s="171"/>
      <c r="AB13" s="171"/>
      <c r="AC13" s="171"/>
      <c r="AD13" s="171"/>
      <c r="AE13" s="171"/>
      <c r="AF13" s="171"/>
      <c r="AG13" s="171"/>
      <c r="AH13" s="171"/>
      <c r="AI13" s="171"/>
      <c r="AJ13" s="171"/>
      <c r="AK13" s="171"/>
      <c r="AL13" s="171"/>
      <c r="AN13" s="426"/>
    </row>
    <row r="14" spans="1:40" ht="48" customHeight="1">
      <c r="A14" s="171"/>
      <c r="B14" s="2359" t="s">
        <v>751</v>
      </c>
      <c r="C14" s="2359"/>
      <c r="D14" s="2359"/>
      <c r="E14" s="2359"/>
      <c r="F14" s="2359"/>
      <c r="G14" s="2359"/>
      <c r="H14" s="2359"/>
      <c r="I14" s="2359"/>
      <c r="J14" s="2359"/>
      <c r="K14" s="2359"/>
      <c r="L14" s="2359"/>
      <c r="M14" s="2359"/>
      <c r="N14" s="2359"/>
      <c r="O14" s="2359"/>
      <c r="P14" s="2359"/>
      <c r="W14" s="452"/>
      <c r="X14" s="171"/>
      <c r="Y14" s="2359" t="s">
        <v>751</v>
      </c>
      <c r="Z14" s="2359"/>
      <c r="AA14" s="2359"/>
      <c r="AB14" s="2359"/>
      <c r="AC14" s="2359"/>
      <c r="AD14" s="2359"/>
      <c r="AE14" s="2359"/>
      <c r="AF14" s="2359"/>
      <c r="AG14" s="2359"/>
      <c r="AH14" s="2359"/>
      <c r="AI14" s="2359"/>
      <c r="AJ14" s="2359"/>
      <c r="AK14" s="2359"/>
      <c r="AL14" s="2359"/>
      <c r="AM14" s="2359"/>
      <c r="AN14" s="426"/>
    </row>
    <row r="15" spans="1:40" ht="36" customHeight="1">
      <c r="A15" s="171"/>
      <c r="B15" s="2359" t="s">
        <v>752</v>
      </c>
      <c r="C15" s="2359"/>
      <c r="D15" s="2359"/>
      <c r="E15" s="2359"/>
      <c r="F15" s="2359"/>
      <c r="G15" s="2359"/>
      <c r="H15" s="2359"/>
      <c r="I15" s="2359"/>
      <c r="J15" s="2359"/>
      <c r="K15" s="2359"/>
      <c r="L15" s="2359"/>
      <c r="M15" s="2359"/>
      <c r="N15" s="2359"/>
      <c r="O15" s="2359"/>
      <c r="P15" s="2359"/>
      <c r="W15" s="452"/>
      <c r="X15" s="171"/>
      <c r="Y15" s="2359" t="s">
        <v>752</v>
      </c>
      <c r="Z15" s="2359"/>
      <c r="AA15" s="2359"/>
      <c r="AB15" s="2359"/>
      <c r="AC15" s="2359"/>
      <c r="AD15" s="2359"/>
      <c r="AE15" s="2359"/>
      <c r="AF15" s="2359"/>
      <c r="AG15" s="2359"/>
      <c r="AH15" s="2359"/>
      <c r="AI15" s="2359"/>
      <c r="AJ15" s="2359"/>
      <c r="AK15" s="2359"/>
      <c r="AL15" s="2359"/>
      <c r="AM15" s="2359"/>
      <c r="AN15" s="426"/>
    </row>
    <row r="16" spans="1:40" ht="36" customHeight="1">
      <c r="A16" s="171"/>
      <c r="B16" s="2359" t="s">
        <v>733</v>
      </c>
      <c r="C16" s="2359"/>
      <c r="D16" s="2359"/>
      <c r="E16" s="2359"/>
      <c r="F16" s="2359"/>
      <c r="G16" s="2359"/>
      <c r="H16" s="2359"/>
      <c r="I16" s="2359"/>
      <c r="J16" s="2359"/>
      <c r="K16" s="2359"/>
      <c r="L16" s="2359"/>
      <c r="M16" s="2359"/>
      <c r="N16" s="2359"/>
      <c r="O16" s="2359"/>
      <c r="P16" s="2359"/>
      <c r="W16" s="452"/>
      <c r="X16" s="171"/>
      <c r="Y16" s="2359" t="s">
        <v>733</v>
      </c>
      <c r="Z16" s="2359"/>
      <c r="AA16" s="2359"/>
      <c r="AB16" s="2359"/>
      <c r="AC16" s="2359"/>
      <c r="AD16" s="2359"/>
      <c r="AE16" s="2359"/>
      <c r="AF16" s="2359"/>
      <c r="AG16" s="2359"/>
      <c r="AH16" s="2359"/>
      <c r="AI16" s="2359"/>
      <c r="AJ16" s="2359"/>
      <c r="AK16" s="2359"/>
      <c r="AL16" s="2359"/>
      <c r="AM16" s="2359"/>
      <c r="AN16" s="426"/>
    </row>
    <row r="17" spans="1:40" ht="36" customHeight="1">
      <c r="A17" s="171"/>
      <c r="B17" s="2359" t="s">
        <v>734</v>
      </c>
      <c r="C17" s="2359"/>
      <c r="D17" s="2359"/>
      <c r="E17" s="2359"/>
      <c r="F17" s="2359"/>
      <c r="G17" s="2359"/>
      <c r="H17" s="2359"/>
      <c r="I17" s="2359"/>
      <c r="J17" s="2359"/>
      <c r="K17" s="2359"/>
      <c r="L17" s="2359"/>
      <c r="M17" s="2359"/>
      <c r="N17" s="2359"/>
      <c r="O17" s="2359"/>
      <c r="P17" s="2359"/>
      <c r="W17" s="452"/>
      <c r="X17" s="171"/>
      <c r="Y17" s="2359" t="s">
        <v>734</v>
      </c>
      <c r="Z17" s="2359"/>
      <c r="AA17" s="2359"/>
      <c r="AB17" s="2359"/>
      <c r="AC17" s="2359"/>
      <c r="AD17" s="2359"/>
      <c r="AE17" s="2359"/>
      <c r="AF17" s="2359"/>
      <c r="AG17" s="2359"/>
      <c r="AH17" s="2359"/>
      <c r="AI17" s="2359"/>
      <c r="AJ17" s="2359"/>
      <c r="AK17" s="2359"/>
      <c r="AL17" s="2359"/>
      <c r="AM17" s="2359"/>
      <c r="AN17" s="426"/>
    </row>
    <row r="18" spans="1:40" ht="13.35" customHeight="1">
      <c r="A18" s="171"/>
      <c r="C18" s="2361" t="s">
        <v>735</v>
      </c>
      <c r="D18" s="2361"/>
      <c r="E18" s="2361"/>
      <c r="F18" s="2361"/>
      <c r="G18" s="2361"/>
      <c r="H18" s="2361"/>
      <c r="I18" s="2361"/>
      <c r="J18" s="2361"/>
      <c r="K18" s="2361"/>
      <c r="L18" s="2361"/>
      <c r="M18" s="2361"/>
      <c r="N18" s="2361"/>
      <c r="O18" s="2361"/>
      <c r="P18" s="171"/>
      <c r="W18" s="452"/>
      <c r="X18" s="171"/>
      <c r="Z18" s="2361" t="s">
        <v>735</v>
      </c>
      <c r="AA18" s="2361"/>
      <c r="AB18" s="2361"/>
      <c r="AC18" s="2361"/>
      <c r="AD18" s="2361"/>
      <c r="AE18" s="2361"/>
      <c r="AF18" s="2361"/>
      <c r="AG18" s="2361"/>
      <c r="AH18" s="2361"/>
      <c r="AI18" s="2361"/>
      <c r="AJ18" s="2361"/>
      <c r="AK18" s="2361"/>
      <c r="AL18" s="2361"/>
      <c r="AM18" s="171"/>
      <c r="AN18" s="426"/>
    </row>
    <row r="19" spans="1:40" ht="13.35" customHeight="1">
      <c r="A19" s="171"/>
      <c r="C19" s="171"/>
      <c r="D19" s="171" t="s">
        <v>736</v>
      </c>
      <c r="E19" s="171"/>
      <c r="F19" s="171"/>
      <c r="G19" s="171"/>
      <c r="H19" s="171"/>
      <c r="I19" s="171"/>
      <c r="J19" s="171"/>
      <c r="K19" s="171"/>
      <c r="L19" s="171"/>
      <c r="M19" s="171"/>
      <c r="N19" s="171"/>
      <c r="O19" s="171"/>
      <c r="P19" s="171"/>
      <c r="W19" s="452"/>
      <c r="X19" s="171"/>
      <c r="Z19" s="171"/>
      <c r="AA19" s="171" t="s">
        <v>736</v>
      </c>
      <c r="AB19" s="171"/>
      <c r="AC19" s="171"/>
      <c r="AD19" s="171"/>
      <c r="AE19" s="171"/>
      <c r="AF19" s="171"/>
      <c r="AG19" s="171"/>
      <c r="AH19" s="171"/>
      <c r="AI19" s="171"/>
      <c r="AJ19" s="171"/>
      <c r="AK19" s="171"/>
      <c r="AL19" s="171"/>
      <c r="AM19" s="171"/>
      <c r="AN19" s="426"/>
    </row>
    <row r="20" spans="1:40" ht="13.35" customHeight="1">
      <c r="A20" s="171"/>
      <c r="C20" s="171"/>
      <c r="D20" s="171" t="s">
        <v>737</v>
      </c>
      <c r="E20" s="171"/>
      <c r="F20" s="171"/>
      <c r="G20" s="171"/>
      <c r="H20" s="171"/>
      <c r="I20" s="171"/>
      <c r="J20" s="171"/>
      <c r="K20" s="171"/>
      <c r="L20" s="171"/>
      <c r="M20" s="171"/>
      <c r="N20" s="171"/>
      <c r="O20" s="171"/>
      <c r="P20" s="171"/>
      <c r="W20" s="452"/>
      <c r="X20" s="171"/>
      <c r="Z20" s="171"/>
      <c r="AA20" s="171" t="s">
        <v>737</v>
      </c>
      <c r="AB20" s="171"/>
      <c r="AC20" s="171"/>
      <c r="AD20" s="171"/>
      <c r="AE20" s="171"/>
      <c r="AF20" s="171"/>
      <c r="AG20" s="171"/>
      <c r="AH20" s="171"/>
      <c r="AI20" s="171"/>
      <c r="AJ20" s="171"/>
      <c r="AK20" s="171"/>
      <c r="AL20" s="171"/>
      <c r="AM20" s="171"/>
      <c r="AN20" s="426"/>
    </row>
    <row r="21" spans="1:40" ht="13.35" customHeight="1">
      <c r="A21" s="171"/>
      <c r="C21" s="171"/>
      <c r="D21" s="171" t="s">
        <v>738</v>
      </c>
      <c r="E21" s="171"/>
      <c r="F21" s="171"/>
      <c r="G21" s="171"/>
      <c r="H21" s="171"/>
      <c r="I21" s="171"/>
      <c r="J21" s="171"/>
      <c r="K21" s="171"/>
      <c r="L21" s="171"/>
      <c r="M21" s="171"/>
      <c r="N21" s="171"/>
      <c r="O21" s="171"/>
      <c r="P21" s="171"/>
      <c r="W21" s="452"/>
      <c r="X21" s="171"/>
      <c r="Z21" s="171"/>
      <c r="AA21" s="171" t="s">
        <v>738</v>
      </c>
      <c r="AB21" s="171"/>
      <c r="AC21" s="171"/>
      <c r="AD21" s="171"/>
      <c r="AE21" s="171"/>
      <c r="AF21" s="171"/>
      <c r="AG21" s="171"/>
      <c r="AH21" s="171"/>
      <c r="AI21" s="171"/>
      <c r="AJ21" s="171"/>
      <c r="AK21" s="171"/>
      <c r="AL21" s="171"/>
      <c r="AM21" s="171"/>
      <c r="AN21" s="426"/>
    </row>
    <row r="22" spans="1:40" ht="13.35" customHeight="1">
      <c r="A22" s="171"/>
      <c r="C22" s="171"/>
      <c r="D22" s="171" t="s">
        <v>739</v>
      </c>
      <c r="E22" s="171"/>
      <c r="F22" s="171"/>
      <c r="G22" s="171"/>
      <c r="H22" s="171"/>
      <c r="I22" s="171"/>
      <c r="J22" s="171"/>
      <c r="K22" s="171"/>
      <c r="L22" s="171"/>
      <c r="M22" s="171"/>
      <c r="N22" s="171"/>
      <c r="O22" s="171"/>
      <c r="P22" s="171"/>
      <c r="W22" s="452"/>
      <c r="X22" s="171"/>
      <c r="Z22" s="171"/>
      <c r="AA22" s="171" t="s">
        <v>739</v>
      </c>
      <c r="AB22" s="171"/>
      <c r="AC22" s="171"/>
      <c r="AD22" s="171"/>
      <c r="AE22" s="171"/>
      <c r="AF22" s="171"/>
      <c r="AG22" s="171"/>
      <c r="AH22" s="171"/>
      <c r="AI22" s="171"/>
      <c r="AJ22" s="171"/>
      <c r="AK22" s="171"/>
      <c r="AL22" s="171"/>
      <c r="AM22" s="171"/>
      <c r="AN22" s="426"/>
    </row>
    <row r="23" spans="1:40" ht="13.35" customHeight="1">
      <c r="A23" s="171"/>
      <c r="C23" s="171"/>
      <c r="D23" s="171" t="s">
        <v>740</v>
      </c>
      <c r="E23" s="171"/>
      <c r="F23" s="171"/>
      <c r="G23" s="171"/>
      <c r="H23" s="171"/>
      <c r="I23" s="171"/>
      <c r="J23" s="171"/>
      <c r="K23" s="171"/>
      <c r="L23" s="171"/>
      <c r="M23" s="171"/>
      <c r="N23" s="171"/>
      <c r="O23" s="171"/>
      <c r="P23" s="171"/>
      <c r="W23" s="452"/>
      <c r="X23" s="171"/>
      <c r="Z23" s="171"/>
      <c r="AA23" s="171" t="s">
        <v>740</v>
      </c>
      <c r="AB23" s="171"/>
      <c r="AC23" s="171"/>
      <c r="AD23" s="171"/>
      <c r="AE23" s="171"/>
      <c r="AF23" s="171"/>
      <c r="AG23" s="171"/>
      <c r="AH23" s="171"/>
      <c r="AI23" s="171"/>
      <c r="AJ23" s="171"/>
      <c r="AK23" s="171"/>
      <c r="AL23" s="171"/>
      <c r="AM23" s="171"/>
      <c r="AN23" s="426"/>
    </row>
    <row r="24" spans="1:40" ht="12" customHeight="1">
      <c r="A24" s="171"/>
      <c r="B24" s="660"/>
      <c r="C24" s="660"/>
      <c r="D24" s="660"/>
      <c r="E24" s="660"/>
      <c r="F24" s="660"/>
      <c r="G24" s="660"/>
      <c r="H24" s="660"/>
      <c r="I24" s="660"/>
      <c r="J24" s="660"/>
      <c r="K24" s="660"/>
      <c r="L24" s="660"/>
      <c r="M24" s="660"/>
      <c r="N24" s="660"/>
      <c r="O24" s="660"/>
      <c r="P24" s="660"/>
      <c r="W24" s="452"/>
      <c r="X24" s="171"/>
      <c r="Y24" s="660"/>
      <c r="Z24" s="660"/>
      <c r="AA24" s="660"/>
      <c r="AB24" s="660"/>
      <c r="AC24" s="660"/>
      <c r="AD24" s="660"/>
      <c r="AE24" s="660"/>
      <c r="AF24" s="660"/>
      <c r="AG24" s="660"/>
      <c r="AH24" s="660"/>
      <c r="AI24" s="660"/>
      <c r="AJ24" s="660"/>
      <c r="AK24" s="660"/>
      <c r="AL24" s="660"/>
      <c r="AM24" s="660"/>
      <c r="AN24" s="426"/>
    </row>
    <row r="25" spans="1:40" ht="36" customHeight="1">
      <c r="A25" s="171"/>
      <c r="B25" s="2359" t="s">
        <v>753</v>
      </c>
      <c r="C25" s="2359"/>
      <c r="D25" s="2359"/>
      <c r="E25" s="2359"/>
      <c r="F25" s="2359"/>
      <c r="G25" s="2359"/>
      <c r="H25" s="2359"/>
      <c r="I25" s="2359"/>
      <c r="J25" s="2359"/>
      <c r="K25" s="2359"/>
      <c r="L25" s="2359"/>
      <c r="M25" s="2359"/>
      <c r="N25" s="2359"/>
      <c r="O25" s="2359"/>
      <c r="P25" s="2359"/>
      <c r="W25" s="452"/>
      <c r="X25" s="171"/>
      <c r="Y25" s="2359" t="s">
        <v>753</v>
      </c>
      <c r="Z25" s="2359"/>
      <c r="AA25" s="2359"/>
      <c r="AB25" s="2359"/>
      <c r="AC25" s="2359"/>
      <c r="AD25" s="2359"/>
      <c r="AE25" s="2359"/>
      <c r="AF25" s="2359"/>
      <c r="AG25" s="2359"/>
      <c r="AH25" s="2359"/>
      <c r="AI25" s="2359"/>
      <c r="AJ25" s="2359"/>
      <c r="AK25" s="2359"/>
      <c r="AL25" s="2359"/>
      <c r="AM25" s="2359"/>
      <c r="AN25" s="426"/>
    </row>
    <row r="26" spans="1:40" ht="24" customHeight="1">
      <c r="A26" s="171"/>
      <c r="B26" s="2359" t="s">
        <v>754</v>
      </c>
      <c r="C26" s="2359"/>
      <c r="D26" s="2359"/>
      <c r="E26" s="2359"/>
      <c r="F26" s="2359"/>
      <c r="G26" s="2359"/>
      <c r="H26" s="2359"/>
      <c r="I26" s="2359"/>
      <c r="J26" s="2359"/>
      <c r="K26" s="2359"/>
      <c r="L26" s="2359"/>
      <c r="M26" s="2359"/>
      <c r="N26" s="2359"/>
      <c r="O26" s="2359"/>
      <c r="P26" s="2359"/>
      <c r="W26" s="452"/>
      <c r="X26" s="171"/>
      <c r="Y26" s="2359" t="s">
        <v>754</v>
      </c>
      <c r="Z26" s="2359"/>
      <c r="AA26" s="2359"/>
      <c r="AB26" s="2359"/>
      <c r="AC26" s="2359"/>
      <c r="AD26" s="2359"/>
      <c r="AE26" s="2359"/>
      <c r="AF26" s="2359"/>
      <c r="AG26" s="2359"/>
      <c r="AH26" s="2359"/>
      <c r="AI26" s="2359"/>
      <c r="AJ26" s="2359"/>
      <c r="AK26" s="2359"/>
      <c r="AL26" s="2359"/>
      <c r="AM26" s="2359"/>
      <c r="AN26" s="426"/>
    </row>
    <row r="27" spans="1:40" ht="24" customHeight="1">
      <c r="A27" s="171"/>
      <c r="B27" s="2359" t="s">
        <v>755</v>
      </c>
      <c r="C27" s="2359"/>
      <c r="D27" s="2359"/>
      <c r="E27" s="2359"/>
      <c r="F27" s="2359"/>
      <c r="G27" s="2359"/>
      <c r="H27" s="2359"/>
      <c r="I27" s="2359"/>
      <c r="J27" s="2359"/>
      <c r="K27" s="2359"/>
      <c r="L27" s="2359"/>
      <c r="M27" s="2359"/>
      <c r="N27" s="2359"/>
      <c r="O27" s="2359"/>
      <c r="P27" s="2359"/>
      <c r="W27" s="452"/>
      <c r="X27" s="171"/>
      <c r="Y27" s="2359" t="s">
        <v>755</v>
      </c>
      <c r="Z27" s="2359"/>
      <c r="AA27" s="2359"/>
      <c r="AB27" s="2359"/>
      <c r="AC27" s="2359"/>
      <c r="AD27" s="2359"/>
      <c r="AE27" s="2359"/>
      <c r="AF27" s="2359"/>
      <c r="AG27" s="2359"/>
      <c r="AH27" s="2359"/>
      <c r="AI27" s="2359"/>
      <c r="AJ27" s="2359"/>
      <c r="AK27" s="2359"/>
      <c r="AL27" s="2359"/>
      <c r="AM27" s="2359"/>
      <c r="AN27" s="426"/>
    </row>
    <row r="28" spans="1:40" s="167" customFormat="1" ht="48" customHeight="1">
      <c r="A28" s="173"/>
      <c r="B28" s="2359" t="s">
        <v>756</v>
      </c>
      <c r="C28" s="2359"/>
      <c r="D28" s="2359"/>
      <c r="E28" s="2359"/>
      <c r="F28" s="2359"/>
      <c r="G28" s="2359"/>
      <c r="H28" s="2359"/>
      <c r="I28" s="2359"/>
      <c r="J28" s="2359"/>
      <c r="K28" s="2359"/>
      <c r="L28" s="2359"/>
      <c r="M28" s="2359"/>
      <c r="N28" s="2359"/>
      <c r="O28" s="2359"/>
      <c r="P28" s="2359"/>
      <c r="R28" s="168"/>
      <c r="S28" s="168"/>
      <c r="T28" s="168"/>
      <c r="U28" s="168"/>
      <c r="V28" s="168"/>
      <c r="W28" s="452"/>
      <c r="X28" s="173"/>
      <c r="Y28" s="2359" t="s">
        <v>756</v>
      </c>
      <c r="Z28" s="2359"/>
      <c r="AA28" s="2359"/>
      <c r="AB28" s="2359"/>
      <c r="AC28" s="2359"/>
      <c r="AD28" s="2359"/>
      <c r="AE28" s="2359"/>
      <c r="AF28" s="2359"/>
      <c r="AG28" s="2359"/>
      <c r="AH28" s="2359"/>
      <c r="AI28" s="2359"/>
      <c r="AJ28" s="2359"/>
      <c r="AK28" s="2359"/>
      <c r="AL28" s="2359"/>
      <c r="AM28" s="2359"/>
      <c r="AN28" s="633"/>
    </row>
    <row r="29" spans="1:40" s="167" customFormat="1" ht="48" customHeight="1">
      <c r="A29" s="173"/>
      <c r="B29" s="2363" t="s">
        <v>1738</v>
      </c>
      <c r="C29" s="2363"/>
      <c r="D29" s="2363"/>
      <c r="E29" s="2363"/>
      <c r="F29" s="2363"/>
      <c r="G29" s="2363"/>
      <c r="H29" s="2363"/>
      <c r="I29" s="2363"/>
      <c r="J29" s="2363"/>
      <c r="K29" s="2363"/>
      <c r="L29" s="2363"/>
      <c r="M29" s="2363"/>
      <c r="N29" s="2363"/>
      <c r="O29" s="2363"/>
      <c r="P29" s="2363"/>
      <c r="R29" s="168"/>
      <c r="S29" s="168"/>
      <c r="T29" s="168"/>
      <c r="U29" s="168"/>
      <c r="V29" s="168"/>
      <c r="W29" s="452"/>
      <c r="X29" s="173"/>
      <c r="Y29" s="2363" t="s">
        <v>1738</v>
      </c>
      <c r="Z29" s="2363"/>
      <c r="AA29" s="2363"/>
      <c r="AB29" s="2363"/>
      <c r="AC29" s="2363"/>
      <c r="AD29" s="2363"/>
      <c r="AE29" s="2363"/>
      <c r="AF29" s="2363"/>
      <c r="AG29" s="2363"/>
      <c r="AH29" s="2363"/>
      <c r="AI29" s="2363"/>
      <c r="AJ29" s="2363"/>
      <c r="AK29" s="2363"/>
      <c r="AL29" s="2363"/>
      <c r="AM29" s="2363"/>
      <c r="AN29" s="633"/>
    </row>
    <row r="30" spans="1:40" s="167" customFormat="1" ht="14.1" customHeight="1">
      <c r="A30" s="173"/>
      <c r="B30" s="2363" t="s">
        <v>1739</v>
      </c>
      <c r="C30" s="2363"/>
      <c r="D30" s="2363"/>
      <c r="E30" s="2363"/>
      <c r="F30" s="2363"/>
      <c r="G30" s="2363"/>
      <c r="H30" s="2363"/>
      <c r="I30" s="2363"/>
      <c r="J30" s="2363"/>
      <c r="K30" s="2363"/>
      <c r="L30" s="2363"/>
      <c r="M30" s="2363"/>
      <c r="N30" s="2363"/>
      <c r="O30" s="2363"/>
      <c r="P30" s="2363"/>
      <c r="R30" s="168"/>
      <c r="S30" s="168"/>
      <c r="T30" s="168"/>
      <c r="U30" s="168"/>
      <c r="V30" s="168"/>
      <c r="W30" s="452"/>
      <c r="X30" s="173"/>
      <c r="Y30" s="2363" t="s">
        <v>1739</v>
      </c>
      <c r="Z30" s="2363"/>
      <c r="AA30" s="2363"/>
      <c r="AB30" s="2363"/>
      <c r="AC30" s="2363"/>
      <c r="AD30" s="2363"/>
      <c r="AE30" s="2363"/>
      <c r="AF30" s="2363"/>
      <c r="AG30" s="2363"/>
      <c r="AH30" s="2363"/>
      <c r="AI30" s="2363"/>
      <c r="AJ30" s="2363"/>
      <c r="AK30" s="2363"/>
      <c r="AL30" s="2363"/>
      <c r="AM30" s="2363"/>
      <c r="AN30" s="633"/>
    </row>
    <row r="31" spans="1:40" s="167" customFormat="1" ht="124.5" customHeight="1">
      <c r="A31" s="173"/>
      <c r="B31" s="898"/>
      <c r="C31" s="2364" t="s">
        <v>1735</v>
      </c>
      <c r="D31" s="2364"/>
      <c r="E31" s="2364"/>
      <c r="F31" s="2364"/>
      <c r="G31" s="2364"/>
      <c r="H31" s="2364"/>
      <c r="I31" s="2364"/>
      <c r="J31" s="2364"/>
      <c r="K31" s="2364"/>
      <c r="L31" s="2364"/>
      <c r="M31" s="2364"/>
      <c r="N31" s="2364"/>
      <c r="O31" s="2364"/>
      <c r="P31" s="898"/>
      <c r="R31" s="168"/>
      <c r="S31" s="168"/>
      <c r="T31" s="168"/>
      <c r="U31" s="168"/>
      <c r="V31" s="168"/>
      <c r="W31" s="452"/>
      <c r="X31" s="173"/>
      <c r="Y31" s="898"/>
      <c r="Z31" s="2364" t="s">
        <v>1735</v>
      </c>
      <c r="AA31" s="2364"/>
      <c r="AB31" s="2364"/>
      <c r="AC31" s="2364"/>
      <c r="AD31" s="2364"/>
      <c r="AE31" s="2364"/>
      <c r="AF31" s="2364"/>
      <c r="AG31" s="2364"/>
      <c r="AH31" s="2364"/>
      <c r="AI31" s="2364"/>
      <c r="AJ31" s="2364"/>
      <c r="AK31" s="2364"/>
      <c r="AL31" s="2364"/>
      <c r="AM31" s="898"/>
      <c r="AN31" s="633"/>
    </row>
    <row r="32" spans="1:40" s="167" customFormat="1" ht="12" customHeight="1">
      <c r="A32" s="173"/>
      <c r="B32" s="2366" t="s">
        <v>656</v>
      </c>
      <c r="C32" s="2366"/>
      <c r="D32" s="2365" t="s">
        <v>1737</v>
      </c>
      <c r="E32" s="2365"/>
      <c r="F32" s="2365"/>
      <c r="G32" s="2365"/>
      <c r="H32" s="2365"/>
      <c r="I32" s="2365"/>
      <c r="J32" s="2365"/>
      <c r="K32" s="2365"/>
      <c r="L32" s="2365"/>
      <c r="M32" s="2365"/>
      <c r="N32" s="2365"/>
      <c r="O32" s="2365"/>
      <c r="P32" s="182"/>
      <c r="R32" s="168"/>
      <c r="S32" s="168"/>
      <c r="T32" s="168"/>
      <c r="U32" s="168"/>
      <c r="V32" s="168"/>
      <c r="W32" s="452"/>
      <c r="X32" s="2369" t="s">
        <v>631</v>
      </c>
      <c r="Y32" s="2369"/>
      <c r="Z32" s="2372" t="s">
        <v>745</v>
      </c>
      <c r="AA32" s="2372"/>
      <c r="AB32" s="2372"/>
      <c r="AC32" s="2372"/>
      <c r="AD32" s="2372"/>
      <c r="AE32" s="2372"/>
      <c r="AF32" s="2372"/>
      <c r="AG32" s="2372"/>
      <c r="AH32" s="2372"/>
      <c r="AI32" s="2372"/>
      <c r="AJ32" s="2372"/>
      <c r="AK32" s="2372"/>
      <c r="AL32" s="2372"/>
      <c r="AN32" s="633"/>
    </row>
    <row r="33" spans="1:40" s="167" customFormat="1" ht="19.350000000000001" customHeight="1">
      <c r="A33" s="174"/>
      <c r="B33" s="2366"/>
      <c r="C33" s="2366"/>
      <c r="D33" s="2365"/>
      <c r="E33" s="2365"/>
      <c r="F33" s="2365"/>
      <c r="G33" s="2365"/>
      <c r="H33" s="2365"/>
      <c r="I33" s="2365"/>
      <c r="J33" s="2365"/>
      <c r="K33" s="2365"/>
      <c r="L33" s="2365"/>
      <c r="M33" s="2365"/>
      <c r="N33" s="2365"/>
      <c r="O33" s="2365"/>
      <c r="P33" s="182"/>
      <c r="Q33" s="168"/>
      <c r="S33" s="168"/>
      <c r="T33" s="168"/>
      <c r="U33" s="168"/>
      <c r="V33" s="168"/>
      <c r="W33" s="452"/>
      <c r="X33" s="2369"/>
      <c r="Y33" s="2369"/>
      <c r="Z33" s="2372"/>
      <c r="AA33" s="2372"/>
      <c r="AB33" s="2372"/>
      <c r="AC33" s="2372"/>
      <c r="AD33" s="2372"/>
      <c r="AE33" s="2372"/>
      <c r="AF33" s="2372"/>
      <c r="AG33" s="2372"/>
      <c r="AH33" s="2372"/>
      <c r="AI33" s="2372"/>
      <c r="AJ33" s="2372"/>
      <c r="AK33" s="2372"/>
      <c r="AL33" s="2372"/>
      <c r="AN33" s="633"/>
    </row>
    <row r="34" spans="1:40" ht="12" customHeight="1">
      <c r="A34" s="171"/>
      <c r="B34" s="171"/>
      <c r="C34" s="171"/>
      <c r="D34" s="171"/>
      <c r="E34" s="171"/>
      <c r="F34" s="171"/>
      <c r="G34" s="171"/>
      <c r="H34" s="171"/>
      <c r="I34" s="171"/>
      <c r="J34" s="171"/>
      <c r="K34" s="171"/>
      <c r="L34" s="171"/>
      <c r="M34" s="171"/>
      <c r="N34" s="171"/>
      <c r="O34" s="171"/>
      <c r="P34" s="171"/>
      <c r="W34" s="452"/>
      <c r="X34" s="171"/>
      <c r="Y34" s="171"/>
      <c r="Z34" s="171"/>
      <c r="AA34" s="171"/>
      <c r="AB34" s="171"/>
      <c r="AC34" s="171"/>
      <c r="AD34" s="171"/>
      <c r="AE34" s="171"/>
      <c r="AF34" s="171"/>
      <c r="AG34" s="171"/>
      <c r="AH34" s="171"/>
      <c r="AI34" s="171"/>
      <c r="AJ34" s="171"/>
      <c r="AK34" s="171"/>
      <c r="AL34" s="171"/>
      <c r="AN34" s="426"/>
    </row>
    <row r="35" spans="1:40" ht="24" customHeight="1">
      <c r="A35" s="171"/>
      <c r="B35" s="171"/>
      <c r="C35" s="2367" t="str">
        <f>IF('【交付申請時】入力シート①(全体)'!E9="","令和　　年　　月　　日",'【交付申請時】入力シート①(全体)'!E9)</f>
        <v>令和　　年　　月　　日</v>
      </c>
      <c r="D35" s="2367"/>
      <c r="E35" s="2367"/>
      <c r="F35" s="2367"/>
      <c r="G35" s="175"/>
      <c r="J35" s="171"/>
      <c r="K35" s="171"/>
      <c r="L35" s="171"/>
      <c r="M35" s="171"/>
      <c r="N35" s="171"/>
      <c r="O35" s="171"/>
      <c r="P35" s="171"/>
      <c r="W35" s="452"/>
      <c r="X35" s="171"/>
      <c r="Y35" s="2371">
        <v>46134</v>
      </c>
      <c r="Z35" s="2371"/>
      <c r="AA35" s="2371"/>
      <c r="AB35" s="2371"/>
      <c r="AC35" s="175"/>
      <c r="AF35" s="171"/>
      <c r="AG35" s="171"/>
      <c r="AH35" s="171"/>
      <c r="AI35" s="171"/>
      <c r="AJ35" s="171"/>
      <c r="AK35" s="171"/>
      <c r="AL35" s="171"/>
      <c r="AN35" s="426"/>
    </row>
    <row r="36" spans="1:40" ht="12" customHeight="1">
      <c r="A36" s="171"/>
      <c r="B36" s="171"/>
      <c r="C36" s="171"/>
      <c r="D36" s="171"/>
      <c r="E36" s="171"/>
      <c r="F36" s="171"/>
      <c r="G36" s="171"/>
      <c r="H36" s="171"/>
      <c r="I36" s="171"/>
      <c r="J36" s="171"/>
      <c r="K36" s="171"/>
      <c r="L36" s="171"/>
      <c r="M36" s="171"/>
      <c r="N36" s="171"/>
      <c r="O36" s="171"/>
      <c r="P36" s="171"/>
      <c r="W36" s="452"/>
      <c r="X36" s="171"/>
      <c r="Y36" s="171"/>
      <c r="Z36" s="171"/>
      <c r="AA36" s="171"/>
      <c r="AB36" s="171"/>
      <c r="AC36" s="171"/>
      <c r="AD36" s="171"/>
      <c r="AE36" s="171"/>
      <c r="AF36" s="171"/>
      <c r="AG36" s="171"/>
      <c r="AH36" s="171"/>
      <c r="AI36" s="171"/>
      <c r="AJ36" s="171"/>
      <c r="AK36" s="171"/>
      <c r="AL36" s="171"/>
      <c r="AN36" s="426"/>
    </row>
    <row r="37" spans="1:40" ht="17.25" customHeight="1">
      <c r="A37" s="171"/>
      <c r="B37" s="171"/>
      <c r="C37" s="171" t="s">
        <v>439</v>
      </c>
      <c r="F37" s="176"/>
      <c r="G37" s="176"/>
      <c r="H37" s="176"/>
      <c r="I37" s="176"/>
      <c r="J37" s="176"/>
      <c r="K37" s="176"/>
      <c r="L37" s="176"/>
      <c r="M37" s="176"/>
      <c r="N37" s="176"/>
      <c r="O37" s="176"/>
      <c r="P37" s="176"/>
      <c r="W37" s="452"/>
      <c r="X37" s="171"/>
      <c r="Y37" s="171" t="s">
        <v>439</v>
      </c>
      <c r="AB37" s="176"/>
      <c r="AC37" s="176"/>
      <c r="AD37" s="176"/>
      <c r="AE37" s="176"/>
      <c r="AF37" s="176"/>
      <c r="AG37" s="176"/>
      <c r="AH37" s="176"/>
      <c r="AI37" s="176"/>
      <c r="AJ37" s="176"/>
      <c r="AK37" s="176"/>
      <c r="AL37" s="176"/>
      <c r="AN37" s="426"/>
    </row>
    <row r="38" spans="1:40" ht="24" customHeight="1">
      <c r="A38" s="171"/>
      <c r="B38" s="171"/>
      <c r="C38" s="171"/>
      <c r="D38" s="2362" t="str">
        <f>IF('【交付申請時】入力シート①(全体)'!$E$69="","",'【交付申請時】入力シート①(全体)'!$E$69)</f>
        <v/>
      </c>
      <c r="E38" s="2362"/>
      <c r="F38" s="2362"/>
      <c r="G38" s="2362"/>
      <c r="H38" s="2362"/>
      <c r="I38" s="2362"/>
      <c r="J38" s="2362"/>
      <c r="K38" s="2362"/>
      <c r="L38" s="2362"/>
      <c r="M38" s="2362"/>
      <c r="N38" s="2362"/>
      <c r="O38" s="2362"/>
      <c r="W38" s="452"/>
      <c r="X38" s="171"/>
      <c r="Y38" s="171"/>
      <c r="Z38" s="2368" t="s">
        <v>485</v>
      </c>
      <c r="AA38" s="2368"/>
      <c r="AB38" s="2368"/>
      <c r="AC38" s="2368"/>
      <c r="AD38" s="2368"/>
      <c r="AE38" s="2368"/>
      <c r="AF38" s="2368"/>
      <c r="AG38" s="2368"/>
      <c r="AH38" s="2368"/>
      <c r="AI38" s="2368"/>
      <c r="AJ38" s="2368"/>
      <c r="AK38" s="2368"/>
      <c r="AN38" s="426"/>
    </row>
    <row r="39" spans="1:40" ht="17.25" customHeight="1">
      <c r="A39" s="171"/>
      <c r="B39" s="171"/>
      <c r="C39" s="171" t="s">
        <v>610</v>
      </c>
      <c r="F39" s="176"/>
      <c r="G39" s="176"/>
      <c r="H39" s="176"/>
      <c r="I39" s="176"/>
      <c r="J39" s="176"/>
      <c r="K39" s="176"/>
      <c r="L39" s="176"/>
      <c r="M39" s="176"/>
      <c r="N39" s="176"/>
      <c r="O39" s="176"/>
      <c r="P39" s="176"/>
      <c r="W39" s="452"/>
      <c r="X39" s="171"/>
      <c r="Y39" s="171" t="s">
        <v>610</v>
      </c>
      <c r="AB39" s="176"/>
      <c r="AC39" s="176"/>
      <c r="AD39" s="176"/>
      <c r="AE39" s="176"/>
      <c r="AF39" s="176"/>
      <c r="AG39" s="176"/>
      <c r="AH39" s="176"/>
      <c r="AI39" s="176"/>
      <c r="AJ39" s="176"/>
      <c r="AK39" s="176"/>
      <c r="AL39" s="176"/>
      <c r="AN39" s="426"/>
    </row>
    <row r="40" spans="1:40" ht="24" customHeight="1">
      <c r="A40" s="171"/>
      <c r="B40" s="171"/>
      <c r="C40" s="171"/>
      <c r="D40" s="2362" t="str">
        <f>IF('【交付申請時】入力シート①(全体)'!$E$67="","",'【交付申請時】入力シート①(全体)'!$E$67)</f>
        <v/>
      </c>
      <c r="E40" s="2362"/>
      <c r="F40" s="2362"/>
      <c r="G40" s="2362"/>
      <c r="H40" s="2362"/>
      <c r="I40" s="2362"/>
      <c r="J40" s="2362"/>
      <c r="K40" s="2362"/>
      <c r="L40" s="2362"/>
      <c r="M40" s="2362"/>
      <c r="N40" s="2362"/>
      <c r="O40" s="2362"/>
      <c r="W40" s="452"/>
      <c r="X40" s="171"/>
      <c r="Y40" s="171"/>
      <c r="Z40" s="2368" t="s">
        <v>484</v>
      </c>
      <c r="AA40" s="2368"/>
      <c r="AB40" s="2368"/>
      <c r="AC40" s="2368"/>
      <c r="AD40" s="2368"/>
      <c r="AE40" s="2368"/>
      <c r="AF40" s="2368"/>
      <c r="AG40" s="2368"/>
      <c r="AH40" s="2368"/>
      <c r="AI40" s="2368"/>
      <c r="AJ40" s="2368"/>
      <c r="AK40" s="2368"/>
      <c r="AN40" s="426"/>
    </row>
    <row r="41" spans="1:40">
      <c r="A41" s="171"/>
      <c r="B41" s="171"/>
      <c r="C41" s="171" t="s">
        <v>746</v>
      </c>
      <c r="E41" s="171"/>
      <c r="G41" s="171" t="s">
        <v>747</v>
      </c>
      <c r="J41" s="171"/>
      <c r="K41" s="171"/>
      <c r="L41" s="171"/>
      <c r="N41" s="171"/>
      <c r="O41" s="171"/>
      <c r="P41" s="171"/>
      <c r="W41" s="452"/>
      <c r="X41" s="171"/>
      <c r="Y41" s="171" t="s">
        <v>746</v>
      </c>
      <c r="AA41" s="171"/>
      <c r="AC41" s="171" t="s">
        <v>747</v>
      </c>
      <c r="AF41" s="171"/>
      <c r="AG41" s="171"/>
      <c r="AH41" s="171"/>
      <c r="AJ41" s="171"/>
      <c r="AK41" s="171"/>
      <c r="AL41" s="171"/>
      <c r="AN41" s="426"/>
    </row>
    <row r="42" spans="1:40" ht="24" customHeight="1">
      <c r="A42" s="171"/>
      <c r="B42" s="171"/>
      <c r="C42" s="171"/>
      <c r="D42" s="2362" t="str">
        <f>IF('【交付申請時】入力シート①(全体)'!$E$72="","",'【交付申請時】入力シート①(全体)'!$E$72)</f>
        <v/>
      </c>
      <c r="E42" s="2362"/>
      <c r="F42" s="2362"/>
      <c r="G42" s="176"/>
      <c r="H42" s="2362" t="str">
        <f>IF('【交付申請時】入力シート①(全体)'!$E$74="","",'【交付申請時】入力シート①(全体)'!$E$74)</f>
        <v/>
      </c>
      <c r="I42" s="2362"/>
      <c r="J42" s="2362"/>
      <c r="K42" s="2362"/>
      <c r="L42" s="2362"/>
      <c r="M42" s="2362"/>
      <c r="N42" s="2362"/>
      <c r="O42" s="2362"/>
      <c r="P42" s="176"/>
      <c r="W42" s="452"/>
      <c r="X42" s="171"/>
      <c r="Y42" s="171"/>
      <c r="Z42" s="2368" t="s">
        <v>458</v>
      </c>
      <c r="AA42" s="2368"/>
      <c r="AB42" s="2368"/>
      <c r="AC42" s="176"/>
      <c r="AD42" s="2368" t="s">
        <v>489</v>
      </c>
      <c r="AE42" s="2368"/>
      <c r="AF42" s="2368"/>
      <c r="AG42" s="2368"/>
      <c r="AH42" s="2368"/>
      <c r="AI42" s="2368"/>
      <c r="AJ42" s="2368"/>
      <c r="AK42" s="2368"/>
      <c r="AL42" s="176"/>
      <c r="AN42" s="426"/>
    </row>
    <row r="43" spans="1:40" ht="12" customHeight="1">
      <c r="A43" s="171"/>
      <c r="B43" s="171"/>
      <c r="C43" s="171"/>
      <c r="D43" s="171"/>
      <c r="E43" s="171"/>
      <c r="F43" s="171"/>
      <c r="G43" s="171"/>
      <c r="H43" s="171"/>
      <c r="I43" s="171"/>
      <c r="J43" s="171"/>
      <c r="K43" s="171"/>
      <c r="L43" s="171"/>
      <c r="M43" s="171"/>
      <c r="N43" s="171"/>
      <c r="O43" s="179"/>
      <c r="P43" s="171"/>
      <c r="W43" s="452"/>
      <c r="X43" s="171"/>
      <c r="Y43" s="171"/>
      <c r="Z43" s="171"/>
      <c r="AA43" s="171"/>
      <c r="AB43" s="171"/>
      <c r="AC43" s="171"/>
      <c r="AD43" s="171"/>
      <c r="AE43" s="171"/>
      <c r="AF43" s="171"/>
      <c r="AG43" s="171"/>
      <c r="AH43" s="171"/>
      <c r="AI43" s="171"/>
      <c r="AJ43" s="171"/>
      <c r="AK43" s="179"/>
      <c r="AL43" s="171"/>
      <c r="AN43" s="426"/>
    </row>
    <row r="44" spans="1:40" ht="17.399999999999999" customHeight="1">
      <c r="B44" s="177" t="s">
        <v>748</v>
      </c>
      <c r="C44" s="178"/>
      <c r="D44" s="178"/>
      <c r="E44" s="660"/>
      <c r="F44" s="660"/>
      <c r="G44" s="660"/>
      <c r="H44" s="660"/>
      <c r="I44" s="660"/>
      <c r="J44" s="660"/>
      <c r="K44" s="660"/>
      <c r="L44" s="660"/>
      <c r="M44" s="660"/>
      <c r="N44" s="660"/>
      <c r="O44" s="660"/>
      <c r="P44" s="660"/>
      <c r="W44" s="452"/>
      <c r="X44" s="177" t="s">
        <v>748</v>
      </c>
      <c r="Y44" s="178"/>
      <c r="Z44" s="178"/>
      <c r="AA44" s="660"/>
      <c r="AB44" s="660"/>
      <c r="AC44" s="660"/>
      <c r="AD44" s="660"/>
      <c r="AE44" s="660"/>
      <c r="AF44" s="660"/>
      <c r="AG44" s="660"/>
      <c r="AH44" s="660"/>
      <c r="AI44" s="660"/>
      <c r="AJ44" s="660"/>
      <c r="AK44" s="660"/>
      <c r="AL44" s="660"/>
      <c r="AN44" s="426"/>
    </row>
    <row r="45" spans="1:40">
      <c r="W45" s="468"/>
      <c r="X45" s="469"/>
      <c r="Y45" s="469"/>
      <c r="Z45" s="469"/>
      <c r="AA45" s="469"/>
      <c r="AB45" s="469"/>
      <c r="AC45" s="469"/>
      <c r="AD45" s="469"/>
      <c r="AE45" s="469"/>
      <c r="AF45" s="469"/>
      <c r="AG45" s="469"/>
      <c r="AH45" s="469"/>
      <c r="AI45" s="469"/>
      <c r="AJ45" s="469"/>
      <c r="AK45" s="469"/>
      <c r="AL45" s="469"/>
      <c r="AM45" s="469"/>
      <c r="AN45" s="470"/>
    </row>
  </sheetData>
  <sheetProtection algorithmName="SHA-512" hashValue="nZRfrB6UjkIpATirBKTwnR0mblsq1SJ/pQ79xUxf90OpV/WPTNlJpbUep0+bikwbHR4NawKKw28S52EY/nQBfQ==" saltValue="wFlvhN917HEumYUqDBo4pg==" spinCount="100000" sheet="1" formatRows="0" selectLockedCells="1"/>
  <mergeCells count="42">
    <mergeCell ref="X32:Y33"/>
    <mergeCell ref="Z32:AL33"/>
    <mergeCell ref="Y35:AB35"/>
    <mergeCell ref="H42:O42"/>
    <mergeCell ref="C35:F35"/>
    <mergeCell ref="D38:O38"/>
    <mergeCell ref="Z38:AK38"/>
    <mergeCell ref="Z42:AB42"/>
    <mergeCell ref="AD42:AK42"/>
    <mergeCell ref="D40:O40"/>
    <mergeCell ref="D42:F42"/>
    <mergeCell ref="Z40:AK40"/>
    <mergeCell ref="X8:AL8"/>
    <mergeCell ref="X9:AL9"/>
    <mergeCell ref="Y14:AM14"/>
    <mergeCell ref="Y15:AM15"/>
    <mergeCell ref="Y16:AM16"/>
    <mergeCell ref="Y17:AM17"/>
    <mergeCell ref="Z18:AL18"/>
    <mergeCell ref="Y25:AM25"/>
    <mergeCell ref="Z31:AL31"/>
    <mergeCell ref="Y26:AM26"/>
    <mergeCell ref="Y27:AM27"/>
    <mergeCell ref="Y28:AM28"/>
    <mergeCell ref="Y30:AM30"/>
    <mergeCell ref="Y29:AM29"/>
    <mergeCell ref="B8:P8"/>
    <mergeCell ref="B9:P9"/>
    <mergeCell ref="B14:P14"/>
    <mergeCell ref="B32:C33"/>
    <mergeCell ref="B26:P26"/>
    <mergeCell ref="B27:P27"/>
    <mergeCell ref="B28:P28"/>
    <mergeCell ref="B15:P15"/>
    <mergeCell ref="B16:P16"/>
    <mergeCell ref="B17:P17"/>
    <mergeCell ref="C18:O18"/>
    <mergeCell ref="B25:P25"/>
    <mergeCell ref="D32:O33"/>
    <mergeCell ref="B29:P29"/>
    <mergeCell ref="B30:P30"/>
    <mergeCell ref="C31:O31"/>
  </mergeCells>
  <phoneticPr fontId="101"/>
  <conditionalFormatting sqref="B32">
    <cfRule type="cellIs" dxfId="158" priority="9" operator="equal">
      <formula>"□"</formula>
    </cfRule>
  </conditionalFormatting>
  <conditionalFormatting sqref="C35">
    <cfRule type="cellIs" dxfId="157" priority="8" operator="equal">
      <formula>"令和　　年　　月　　日"</formula>
    </cfRule>
  </conditionalFormatting>
  <conditionalFormatting sqref="D38 D40 D42 H42">
    <cfRule type="containsBlanks" dxfId="156" priority="10">
      <formula>LEN(TRIM(D38))=0</formula>
    </cfRule>
  </conditionalFormatting>
  <conditionalFormatting sqref="X32">
    <cfRule type="cellIs" dxfId="155" priority="1" operator="equal">
      <formula>"□"</formula>
    </cfRule>
  </conditionalFormatting>
  <conditionalFormatting sqref="Y35">
    <cfRule type="cellIs" dxfId="154" priority="2" operator="equal">
      <formula>"令和　　年　　月　　日"</formula>
    </cfRule>
  </conditionalFormatting>
  <conditionalFormatting sqref="Z38 Z40 Z42 AD42">
    <cfRule type="containsBlanks" dxfId="153" priority="4">
      <formula>LEN(TRIM(Z38))=0</formula>
    </cfRule>
  </conditionalFormatting>
  <dataValidations count="1">
    <dataValidation type="list" allowBlank="1" showInputMessage="1" showErrorMessage="1" sqref="B32 X32" xr:uid="{00000000-0002-0000-1100-000000000000}">
      <formula1>"□,☑"</formula1>
    </dataValidation>
  </dataValidations>
  <printOptions horizontalCentered="1"/>
  <pageMargins left="0.70833333333333304" right="0.70833333333333304" top="0.74791666666666701" bottom="0.74791666666666701" header="0.31458333333333299" footer="0.31458333333333299"/>
  <pageSetup paperSize="9" scale="72" fitToHeight="0" orientation="portrait" blackAndWhite="1" r:id="rId1"/>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8" tint="0.79998168889431442"/>
  </sheetPr>
  <dimension ref="A1:BA83"/>
  <sheetViews>
    <sheetView workbookViewId="0"/>
  </sheetViews>
  <sheetFormatPr defaultColWidth="9" defaultRowHeight="18"/>
  <cols>
    <col min="1" max="1" width="1.8984375" style="88" customWidth="1"/>
    <col min="2" max="8" width="4.59765625" style="88" customWidth="1"/>
    <col min="9" max="15" width="5.09765625" style="88" customWidth="1"/>
    <col min="16" max="18" width="4.59765625" style="88" customWidth="1"/>
    <col min="19" max="23" width="4.59765625" style="89" customWidth="1"/>
    <col min="24" max="24" width="2.3984375" style="89" customWidth="1"/>
    <col min="25" max="29" width="5.59765625" style="90" customWidth="1"/>
    <col min="30" max="30" width="2.3984375" style="90" customWidth="1"/>
    <col min="31" max="37" width="4.59765625" style="90" customWidth="1"/>
    <col min="38" max="44" width="5.09765625" style="88" customWidth="1"/>
    <col min="45" max="52" width="4.59765625" style="88" customWidth="1"/>
    <col min="53" max="54" width="2.3984375" style="88" customWidth="1"/>
    <col min="55" max="61" width="5.59765625" style="88" customWidth="1"/>
    <col min="62" max="237" width="9" style="88"/>
    <col min="238" max="239" width="2.09765625" style="88" customWidth="1"/>
    <col min="240" max="240" width="1" style="88" customWidth="1"/>
    <col min="241" max="241" width="20.3984375" style="88" customWidth="1"/>
    <col min="242" max="242" width="1.09765625" style="88" customWidth="1"/>
    <col min="243" max="244" width="10.59765625" style="88" customWidth="1"/>
    <col min="245" max="245" width="1.59765625" style="88" customWidth="1"/>
    <col min="246" max="246" width="6.09765625" style="88" customWidth="1"/>
    <col min="247" max="247" width="4" style="88" customWidth="1"/>
    <col min="248" max="248" width="3.09765625" style="88" customWidth="1"/>
    <col min="249" max="249" width="0.59765625" style="88" customWidth="1"/>
    <col min="250" max="250" width="3" style="88" customWidth="1"/>
    <col min="251" max="251" width="3.09765625" style="88" customWidth="1"/>
    <col min="252" max="252" width="2.59765625" style="88" customWidth="1"/>
    <col min="253" max="253" width="3.09765625" style="88" customWidth="1"/>
    <col min="254" max="254" width="2.59765625" style="88" customWidth="1"/>
    <col min="255" max="255" width="1.59765625" style="88" customWidth="1"/>
    <col min="256" max="257" width="2" style="88" customWidth="1"/>
    <col min="258" max="258" width="6.5" style="88" customWidth="1"/>
    <col min="259" max="493" width="9" style="88"/>
    <col min="494" max="495" width="2.09765625" style="88" customWidth="1"/>
    <col min="496" max="496" width="1" style="88" customWidth="1"/>
    <col min="497" max="497" width="20.3984375" style="88" customWidth="1"/>
    <col min="498" max="498" width="1.09765625" style="88" customWidth="1"/>
    <col min="499" max="500" width="10.59765625" style="88" customWidth="1"/>
    <col min="501" max="501" width="1.59765625" style="88" customWidth="1"/>
    <col min="502" max="502" width="6.09765625" style="88" customWidth="1"/>
    <col min="503" max="503" width="4" style="88" customWidth="1"/>
    <col min="504" max="504" width="3.09765625" style="88" customWidth="1"/>
    <col min="505" max="505" width="0.59765625" style="88" customWidth="1"/>
    <col min="506" max="506" width="3" style="88" customWidth="1"/>
    <col min="507" max="507" width="3.09765625" style="88" customWidth="1"/>
    <col min="508" max="508" width="2.59765625" style="88" customWidth="1"/>
    <col min="509" max="509" width="3.09765625" style="88" customWidth="1"/>
    <col min="510" max="510" width="2.59765625" style="88" customWidth="1"/>
    <col min="511" max="511" width="1.59765625" style="88" customWidth="1"/>
    <col min="512" max="513" width="2" style="88" customWidth="1"/>
    <col min="514" max="514" width="6.5" style="88" customWidth="1"/>
    <col min="515" max="749" width="9" style="88"/>
    <col min="750" max="751" width="2.09765625" style="88" customWidth="1"/>
    <col min="752" max="752" width="1" style="88" customWidth="1"/>
    <col min="753" max="753" width="20.3984375" style="88" customWidth="1"/>
    <col min="754" max="754" width="1.09765625" style="88" customWidth="1"/>
    <col min="755" max="756" width="10.59765625" style="88" customWidth="1"/>
    <col min="757" max="757" width="1.59765625" style="88" customWidth="1"/>
    <col min="758" max="758" width="6.09765625" style="88" customWidth="1"/>
    <col min="759" max="759" width="4" style="88" customWidth="1"/>
    <col min="760" max="760" width="3.09765625" style="88" customWidth="1"/>
    <col min="761" max="761" width="0.59765625" style="88" customWidth="1"/>
    <col min="762" max="762" width="3" style="88" customWidth="1"/>
    <col min="763" max="763" width="3.09765625" style="88" customWidth="1"/>
    <col min="764" max="764" width="2.59765625" style="88" customWidth="1"/>
    <col min="765" max="765" width="3.09765625" style="88" customWidth="1"/>
    <col min="766" max="766" width="2.59765625" style="88" customWidth="1"/>
    <col min="767" max="767" width="1.59765625" style="88" customWidth="1"/>
    <col min="768" max="769" width="2" style="88" customWidth="1"/>
    <col min="770" max="770" width="6.5" style="88" customWidth="1"/>
    <col min="771" max="1005" width="9" style="88"/>
    <col min="1006" max="1007" width="2.09765625" style="88" customWidth="1"/>
    <col min="1008" max="1008" width="1" style="88" customWidth="1"/>
    <col min="1009" max="1009" width="20.3984375" style="88" customWidth="1"/>
    <col min="1010" max="1010" width="1.09765625" style="88" customWidth="1"/>
    <col min="1011" max="1012" width="10.59765625" style="88" customWidth="1"/>
    <col min="1013" max="1013" width="1.59765625" style="88" customWidth="1"/>
    <col min="1014" max="1014" width="6.09765625" style="88" customWidth="1"/>
    <col min="1015" max="1015" width="4" style="88" customWidth="1"/>
    <col min="1016" max="1016" width="3.09765625" style="88" customWidth="1"/>
    <col min="1017" max="1017" width="0.59765625" style="88" customWidth="1"/>
    <col min="1018" max="1018" width="3" style="88" customWidth="1"/>
    <col min="1019" max="1019" width="3.09765625" style="88" customWidth="1"/>
    <col min="1020" max="1020" width="2.59765625" style="88" customWidth="1"/>
    <col min="1021" max="1021" width="3.09765625" style="88" customWidth="1"/>
    <col min="1022" max="1022" width="2.59765625" style="88" customWidth="1"/>
    <col min="1023" max="1023" width="1.59765625" style="88" customWidth="1"/>
    <col min="1024" max="1025" width="2" style="88" customWidth="1"/>
    <col min="1026" max="1026" width="6.5" style="88" customWidth="1"/>
    <col min="1027" max="1261" width="9" style="88"/>
    <col min="1262" max="1263" width="2.09765625" style="88" customWidth="1"/>
    <col min="1264" max="1264" width="1" style="88" customWidth="1"/>
    <col min="1265" max="1265" width="20.3984375" style="88" customWidth="1"/>
    <col min="1266" max="1266" width="1.09765625" style="88" customWidth="1"/>
    <col min="1267" max="1268" width="10.59765625" style="88" customWidth="1"/>
    <col min="1269" max="1269" width="1.59765625" style="88" customWidth="1"/>
    <col min="1270" max="1270" width="6.09765625" style="88" customWidth="1"/>
    <col min="1271" max="1271" width="4" style="88" customWidth="1"/>
    <col min="1272" max="1272" width="3.09765625" style="88" customWidth="1"/>
    <col min="1273" max="1273" width="0.59765625" style="88" customWidth="1"/>
    <col min="1274" max="1274" width="3" style="88" customWidth="1"/>
    <col min="1275" max="1275" width="3.09765625" style="88" customWidth="1"/>
    <col min="1276" max="1276" width="2.59765625" style="88" customWidth="1"/>
    <col min="1277" max="1277" width="3.09765625" style="88" customWidth="1"/>
    <col min="1278" max="1278" width="2.59765625" style="88" customWidth="1"/>
    <col min="1279" max="1279" width="1.59765625" style="88" customWidth="1"/>
    <col min="1280" max="1281" width="2" style="88" customWidth="1"/>
    <col min="1282" max="1282" width="6.5" style="88" customWidth="1"/>
    <col min="1283" max="1517" width="9" style="88"/>
    <col min="1518" max="1519" width="2.09765625" style="88" customWidth="1"/>
    <col min="1520" max="1520" width="1" style="88" customWidth="1"/>
    <col min="1521" max="1521" width="20.3984375" style="88" customWidth="1"/>
    <col min="1522" max="1522" width="1.09765625" style="88" customWidth="1"/>
    <col min="1523" max="1524" width="10.59765625" style="88" customWidth="1"/>
    <col min="1525" max="1525" width="1.59765625" style="88" customWidth="1"/>
    <col min="1526" max="1526" width="6.09765625" style="88" customWidth="1"/>
    <col min="1527" max="1527" width="4" style="88" customWidth="1"/>
    <col min="1528" max="1528" width="3.09765625" style="88" customWidth="1"/>
    <col min="1529" max="1529" width="0.59765625" style="88" customWidth="1"/>
    <col min="1530" max="1530" width="3" style="88" customWidth="1"/>
    <col min="1531" max="1531" width="3.09765625" style="88" customWidth="1"/>
    <col min="1532" max="1532" width="2.59765625" style="88" customWidth="1"/>
    <col min="1533" max="1533" width="3.09765625" style="88" customWidth="1"/>
    <col min="1534" max="1534" width="2.59765625" style="88" customWidth="1"/>
    <col min="1535" max="1535" width="1.59765625" style="88" customWidth="1"/>
    <col min="1536" max="1537" width="2" style="88" customWidth="1"/>
    <col min="1538" max="1538" width="6.5" style="88" customWidth="1"/>
    <col min="1539" max="1773" width="9" style="88"/>
    <col min="1774" max="1775" width="2.09765625" style="88" customWidth="1"/>
    <col min="1776" max="1776" width="1" style="88" customWidth="1"/>
    <col min="1777" max="1777" width="20.3984375" style="88" customWidth="1"/>
    <col min="1778" max="1778" width="1.09765625" style="88" customWidth="1"/>
    <col min="1779" max="1780" width="10.59765625" style="88" customWidth="1"/>
    <col min="1781" max="1781" width="1.59765625" style="88" customWidth="1"/>
    <col min="1782" max="1782" width="6.09765625" style="88" customWidth="1"/>
    <col min="1783" max="1783" width="4" style="88" customWidth="1"/>
    <col min="1784" max="1784" width="3.09765625" style="88" customWidth="1"/>
    <col min="1785" max="1785" width="0.59765625" style="88" customWidth="1"/>
    <col min="1786" max="1786" width="3" style="88" customWidth="1"/>
    <col min="1787" max="1787" width="3.09765625" style="88" customWidth="1"/>
    <col min="1788" max="1788" width="2.59765625" style="88" customWidth="1"/>
    <col min="1789" max="1789" width="3.09765625" style="88" customWidth="1"/>
    <col min="1790" max="1790" width="2.59765625" style="88" customWidth="1"/>
    <col min="1791" max="1791" width="1.59765625" style="88" customWidth="1"/>
    <col min="1792" max="1793" width="2" style="88" customWidth="1"/>
    <col min="1794" max="1794" width="6.5" style="88" customWidth="1"/>
    <col min="1795" max="2029" width="9" style="88"/>
    <col min="2030" max="2031" width="2.09765625" style="88" customWidth="1"/>
    <col min="2032" max="2032" width="1" style="88" customWidth="1"/>
    <col min="2033" max="2033" width="20.3984375" style="88" customWidth="1"/>
    <col min="2034" max="2034" width="1.09765625" style="88" customWidth="1"/>
    <col min="2035" max="2036" width="10.59765625" style="88" customWidth="1"/>
    <col min="2037" max="2037" width="1.59765625" style="88" customWidth="1"/>
    <col min="2038" max="2038" width="6.09765625" style="88" customWidth="1"/>
    <col min="2039" max="2039" width="4" style="88" customWidth="1"/>
    <col min="2040" max="2040" width="3.09765625" style="88" customWidth="1"/>
    <col min="2041" max="2041" width="0.59765625" style="88" customWidth="1"/>
    <col min="2042" max="2042" width="3" style="88" customWidth="1"/>
    <col min="2043" max="2043" width="3.09765625" style="88" customWidth="1"/>
    <col min="2044" max="2044" width="2.59765625" style="88" customWidth="1"/>
    <col min="2045" max="2045" width="3.09765625" style="88" customWidth="1"/>
    <col min="2046" max="2046" width="2.59765625" style="88" customWidth="1"/>
    <col min="2047" max="2047" width="1.59765625" style="88" customWidth="1"/>
    <col min="2048" max="2049" width="2" style="88" customWidth="1"/>
    <col min="2050" max="2050" width="6.5" style="88" customWidth="1"/>
    <col min="2051" max="2285" width="9" style="88"/>
    <col min="2286" max="2287" width="2.09765625" style="88" customWidth="1"/>
    <col min="2288" max="2288" width="1" style="88" customWidth="1"/>
    <col min="2289" max="2289" width="20.3984375" style="88" customWidth="1"/>
    <col min="2290" max="2290" width="1.09765625" style="88" customWidth="1"/>
    <col min="2291" max="2292" width="10.59765625" style="88" customWidth="1"/>
    <col min="2293" max="2293" width="1.59765625" style="88" customWidth="1"/>
    <col min="2294" max="2294" width="6.09765625" style="88" customWidth="1"/>
    <col min="2295" max="2295" width="4" style="88" customWidth="1"/>
    <col min="2296" max="2296" width="3.09765625" style="88" customWidth="1"/>
    <col min="2297" max="2297" width="0.59765625" style="88" customWidth="1"/>
    <col min="2298" max="2298" width="3" style="88" customWidth="1"/>
    <col min="2299" max="2299" width="3.09765625" style="88" customWidth="1"/>
    <col min="2300" max="2300" width="2.59765625" style="88" customWidth="1"/>
    <col min="2301" max="2301" width="3.09765625" style="88" customWidth="1"/>
    <col min="2302" max="2302" width="2.59765625" style="88" customWidth="1"/>
    <col min="2303" max="2303" width="1.59765625" style="88" customWidth="1"/>
    <col min="2304" max="2305" width="2" style="88" customWidth="1"/>
    <col min="2306" max="2306" width="6.5" style="88" customWidth="1"/>
    <col min="2307" max="2541" width="9" style="88"/>
    <col min="2542" max="2543" width="2.09765625" style="88" customWidth="1"/>
    <col min="2544" max="2544" width="1" style="88" customWidth="1"/>
    <col min="2545" max="2545" width="20.3984375" style="88" customWidth="1"/>
    <col min="2546" max="2546" width="1.09765625" style="88" customWidth="1"/>
    <col min="2547" max="2548" width="10.59765625" style="88" customWidth="1"/>
    <col min="2549" max="2549" width="1.59765625" style="88" customWidth="1"/>
    <col min="2550" max="2550" width="6.09765625" style="88" customWidth="1"/>
    <col min="2551" max="2551" width="4" style="88" customWidth="1"/>
    <col min="2552" max="2552" width="3.09765625" style="88" customWidth="1"/>
    <col min="2553" max="2553" width="0.59765625" style="88" customWidth="1"/>
    <col min="2554" max="2554" width="3" style="88" customWidth="1"/>
    <col min="2555" max="2555" width="3.09765625" style="88" customWidth="1"/>
    <col min="2556" max="2556" width="2.59765625" style="88" customWidth="1"/>
    <col min="2557" max="2557" width="3.09765625" style="88" customWidth="1"/>
    <col min="2558" max="2558" width="2.59765625" style="88" customWidth="1"/>
    <col min="2559" max="2559" width="1.59765625" style="88" customWidth="1"/>
    <col min="2560" max="2561" width="2" style="88" customWidth="1"/>
    <col min="2562" max="2562" width="6.5" style="88" customWidth="1"/>
    <col min="2563" max="2797" width="9" style="88"/>
    <col min="2798" max="2799" width="2.09765625" style="88" customWidth="1"/>
    <col min="2800" max="2800" width="1" style="88" customWidth="1"/>
    <col min="2801" max="2801" width="20.3984375" style="88" customWidth="1"/>
    <col min="2802" max="2802" width="1.09765625" style="88" customWidth="1"/>
    <col min="2803" max="2804" width="10.59765625" style="88" customWidth="1"/>
    <col min="2805" max="2805" width="1.59765625" style="88" customWidth="1"/>
    <col min="2806" max="2806" width="6.09765625" style="88" customWidth="1"/>
    <col min="2807" max="2807" width="4" style="88" customWidth="1"/>
    <col min="2808" max="2808" width="3.09765625" style="88" customWidth="1"/>
    <col min="2809" max="2809" width="0.59765625" style="88" customWidth="1"/>
    <col min="2810" max="2810" width="3" style="88" customWidth="1"/>
    <col min="2811" max="2811" width="3.09765625" style="88" customWidth="1"/>
    <col min="2812" max="2812" width="2.59765625" style="88" customWidth="1"/>
    <col min="2813" max="2813" width="3.09765625" style="88" customWidth="1"/>
    <col min="2814" max="2814" width="2.59765625" style="88" customWidth="1"/>
    <col min="2815" max="2815" width="1.59765625" style="88" customWidth="1"/>
    <col min="2816" max="2817" width="2" style="88" customWidth="1"/>
    <col min="2818" max="2818" width="6.5" style="88" customWidth="1"/>
    <col min="2819" max="3053" width="9" style="88"/>
    <col min="3054" max="3055" width="2.09765625" style="88" customWidth="1"/>
    <col min="3056" max="3056" width="1" style="88" customWidth="1"/>
    <col min="3057" max="3057" width="20.3984375" style="88" customWidth="1"/>
    <col min="3058" max="3058" width="1.09765625" style="88" customWidth="1"/>
    <col min="3059" max="3060" width="10.59765625" style="88" customWidth="1"/>
    <col min="3061" max="3061" width="1.59765625" style="88" customWidth="1"/>
    <col min="3062" max="3062" width="6.09765625" style="88" customWidth="1"/>
    <col min="3063" max="3063" width="4" style="88" customWidth="1"/>
    <col min="3064" max="3064" width="3.09765625" style="88" customWidth="1"/>
    <col min="3065" max="3065" width="0.59765625" style="88" customWidth="1"/>
    <col min="3066" max="3066" width="3" style="88" customWidth="1"/>
    <col min="3067" max="3067" width="3.09765625" style="88" customWidth="1"/>
    <col min="3068" max="3068" width="2.59765625" style="88" customWidth="1"/>
    <col min="3069" max="3069" width="3.09765625" style="88" customWidth="1"/>
    <col min="3070" max="3070" width="2.59765625" style="88" customWidth="1"/>
    <col min="3071" max="3071" width="1.59765625" style="88" customWidth="1"/>
    <col min="3072" max="3073" width="2" style="88" customWidth="1"/>
    <col min="3074" max="3074" width="6.5" style="88" customWidth="1"/>
    <col min="3075" max="3309" width="9" style="88"/>
    <col min="3310" max="3311" width="2.09765625" style="88" customWidth="1"/>
    <col min="3312" max="3312" width="1" style="88" customWidth="1"/>
    <col min="3313" max="3313" width="20.3984375" style="88" customWidth="1"/>
    <col min="3314" max="3314" width="1.09765625" style="88" customWidth="1"/>
    <col min="3315" max="3316" width="10.59765625" style="88" customWidth="1"/>
    <col min="3317" max="3317" width="1.59765625" style="88" customWidth="1"/>
    <col min="3318" max="3318" width="6.09765625" style="88" customWidth="1"/>
    <col min="3319" max="3319" width="4" style="88" customWidth="1"/>
    <col min="3320" max="3320" width="3.09765625" style="88" customWidth="1"/>
    <col min="3321" max="3321" width="0.59765625" style="88" customWidth="1"/>
    <col min="3322" max="3322" width="3" style="88" customWidth="1"/>
    <col min="3323" max="3323" width="3.09765625" style="88" customWidth="1"/>
    <col min="3324" max="3324" width="2.59765625" style="88" customWidth="1"/>
    <col min="3325" max="3325" width="3.09765625" style="88" customWidth="1"/>
    <col min="3326" max="3326" width="2.59765625" style="88" customWidth="1"/>
    <col min="3327" max="3327" width="1.59765625" style="88" customWidth="1"/>
    <col min="3328" max="3329" width="2" style="88" customWidth="1"/>
    <col min="3330" max="3330" width="6.5" style="88" customWidth="1"/>
    <col min="3331" max="3565" width="9" style="88"/>
    <col min="3566" max="3567" width="2.09765625" style="88" customWidth="1"/>
    <col min="3568" max="3568" width="1" style="88" customWidth="1"/>
    <col min="3569" max="3569" width="20.3984375" style="88" customWidth="1"/>
    <col min="3570" max="3570" width="1.09765625" style="88" customWidth="1"/>
    <col min="3571" max="3572" width="10.59765625" style="88" customWidth="1"/>
    <col min="3573" max="3573" width="1.59765625" style="88" customWidth="1"/>
    <col min="3574" max="3574" width="6.09765625" style="88" customWidth="1"/>
    <col min="3575" max="3575" width="4" style="88" customWidth="1"/>
    <col min="3576" max="3576" width="3.09765625" style="88" customWidth="1"/>
    <col min="3577" max="3577" width="0.59765625" style="88" customWidth="1"/>
    <col min="3578" max="3578" width="3" style="88" customWidth="1"/>
    <col min="3579" max="3579" width="3.09765625" style="88" customWidth="1"/>
    <col min="3580" max="3580" width="2.59765625" style="88" customWidth="1"/>
    <col min="3581" max="3581" width="3.09765625" style="88" customWidth="1"/>
    <col min="3582" max="3582" width="2.59765625" style="88" customWidth="1"/>
    <col min="3583" max="3583" width="1.59765625" style="88" customWidth="1"/>
    <col min="3584" max="3585" width="2" style="88" customWidth="1"/>
    <col min="3586" max="3586" width="6.5" style="88" customWidth="1"/>
    <col min="3587" max="3821" width="9" style="88"/>
    <col min="3822" max="3823" width="2.09765625" style="88" customWidth="1"/>
    <col min="3824" max="3824" width="1" style="88" customWidth="1"/>
    <col min="3825" max="3825" width="20.3984375" style="88" customWidth="1"/>
    <col min="3826" max="3826" width="1.09765625" style="88" customWidth="1"/>
    <col min="3827" max="3828" width="10.59765625" style="88" customWidth="1"/>
    <col min="3829" max="3829" width="1.59765625" style="88" customWidth="1"/>
    <col min="3830" max="3830" width="6.09765625" style="88" customWidth="1"/>
    <col min="3831" max="3831" width="4" style="88" customWidth="1"/>
    <col min="3832" max="3832" width="3.09765625" style="88" customWidth="1"/>
    <col min="3833" max="3833" width="0.59765625" style="88" customWidth="1"/>
    <col min="3834" max="3834" width="3" style="88" customWidth="1"/>
    <col min="3835" max="3835" width="3.09765625" style="88" customWidth="1"/>
    <col min="3836" max="3836" width="2.59765625" style="88" customWidth="1"/>
    <col min="3837" max="3837" width="3.09765625" style="88" customWidth="1"/>
    <col min="3838" max="3838" width="2.59765625" style="88" customWidth="1"/>
    <col min="3839" max="3839" width="1.59765625" style="88" customWidth="1"/>
    <col min="3840" max="3841" width="2" style="88" customWidth="1"/>
    <col min="3842" max="3842" width="6.5" style="88" customWidth="1"/>
    <col min="3843" max="4077" width="9" style="88"/>
    <col min="4078" max="4079" width="2.09765625" style="88" customWidth="1"/>
    <col min="4080" max="4080" width="1" style="88" customWidth="1"/>
    <col min="4081" max="4081" width="20.3984375" style="88" customWidth="1"/>
    <col min="4082" max="4082" width="1.09765625" style="88" customWidth="1"/>
    <col min="4083" max="4084" width="10.59765625" style="88" customWidth="1"/>
    <col min="4085" max="4085" width="1.59765625" style="88" customWidth="1"/>
    <col min="4086" max="4086" width="6.09765625" style="88" customWidth="1"/>
    <col min="4087" max="4087" width="4" style="88" customWidth="1"/>
    <col min="4088" max="4088" width="3.09765625" style="88" customWidth="1"/>
    <col min="4089" max="4089" width="0.59765625" style="88" customWidth="1"/>
    <col min="4090" max="4090" width="3" style="88" customWidth="1"/>
    <col min="4091" max="4091" width="3.09765625" style="88" customWidth="1"/>
    <col min="4092" max="4092" width="2.59765625" style="88" customWidth="1"/>
    <col min="4093" max="4093" width="3.09765625" style="88" customWidth="1"/>
    <col min="4094" max="4094" width="2.59765625" style="88" customWidth="1"/>
    <col min="4095" max="4095" width="1.59765625" style="88" customWidth="1"/>
    <col min="4096" max="4097" width="2" style="88" customWidth="1"/>
    <col min="4098" max="4098" width="6.5" style="88" customWidth="1"/>
    <col min="4099" max="4333" width="9" style="88"/>
    <col min="4334" max="4335" width="2.09765625" style="88" customWidth="1"/>
    <col min="4336" max="4336" width="1" style="88" customWidth="1"/>
    <col min="4337" max="4337" width="20.3984375" style="88" customWidth="1"/>
    <col min="4338" max="4338" width="1.09765625" style="88" customWidth="1"/>
    <col min="4339" max="4340" width="10.59765625" style="88" customWidth="1"/>
    <col min="4341" max="4341" width="1.59765625" style="88" customWidth="1"/>
    <col min="4342" max="4342" width="6.09765625" style="88" customWidth="1"/>
    <col min="4343" max="4343" width="4" style="88" customWidth="1"/>
    <col min="4344" max="4344" width="3.09765625" style="88" customWidth="1"/>
    <col min="4345" max="4345" width="0.59765625" style="88" customWidth="1"/>
    <col min="4346" max="4346" width="3" style="88" customWidth="1"/>
    <col min="4347" max="4347" width="3.09765625" style="88" customWidth="1"/>
    <col min="4348" max="4348" width="2.59765625" style="88" customWidth="1"/>
    <col min="4349" max="4349" width="3.09765625" style="88" customWidth="1"/>
    <col min="4350" max="4350" width="2.59765625" style="88" customWidth="1"/>
    <col min="4351" max="4351" width="1.59765625" style="88" customWidth="1"/>
    <col min="4352" max="4353" width="2" style="88" customWidth="1"/>
    <col min="4354" max="4354" width="6.5" style="88" customWidth="1"/>
    <col min="4355" max="4589" width="9" style="88"/>
    <col min="4590" max="4591" width="2.09765625" style="88" customWidth="1"/>
    <col min="4592" max="4592" width="1" style="88" customWidth="1"/>
    <col min="4593" max="4593" width="20.3984375" style="88" customWidth="1"/>
    <col min="4594" max="4594" width="1.09765625" style="88" customWidth="1"/>
    <col min="4595" max="4596" width="10.59765625" style="88" customWidth="1"/>
    <col min="4597" max="4597" width="1.59765625" style="88" customWidth="1"/>
    <col min="4598" max="4598" width="6.09765625" style="88" customWidth="1"/>
    <col min="4599" max="4599" width="4" style="88" customWidth="1"/>
    <col min="4600" max="4600" width="3.09765625" style="88" customWidth="1"/>
    <col min="4601" max="4601" width="0.59765625" style="88" customWidth="1"/>
    <col min="4602" max="4602" width="3" style="88" customWidth="1"/>
    <col min="4603" max="4603" width="3.09765625" style="88" customWidth="1"/>
    <col min="4604" max="4604" width="2.59765625" style="88" customWidth="1"/>
    <col min="4605" max="4605" width="3.09765625" style="88" customWidth="1"/>
    <col min="4606" max="4606" width="2.59765625" style="88" customWidth="1"/>
    <col min="4607" max="4607" width="1.59765625" style="88" customWidth="1"/>
    <col min="4608" max="4609" width="2" style="88" customWidth="1"/>
    <col min="4610" max="4610" width="6.5" style="88" customWidth="1"/>
    <col min="4611" max="4845" width="9" style="88"/>
    <col min="4846" max="4847" width="2.09765625" style="88" customWidth="1"/>
    <col min="4848" max="4848" width="1" style="88" customWidth="1"/>
    <col min="4849" max="4849" width="20.3984375" style="88" customWidth="1"/>
    <col min="4850" max="4850" width="1.09765625" style="88" customWidth="1"/>
    <col min="4851" max="4852" width="10.59765625" style="88" customWidth="1"/>
    <col min="4853" max="4853" width="1.59765625" style="88" customWidth="1"/>
    <col min="4854" max="4854" width="6.09765625" style="88" customWidth="1"/>
    <col min="4855" max="4855" width="4" style="88" customWidth="1"/>
    <col min="4856" max="4856" width="3.09765625" style="88" customWidth="1"/>
    <col min="4857" max="4857" width="0.59765625" style="88" customWidth="1"/>
    <col min="4858" max="4858" width="3" style="88" customWidth="1"/>
    <col min="4859" max="4859" width="3.09765625" style="88" customWidth="1"/>
    <col min="4860" max="4860" width="2.59765625" style="88" customWidth="1"/>
    <col min="4861" max="4861" width="3.09765625" style="88" customWidth="1"/>
    <col min="4862" max="4862" width="2.59765625" style="88" customWidth="1"/>
    <col min="4863" max="4863" width="1.59765625" style="88" customWidth="1"/>
    <col min="4864" max="4865" width="2" style="88" customWidth="1"/>
    <col min="4866" max="4866" width="6.5" style="88" customWidth="1"/>
    <col min="4867" max="5101" width="9" style="88"/>
    <col min="5102" max="5103" width="2.09765625" style="88" customWidth="1"/>
    <col min="5104" max="5104" width="1" style="88" customWidth="1"/>
    <col min="5105" max="5105" width="20.3984375" style="88" customWidth="1"/>
    <col min="5106" max="5106" width="1.09765625" style="88" customWidth="1"/>
    <col min="5107" max="5108" width="10.59765625" style="88" customWidth="1"/>
    <col min="5109" max="5109" width="1.59765625" style="88" customWidth="1"/>
    <col min="5110" max="5110" width="6.09765625" style="88" customWidth="1"/>
    <col min="5111" max="5111" width="4" style="88" customWidth="1"/>
    <col min="5112" max="5112" width="3.09765625" style="88" customWidth="1"/>
    <col min="5113" max="5113" width="0.59765625" style="88" customWidth="1"/>
    <col min="5114" max="5114" width="3" style="88" customWidth="1"/>
    <col min="5115" max="5115" width="3.09765625" style="88" customWidth="1"/>
    <col min="5116" max="5116" width="2.59765625" style="88" customWidth="1"/>
    <col min="5117" max="5117" width="3.09765625" style="88" customWidth="1"/>
    <col min="5118" max="5118" width="2.59765625" style="88" customWidth="1"/>
    <col min="5119" max="5119" width="1.59765625" style="88" customWidth="1"/>
    <col min="5120" max="5121" width="2" style="88" customWidth="1"/>
    <col min="5122" max="5122" width="6.5" style="88" customWidth="1"/>
    <col min="5123" max="5357" width="9" style="88"/>
    <col min="5358" max="5359" width="2.09765625" style="88" customWidth="1"/>
    <col min="5360" max="5360" width="1" style="88" customWidth="1"/>
    <col min="5361" max="5361" width="20.3984375" style="88" customWidth="1"/>
    <col min="5362" max="5362" width="1.09765625" style="88" customWidth="1"/>
    <col min="5363" max="5364" width="10.59765625" style="88" customWidth="1"/>
    <col min="5365" max="5365" width="1.59765625" style="88" customWidth="1"/>
    <col min="5366" max="5366" width="6.09765625" style="88" customWidth="1"/>
    <col min="5367" max="5367" width="4" style="88" customWidth="1"/>
    <col min="5368" max="5368" width="3.09765625" style="88" customWidth="1"/>
    <col min="5369" max="5369" width="0.59765625" style="88" customWidth="1"/>
    <col min="5370" max="5370" width="3" style="88" customWidth="1"/>
    <col min="5371" max="5371" width="3.09765625" style="88" customWidth="1"/>
    <col min="5372" max="5372" width="2.59765625" style="88" customWidth="1"/>
    <col min="5373" max="5373" width="3.09765625" style="88" customWidth="1"/>
    <col min="5374" max="5374" width="2.59765625" style="88" customWidth="1"/>
    <col min="5375" max="5375" width="1.59765625" style="88" customWidth="1"/>
    <col min="5376" max="5377" width="2" style="88" customWidth="1"/>
    <col min="5378" max="5378" width="6.5" style="88" customWidth="1"/>
    <col min="5379" max="5613" width="9" style="88"/>
    <col min="5614" max="5615" width="2.09765625" style="88" customWidth="1"/>
    <col min="5616" max="5616" width="1" style="88" customWidth="1"/>
    <col min="5617" max="5617" width="20.3984375" style="88" customWidth="1"/>
    <col min="5618" max="5618" width="1.09765625" style="88" customWidth="1"/>
    <col min="5619" max="5620" width="10.59765625" style="88" customWidth="1"/>
    <col min="5621" max="5621" width="1.59765625" style="88" customWidth="1"/>
    <col min="5622" max="5622" width="6.09765625" style="88" customWidth="1"/>
    <col min="5623" max="5623" width="4" style="88" customWidth="1"/>
    <col min="5624" max="5624" width="3.09765625" style="88" customWidth="1"/>
    <col min="5625" max="5625" width="0.59765625" style="88" customWidth="1"/>
    <col min="5626" max="5626" width="3" style="88" customWidth="1"/>
    <col min="5627" max="5627" width="3.09765625" style="88" customWidth="1"/>
    <col min="5628" max="5628" width="2.59765625" style="88" customWidth="1"/>
    <col min="5629" max="5629" width="3.09765625" style="88" customWidth="1"/>
    <col min="5630" max="5630" width="2.59765625" style="88" customWidth="1"/>
    <col min="5631" max="5631" width="1.59765625" style="88" customWidth="1"/>
    <col min="5632" max="5633" width="2" style="88" customWidth="1"/>
    <col min="5634" max="5634" width="6.5" style="88" customWidth="1"/>
    <col min="5635" max="5869" width="9" style="88"/>
    <col min="5870" max="5871" width="2.09765625" style="88" customWidth="1"/>
    <col min="5872" max="5872" width="1" style="88" customWidth="1"/>
    <col min="5873" max="5873" width="20.3984375" style="88" customWidth="1"/>
    <col min="5874" max="5874" width="1.09765625" style="88" customWidth="1"/>
    <col min="5875" max="5876" width="10.59765625" style="88" customWidth="1"/>
    <col min="5877" max="5877" width="1.59765625" style="88" customWidth="1"/>
    <col min="5878" max="5878" width="6.09765625" style="88" customWidth="1"/>
    <col min="5879" max="5879" width="4" style="88" customWidth="1"/>
    <col min="5880" max="5880" width="3.09765625" style="88" customWidth="1"/>
    <col min="5881" max="5881" width="0.59765625" style="88" customWidth="1"/>
    <col min="5882" max="5882" width="3" style="88" customWidth="1"/>
    <col min="5883" max="5883" width="3.09765625" style="88" customWidth="1"/>
    <col min="5884" max="5884" width="2.59765625" style="88" customWidth="1"/>
    <col min="5885" max="5885" width="3.09765625" style="88" customWidth="1"/>
    <col min="5886" max="5886" width="2.59765625" style="88" customWidth="1"/>
    <col min="5887" max="5887" width="1.59765625" style="88" customWidth="1"/>
    <col min="5888" max="5889" width="2" style="88" customWidth="1"/>
    <col min="5890" max="5890" width="6.5" style="88" customWidth="1"/>
    <col min="5891" max="6125" width="9" style="88"/>
    <col min="6126" max="6127" width="2.09765625" style="88" customWidth="1"/>
    <col min="6128" max="6128" width="1" style="88" customWidth="1"/>
    <col min="6129" max="6129" width="20.3984375" style="88" customWidth="1"/>
    <col min="6130" max="6130" width="1.09765625" style="88" customWidth="1"/>
    <col min="6131" max="6132" width="10.59765625" style="88" customWidth="1"/>
    <col min="6133" max="6133" width="1.59765625" style="88" customWidth="1"/>
    <col min="6134" max="6134" width="6.09765625" style="88" customWidth="1"/>
    <col min="6135" max="6135" width="4" style="88" customWidth="1"/>
    <col min="6136" max="6136" width="3.09765625" style="88" customWidth="1"/>
    <col min="6137" max="6137" width="0.59765625" style="88" customWidth="1"/>
    <col min="6138" max="6138" width="3" style="88" customWidth="1"/>
    <col min="6139" max="6139" width="3.09765625" style="88" customWidth="1"/>
    <col min="6140" max="6140" width="2.59765625" style="88" customWidth="1"/>
    <col min="6141" max="6141" width="3.09765625" style="88" customWidth="1"/>
    <col min="6142" max="6142" width="2.59765625" style="88" customWidth="1"/>
    <col min="6143" max="6143" width="1.59765625" style="88" customWidth="1"/>
    <col min="6144" max="6145" width="2" style="88" customWidth="1"/>
    <col min="6146" max="6146" width="6.5" style="88" customWidth="1"/>
    <col min="6147" max="6381" width="9" style="88"/>
    <col min="6382" max="6383" width="2.09765625" style="88" customWidth="1"/>
    <col min="6384" max="6384" width="1" style="88" customWidth="1"/>
    <col min="6385" max="6385" width="20.3984375" style="88" customWidth="1"/>
    <col min="6386" max="6386" width="1.09765625" style="88" customWidth="1"/>
    <col min="6387" max="6388" width="10.59765625" style="88" customWidth="1"/>
    <col min="6389" max="6389" width="1.59765625" style="88" customWidth="1"/>
    <col min="6390" max="6390" width="6.09765625" style="88" customWidth="1"/>
    <col min="6391" max="6391" width="4" style="88" customWidth="1"/>
    <col min="6392" max="6392" width="3.09765625" style="88" customWidth="1"/>
    <col min="6393" max="6393" width="0.59765625" style="88" customWidth="1"/>
    <col min="6394" max="6394" width="3" style="88" customWidth="1"/>
    <col min="6395" max="6395" width="3.09765625" style="88" customWidth="1"/>
    <col min="6396" max="6396" width="2.59765625" style="88" customWidth="1"/>
    <col min="6397" max="6397" width="3.09765625" style="88" customWidth="1"/>
    <col min="6398" max="6398" width="2.59765625" style="88" customWidth="1"/>
    <col min="6399" max="6399" width="1.59765625" style="88" customWidth="1"/>
    <col min="6400" max="6401" width="2" style="88" customWidth="1"/>
    <col min="6402" max="6402" width="6.5" style="88" customWidth="1"/>
    <col min="6403" max="6637" width="9" style="88"/>
    <col min="6638" max="6639" width="2.09765625" style="88" customWidth="1"/>
    <col min="6640" max="6640" width="1" style="88" customWidth="1"/>
    <col min="6641" max="6641" width="20.3984375" style="88" customWidth="1"/>
    <col min="6642" max="6642" width="1.09765625" style="88" customWidth="1"/>
    <col min="6643" max="6644" width="10.59765625" style="88" customWidth="1"/>
    <col min="6645" max="6645" width="1.59765625" style="88" customWidth="1"/>
    <col min="6646" max="6646" width="6.09765625" style="88" customWidth="1"/>
    <col min="6647" max="6647" width="4" style="88" customWidth="1"/>
    <col min="6648" max="6648" width="3.09765625" style="88" customWidth="1"/>
    <col min="6649" max="6649" width="0.59765625" style="88" customWidth="1"/>
    <col min="6650" max="6650" width="3" style="88" customWidth="1"/>
    <col min="6651" max="6651" width="3.09765625" style="88" customWidth="1"/>
    <col min="6652" max="6652" width="2.59765625" style="88" customWidth="1"/>
    <col min="6653" max="6653" width="3.09765625" style="88" customWidth="1"/>
    <col min="6654" max="6654" width="2.59765625" style="88" customWidth="1"/>
    <col min="6655" max="6655" width="1.59765625" style="88" customWidth="1"/>
    <col min="6656" max="6657" width="2" style="88" customWidth="1"/>
    <col min="6658" max="6658" width="6.5" style="88" customWidth="1"/>
    <col min="6659" max="6893" width="9" style="88"/>
    <col min="6894" max="6895" width="2.09765625" style="88" customWidth="1"/>
    <col min="6896" max="6896" width="1" style="88" customWidth="1"/>
    <col min="6897" max="6897" width="20.3984375" style="88" customWidth="1"/>
    <col min="6898" max="6898" width="1.09765625" style="88" customWidth="1"/>
    <col min="6899" max="6900" width="10.59765625" style="88" customWidth="1"/>
    <col min="6901" max="6901" width="1.59765625" style="88" customWidth="1"/>
    <col min="6902" max="6902" width="6.09765625" style="88" customWidth="1"/>
    <col min="6903" max="6903" width="4" style="88" customWidth="1"/>
    <col min="6904" max="6904" width="3.09765625" style="88" customWidth="1"/>
    <col min="6905" max="6905" width="0.59765625" style="88" customWidth="1"/>
    <col min="6906" max="6906" width="3" style="88" customWidth="1"/>
    <col min="6907" max="6907" width="3.09765625" style="88" customWidth="1"/>
    <col min="6908" max="6908" width="2.59765625" style="88" customWidth="1"/>
    <col min="6909" max="6909" width="3.09765625" style="88" customWidth="1"/>
    <col min="6910" max="6910" width="2.59765625" style="88" customWidth="1"/>
    <col min="6911" max="6911" width="1.59765625" style="88" customWidth="1"/>
    <col min="6912" max="6913" width="2" style="88" customWidth="1"/>
    <col min="6914" max="6914" width="6.5" style="88" customWidth="1"/>
    <col min="6915" max="7149" width="9" style="88"/>
    <col min="7150" max="7151" width="2.09765625" style="88" customWidth="1"/>
    <col min="7152" max="7152" width="1" style="88" customWidth="1"/>
    <col min="7153" max="7153" width="20.3984375" style="88" customWidth="1"/>
    <col min="7154" max="7154" width="1.09765625" style="88" customWidth="1"/>
    <col min="7155" max="7156" width="10.59765625" style="88" customWidth="1"/>
    <col min="7157" max="7157" width="1.59765625" style="88" customWidth="1"/>
    <col min="7158" max="7158" width="6.09765625" style="88" customWidth="1"/>
    <col min="7159" max="7159" width="4" style="88" customWidth="1"/>
    <col min="7160" max="7160" width="3.09765625" style="88" customWidth="1"/>
    <col min="7161" max="7161" width="0.59765625" style="88" customWidth="1"/>
    <col min="7162" max="7162" width="3" style="88" customWidth="1"/>
    <col min="7163" max="7163" width="3.09765625" style="88" customWidth="1"/>
    <col min="7164" max="7164" width="2.59765625" style="88" customWidth="1"/>
    <col min="7165" max="7165" width="3.09765625" style="88" customWidth="1"/>
    <col min="7166" max="7166" width="2.59765625" style="88" customWidth="1"/>
    <col min="7167" max="7167" width="1.59765625" style="88" customWidth="1"/>
    <col min="7168" max="7169" width="2" style="88" customWidth="1"/>
    <col min="7170" max="7170" width="6.5" style="88" customWidth="1"/>
    <col min="7171" max="7405" width="9" style="88"/>
    <col min="7406" max="7407" width="2.09765625" style="88" customWidth="1"/>
    <col min="7408" max="7408" width="1" style="88" customWidth="1"/>
    <col min="7409" max="7409" width="20.3984375" style="88" customWidth="1"/>
    <col min="7410" max="7410" width="1.09765625" style="88" customWidth="1"/>
    <col min="7411" max="7412" width="10.59765625" style="88" customWidth="1"/>
    <col min="7413" max="7413" width="1.59765625" style="88" customWidth="1"/>
    <col min="7414" max="7414" width="6.09765625" style="88" customWidth="1"/>
    <col min="7415" max="7415" width="4" style="88" customWidth="1"/>
    <col min="7416" max="7416" width="3.09765625" style="88" customWidth="1"/>
    <col min="7417" max="7417" width="0.59765625" style="88" customWidth="1"/>
    <col min="7418" max="7418" width="3" style="88" customWidth="1"/>
    <col min="7419" max="7419" width="3.09765625" style="88" customWidth="1"/>
    <col min="7420" max="7420" width="2.59765625" style="88" customWidth="1"/>
    <col min="7421" max="7421" width="3.09765625" style="88" customWidth="1"/>
    <col min="7422" max="7422" width="2.59765625" style="88" customWidth="1"/>
    <col min="7423" max="7423" width="1.59765625" style="88" customWidth="1"/>
    <col min="7424" max="7425" width="2" style="88" customWidth="1"/>
    <col min="7426" max="7426" width="6.5" style="88" customWidth="1"/>
    <col min="7427" max="7661" width="9" style="88"/>
    <col min="7662" max="7663" width="2.09765625" style="88" customWidth="1"/>
    <col min="7664" max="7664" width="1" style="88" customWidth="1"/>
    <col min="7665" max="7665" width="20.3984375" style="88" customWidth="1"/>
    <col min="7666" max="7666" width="1.09765625" style="88" customWidth="1"/>
    <col min="7667" max="7668" width="10.59765625" style="88" customWidth="1"/>
    <col min="7669" max="7669" width="1.59765625" style="88" customWidth="1"/>
    <col min="7670" max="7670" width="6.09765625" style="88" customWidth="1"/>
    <col min="7671" max="7671" width="4" style="88" customWidth="1"/>
    <col min="7672" max="7672" width="3.09765625" style="88" customWidth="1"/>
    <col min="7673" max="7673" width="0.59765625" style="88" customWidth="1"/>
    <col min="7674" max="7674" width="3" style="88" customWidth="1"/>
    <col min="7675" max="7675" width="3.09765625" style="88" customWidth="1"/>
    <col min="7676" max="7676" width="2.59765625" style="88" customWidth="1"/>
    <col min="7677" max="7677" width="3.09765625" style="88" customWidth="1"/>
    <col min="7678" max="7678" width="2.59765625" style="88" customWidth="1"/>
    <col min="7679" max="7679" width="1.59765625" style="88" customWidth="1"/>
    <col min="7680" max="7681" width="2" style="88" customWidth="1"/>
    <col min="7682" max="7682" width="6.5" style="88" customWidth="1"/>
    <col min="7683" max="7917" width="9" style="88"/>
    <col min="7918" max="7919" width="2.09765625" style="88" customWidth="1"/>
    <col min="7920" max="7920" width="1" style="88" customWidth="1"/>
    <col min="7921" max="7921" width="20.3984375" style="88" customWidth="1"/>
    <col min="7922" max="7922" width="1.09765625" style="88" customWidth="1"/>
    <col min="7923" max="7924" width="10.59765625" style="88" customWidth="1"/>
    <col min="7925" max="7925" width="1.59765625" style="88" customWidth="1"/>
    <col min="7926" max="7926" width="6.09765625" style="88" customWidth="1"/>
    <col min="7927" max="7927" width="4" style="88" customWidth="1"/>
    <col min="7928" max="7928" width="3.09765625" style="88" customWidth="1"/>
    <col min="7929" max="7929" width="0.59765625" style="88" customWidth="1"/>
    <col min="7930" max="7930" width="3" style="88" customWidth="1"/>
    <col min="7931" max="7931" width="3.09765625" style="88" customWidth="1"/>
    <col min="7932" max="7932" width="2.59765625" style="88" customWidth="1"/>
    <col min="7933" max="7933" width="3.09765625" style="88" customWidth="1"/>
    <col min="7934" max="7934" width="2.59765625" style="88" customWidth="1"/>
    <col min="7935" max="7935" width="1.59765625" style="88" customWidth="1"/>
    <col min="7936" max="7937" width="2" style="88" customWidth="1"/>
    <col min="7938" max="7938" width="6.5" style="88" customWidth="1"/>
    <col min="7939" max="8173" width="9" style="88"/>
    <col min="8174" max="8175" width="2.09765625" style="88" customWidth="1"/>
    <col min="8176" max="8176" width="1" style="88" customWidth="1"/>
    <col min="8177" max="8177" width="20.3984375" style="88" customWidth="1"/>
    <col min="8178" max="8178" width="1.09765625" style="88" customWidth="1"/>
    <col min="8179" max="8180" width="10.59765625" style="88" customWidth="1"/>
    <col min="8181" max="8181" width="1.59765625" style="88" customWidth="1"/>
    <col min="8182" max="8182" width="6.09765625" style="88" customWidth="1"/>
    <col min="8183" max="8183" width="4" style="88" customWidth="1"/>
    <col min="8184" max="8184" width="3.09765625" style="88" customWidth="1"/>
    <col min="8185" max="8185" width="0.59765625" style="88" customWidth="1"/>
    <col min="8186" max="8186" width="3" style="88" customWidth="1"/>
    <col min="8187" max="8187" width="3.09765625" style="88" customWidth="1"/>
    <col min="8188" max="8188" width="2.59765625" style="88" customWidth="1"/>
    <col min="8189" max="8189" width="3.09765625" style="88" customWidth="1"/>
    <col min="8190" max="8190" width="2.59765625" style="88" customWidth="1"/>
    <col min="8191" max="8191" width="1.59765625" style="88" customWidth="1"/>
    <col min="8192" max="8193" width="2" style="88" customWidth="1"/>
    <col min="8194" max="8194" width="6.5" style="88" customWidth="1"/>
    <col min="8195" max="8429" width="9" style="88"/>
    <col min="8430" max="8431" width="2.09765625" style="88" customWidth="1"/>
    <col min="8432" max="8432" width="1" style="88" customWidth="1"/>
    <col min="8433" max="8433" width="20.3984375" style="88" customWidth="1"/>
    <col min="8434" max="8434" width="1.09765625" style="88" customWidth="1"/>
    <col min="8435" max="8436" width="10.59765625" style="88" customWidth="1"/>
    <col min="8437" max="8437" width="1.59765625" style="88" customWidth="1"/>
    <col min="8438" max="8438" width="6.09765625" style="88" customWidth="1"/>
    <col min="8439" max="8439" width="4" style="88" customWidth="1"/>
    <col min="8440" max="8440" width="3.09765625" style="88" customWidth="1"/>
    <col min="8441" max="8441" width="0.59765625" style="88" customWidth="1"/>
    <col min="8442" max="8442" width="3" style="88" customWidth="1"/>
    <col min="8443" max="8443" width="3.09765625" style="88" customWidth="1"/>
    <col min="8444" max="8444" width="2.59765625" style="88" customWidth="1"/>
    <col min="8445" max="8445" width="3.09765625" style="88" customWidth="1"/>
    <col min="8446" max="8446" width="2.59765625" style="88" customWidth="1"/>
    <col min="8447" max="8447" width="1.59765625" style="88" customWidth="1"/>
    <col min="8448" max="8449" width="2" style="88" customWidth="1"/>
    <col min="8450" max="8450" width="6.5" style="88" customWidth="1"/>
    <col min="8451" max="8685" width="9" style="88"/>
    <col min="8686" max="8687" width="2.09765625" style="88" customWidth="1"/>
    <col min="8688" max="8688" width="1" style="88" customWidth="1"/>
    <col min="8689" max="8689" width="20.3984375" style="88" customWidth="1"/>
    <col min="8690" max="8690" width="1.09765625" style="88" customWidth="1"/>
    <col min="8691" max="8692" width="10.59765625" style="88" customWidth="1"/>
    <col min="8693" max="8693" width="1.59765625" style="88" customWidth="1"/>
    <col min="8694" max="8694" width="6.09765625" style="88" customWidth="1"/>
    <col min="8695" max="8695" width="4" style="88" customWidth="1"/>
    <col min="8696" max="8696" width="3.09765625" style="88" customWidth="1"/>
    <col min="8697" max="8697" width="0.59765625" style="88" customWidth="1"/>
    <col min="8698" max="8698" width="3" style="88" customWidth="1"/>
    <col min="8699" max="8699" width="3.09765625" style="88" customWidth="1"/>
    <col min="8700" max="8700" width="2.59765625" style="88" customWidth="1"/>
    <col min="8701" max="8701" width="3.09765625" style="88" customWidth="1"/>
    <col min="8702" max="8702" width="2.59765625" style="88" customWidth="1"/>
    <col min="8703" max="8703" width="1.59765625" style="88" customWidth="1"/>
    <col min="8704" max="8705" width="2" style="88" customWidth="1"/>
    <col min="8706" max="8706" width="6.5" style="88" customWidth="1"/>
    <col min="8707" max="8941" width="9" style="88"/>
    <col min="8942" max="8943" width="2.09765625" style="88" customWidth="1"/>
    <col min="8944" max="8944" width="1" style="88" customWidth="1"/>
    <col min="8945" max="8945" width="20.3984375" style="88" customWidth="1"/>
    <col min="8946" max="8946" width="1.09765625" style="88" customWidth="1"/>
    <col min="8947" max="8948" width="10.59765625" style="88" customWidth="1"/>
    <col min="8949" max="8949" width="1.59765625" style="88" customWidth="1"/>
    <col min="8950" max="8950" width="6.09765625" style="88" customWidth="1"/>
    <col min="8951" max="8951" width="4" style="88" customWidth="1"/>
    <col min="8952" max="8952" width="3.09765625" style="88" customWidth="1"/>
    <col min="8953" max="8953" width="0.59765625" style="88" customWidth="1"/>
    <col min="8954" max="8954" width="3" style="88" customWidth="1"/>
    <col min="8955" max="8955" width="3.09765625" style="88" customWidth="1"/>
    <col min="8956" max="8956" width="2.59765625" style="88" customWidth="1"/>
    <col min="8957" max="8957" width="3.09765625" style="88" customWidth="1"/>
    <col min="8958" max="8958" width="2.59765625" style="88" customWidth="1"/>
    <col min="8959" max="8959" width="1.59765625" style="88" customWidth="1"/>
    <col min="8960" max="8961" width="2" style="88" customWidth="1"/>
    <col min="8962" max="8962" width="6.5" style="88" customWidth="1"/>
    <col min="8963" max="9197" width="9" style="88"/>
    <col min="9198" max="9199" width="2.09765625" style="88" customWidth="1"/>
    <col min="9200" max="9200" width="1" style="88" customWidth="1"/>
    <col min="9201" max="9201" width="20.3984375" style="88" customWidth="1"/>
    <col min="9202" max="9202" width="1.09765625" style="88" customWidth="1"/>
    <col min="9203" max="9204" width="10.59765625" style="88" customWidth="1"/>
    <col min="9205" max="9205" width="1.59765625" style="88" customWidth="1"/>
    <col min="9206" max="9206" width="6.09765625" style="88" customWidth="1"/>
    <col min="9207" max="9207" width="4" style="88" customWidth="1"/>
    <col min="9208" max="9208" width="3.09765625" style="88" customWidth="1"/>
    <col min="9209" max="9209" width="0.59765625" style="88" customWidth="1"/>
    <col min="9210" max="9210" width="3" style="88" customWidth="1"/>
    <col min="9211" max="9211" width="3.09765625" style="88" customWidth="1"/>
    <col min="9212" max="9212" width="2.59765625" style="88" customWidth="1"/>
    <col min="9213" max="9213" width="3.09765625" style="88" customWidth="1"/>
    <col min="9214" max="9214" width="2.59765625" style="88" customWidth="1"/>
    <col min="9215" max="9215" width="1.59765625" style="88" customWidth="1"/>
    <col min="9216" max="9217" width="2" style="88" customWidth="1"/>
    <col min="9218" max="9218" width="6.5" style="88" customWidth="1"/>
    <col min="9219" max="9453" width="9" style="88"/>
    <col min="9454" max="9455" width="2.09765625" style="88" customWidth="1"/>
    <col min="9456" max="9456" width="1" style="88" customWidth="1"/>
    <col min="9457" max="9457" width="20.3984375" style="88" customWidth="1"/>
    <col min="9458" max="9458" width="1.09765625" style="88" customWidth="1"/>
    <col min="9459" max="9460" width="10.59765625" style="88" customWidth="1"/>
    <col min="9461" max="9461" width="1.59765625" style="88" customWidth="1"/>
    <col min="9462" max="9462" width="6.09765625" style="88" customWidth="1"/>
    <col min="9463" max="9463" width="4" style="88" customWidth="1"/>
    <col min="9464" max="9464" width="3.09765625" style="88" customWidth="1"/>
    <col min="9465" max="9465" width="0.59765625" style="88" customWidth="1"/>
    <col min="9466" max="9466" width="3" style="88" customWidth="1"/>
    <col min="9467" max="9467" width="3.09765625" style="88" customWidth="1"/>
    <col min="9468" max="9468" width="2.59765625" style="88" customWidth="1"/>
    <col min="9469" max="9469" width="3.09765625" style="88" customWidth="1"/>
    <col min="9470" max="9470" width="2.59765625" style="88" customWidth="1"/>
    <col min="9471" max="9471" width="1.59765625" style="88" customWidth="1"/>
    <col min="9472" max="9473" width="2" style="88" customWidth="1"/>
    <col min="9474" max="9474" width="6.5" style="88" customWidth="1"/>
    <col min="9475" max="9709" width="9" style="88"/>
    <col min="9710" max="9711" width="2.09765625" style="88" customWidth="1"/>
    <col min="9712" max="9712" width="1" style="88" customWidth="1"/>
    <col min="9713" max="9713" width="20.3984375" style="88" customWidth="1"/>
    <col min="9714" max="9714" width="1.09765625" style="88" customWidth="1"/>
    <col min="9715" max="9716" width="10.59765625" style="88" customWidth="1"/>
    <col min="9717" max="9717" width="1.59765625" style="88" customWidth="1"/>
    <col min="9718" max="9718" width="6.09765625" style="88" customWidth="1"/>
    <col min="9719" max="9719" width="4" style="88" customWidth="1"/>
    <col min="9720" max="9720" width="3.09765625" style="88" customWidth="1"/>
    <col min="9721" max="9721" width="0.59765625" style="88" customWidth="1"/>
    <col min="9722" max="9722" width="3" style="88" customWidth="1"/>
    <col min="9723" max="9723" width="3.09765625" style="88" customWidth="1"/>
    <col min="9724" max="9724" width="2.59765625" style="88" customWidth="1"/>
    <col min="9725" max="9725" width="3.09765625" style="88" customWidth="1"/>
    <col min="9726" max="9726" width="2.59765625" style="88" customWidth="1"/>
    <col min="9727" max="9727" width="1.59765625" style="88" customWidth="1"/>
    <col min="9728" max="9729" width="2" style="88" customWidth="1"/>
    <col min="9730" max="9730" width="6.5" style="88" customWidth="1"/>
    <col min="9731" max="9965" width="9" style="88"/>
    <col min="9966" max="9967" width="2.09765625" style="88" customWidth="1"/>
    <col min="9968" max="9968" width="1" style="88" customWidth="1"/>
    <col min="9969" max="9969" width="20.3984375" style="88" customWidth="1"/>
    <col min="9970" max="9970" width="1.09765625" style="88" customWidth="1"/>
    <col min="9971" max="9972" width="10.59765625" style="88" customWidth="1"/>
    <col min="9973" max="9973" width="1.59765625" style="88" customWidth="1"/>
    <col min="9974" max="9974" width="6.09765625" style="88" customWidth="1"/>
    <col min="9975" max="9975" width="4" style="88" customWidth="1"/>
    <col min="9976" max="9976" width="3.09765625" style="88" customWidth="1"/>
    <col min="9977" max="9977" width="0.59765625" style="88" customWidth="1"/>
    <col min="9978" max="9978" width="3" style="88" customWidth="1"/>
    <col min="9979" max="9979" width="3.09765625" style="88" customWidth="1"/>
    <col min="9980" max="9980" width="2.59765625" style="88" customWidth="1"/>
    <col min="9981" max="9981" width="3.09765625" style="88" customWidth="1"/>
    <col min="9982" max="9982" width="2.59765625" style="88" customWidth="1"/>
    <col min="9983" max="9983" width="1.59765625" style="88" customWidth="1"/>
    <col min="9984" max="9985" width="2" style="88" customWidth="1"/>
    <col min="9986" max="9986" width="6.5" style="88" customWidth="1"/>
    <col min="9987" max="10221" width="9" style="88"/>
    <col min="10222" max="10223" width="2.09765625" style="88" customWidth="1"/>
    <col min="10224" max="10224" width="1" style="88" customWidth="1"/>
    <col min="10225" max="10225" width="20.3984375" style="88" customWidth="1"/>
    <col min="10226" max="10226" width="1.09765625" style="88" customWidth="1"/>
    <col min="10227" max="10228" width="10.59765625" style="88" customWidth="1"/>
    <col min="10229" max="10229" width="1.59765625" style="88" customWidth="1"/>
    <col min="10230" max="10230" width="6.09765625" style="88" customWidth="1"/>
    <col min="10231" max="10231" width="4" style="88" customWidth="1"/>
    <col min="10232" max="10232" width="3.09765625" style="88" customWidth="1"/>
    <col min="10233" max="10233" width="0.59765625" style="88" customWidth="1"/>
    <col min="10234" max="10234" width="3" style="88" customWidth="1"/>
    <col min="10235" max="10235" width="3.09765625" style="88" customWidth="1"/>
    <col min="10236" max="10236" width="2.59765625" style="88" customWidth="1"/>
    <col min="10237" max="10237" width="3.09765625" style="88" customWidth="1"/>
    <col min="10238" max="10238" width="2.59765625" style="88" customWidth="1"/>
    <col min="10239" max="10239" width="1.59765625" style="88" customWidth="1"/>
    <col min="10240" max="10241" width="2" style="88" customWidth="1"/>
    <col min="10242" max="10242" width="6.5" style="88" customWidth="1"/>
    <col min="10243" max="10477" width="9" style="88"/>
    <col min="10478" max="10479" width="2.09765625" style="88" customWidth="1"/>
    <col min="10480" max="10480" width="1" style="88" customWidth="1"/>
    <col min="10481" max="10481" width="20.3984375" style="88" customWidth="1"/>
    <col min="10482" max="10482" width="1.09765625" style="88" customWidth="1"/>
    <col min="10483" max="10484" width="10.59765625" style="88" customWidth="1"/>
    <col min="10485" max="10485" width="1.59765625" style="88" customWidth="1"/>
    <col min="10486" max="10486" width="6.09765625" style="88" customWidth="1"/>
    <col min="10487" max="10487" width="4" style="88" customWidth="1"/>
    <col min="10488" max="10488" width="3.09765625" style="88" customWidth="1"/>
    <col min="10489" max="10489" width="0.59765625" style="88" customWidth="1"/>
    <col min="10490" max="10490" width="3" style="88" customWidth="1"/>
    <col min="10491" max="10491" width="3.09765625" style="88" customWidth="1"/>
    <col min="10492" max="10492" width="2.59765625" style="88" customWidth="1"/>
    <col min="10493" max="10493" width="3.09765625" style="88" customWidth="1"/>
    <col min="10494" max="10494" width="2.59765625" style="88" customWidth="1"/>
    <col min="10495" max="10495" width="1.59765625" style="88" customWidth="1"/>
    <col min="10496" max="10497" width="2" style="88" customWidth="1"/>
    <col min="10498" max="10498" width="6.5" style="88" customWidth="1"/>
    <col min="10499" max="10733" width="9" style="88"/>
    <col min="10734" max="10735" width="2.09765625" style="88" customWidth="1"/>
    <col min="10736" max="10736" width="1" style="88" customWidth="1"/>
    <col min="10737" max="10737" width="20.3984375" style="88" customWidth="1"/>
    <col min="10738" max="10738" width="1.09765625" style="88" customWidth="1"/>
    <col min="10739" max="10740" width="10.59765625" style="88" customWidth="1"/>
    <col min="10741" max="10741" width="1.59765625" style="88" customWidth="1"/>
    <col min="10742" max="10742" width="6.09765625" style="88" customWidth="1"/>
    <col min="10743" max="10743" width="4" style="88" customWidth="1"/>
    <col min="10744" max="10744" width="3.09765625" style="88" customWidth="1"/>
    <col min="10745" max="10745" width="0.59765625" style="88" customWidth="1"/>
    <col min="10746" max="10746" width="3" style="88" customWidth="1"/>
    <col min="10747" max="10747" width="3.09765625" style="88" customWidth="1"/>
    <col min="10748" max="10748" width="2.59765625" style="88" customWidth="1"/>
    <col min="10749" max="10749" width="3.09765625" style="88" customWidth="1"/>
    <col min="10750" max="10750" width="2.59765625" style="88" customWidth="1"/>
    <col min="10751" max="10751" width="1.59765625" style="88" customWidth="1"/>
    <col min="10752" max="10753" width="2" style="88" customWidth="1"/>
    <col min="10754" max="10754" width="6.5" style="88" customWidth="1"/>
    <col min="10755" max="10989" width="9" style="88"/>
    <col min="10990" max="10991" width="2.09765625" style="88" customWidth="1"/>
    <col min="10992" max="10992" width="1" style="88" customWidth="1"/>
    <col min="10993" max="10993" width="20.3984375" style="88" customWidth="1"/>
    <col min="10994" max="10994" width="1.09765625" style="88" customWidth="1"/>
    <col min="10995" max="10996" width="10.59765625" style="88" customWidth="1"/>
    <col min="10997" max="10997" width="1.59765625" style="88" customWidth="1"/>
    <col min="10998" max="10998" width="6.09765625" style="88" customWidth="1"/>
    <col min="10999" max="10999" width="4" style="88" customWidth="1"/>
    <col min="11000" max="11000" width="3.09765625" style="88" customWidth="1"/>
    <col min="11001" max="11001" width="0.59765625" style="88" customWidth="1"/>
    <col min="11002" max="11002" width="3" style="88" customWidth="1"/>
    <col min="11003" max="11003" width="3.09765625" style="88" customWidth="1"/>
    <col min="11004" max="11004" width="2.59765625" style="88" customWidth="1"/>
    <col min="11005" max="11005" width="3.09765625" style="88" customWidth="1"/>
    <col min="11006" max="11006" width="2.59765625" style="88" customWidth="1"/>
    <col min="11007" max="11007" width="1.59765625" style="88" customWidth="1"/>
    <col min="11008" max="11009" width="2" style="88" customWidth="1"/>
    <col min="11010" max="11010" width="6.5" style="88" customWidth="1"/>
    <col min="11011" max="11245" width="9" style="88"/>
    <col min="11246" max="11247" width="2.09765625" style="88" customWidth="1"/>
    <col min="11248" max="11248" width="1" style="88" customWidth="1"/>
    <col min="11249" max="11249" width="20.3984375" style="88" customWidth="1"/>
    <col min="11250" max="11250" width="1.09765625" style="88" customWidth="1"/>
    <col min="11251" max="11252" width="10.59765625" style="88" customWidth="1"/>
    <col min="11253" max="11253" width="1.59765625" style="88" customWidth="1"/>
    <col min="11254" max="11254" width="6.09765625" style="88" customWidth="1"/>
    <col min="11255" max="11255" width="4" style="88" customWidth="1"/>
    <col min="11256" max="11256" width="3.09765625" style="88" customWidth="1"/>
    <col min="11257" max="11257" width="0.59765625" style="88" customWidth="1"/>
    <col min="11258" max="11258" width="3" style="88" customWidth="1"/>
    <col min="11259" max="11259" width="3.09765625" style="88" customWidth="1"/>
    <col min="11260" max="11260" width="2.59765625" style="88" customWidth="1"/>
    <col min="11261" max="11261" width="3.09765625" style="88" customWidth="1"/>
    <col min="11262" max="11262" width="2.59765625" style="88" customWidth="1"/>
    <col min="11263" max="11263" width="1.59765625" style="88" customWidth="1"/>
    <col min="11264" max="11265" width="2" style="88" customWidth="1"/>
    <col min="11266" max="11266" width="6.5" style="88" customWidth="1"/>
    <col min="11267" max="11501" width="9" style="88"/>
    <col min="11502" max="11503" width="2.09765625" style="88" customWidth="1"/>
    <col min="11504" max="11504" width="1" style="88" customWidth="1"/>
    <col min="11505" max="11505" width="20.3984375" style="88" customWidth="1"/>
    <col min="11506" max="11506" width="1.09765625" style="88" customWidth="1"/>
    <col min="11507" max="11508" width="10.59765625" style="88" customWidth="1"/>
    <col min="11509" max="11509" width="1.59765625" style="88" customWidth="1"/>
    <col min="11510" max="11510" width="6.09765625" style="88" customWidth="1"/>
    <col min="11511" max="11511" width="4" style="88" customWidth="1"/>
    <col min="11512" max="11512" width="3.09765625" style="88" customWidth="1"/>
    <col min="11513" max="11513" width="0.59765625" style="88" customWidth="1"/>
    <col min="11514" max="11514" width="3" style="88" customWidth="1"/>
    <col min="11515" max="11515" width="3.09765625" style="88" customWidth="1"/>
    <col min="11516" max="11516" width="2.59765625" style="88" customWidth="1"/>
    <col min="11517" max="11517" width="3.09765625" style="88" customWidth="1"/>
    <col min="11518" max="11518" width="2.59765625" style="88" customWidth="1"/>
    <col min="11519" max="11519" width="1.59765625" style="88" customWidth="1"/>
    <col min="11520" max="11521" width="2" style="88" customWidth="1"/>
    <col min="11522" max="11522" width="6.5" style="88" customWidth="1"/>
    <col min="11523" max="11757" width="9" style="88"/>
    <col min="11758" max="11759" width="2.09765625" style="88" customWidth="1"/>
    <col min="11760" max="11760" width="1" style="88" customWidth="1"/>
    <col min="11761" max="11761" width="20.3984375" style="88" customWidth="1"/>
    <col min="11762" max="11762" width="1.09765625" style="88" customWidth="1"/>
    <col min="11763" max="11764" width="10.59765625" style="88" customWidth="1"/>
    <col min="11765" max="11765" width="1.59765625" style="88" customWidth="1"/>
    <col min="11766" max="11766" width="6.09765625" style="88" customWidth="1"/>
    <col min="11767" max="11767" width="4" style="88" customWidth="1"/>
    <col min="11768" max="11768" width="3.09765625" style="88" customWidth="1"/>
    <col min="11769" max="11769" width="0.59765625" style="88" customWidth="1"/>
    <col min="11770" max="11770" width="3" style="88" customWidth="1"/>
    <col min="11771" max="11771" width="3.09765625" style="88" customWidth="1"/>
    <col min="11772" max="11772" width="2.59765625" style="88" customWidth="1"/>
    <col min="11773" max="11773" width="3.09765625" style="88" customWidth="1"/>
    <col min="11774" max="11774" width="2.59765625" style="88" customWidth="1"/>
    <col min="11775" max="11775" width="1.59765625" style="88" customWidth="1"/>
    <col min="11776" max="11777" width="2" style="88" customWidth="1"/>
    <col min="11778" max="11778" width="6.5" style="88" customWidth="1"/>
    <col min="11779" max="12013" width="9" style="88"/>
    <col min="12014" max="12015" width="2.09765625" style="88" customWidth="1"/>
    <col min="12016" max="12016" width="1" style="88" customWidth="1"/>
    <col min="12017" max="12017" width="20.3984375" style="88" customWidth="1"/>
    <col min="12018" max="12018" width="1.09765625" style="88" customWidth="1"/>
    <col min="12019" max="12020" width="10.59765625" style="88" customWidth="1"/>
    <col min="12021" max="12021" width="1.59765625" style="88" customWidth="1"/>
    <col min="12022" max="12022" width="6.09765625" style="88" customWidth="1"/>
    <col min="12023" max="12023" width="4" style="88" customWidth="1"/>
    <col min="12024" max="12024" width="3.09765625" style="88" customWidth="1"/>
    <col min="12025" max="12025" width="0.59765625" style="88" customWidth="1"/>
    <col min="12026" max="12026" width="3" style="88" customWidth="1"/>
    <col min="12027" max="12027" width="3.09765625" style="88" customWidth="1"/>
    <col min="12028" max="12028" width="2.59765625" style="88" customWidth="1"/>
    <col min="12029" max="12029" width="3.09765625" style="88" customWidth="1"/>
    <col min="12030" max="12030" width="2.59765625" style="88" customWidth="1"/>
    <col min="12031" max="12031" width="1.59765625" style="88" customWidth="1"/>
    <col min="12032" max="12033" width="2" style="88" customWidth="1"/>
    <col min="12034" max="12034" width="6.5" style="88" customWidth="1"/>
    <col min="12035" max="12269" width="9" style="88"/>
    <col min="12270" max="12271" width="2.09765625" style="88" customWidth="1"/>
    <col min="12272" max="12272" width="1" style="88" customWidth="1"/>
    <col min="12273" max="12273" width="20.3984375" style="88" customWidth="1"/>
    <col min="12274" max="12274" width="1.09765625" style="88" customWidth="1"/>
    <col min="12275" max="12276" width="10.59765625" style="88" customWidth="1"/>
    <col min="12277" max="12277" width="1.59765625" style="88" customWidth="1"/>
    <col min="12278" max="12278" width="6.09765625" style="88" customWidth="1"/>
    <col min="12279" max="12279" width="4" style="88" customWidth="1"/>
    <col min="12280" max="12280" width="3.09765625" style="88" customWidth="1"/>
    <col min="12281" max="12281" width="0.59765625" style="88" customWidth="1"/>
    <col min="12282" max="12282" width="3" style="88" customWidth="1"/>
    <col min="12283" max="12283" width="3.09765625" style="88" customWidth="1"/>
    <col min="12284" max="12284" width="2.59765625" style="88" customWidth="1"/>
    <col min="12285" max="12285" width="3.09765625" style="88" customWidth="1"/>
    <col min="12286" max="12286" width="2.59765625" style="88" customWidth="1"/>
    <col min="12287" max="12287" width="1.59765625" style="88" customWidth="1"/>
    <col min="12288" max="12289" width="2" style="88" customWidth="1"/>
    <col min="12290" max="12290" width="6.5" style="88" customWidth="1"/>
    <col min="12291" max="12525" width="9" style="88"/>
    <col min="12526" max="12527" width="2.09765625" style="88" customWidth="1"/>
    <col min="12528" max="12528" width="1" style="88" customWidth="1"/>
    <col min="12529" max="12529" width="20.3984375" style="88" customWidth="1"/>
    <col min="12530" max="12530" width="1.09765625" style="88" customWidth="1"/>
    <col min="12531" max="12532" width="10.59765625" style="88" customWidth="1"/>
    <col min="12533" max="12533" width="1.59765625" style="88" customWidth="1"/>
    <col min="12534" max="12534" width="6.09765625" style="88" customWidth="1"/>
    <col min="12535" max="12535" width="4" style="88" customWidth="1"/>
    <col min="12536" max="12536" width="3.09765625" style="88" customWidth="1"/>
    <col min="12537" max="12537" width="0.59765625" style="88" customWidth="1"/>
    <col min="12538" max="12538" width="3" style="88" customWidth="1"/>
    <col min="12539" max="12539" width="3.09765625" style="88" customWidth="1"/>
    <col min="12540" max="12540" width="2.59765625" style="88" customWidth="1"/>
    <col min="12541" max="12541" width="3.09765625" style="88" customWidth="1"/>
    <col min="12542" max="12542" width="2.59765625" style="88" customWidth="1"/>
    <col min="12543" max="12543" width="1.59765625" style="88" customWidth="1"/>
    <col min="12544" max="12545" width="2" style="88" customWidth="1"/>
    <col min="12546" max="12546" width="6.5" style="88" customWidth="1"/>
    <col min="12547" max="12781" width="9" style="88"/>
    <col min="12782" max="12783" width="2.09765625" style="88" customWidth="1"/>
    <col min="12784" max="12784" width="1" style="88" customWidth="1"/>
    <col min="12785" max="12785" width="20.3984375" style="88" customWidth="1"/>
    <col min="12786" max="12786" width="1.09765625" style="88" customWidth="1"/>
    <col min="12787" max="12788" width="10.59765625" style="88" customWidth="1"/>
    <col min="12789" max="12789" width="1.59765625" style="88" customWidth="1"/>
    <col min="12790" max="12790" width="6.09765625" style="88" customWidth="1"/>
    <col min="12791" max="12791" width="4" style="88" customWidth="1"/>
    <col min="12792" max="12792" width="3.09765625" style="88" customWidth="1"/>
    <col min="12793" max="12793" width="0.59765625" style="88" customWidth="1"/>
    <col min="12794" max="12794" width="3" style="88" customWidth="1"/>
    <col min="12795" max="12795" width="3.09765625" style="88" customWidth="1"/>
    <col min="12796" max="12796" width="2.59765625" style="88" customWidth="1"/>
    <col min="12797" max="12797" width="3.09765625" style="88" customWidth="1"/>
    <col min="12798" max="12798" width="2.59765625" style="88" customWidth="1"/>
    <col min="12799" max="12799" width="1.59765625" style="88" customWidth="1"/>
    <col min="12800" max="12801" width="2" style="88" customWidth="1"/>
    <col min="12802" max="12802" width="6.5" style="88" customWidth="1"/>
    <col min="12803" max="13037" width="9" style="88"/>
    <col min="13038" max="13039" width="2.09765625" style="88" customWidth="1"/>
    <col min="13040" max="13040" width="1" style="88" customWidth="1"/>
    <col min="13041" max="13041" width="20.3984375" style="88" customWidth="1"/>
    <col min="13042" max="13042" width="1.09765625" style="88" customWidth="1"/>
    <col min="13043" max="13044" width="10.59765625" style="88" customWidth="1"/>
    <col min="13045" max="13045" width="1.59765625" style="88" customWidth="1"/>
    <col min="13046" max="13046" width="6.09765625" style="88" customWidth="1"/>
    <col min="13047" max="13047" width="4" style="88" customWidth="1"/>
    <col min="13048" max="13048" width="3.09765625" style="88" customWidth="1"/>
    <col min="13049" max="13049" width="0.59765625" style="88" customWidth="1"/>
    <col min="13050" max="13050" width="3" style="88" customWidth="1"/>
    <col min="13051" max="13051" width="3.09765625" style="88" customWidth="1"/>
    <col min="13052" max="13052" width="2.59765625" style="88" customWidth="1"/>
    <col min="13053" max="13053" width="3.09765625" style="88" customWidth="1"/>
    <col min="13054" max="13054" width="2.59765625" style="88" customWidth="1"/>
    <col min="13055" max="13055" width="1.59765625" style="88" customWidth="1"/>
    <col min="13056" max="13057" width="2" style="88" customWidth="1"/>
    <col min="13058" max="13058" width="6.5" style="88" customWidth="1"/>
    <col min="13059" max="13293" width="9" style="88"/>
    <col min="13294" max="13295" width="2.09765625" style="88" customWidth="1"/>
    <col min="13296" max="13296" width="1" style="88" customWidth="1"/>
    <col min="13297" max="13297" width="20.3984375" style="88" customWidth="1"/>
    <col min="13298" max="13298" width="1.09765625" style="88" customWidth="1"/>
    <col min="13299" max="13300" width="10.59765625" style="88" customWidth="1"/>
    <col min="13301" max="13301" width="1.59765625" style="88" customWidth="1"/>
    <col min="13302" max="13302" width="6.09765625" style="88" customWidth="1"/>
    <col min="13303" max="13303" width="4" style="88" customWidth="1"/>
    <col min="13304" max="13304" width="3.09765625" style="88" customWidth="1"/>
    <col min="13305" max="13305" width="0.59765625" style="88" customWidth="1"/>
    <col min="13306" max="13306" width="3" style="88" customWidth="1"/>
    <col min="13307" max="13307" width="3.09765625" style="88" customWidth="1"/>
    <col min="13308" max="13308" width="2.59765625" style="88" customWidth="1"/>
    <col min="13309" max="13309" width="3.09765625" style="88" customWidth="1"/>
    <col min="13310" max="13310" width="2.59765625" style="88" customWidth="1"/>
    <col min="13311" max="13311" width="1.59765625" style="88" customWidth="1"/>
    <col min="13312" max="13313" width="2" style="88" customWidth="1"/>
    <col min="13314" max="13314" width="6.5" style="88" customWidth="1"/>
    <col min="13315" max="13549" width="9" style="88"/>
    <col min="13550" max="13551" width="2.09765625" style="88" customWidth="1"/>
    <col min="13552" max="13552" width="1" style="88" customWidth="1"/>
    <col min="13553" max="13553" width="20.3984375" style="88" customWidth="1"/>
    <col min="13554" max="13554" width="1.09765625" style="88" customWidth="1"/>
    <col min="13555" max="13556" width="10.59765625" style="88" customWidth="1"/>
    <col min="13557" max="13557" width="1.59765625" style="88" customWidth="1"/>
    <col min="13558" max="13558" width="6.09765625" style="88" customWidth="1"/>
    <col min="13559" max="13559" width="4" style="88" customWidth="1"/>
    <col min="13560" max="13560" width="3.09765625" style="88" customWidth="1"/>
    <col min="13561" max="13561" width="0.59765625" style="88" customWidth="1"/>
    <col min="13562" max="13562" width="3" style="88" customWidth="1"/>
    <col min="13563" max="13563" width="3.09765625" style="88" customWidth="1"/>
    <col min="13564" max="13564" width="2.59765625" style="88" customWidth="1"/>
    <col min="13565" max="13565" width="3.09765625" style="88" customWidth="1"/>
    <col min="13566" max="13566" width="2.59765625" style="88" customWidth="1"/>
    <col min="13567" max="13567" width="1.59765625" style="88" customWidth="1"/>
    <col min="13568" max="13569" width="2" style="88" customWidth="1"/>
    <col min="13570" max="13570" width="6.5" style="88" customWidth="1"/>
    <col min="13571" max="13805" width="9" style="88"/>
    <col min="13806" max="13807" width="2.09765625" style="88" customWidth="1"/>
    <col min="13808" max="13808" width="1" style="88" customWidth="1"/>
    <col min="13809" max="13809" width="20.3984375" style="88" customWidth="1"/>
    <col min="13810" max="13810" width="1.09765625" style="88" customWidth="1"/>
    <col min="13811" max="13812" width="10.59765625" style="88" customWidth="1"/>
    <col min="13813" max="13813" width="1.59765625" style="88" customWidth="1"/>
    <col min="13814" max="13814" width="6.09765625" style="88" customWidth="1"/>
    <col min="13815" max="13815" width="4" style="88" customWidth="1"/>
    <col min="13816" max="13816" width="3.09765625" style="88" customWidth="1"/>
    <col min="13817" max="13817" width="0.59765625" style="88" customWidth="1"/>
    <col min="13818" max="13818" width="3" style="88" customWidth="1"/>
    <col min="13819" max="13819" width="3.09765625" style="88" customWidth="1"/>
    <col min="13820" max="13820" width="2.59765625" style="88" customWidth="1"/>
    <col min="13821" max="13821" width="3.09765625" style="88" customWidth="1"/>
    <col min="13822" max="13822" width="2.59765625" style="88" customWidth="1"/>
    <col min="13823" max="13823" width="1.59765625" style="88" customWidth="1"/>
    <col min="13824" max="13825" width="2" style="88" customWidth="1"/>
    <col min="13826" max="13826" width="6.5" style="88" customWidth="1"/>
    <col min="13827" max="14061" width="9" style="88"/>
    <col min="14062" max="14063" width="2.09765625" style="88" customWidth="1"/>
    <col min="14064" max="14064" width="1" style="88" customWidth="1"/>
    <col min="14065" max="14065" width="20.3984375" style="88" customWidth="1"/>
    <col min="14066" max="14066" width="1.09765625" style="88" customWidth="1"/>
    <col min="14067" max="14068" width="10.59765625" style="88" customWidth="1"/>
    <col min="14069" max="14069" width="1.59765625" style="88" customWidth="1"/>
    <col min="14070" max="14070" width="6.09765625" style="88" customWidth="1"/>
    <col min="14071" max="14071" width="4" style="88" customWidth="1"/>
    <col min="14072" max="14072" width="3.09765625" style="88" customWidth="1"/>
    <col min="14073" max="14073" width="0.59765625" style="88" customWidth="1"/>
    <col min="14074" max="14074" width="3" style="88" customWidth="1"/>
    <col min="14075" max="14075" width="3.09765625" style="88" customWidth="1"/>
    <col min="14076" max="14076" width="2.59765625" style="88" customWidth="1"/>
    <col min="14077" max="14077" width="3.09765625" style="88" customWidth="1"/>
    <col min="14078" max="14078" width="2.59765625" style="88" customWidth="1"/>
    <col min="14079" max="14079" width="1.59765625" style="88" customWidth="1"/>
    <col min="14080" max="14081" width="2" style="88" customWidth="1"/>
    <col min="14082" max="14082" width="6.5" style="88" customWidth="1"/>
    <col min="14083" max="14317" width="9" style="88"/>
    <col min="14318" max="14319" width="2.09765625" style="88" customWidth="1"/>
    <col min="14320" max="14320" width="1" style="88" customWidth="1"/>
    <col min="14321" max="14321" width="20.3984375" style="88" customWidth="1"/>
    <col min="14322" max="14322" width="1.09765625" style="88" customWidth="1"/>
    <col min="14323" max="14324" width="10.59765625" style="88" customWidth="1"/>
    <col min="14325" max="14325" width="1.59765625" style="88" customWidth="1"/>
    <col min="14326" max="14326" width="6.09765625" style="88" customWidth="1"/>
    <col min="14327" max="14327" width="4" style="88" customWidth="1"/>
    <col min="14328" max="14328" width="3.09765625" style="88" customWidth="1"/>
    <col min="14329" max="14329" width="0.59765625" style="88" customWidth="1"/>
    <col min="14330" max="14330" width="3" style="88" customWidth="1"/>
    <col min="14331" max="14331" width="3.09765625" style="88" customWidth="1"/>
    <col min="14332" max="14332" width="2.59765625" style="88" customWidth="1"/>
    <col min="14333" max="14333" width="3.09765625" style="88" customWidth="1"/>
    <col min="14334" max="14334" width="2.59765625" style="88" customWidth="1"/>
    <col min="14335" max="14335" width="1.59765625" style="88" customWidth="1"/>
    <col min="14336" max="14337" width="2" style="88" customWidth="1"/>
    <col min="14338" max="14338" width="6.5" style="88" customWidth="1"/>
    <col min="14339" max="14573" width="9" style="88"/>
    <col min="14574" max="14575" width="2.09765625" style="88" customWidth="1"/>
    <col min="14576" max="14576" width="1" style="88" customWidth="1"/>
    <col min="14577" max="14577" width="20.3984375" style="88" customWidth="1"/>
    <col min="14578" max="14578" width="1.09765625" style="88" customWidth="1"/>
    <col min="14579" max="14580" width="10.59765625" style="88" customWidth="1"/>
    <col min="14581" max="14581" width="1.59765625" style="88" customWidth="1"/>
    <col min="14582" max="14582" width="6.09765625" style="88" customWidth="1"/>
    <col min="14583" max="14583" width="4" style="88" customWidth="1"/>
    <col min="14584" max="14584" width="3.09765625" style="88" customWidth="1"/>
    <col min="14585" max="14585" width="0.59765625" style="88" customWidth="1"/>
    <col min="14586" max="14586" width="3" style="88" customWidth="1"/>
    <col min="14587" max="14587" width="3.09765625" style="88" customWidth="1"/>
    <col min="14588" max="14588" width="2.59765625" style="88" customWidth="1"/>
    <col min="14589" max="14589" width="3.09765625" style="88" customWidth="1"/>
    <col min="14590" max="14590" width="2.59765625" style="88" customWidth="1"/>
    <col min="14591" max="14591" width="1.59765625" style="88" customWidth="1"/>
    <col min="14592" max="14593" width="2" style="88" customWidth="1"/>
    <col min="14594" max="14594" width="6.5" style="88" customWidth="1"/>
    <col min="14595" max="14829" width="9" style="88"/>
    <col min="14830" max="14831" width="2.09765625" style="88" customWidth="1"/>
    <col min="14832" max="14832" width="1" style="88" customWidth="1"/>
    <col min="14833" max="14833" width="20.3984375" style="88" customWidth="1"/>
    <col min="14834" max="14834" width="1.09765625" style="88" customWidth="1"/>
    <col min="14835" max="14836" width="10.59765625" style="88" customWidth="1"/>
    <col min="14837" max="14837" width="1.59765625" style="88" customWidth="1"/>
    <col min="14838" max="14838" width="6.09765625" style="88" customWidth="1"/>
    <col min="14839" max="14839" width="4" style="88" customWidth="1"/>
    <col min="14840" max="14840" width="3.09765625" style="88" customWidth="1"/>
    <col min="14841" max="14841" width="0.59765625" style="88" customWidth="1"/>
    <col min="14842" max="14842" width="3" style="88" customWidth="1"/>
    <col min="14843" max="14843" width="3.09765625" style="88" customWidth="1"/>
    <col min="14844" max="14844" width="2.59765625" style="88" customWidth="1"/>
    <col min="14845" max="14845" width="3.09765625" style="88" customWidth="1"/>
    <col min="14846" max="14846" width="2.59765625" style="88" customWidth="1"/>
    <col min="14847" max="14847" width="1.59765625" style="88" customWidth="1"/>
    <col min="14848" max="14849" width="2" style="88" customWidth="1"/>
    <col min="14850" max="14850" width="6.5" style="88" customWidth="1"/>
    <col min="14851" max="15085" width="9" style="88"/>
    <col min="15086" max="15087" width="2.09765625" style="88" customWidth="1"/>
    <col min="15088" max="15088" width="1" style="88" customWidth="1"/>
    <col min="15089" max="15089" width="20.3984375" style="88" customWidth="1"/>
    <col min="15090" max="15090" width="1.09765625" style="88" customWidth="1"/>
    <col min="15091" max="15092" width="10.59765625" style="88" customWidth="1"/>
    <col min="15093" max="15093" width="1.59765625" style="88" customWidth="1"/>
    <col min="15094" max="15094" width="6.09765625" style="88" customWidth="1"/>
    <col min="15095" max="15095" width="4" style="88" customWidth="1"/>
    <col min="15096" max="15096" width="3.09765625" style="88" customWidth="1"/>
    <col min="15097" max="15097" width="0.59765625" style="88" customWidth="1"/>
    <col min="15098" max="15098" width="3" style="88" customWidth="1"/>
    <col min="15099" max="15099" width="3.09765625" style="88" customWidth="1"/>
    <col min="15100" max="15100" width="2.59765625" style="88" customWidth="1"/>
    <col min="15101" max="15101" width="3.09765625" style="88" customWidth="1"/>
    <col min="15102" max="15102" width="2.59765625" style="88" customWidth="1"/>
    <col min="15103" max="15103" width="1.59765625" style="88" customWidth="1"/>
    <col min="15104" max="15105" width="2" style="88" customWidth="1"/>
    <col min="15106" max="15106" width="6.5" style="88" customWidth="1"/>
    <col min="15107" max="15341" width="9" style="88"/>
    <col min="15342" max="15343" width="2.09765625" style="88" customWidth="1"/>
    <col min="15344" max="15344" width="1" style="88" customWidth="1"/>
    <col min="15345" max="15345" width="20.3984375" style="88" customWidth="1"/>
    <col min="15346" max="15346" width="1.09765625" style="88" customWidth="1"/>
    <col min="15347" max="15348" width="10.59765625" style="88" customWidth="1"/>
    <col min="15349" max="15349" width="1.59765625" style="88" customWidth="1"/>
    <col min="15350" max="15350" width="6.09765625" style="88" customWidth="1"/>
    <col min="15351" max="15351" width="4" style="88" customWidth="1"/>
    <col min="15352" max="15352" width="3.09765625" style="88" customWidth="1"/>
    <col min="15353" max="15353" width="0.59765625" style="88" customWidth="1"/>
    <col min="15354" max="15354" width="3" style="88" customWidth="1"/>
    <col min="15355" max="15355" width="3.09765625" style="88" customWidth="1"/>
    <col min="15356" max="15356" width="2.59765625" style="88" customWidth="1"/>
    <col min="15357" max="15357" width="3.09765625" style="88" customWidth="1"/>
    <col min="15358" max="15358" width="2.59765625" style="88" customWidth="1"/>
    <col min="15359" max="15359" width="1.59765625" style="88" customWidth="1"/>
    <col min="15360" max="15361" width="2" style="88" customWidth="1"/>
    <col min="15362" max="15362" width="6.5" style="88" customWidth="1"/>
    <col min="15363" max="15597" width="9" style="88"/>
    <col min="15598" max="15599" width="2.09765625" style="88" customWidth="1"/>
    <col min="15600" max="15600" width="1" style="88" customWidth="1"/>
    <col min="15601" max="15601" width="20.3984375" style="88" customWidth="1"/>
    <col min="15602" max="15602" width="1.09765625" style="88" customWidth="1"/>
    <col min="15603" max="15604" width="10.59765625" style="88" customWidth="1"/>
    <col min="15605" max="15605" width="1.59765625" style="88" customWidth="1"/>
    <col min="15606" max="15606" width="6.09765625" style="88" customWidth="1"/>
    <col min="15607" max="15607" width="4" style="88" customWidth="1"/>
    <col min="15608" max="15608" width="3.09765625" style="88" customWidth="1"/>
    <col min="15609" max="15609" width="0.59765625" style="88" customWidth="1"/>
    <col min="15610" max="15610" width="3" style="88" customWidth="1"/>
    <col min="15611" max="15611" width="3.09765625" style="88" customWidth="1"/>
    <col min="15612" max="15612" width="2.59765625" style="88" customWidth="1"/>
    <col min="15613" max="15613" width="3.09765625" style="88" customWidth="1"/>
    <col min="15614" max="15614" width="2.59765625" style="88" customWidth="1"/>
    <col min="15615" max="15615" width="1.59765625" style="88" customWidth="1"/>
    <col min="15616" max="15617" width="2" style="88" customWidth="1"/>
    <col min="15618" max="15618" width="6.5" style="88" customWidth="1"/>
    <col min="15619" max="15853" width="9" style="88"/>
    <col min="15854" max="15855" width="2.09765625" style="88" customWidth="1"/>
    <col min="15856" max="15856" width="1" style="88" customWidth="1"/>
    <col min="15857" max="15857" width="20.3984375" style="88" customWidth="1"/>
    <col min="15858" max="15858" width="1.09765625" style="88" customWidth="1"/>
    <col min="15859" max="15860" width="10.59765625" style="88" customWidth="1"/>
    <col min="15861" max="15861" width="1.59765625" style="88" customWidth="1"/>
    <col min="15862" max="15862" width="6.09765625" style="88" customWidth="1"/>
    <col min="15863" max="15863" width="4" style="88" customWidth="1"/>
    <col min="15864" max="15864" width="3.09765625" style="88" customWidth="1"/>
    <col min="15865" max="15865" width="0.59765625" style="88" customWidth="1"/>
    <col min="15866" max="15866" width="3" style="88" customWidth="1"/>
    <col min="15867" max="15867" width="3.09765625" style="88" customWidth="1"/>
    <col min="15868" max="15868" width="2.59765625" style="88" customWidth="1"/>
    <col min="15869" max="15869" width="3.09765625" style="88" customWidth="1"/>
    <col min="15870" max="15870" width="2.59765625" style="88" customWidth="1"/>
    <col min="15871" max="15871" width="1.59765625" style="88" customWidth="1"/>
    <col min="15872" max="15873" width="2" style="88" customWidth="1"/>
    <col min="15874" max="15874" width="6.5" style="88" customWidth="1"/>
    <col min="15875" max="16109" width="9" style="88"/>
    <col min="16110" max="16111" width="2.09765625" style="88" customWidth="1"/>
    <col min="16112" max="16112" width="1" style="88" customWidth="1"/>
    <col min="16113" max="16113" width="20.3984375" style="88" customWidth="1"/>
    <col min="16114" max="16114" width="1.09765625" style="88" customWidth="1"/>
    <col min="16115" max="16116" width="10.59765625" style="88" customWidth="1"/>
    <col min="16117" max="16117" width="1.59765625" style="88" customWidth="1"/>
    <col min="16118" max="16118" width="6.09765625" style="88" customWidth="1"/>
    <col min="16119" max="16119" width="4" style="88" customWidth="1"/>
    <col min="16120" max="16120" width="3.09765625" style="88" customWidth="1"/>
    <col min="16121" max="16121" width="0.59765625" style="88" customWidth="1"/>
    <col min="16122" max="16122" width="3" style="88" customWidth="1"/>
    <col min="16123" max="16123" width="3.09765625" style="88" customWidth="1"/>
    <col min="16124" max="16124" width="2.59765625" style="88" customWidth="1"/>
    <col min="16125" max="16125" width="3.09765625" style="88" customWidth="1"/>
    <col min="16126" max="16126" width="2.59765625" style="88" customWidth="1"/>
    <col min="16127" max="16127" width="1.59765625" style="88" customWidth="1"/>
    <col min="16128" max="16129" width="2" style="88" customWidth="1"/>
    <col min="16130" max="16130" width="6.5" style="88" customWidth="1"/>
    <col min="16131" max="16384" width="9" style="88"/>
  </cols>
  <sheetData>
    <row r="1" spans="1:53">
      <c r="A1" s="581"/>
    </row>
    <row r="2" spans="1:53" ht="54.9" customHeight="1"/>
    <row r="3" spans="1:53" ht="21" customHeight="1"/>
    <row r="4" spans="1:53" ht="24" customHeight="1">
      <c r="AD4" s="556"/>
      <c r="AE4" s="557"/>
      <c r="AF4" s="557"/>
      <c r="AG4" s="557"/>
      <c r="AH4" s="557"/>
      <c r="AI4" s="557"/>
      <c r="AJ4" s="557"/>
      <c r="AK4" s="557"/>
      <c r="AL4" s="558"/>
      <c r="AM4" s="558"/>
      <c r="AN4" s="558"/>
      <c r="AO4" s="558"/>
      <c r="AP4" s="558"/>
      <c r="AQ4" s="558"/>
      <c r="AR4" s="558"/>
      <c r="AS4" s="558"/>
      <c r="AT4" s="558"/>
      <c r="AU4" s="558"/>
      <c r="AV4" s="558"/>
      <c r="AW4" s="1008"/>
      <c r="AX4" s="558"/>
      <c r="AY4" s="558"/>
      <c r="AZ4" s="1008"/>
      <c r="BA4" s="1009"/>
    </row>
    <row r="5" spans="1:53" ht="15.6" customHeight="1">
      <c r="B5" s="91" t="s">
        <v>757</v>
      </c>
      <c r="X5" s="127"/>
      <c r="AD5" s="559"/>
      <c r="AE5" s="91" t="s">
        <v>757</v>
      </c>
      <c r="AF5" s="88"/>
      <c r="AG5" s="88"/>
      <c r="AH5" s="88"/>
      <c r="AI5" s="88"/>
      <c r="AJ5" s="88"/>
      <c r="AK5" s="88"/>
      <c r="AV5" s="89"/>
      <c r="AW5" s="89"/>
      <c r="AX5" s="89"/>
      <c r="AY5" s="89"/>
      <c r="AZ5" s="89"/>
      <c r="BA5" s="560"/>
    </row>
    <row r="6" spans="1:53" ht="18" customHeight="1">
      <c r="O6" s="105"/>
      <c r="R6" s="2378" t="str">
        <f>IF(【交付決定後】入力シート!$H$23="","令和　　年　　月　　日",【交付決定後】入力シート!$H$23)</f>
        <v>令和　　年　　月　　日</v>
      </c>
      <c r="S6" s="2378"/>
      <c r="T6" s="2378"/>
      <c r="U6" s="2378"/>
      <c r="V6" s="2378"/>
      <c r="W6" s="2378"/>
      <c r="X6" s="127"/>
      <c r="AD6" s="559"/>
      <c r="AE6" s="88"/>
      <c r="AF6" s="88"/>
      <c r="AG6" s="88"/>
      <c r="AH6" s="88"/>
      <c r="AI6" s="88"/>
      <c r="AJ6" s="88"/>
      <c r="AK6" s="88"/>
      <c r="AR6" s="105"/>
      <c r="AU6" s="2502" t="s">
        <v>1822</v>
      </c>
      <c r="AV6" s="2502"/>
      <c r="AW6" s="2502"/>
      <c r="AX6" s="2502"/>
      <c r="AY6" s="2502"/>
      <c r="AZ6" s="2502"/>
      <c r="BA6" s="560"/>
    </row>
    <row r="7" spans="1:53" ht="18" customHeight="1">
      <c r="B7" s="92" t="s">
        <v>758</v>
      </c>
      <c r="O7" s="105"/>
      <c r="P7" s="106"/>
      <c r="R7" s="106"/>
      <c r="S7" s="106"/>
      <c r="T7" s="106"/>
      <c r="U7" s="106"/>
      <c r="V7" s="106"/>
      <c r="W7" s="106"/>
      <c r="AD7" s="559"/>
      <c r="AE7" s="92" t="s">
        <v>758</v>
      </c>
      <c r="AF7" s="88"/>
      <c r="AG7" s="88"/>
      <c r="AH7" s="88"/>
      <c r="AI7" s="88"/>
      <c r="AJ7" s="88"/>
      <c r="AK7" s="88"/>
      <c r="AR7" s="105"/>
      <c r="AS7" s="106"/>
      <c r="AU7" s="106"/>
      <c r="AV7" s="106"/>
      <c r="AW7" s="106"/>
      <c r="AX7" s="106"/>
      <c r="AY7" s="106"/>
      <c r="AZ7" s="106"/>
      <c r="BA7" s="560"/>
    </row>
    <row r="8" spans="1:53" ht="18" customHeight="1">
      <c r="B8" s="92" t="s">
        <v>606</v>
      </c>
      <c r="O8" s="105"/>
      <c r="P8" s="105"/>
      <c r="Q8" s="128"/>
      <c r="R8" s="128"/>
      <c r="S8" s="128"/>
      <c r="T8" s="128"/>
      <c r="U8" s="128"/>
      <c r="V8" s="128"/>
      <c r="W8" s="128"/>
      <c r="AD8" s="559"/>
      <c r="AE8" s="92" t="s">
        <v>606</v>
      </c>
      <c r="AF8" s="88"/>
      <c r="AG8" s="88"/>
      <c r="AH8" s="88"/>
      <c r="AI8" s="88"/>
      <c r="AJ8" s="88"/>
      <c r="AK8" s="88"/>
      <c r="AR8" s="105"/>
      <c r="AS8" s="105"/>
      <c r="AT8" s="128"/>
      <c r="AU8" s="128"/>
      <c r="AV8" s="128"/>
      <c r="AW8" s="128"/>
      <c r="AX8" s="128"/>
      <c r="AY8" s="128"/>
      <c r="AZ8" s="128"/>
      <c r="BA8" s="560"/>
    </row>
    <row r="9" spans="1:53" ht="16.350000000000001" customHeight="1">
      <c r="K9" s="107" t="s">
        <v>759</v>
      </c>
      <c r="L9" s="92"/>
      <c r="M9" s="105"/>
      <c r="S9" s="129"/>
      <c r="T9" s="129"/>
      <c r="U9" s="129"/>
      <c r="V9" s="129"/>
      <c r="W9" s="129"/>
      <c r="AD9" s="559"/>
      <c r="AE9" s="88"/>
      <c r="AF9" s="88"/>
      <c r="AG9" s="88"/>
      <c r="AH9" s="88"/>
      <c r="AI9" s="88"/>
      <c r="AJ9" s="88"/>
      <c r="AK9" s="88"/>
      <c r="AN9" s="107" t="s">
        <v>759</v>
      </c>
      <c r="AO9" s="92"/>
      <c r="AP9" s="105"/>
      <c r="AV9" s="129"/>
      <c r="AW9" s="129"/>
      <c r="AX9" s="129"/>
      <c r="AY9" s="129"/>
      <c r="AZ9" s="129"/>
      <c r="BA9" s="560"/>
    </row>
    <row r="10" spans="1:53" ht="24" customHeight="1">
      <c r="C10" s="93"/>
      <c r="D10" s="93"/>
      <c r="E10" s="93"/>
      <c r="F10" s="93"/>
      <c r="G10" s="93"/>
      <c r="H10" s="94"/>
      <c r="K10" s="108" t="s">
        <v>608</v>
      </c>
      <c r="L10" s="91"/>
      <c r="M10" s="94"/>
      <c r="N10" s="2379" t="str">
        <f>IF('【交付申請時】入力シート①(全体)'!$E$27="","",'【交付申請時】入力シート①(全体)'!$E$27)</f>
        <v/>
      </c>
      <c r="O10" s="2379"/>
      <c r="P10" s="2379"/>
      <c r="Q10" s="2379"/>
      <c r="R10" s="2379"/>
      <c r="S10" s="2379"/>
      <c r="T10" s="2379"/>
      <c r="U10" s="2379"/>
      <c r="V10" s="2379"/>
      <c r="W10" s="2379"/>
      <c r="AD10" s="559"/>
      <c r="AE10" s="88"/>
      <c r="AF10" s="93"/>
      <c r="AG10" s="93"/>
      <c r="AH10" s="93"/>
      <c r="AI10" s="93"/>
      <c r="AJ10" s="93"/>
      <c r="AK10" s="94"/>
      <c r="AN10" s="108" t="s">
        <v>608</v>
      </c>
      <c r="AO10" s="91"/>
      <c r="AP10" s="94"/>
      <c r="AQ10" s="2503" t="s">
        <v>609</v>
      </c>
      <c r="AR10" s="2503"/>
      <c r="AS10" s="2503"/>
      <c r="AT10" s="2503"/>
      <c r="AU10" s="2503"/>
      <c r="AV10" s="2503"/>
      <c r="AW10" s="2503"/>
      <c r="AX10" s="2503"/>
      <c r="AY10" s="2503"/>
      <c r="AZ10" s="2503"/>
      <c r="BA10" s="560"/>
    </row>
    <row r="11" spans="1:53" ht="24" customHeight="1">
      <c r="B11" s="93"/>
      <c r="C11" s="93"/>
      <c r="D11" s="93"/>
      <c r="E11" s="93"/>
      <c r="F11" s="93"/>
      <c r="G11" s="93"/>
      <c r="H11" s="94"/>
      <c r="K11" s="108" t="s">
        <v>610</v>
      </c>
      <c r="L11" s="91"/>
      <c r="M11" s="94"/>
      <c r="N11" s="2379" t="str">
        <f>IF('【交付申請時】入力シート①(全体)'!$E$25="","",'【交付申請時】入力シート①(全体)'!$E$25)</f>
        <v/>
      </c>
      <c r="O11" s="2379"/>
      <c r="P11" s="2379"/>
      <c r="Q11" s="2379"/>
      <c r="R11" s="2379"/>
      <c r="S11" s="2379"/>
      <c r="T11" s="2379"/>
      <c r="U11" s="2379"/>
      <c r="V11" s="2379"/>
      <c r="W11" s="2379"/>
      <c r="AD11" s="559"/>
      <c r="AE11" s="93"/>
      <c r="AF11" s="93"/>
      <c r="AG11" s="93"/>
      <c r="AH11" s="93"/>
      <c r="AI11" s="93"/>
      <c r="AJ11" s="93"/>
      <c r="AK11" s="94"/>
      <c r="AN11" s="108" t="s">
        <v>610</v>
      </c>
      <c r="AO11" s="91"/>
      <c r="AP11" s="94"/>
      <c r="AQ11" s="2503" t="s">
        <v>611</v>
      </c>
      <c r="AR11" s="2503"/>
      <c r="AS11" s="2503"/>
      <c r="AT11" s="2503"/>
      <c r="AU11" s="2503"/>
      <c r="AV11" s="2503"/>
      <c r="AW11" s="2503"/>
      <c r="AX11" s="2503"/>
      <c r="AY11" s="2503"/>
      <c r="AZ11" s="2503"/>
      <c r="BA11" s="560"/>
    </row>
    <row r="12" spans="1:53" ht="24" customHeight="1">
      <c r="B12" s="93"/>
      <c r="C12" s="93"/>
      <c r="D12" s="93"/>
      <c r="E12" s="93"/>
      <c r="F12" s="93"/>
      <c r="G12" s="93"/>
      <c r="H12" s="95"/>
      <c r="K12" s="593" t="s">
        <v>612</v>
      </c>
      <c r="L12" s="109"/>
      <c r="M12" s="95"/>
      <c r="N12" s="2380" t="str">
        <f>IF('【交付申請時】入力シート①(全体)'!$E$34="","",'【交付申請時】入力シート①(全体)'!$E$34)</f>
        <v/>
      </c>
      <c r="O12" s="2380"/>
      <c r="P12" s="2380"/>
      <c r="Q12" s="2380"/>
      <c r="R12" s="2380" t="str">
        <f>IF('【交付申請時】入力シート①(全体)'!E36="","",'【交付申請時】入力シート①(全体)'!E36)</f>
        <v/>
      </c>
      <c r="S12" s="2380"/>
      <c r="T12" s="2380"/>
      <c r="U12" s="2380"/>
      <c r="V12" s="2380"/>
      <c r="W12" s="2380"/>
      <c r="AD12" s="559"/>
      <c r="AE12" s="93"/>
      <c r="AF12" s="93"/>
      <c r="AG12" s="93"/>
      <c r="AH12" s="93"/>
      <c r="AI12" s="93"/>
      <c r="AJ12" s="93"/>
      <c r="AK12" s="95"/>
      <c r="AN12" s="593" t="s">
        <v>612</v>
      </c>
      <c r="AO12" s="109"/>
      <c r="AP12" s="95"/>
      <c r="AQ12" s="2504" t="s">
        <v>760</v>
      </c>
      <c r="AR12" s="2504"/>
      <c r="AS12" s="2504"/>
      <c r="AT12" s="2504"/>
      <c r="AU12" s="2505" t="s">
        <v>461</v>
      </c>
      <c r="AV12" s="2505"/>
      <c r="AW12" s="2505"/>
      <c r="AX12" s="2505"/>
      <c r="AY12" s="2505"/>
      <c r="AZ12" s="2505"/>
      <c r="BA12" s="560"/>
    </row>
    <row r="13" spans="1:53" ht="18" customHeight="1">
      <c r="I13" s="110"/>
      <c r="K13" s="92"/>
      <c r="M13" s="111"/>
      <c r="N13" s="111"/>
      <c r="O13" s="111"/>
      <c r="P13" s="111"/>
      <c r="Q13" s="111"/>
      <c r="R13" s="111"/>
      <c r="S13" s="111"/>
      <c r="T13" s="111"/>
      <c r="U13" s="111"/>
      <c r="V13" s="111"/>
      <c r="W13" s="111"/>
      <c r="AD13" s="559"/>
      <c r="AE13" s="88"/>
      <c r="AF13" s="88"/>
      <c r="AG13" s="88"/>
      <c r="AH13" s="88"/>
      <c r="AI13" s="88"/>
      <c r="AJ13" s="88"/>
      <c r="AK13" s="88"/>
      <c r="AL13" s="110"/>
      <c r="AM13" s="92"/>
      <c r="AO13" s="111"/>
      <c r="AP13" s="111"/>
      <c r="AQ13" s="111"/>
      <c r="AR13" s="111"/>
      <c r="AS13" s="111"/>
      <c r="AT13" s="111"/>
      <c r="AU13" s="111"/>
      <c r="AV13" s="111"/>
      <c r="AW13" s="111"/>
      <c r="AX13" s="111"/>
      <c r="AY13" s="111"/>
      <c r="AZ13" s="130"/>
      <c r="BA13" s="560"/>
    </row>
    <row r="14" spans="1:53" ht="16.350000000000001" customHeight="1">
      <c r="K14" s="107" t="s">
        <v>761</v>
      </c>
      <c r="L14" s="92"/>
      <c r="M14" s="105"/>
      <c r="N14" s="111"/>
      <c r="O14" s="111"/>
      <c r="P14" s="111"/>
      <c r="Q14" s="111"/>
      <c r="R14" s="111"/>
      <c r="S14" s="131"/>
      <c r="T14" s="131"/>
      <c r="U14" s="131"/>
      <c r="V14" s="131"/>
      <c r="W14" s="131"/>
      <c r="AD14" s="559"/>
      <c r="AE14" s="88"/>
      <c r="AF14" s="88"/>
      <c r="AG14" s="88"/>
      <c r="AH14" s="88"/>
      <c r="AI14" s="88"/>
      <c r="AJ14" s="88"/>
      <c r="AK14" s="88"/>
      <c r="AN14" s="107" t="s">
        <v>761</v>
      </c>
      <c r="AO14" s="92"/>
      <c r="AP14" s="105"/>
      <c r="AQ14" s="111"/>
      <c r="AR14" s="111"/>
      <c r="AS14" s="111"/>
      <c r="AT14" s="111"/>
      <c r="AU14" s="111"/>
      <c r="AV14" s="131"/>
      <c r="AW14" s="131"/>
      <c r="AX14" s="131"/>
      <c r="AY14" s="131"/>
      <c r="AZ14" s="131"/>
      <c r="BA14" s="560"/>
    </row>
    <row r="15" spans="1:53" ht="24" customHeight="1">
      <c r="C15" s="93"/>
      <c r="D15" s="93"/>
      <c r="E15" s="93"/>
      <c r="F15" s="93"/>
      <c r="G15" s="93"/>
      <c r="H15" s="94"/>
      <c r="K15" s="108" t="s">
        <v>608</v>
      </c>
      <c r="L15" s="91"/>
      <c r="M15" s="94"/>
      <c r="N15" s="2380" t="str">
        <f>IF('【交付申請時】入力シート①(全体)'!$E$48="","",'【交付申請時】入力シート①(全体)'!$E$48)</f>
        <v/>
      </c>
      <c r="O15" s="2380"/>
      <c r="P15" s="2380"/>
      <c r="Q15" s="2380"/>
      <c r="R15" s="2380"/>
      <c r="S15" s="2380"/>
      <c r="T15" s="2380"/>
      <c r="U15" s="2380"/>
      <c r="V15" s="2380"/>
      <c r="W15" s="2380"/>
      <c r="AD15" s="559"/>
      <c r="AE15" s="88"/>
      <c r="AF15" s="93"/>
      <c r="AG15" s="93"/>
      <c r="AH15" s="93"/>
      <c r="AI15" s="93"/>
      <c r="AJ15" s="93"/>
      <c r="AK15" s="94"/>
      <c r="AN15" s="108" t="s">
        <v>608</v>
      </c>
      <c r="AO15" s="91"/>
      <c r="AP15" s="94"/>
      <c r="AQ15" s="2505" t="s">
        <v>762</v>
      </c>
      <c r="AR15" s="2505"/>
      <c r="AS15" s="2505"/>
      <c r="AT15" s="2505"/>
      <c r="AU15" s="2505"/>
      <c r="AV15" s="2505"/>
      <c r="AW15" s="2505"/>
      <c r="AX15" s="2505"/>
      <c r="AY15" s="2505"/>
      <c r="AZ15" s="2505"/>
      <c r="BA15" s="560"/>
    </row>
    <row r="16" spans="1:53" ht="24" customHeight="1">
      <c r="B16" s="93"/>
      <c r="C16" s="93"/>
      <c r="D16" s="93"/>
      <c r="E16" s="93"/>
      <c r="F16" s="93"/>
      <c r="G16" s="93"/>
      <c r="H16" s="94"/>
      <c r="K16" s="108" t="s">
        <v>610</v>
      </c>
      <c r="L16" s="91"/>
      <c r="M16" s="94"/>
      <c r="N16" s="2380" t="str">
        <f>IF('【交付申請時】入力シート①(全体)'!$E$46="","",'【交付申請時】入力シート①(全体)'!$E$46)</f>
        <v/>
      </c>
      <c r="O16" s="2380"/>
      <c r="P16" s="2380"/>
      <c r="Q16" s="2380"/>
      <c r="R16" s="2380"/>
      <c r="S16" s="2380"/>
      <c r="T16" s="2380"/>
      <c r="U16" s="2380"/>
      <c r="V16" s="2380"/>
      <c r="W16" s="2380"/>
      <c r="AD16" s="559"/>
      <c r="AE16" s="93"/>
      <c r="AF16" s="93"/>
      <c r="AG16" s="93"/>
      <c r="AH16" s="93"/>
      <c r="AI16" s="93"/>
      <c r="AJ16" s="93"/>
      <c r="AK16" s="94"/>
      <c r="AN16" s="108" t="s">
        <v>610</v>
      </c>
      <c r="AO16" s="91"/>
      <c r="AP16" s="94"/>
      <c r="AQ16" s="2505" t="s">
        <v>473</v>
      </c>
      <c r="AR16" s="2505"/>
      <c r="AS16" s="2505"/>
      <c r="AT16" s="2505"/>
      <c r="AU16" s="2505"/>
      <c r="AV16" s="2505"/>
      <c r="AW16" s="2505"/>
      <c r="AX16" s="2505"/>
      <c r="AY16" s="2505"/>
      <c r="AZ16" s="2505"/>
      <c r="BA16" s="560"/>
    </row>
    <row r="17" spans="2:53" ht="24" customHeight="1">
      <c r="B17" s="93"/>
      <c r="C17" s="93"/>
      <c r="D17" s="93"/>
      <c r="E17" s="93"/>
      <c r="F17" s="93"/>
      <c r="G17" s="93"/>
      <c r="H17" s="95"/>
      <c r="K17" s="593" t="s">
        <v>612</v>
      </c>
      <c r="L17" s="109"/>
      <c r="M17" s="95"/>
      <c r="N17" s="2380" t="str">
        <f>IF('【交付申請時】入力シート①(全体)'!$E$55="","",'【交付申請時】入力シート①(全体)'!$E$55)</f>
        <v/>
      </c>
      <c r="O17" s="2380"/>
      <c r="P17" s="2380"/>
      <c r="Q17" s="2380"/>
      <c r="R17" s="2380" t="str">
        <f>IF('【交付申請時】入力シート①(全体)'!$E$57="","",'【交付申請時】入力シート①(全体)'!$E$57)</f>
        <v/>
      </c>
      <c r="S17" s="2380"/>
      <c r="T17" s="2380"/>
      <c r="U17" s="2380"/>
      <c r="V17" s="2380"/>
      <c r="W17" s="2380"/>
      <c r="AD17" s="559"/>
      <c r="AE17" s="93"/>
      <c r="AF17" s="93"/>
      <c r="AG17" s="93"/>
      <c r="AH17" s="93"/>
      <c r="AI17" s="93"/>
      <c r="AJ17" s="93"/>
      <c r="AK17" s="95"/>
      <c r="AN17" s="593" t="s">
        <v>612</v>
      </c>
      <c r="AO17" s="109"/>
      <c r="AP17" s="95"/>
      <c r="AQ17" s="2504" t="s">
        <v>458</v>
      </c>
      <c r="AR17" s="2504"/>
      <c r="AS17" s="2504"/>
      <c r="AT17" s="2504"/>
      <c r="AU17" s="2505" t="s">
        <v>1821</v>
      </c>
      <c r="AV17" s="2505"/>
      <c r="AW17" s="2505"/>
      <c r="AX17" s="2505"/>
      <c r="AY17" s="2505"/>
      <c r="AZ17" s="2505"/>
      <c r="BA17" s="560"/>
    </row>
    <row r="18" spans="2:53" ht="18" customHeight="1">
      <c r="I18" s="110"/>
      <c r="K18" s="92"/>
      <c r="M18" s="111"/>
      <c r="N18" s="111"/>
      <c r="O18" s="111"/>
      <c r="P18" s="111"/>
      <c r="Q18" s="111"/>
      <c r="R18" s="111"/>
      <c r="S18" s="111"/>
      <c r="T18" s="111"/>
      <c r="U18" s="111"/>
      <c r="V18" s="111"/>
      <c r="W18" s="111"/>
      <c r="AD18" s="559"/>
      <c r="AE18" s="88"/>
      <c r="AF18" s="88"/>
      <c r="AG18" s="88"/>
      <c r="AH18" s="88"/>
      <c r="AI18" s="88"/>
      <c r="AJ18" s="88"/>
      <c r="AK18" s="88"/>
      <c r="AL18" s="110"/>
      <c r="AM18" s="92"/>
      <c r="AO18" s="111"/>
      <c r="AP18" s="111"/>
      <c r="AQ18" s="111"/>
      <c r="AR18" s="111"/>
      <c r="AS18" s="111"/>
      <c r="AT18" s="111"/>
      <c r="AU18" s="111"/>
      <c r="AV18" s="111"/>
      <c r="AW18" s="111"/>
      <c r="AX18" s="111"/>
      <c r="AY18" s="111"/>
      <c r="AZ18" s="130"/>
      <c r="BA18" s="560"/>
    </row>
    <row r="19" spans="2:53" ht="16.350000000000001" customHeight="1">
      <c r="K19" s="107" t="s">
        <v>614</v>
      </c>
      <c r="L19" s="92"/>
      <c r="M19" s="105"/>
      <c r="N19" s="111"/>
      <c r="O19" s="111"/>
      <c r="P19" s="111"/>
      <c r="Q19" s="111"/>
      <c r="R19" s="111"/>
      <c r="S19" s="131"/>
      <c r="T19" s="131"/>
      <c r="U19" s="131"/>
      <c r="V19" s="131"/>
      <c r="W19" s="131"/>
      <c r="AD19" s="559"/>
      <c r="AE19" s="88"/>
      <c r="AF19" s="88"/>
      <c r="AG19" s="88"/>
      <c r="AH19" s="88"/>
      <c r="AI19" s="88"/>
      <c r="AJ19" s="88"/>
      <c r="AK19" s="88"/>
      <c r="AN19" s="107" t="s">
        <v>614</v>
      </c>
      <c r="AO19" s="92"/>
      <c r="AP19" s="105"/>
      <c r="AQ19" s="111"/>
      <c r="AR19" s="111"/>
      <c r="AS19" s="111"/>
      <c r="AT19" s="111"/>
      <c r="AU19" s="111"/>
      <c r="AV19" s="131"/>
      <c r="AW19" s="131"/>
      <c r="AX19" s="131"/>
      <c r="AY19" s="131"/>
      <c r="AZ19" s="131"/>
      <c r="BA19" s="560"/>
    </row>
    <row r="20" spans="2:53" ht="24" customHeight="1">
      <c r="C20" s="93"/>
      <c r="D20" s="93"/>
      <c r="E20" s="93"/>
      <c r="F20" s="93"/>
      <c r="G20" s="93"/>
      <c r="H20" s="94"/>
      <c r="K20" s="108" t="s">
        <v>608</v>
      </c>
      <c r="L20" s="91"/>
      <c r="M20" s="94"/>
      <c r="N20" s="2380" t="str">
        <f>IF('【交付申請時】入力シート①(全体)'!$E$69="","",'【交付申請時】入力シート①(全体)'!$E$69)</f>
        <v/>
      </c>
      <c r="O20" s="2380"/>
      <c r="P20" s="2380"/>
      <c r="Q20" s="2380"/>
      <c r="R20" s="2380"/>
      <c r="S20" s="2380"/>
      <c r="T20" s="2380"/>
      <c r="U20" s="2380"/>
      <c r="V20" s="2380"/>
      <c r="W20" s="2380"/>
      <c r="AD20" s="559"/>
      <c r="AE20" s="88"/>
      <c r="AF20" s="93"/>
      <c r="AG20" s="93"/>
      <c r="AH20" s="93"/>
      <c r="AI20" s="93"/>
      <c r="AJ20" s="93"/>
      <c r="AK20" s="94"/>
      <c r="AN20" s="108" t="s">
        <v>608</v>
      </c>
      <c r="AO20" s="91"/>
      <c r="AP20" s="94"/>
      <c r="AQ20" s="2505" t="s">
        <v>485</v>
      </c>
      <c r="AR20" s="2505"/>
      <c r="AS20" s="2505"/>
      <c r="AT20" s="2505"/>
      <c r="AU20" s="2505"/>
      <c r="AV20" s="2505"/>
      <c r="AW20" s="2505"/>
      <c r="AX20" s="2505"/>
      <c r="AY20" s="2505"/>
      <c r="AZ20" s="2505"/>
      <c r="BA20" s="560"/>
    </row>
    <row r="21" spans="2:53" ht="24" customHeight="1">
      <c r="B21" s="93"/>
      <c r="C21" s="93"/>
      <c r="D21" s="93"/>
      <c r="E21" s="93"/>
      <c r="F21" s="93"/>
      <c r="G21" s="93"/>
      <c r="H21" s="94"/>
      <c r="K21" s="108" t="s">
        <v>610</v>
      </c>
      <c r="L21" s="91"/>
      <c r="M21" s="94"/>
      <c r="N21" s="2380" t="str">
        <f>IF('【交付申請時】入力シート①(全体)'!$E$67="","",'【交付申請時】入力シート①(全体)'!$E$67)</f>
        <v/>
      </c>
      <c r="O21" s="2380"/>
      <c r="P21" s="2380"/>
      <c r="Q21" s="2380"/>
      <c r="R21" s="2380"/>
      <c r="S21" s="2380"/>
      <c r="T21" s="2380"/>
      <c r="U21" s="2380"/>
      <c r="V21" s="2380"/>
      <c r="W21" s="2380"/>
      <c r="AD21" s="559"/>
      <c r="AE21" s="93"/>
      <c r="AF21" s="93"/>
      <c r="AG21" s="93"/>
      <c r="AH21" s="93"/>
      <c r="AI21" s="93"/>
      <c r="AJ21" s="93"/>
      <c r="AK21" s="94"/>
      <c r="AN21" s="108" t="s">
        <v>610</v>
      </c>
      <c r="AO21" s="91"/>
      <c r="AP21" s="94"/>
      <c r="AQ21" s="2505" t="s">
        <v>484</v>
      </c>
      <c r="AR21" s="2505"/>
      <c r="AS21" s="2505"/>
      <c r="AT21" s="2505"/>
      <c r="AU21" s="2505"/>
      <c r="AV21" s="2505"/>
      <c r="AW21" s="2505"/>
      <c r="AX21" s="2505"/>
      <c r="AY21" s="2505"/>
      <c r="AZ21" s="2505"/>
      <c r="BA21" s="560"/>
    </row>
    <row r="22" spans="2:53" ht="24" customHeight="1">
      <c r="B22" s="93"/>
      <c r="C22" s="93"/>
      <c r="D22" s="93"/>
      <c r="E22" s="93"/>
      <c r="F22" s="93"/>
      <c r="G22" s="93"/>
      <c r="H22" s="95"/>
      <c r="K22" s="593" t="s">
        <v>612</v>
      </c>
      <c r="L22" s="109"/>
      <c r="M22" s="95"/>
      <c r="N22" s="2380" t="str">
        <f>IF('【交付申請時】入力シート①(全体)'!$E$72="","",'【交付申請時】入力シート①(全体)'!$E$72)</f>
        <v/>
      </c>
      <c r="O22" s="2380"/>
      <c r="P22" s="2380"/>
      <c r="Q22" s="2380"/>
      <c r="R22" s="2380" t="str">
        <f>IF('【交付申請時】入力シート①(全体)'!$E$74="","",'【交付申請時】入力シート①(全体)'!$E$74)</f>
        <v/>
      </c>
      <c r="S22" s="2380"/>
      <c r="T22" s="2380"/>
      <c r="U22" s="2380"/>
      <c r="V22" s="2380"/>
      <c r="W22" s="2380"/>
      <c r="AD22" s="559"/>
      <c r="AE22" s="93"/>
      <c r="AF22" s="93"/>
      <c r="AG22" s="93"/>
      <c r="AH22" s="93"/>
      <c r="AI22" s="93"/>
      <c r="AJ22" s="93"/>
      <c r="AK22" s="95"/>
      <c r="AN22" s="593" t="s">
        <v>612</v>
      </c>
      <c r="AO22" s="109"/>
      <c r="AP22" s="95"/>
      <c r="AQ22" s="2504" t="s">
        <v>458</v>
      </c>
      <c r="AR22" s="2504"/>
      <c r="AS22" s="2504"/>
      <c r="AT22" s="2504"/>
      <c r="AU22" s="2505" t="s">
        <v>489</v>
      </c>
      <c r="AV22" s="2505"/>
      <c r="AW22" s="2505"/>
      <c r="AX22" s="2505"/>
      <c r="AY22" s="2505"/>
      <c r="AZ22" s="2505"/>
      <c r="BA22" s="560"/>
    </row>
    <row r="23" spans="2:53" ht="24" customHeight="1">
      <c r="N23" s="93"/>
      <c r="O23" s="93"/>
      <c r="P23" s="112"/>
      <c r="Q23" s="112"/>
      <c r="R23" s="112"/>
      <c r="S23" s="112"/>
      <c r="T23" s="112"/>
      <c r="U23" s="112"/>
      <c r="V23" s="112"/>
      <c r="W23" s="112"/>
      <c r="AD23" s="559"/>
      <c r="AE23" s="88"/>
      <c r="AF23" s="88"/>
      <c r="AG23" s="88"/>
      <c r="AH23" s="88"/>
      <c r="AI23" s="88"/>
      <c r="AJ23" s="88"/>
      <c r="AK23" s="88"/>
      <c r="AQ23" s="93"/>
      <c r="AR23" s="93"/>
      <c r="AS23" s="112"/>
      <c r="AT23" s="112"/>
      <c r="AU23" s="112"/>
      <c r="AV23" s="112"/>
      <c r="AW23" s="112"/>
      <c r="AX23" s="112"/>
      <c r="AY23" s="112"/>
      <c r="AZ23" s="112"/>
      <c r="BA23" s="560"/>
    </row>
    <row r="24" spans="2:53" ht="40.35" customHeight="1">
      <c r="B24" s="2376" t="s">
        <v>763</v>
      </c>
      <c r="C24" s="2376"/>
      <c r="D24" s="2376"/>
      <c r="E24" s="2376"/>
      <c r="F24" s="2376"/>
      <c r="G24" s="2376"/>
      <c r="H24" s="2376"/>
      <c r="I24" s="2376"/>
      <c r="J24" s="2376"/>
      <c r="K24" s="2376"/>
      <c r="L24" s="2376"/>
      <c r="M24" s="2376"/>
      <c r="N24" s="2376"/>
      <c r="O24" s="2376"/>
      <c r="P24" s="2376"/>
      <c r="Q24" s="2376"/>
      <c r="R24" s="2376"/>
      <c r="S24" s="2376"/>
      <c r="T24" s="2376"/>
      <c r="U24" s="2376"/>
      <c r="V24" s="2376"/>
      <c r="W24" s="2376"/>
      <c r="AD24" s="559"/>
      <c r="AE24" s="2376" t="s">
        <v>763</v>
      </c>
      <c r="AF24" s="2376"/>
      <c r="AG24" s="2376"/>
      <c r="AH24" s="2376"/>
      <c r="AI24" s="2376"/>
      <c r="AJ24" s="2376"/>
      <c r="AK24" s="2376"/>
      <c r="AL24" s="2376"/>
      <c r="AM24" s="2376"/>
      <c r="AN24" s="2376"/>
      <c r="AO24" s="2376"/>
      <c r="AP24" s="2376"/>
      <c r="AQ24" s="2376"/>
      <c r="AR24" s="2376"/>
      <c r="AS24" s="2376"/>
      <c r="AT24" s="2376"/>
      <c r="AU24" s="2376"/>
      <c r="AV24" s="2376"/>
      <c r="AW24" s="2376"/>
      <c r="AX24" s="2376"/>
      <c r="AY24" s="2376"/>
      <c r="AZ24" s="2376"/>
      <c r="BA24" s="560"/>
    </row>
    <row r="25" spans="2:53" ht="12" customHeight="1">
      <c r="B25" s="2377"/>
      <c r="C25" s="2377"/>
      <c r="D25" s="2377"/>
      <c r="E25" s="2377"/>
      <c r="F25" s="2377"/>
      <c r="G25" s="2377"/>
      <c r="H25" s="2377"/>
      <c r="I25" s="2377"/>
      <c r="J25" s="2377"/>
      <c r="K25" s="2377"/>
      <c r="L25" s="2377"/>
      <c r="M25" s="2377"/>
      <c r="N25" s="2377"/>
      <c r="O25" s="2377"/>
      <c r="P25" s="2377"/>
      <c r="Q25" s="2377"/>
      <c r="R25" s="2377"/>
      <c r="S25" s="2377"/>
      <c r="T25" s="2377"/>
      <c r="U25" s="2377"/>
      <c r="V25" s="2377"/>
      <c r="W25" s="2377"/>
      <c r="X25" s="88"/>
      <c r="AD25" s="559"/>
      <c r="AE25" s="2377"/>
      <c r="AF25" s="2377"/>
      <c r="AG25" s="2377"/>
      <c r="AH25" s="2377"/>
      <c r="AI25" s="2377"/>
      <c r="AJ25" s="2377"/>
      <c r="AK25" s="2377"/>
      <c r="AL25" s="2377"/>
      <c r="AM25" s="2377"/>
      <c r="AN25" s="2377"/>
      <c r="AO25" s="2377"/>
      <c r="AP25" s="2377"/>
      <c r="AQ25" s="2377"/>
      <c r="AR25" s="2377"/>
      <c r="AS25" s="2377"/>
      <c r="AT25" s="2377"/>
      <c r="AU25" s="2377"/>
      <c r="AV25" s="2377"/>
      <c r="AW25" s="2377"/>
      <c r="AX25" s="2377"/>
      <c r="AY25" s="2377"/>
      <c r="AZ25" s="2377"/>
      <c r="BA25" s="560"/>
    </row>
    <row r="26" spans="2:53" ht="18" customHeight="1">
      <c r="B26" s="2373" t="s">
        <v>579</v>
      </c>
      <c r="C26" s="2373"/>
      <c r="D26" s="662" t="str">
        <f>IF(【交付決定後】入力シート!$O$9="","",【交付決定後】入力シート!$O$9)</f>
        <v/>
      </c>
      <c r="E26" s="661" t="s">
        <v>544</v>
      </c>
      <c r="F26" s="662" t="str">
        <f>IF(【交付決定後】入力シート!$R$9="","",【交付決定後】入力シート!$R$9)</f>
        <v/>
      </c>
      <c r="G26" s="661" t="s">
        <v>580</v>
      </c>
      <c r="H26" s="662" t="str">
        <f>IF(【交付決定後】入力シート!$U$9="","",(【交付決定後】入力シート!$U$9))</f>
        <v/>
      </c>
      <c r="I26" s="2373" t="s">
        <v>764</v>
      </c>
      <c r="J26" s="2373"/>
      <c r="K26" s="662" t="str">
        <f>IF(【交付決定後】入力シート!$M$8="","",【交付決定後】入力シート!$M$8)</f>
        <v/>
      </c>
      <c r="L26" s="2373" t="s">
        <v>575</v>
      </c>
      <c r="M26" s="2373"/>
      <c r="N26" s="2373"/>
      <c r="O26" s="2374" t="str">
        <f>IF(【交付決定後】入力シート!$S$8="","",【交付決定後】入力シート!$S$8)</f>
        <v/>
      </c>
      <c r="P26" s="2374"/>
      <c r="Q26" s="92" t="s">
        <v>765</v>
      </c>
      <c r="R26" s="92"/>
      <c r="S26" s="92"/>
      <c r="T26" s="92"/>
      <c r="U26" s="92"/>
      <c r="V26" s="92"/>
      <c r="W26" s="92"/>
      <c r="X26" s="132"/>
      <c r="AD26" s="559"/>
      <c r="AE26" s="2373" t="s">
        <v>579</v>
      </c>
      <c r="AF26" s="2373"/>
      <c r="AG26" s="1010">
        <v>8</v>
      </c>
      <c r="AH26" s="661" t="s">
        <v>544</v>
      </c>
      <c r="AI26" s="1010">
        <v>6</v>
      </c>
      <c r="AJ26" s="661" t="s">
        <v>580</v>
      </c>
      <c r="AK26" s="1010">
        <v>4</v>
      </c>
      <c r="AL26" s="2373" t="s">
        <v>764</v>
      </c>
      <c r="AM26" s="2373"/>
      <c r="AN26" s="1010">
        <v>8</v>
      </c>
      <c r="AO26" s="2373" t="s">
        <v>575</v>
      </c>
      <c r="AP26" s="2373"/>
      <c r="AQ26" s="2373"/>
      <c r="AR26" s="2501">
        <v>1234</v>
      </c>
      <c r="AS26" s="2501"/>
      <c r="AT26" s="92" t="s">
        <v>765</v>
      </c>
      <c r="AU26" s="92"/>
      <c r="AV26" s="92"/>
      <c r="AW26" s="92"/>
      <c r="AX26" s="92"/>
      <c r="AY26" s="92"/>
      <c r="AZ26" s="92"/>
      <c r="BA26" s="560"/>
    </row>
    <row r="27" spans="2:53" ht="29.1" customHeight="1">
      <c r="B27" s="2375" t="s">
        <v>766</v>
      </c>
      <c r="C27" s="2375"/>
      <c r="D27" s="2375"/>
      <c r="E27" s="2375"/>
      <c r="F27" s="2375"/>
      <c r="G27" s="2375"/>
      <c r="H27" s="2375"/>
      <c r="I27" s="2375"/>
      <c r="J27" s="2375"/>
      <c r="K27" s="2375"/>
      <c r="L27" s="2375"/>
      <c r="M27" s="2375"/>
      <c r="N27" s="2375"/>
      <c r="O27" s="2375"/>
      <c r="P27" s="2375"/>
      <c r="Q27" s="2375"/>
      <c r="R27" s="2375"/>
      <c r="S27" s="2375"/>
      <c r="T27" s="2375"/>
      <c r="U27" s="2375"/>
      <c r="V27" s="2375"/>
      <c r="W27" s="2375"/>
      <c r="X27" s="132"/>
      <c r="AD27" s="559"/>
      <c r="AE27" s="2375" t="s">
        <v>766</v>
      </c>
      <c r="AF27" s="2375"/>
      <c r="AG27" s="2375"/>
      <c r="AH27" s="2375"/>
      <c r="AI27" s="2375"/>
      <c r="AJ27" s="2375"/>
      <c r="AK27" s="2375"/>
      <c r="AL27" s="2375"/>
      <c r="AM27" s="2375"/>
      <c r="AN27" s="2375"/>
      <c r="AO27" s="2375"/>
      <c r="AP27" s="2375"/>
      <c r="AQ27" s="2375"/>
      <c r="AR27" s="2375"/>
      <c r="AS27" s="2375"/>
      <c r="AT27" s="2375"/>
      <c r="AU27" s="2375"/>
      <c r="AV27" s="2375"/>
      <c r="AW27" s="2375"/>
      <c r="AX27" s="2375"/>
      <c r="AY27" s="2375"/>
      <c r="AZ27" s="2375"/>
      <c r="BA27" s="560"/>
    </row>
    <row r="28" spans="2:53" ht="6" customHeight="1">
      <c r="B28" s="96"/>
      <c r="C28" s="96"/>
      <c r="D28" s="96"/>
      <c r="E28" s="96"/>
      <c r="F28" s="96"/>
      <c r="G28" s="96"/>
      <c r="H28" s="96"/>
      <c r="I28" s="96"/>
      <c r="J28" s="96"/>
      <c r="K28" s="96"/>
      <c r="L28" s="96"/>
      <c r="M28" s="96"/>
      <c r="N28" s="96"/>
      <c r="O28" s="96"/>
      <c r="P28" s="96"/>
      <c r="Q28" s="96"/>
      <c r="R28" s="96"/>
      <c r="S28" s="96"/>
      <c r="T28" s="96"/>
      <c r="U28" s="96"/>
      <c r="V28" s="96"/>
      <c r="W28" s="96"/>
      <c r="AD28" s="559"/>
      <c r="AE28" s="96"/>
      <c r="AF28" s="96"/>
      <c r="AG28" s="96"/>
      <c r="AH28" s="96"/>
      <c r="AI28" s="96"/>
      <c r="AJ28" s="96"/>
      <c r="AK28" s="96"/>
      <c r="AL28" s="96"/>
      <c r="AM28" s="96"/>
      <c r="AN28" s="96"/>
      <c r="AO28" s="96"/>
      <c r="AP28" s="96"/>
      <c r="AQ28" s="96"/>
      <c r="AR28" s="96"/>
      <c r="AS28" s="96"/>
      <c r="AT28" s="96"/>
      <c r="AU28" s="96"/>
      <c r="AV28" s="96"/>
      <c r="AW28" s="96"/>
      <c r="AX28" s="96"/>
      <c r="AY28" s="96"/>
      <c r="AZ28" s="96"/>
      <c r="BA28" s="560"/>
    </row>
    <row r="29" spans="2:53" ht="14.1" customHeight="1">
      <c r="B29" s="2388" t="s">
        <v>617</v>
      </c>
      <c r="C29" s="2388"/>
      <c r="D29" s="2388"/>
      <c r="E29" s="2388"/>
      <c r="F29" s="2388"/>
      <c r="G29" s="2388"/>
      <c r="H29" s="2388"/>
      <c r="I29" s="2388"/>
      <c r="J29" s="2388"/>
      <c r="K29" s="2388"/>
      <c r="L29" s="2388"/>
      <c r="M29" s="2388"/>
      <c r="N29" s="2388"/>
      <c r="O29" s="2388"/>
      <c r="P29" s="2388"/>
      <c r="Q29" s="2388"/>
      <c r="R29" s="2388"/>
      <c r="S29" s="2388"/>
      <c r="T29" s="2388"/>
      <c r="U29" s="2388"/>
      <c r="V29" s="2388"/>
      <c r="W29" s="2388"/>
      <c r="AD29" s="559"/>
      <c r="AE29" s="2388" t="s">
        <v>617</v>
      </c>
      <c r="AF29" s="2388"/>
      <c r="AG29" s="2388"/>
      <c r="AH29" s="2388"/>
      <c r="AI29" s="2388"/>
      <c r="AJ29" s="2388"/>
      <c r="AK29" s="2388"/>
      <c r="AL29" s="2388"/>
      <c r="AM29" s="2388"/>
      <c r="AN29" s="2388"/>
      <c r="AO29" s="2388"/>
      <c r="AP29" s="2388"/>
      <c r="AQ29" s="2388"/>
      <c r="AR29" s="2388"/>
      <c r="AS29" s="2388"/>
      <c r="AT29" s="2388"/>
      <c r="AU29" s="2388"/>
      <c r="AV29" s="2388"/>
      <c r="AW29" s="2388"/>
      <c r="AX29" s="2388"/>
      <c r="AY29" s="2388"/>
      <c r="AZ29" s="2388"/>
      <c r="BA29" s="560"/>
    </row>
    <row r="30" spans="2:53" ht="6" customHeight="1">
      <c r="B30" s="97"/>
      <c r="C30" s="97"/>
      <c r="D30" s="97"/>
      <c r="E30" s="97"/>
      <c r="F30" s="97"/>
      <c r="G30" s="97"/>
      <c r="H30" s="97"/>
      <c r="I30" s="97"/>
      <c r="J30" s="97"/>
      <c r="K30" s="97"/>
      <c r="L30" s="97"/>
      <c r="M30" s="97"/>
      <c r="N30" s="97"/>
      <c r="O30" s="97"/>
      <c r="P30" s="97"/>
      <c r="Q30" s="97"/>
      <c r="R30" s="97"/>
      <c r="S30" s="97"/>
      <c r="T30" s="97"/>
      <c r="U30" s="97"/>
      <c r="V30" s="97"/>
      <c r="W30" s="97"/>
      <c r="X30" s="85"/>
      <c r="AD30" s="559"/>
      <c r="AE30" s="97"/>
      <c r="AF30" s="97"/>
      <c r="AG30" s="97"/>
      <c r="AH30" s="97"/>
      <c r="AI30" s="97"/>
      <c r="AJ30" s="97"/>
      <c r="AK30" s="97"/>
      <c r="AL30" s="97"/>
      <c r="AM30" s="97"/>
      <c r="AN30" s="97"/>
      <c r="AO30" s="97"/>
      <c r="AP30" s="97"/>
      <c r="AQ30" s="97"/>
      <c r="AR30" s="97"/>
      <c r="AS30" s="97"/>
      <c r="AT30" s="97"/>
      <c r="AU30" s="97"/>
      <c r="AV30" s="97"/>
      <c r="AW30" s="97"/>
      <c r="AX30" s="97"/>
      <c r="AY30" s="97"/>
      <c r="AZ30" s="97"/>
      <c r="BA30" s="560"/>
    </row>
    <row r="31" spans="2:53" s="85" customFormat="1" ht="24" customHeight="1">
      <c r="B31" s="98" t="s">
        <v>767</v>
      </c>
      <c r="C31" s="96"/>
      <c r="D31" s="96"/>
      <c r="E31" s="96"/>
      <c r="F31" s="96"/>
      <c r="G31" s="96"/>
      <c r="H31" s="96"/>
      <c r="I31" s="96"/>
      <c r="J31" s="96"/>
      <c r="K31" s="96"/>
      <c r="L31" s="96"/>
      <c r="M31" s="96"/>
      <c r="N31" s="96"/>
      <c r="O31" s="96"/>
      <c r="P31" s="96"/>
      <c r="Q31" s="96"/>
      <c r="R31" s="96"/>
      <c r="S31" s="96"/>
      <c r="T31" s="96"/>
      <c r="U31" s="96"/>
      <c r="V31" s="96"/>
      <c r="W31" s="96"/>
      <c r="X31" s="89"/>
      <c r="Y31" s="90"/>
      <c r="Z31" s="90"/>
      <c r="AA31" s="90"/>
      <c r="AB31" s="90"/>
      <c r="AC31" s="90"/>
      <c r="AD31" s="559"/>
      <c r="AE31" s="98" t="s">
        <v>767</v>
      </c>
      <c r="AF31" s="96"/>
      <c r="AG31" s="96"/>
      <c r="AH31" s="96"/>
      <c r="AI31" s="96"/>
      <c r="AJ31" s="96"/>
      <c r="AK31" s="96"/>
      <c r="AL31" s="96"/>
      <c r="AM31" s="96"/>
      <c r="AN31" s="96"/>
      <c r="AO31" s="96"/>
      <c r="AP31" s="96"/>
      <c r="AQ31" s="96"/>
      <c r="AR31" s="96"/>
      <c r="AS31" s="96"/>
      <c r="AT31" s="96"/>
      <c r="AU31" s="96"/>
      <c r="AV31" s="96"/>
      <c r="AW31" s="96"/>
      <c r="AX31" s="96"/>
      <c r="AY31" s="96"/>
      <c r="AZ31" s="96"/>
      <c r="BA31" s="561"/>
    </row>
    <row r="32" spans="2:53" ht="6" customHeight="1">
      <c r="B32" s="97"/>
      <c r="C32" s="97"/>
      <c r="D32" s="97"/>
      <c r="E32" s="97"/>
      <c r="F32" s="97"/>
      <c r="G32" s="97"/>
      <c r="H32" s="97"/>
      <c r="I32" s="97"/>
      <c r="J32" s="97"/>
      <c r="K32" s="97"/>
      <c r="L32" s="97"/>
      <c r="M32" s="97"/>
      <c r="N32" s="97"/>
      <c r="O32" s="97"/>
      <c r="P32" s="97"/>
      <c r="Q32" s="97"/>
      <c r="R32" s="97"/>
      <c r="S32" s="97"/>
      <c r="T32" s="97"/>
      <c r="U32" s="97"/>
      <c r="V32" s="97"/>
      <c r="W32" s="97"/>
      <c r="AD32" s="559"/>
      <c r="AE32" s="97"/>
      <c r="AF32" s="97"/>
      <c r="AG32" s="97"/>
      <c r="AH32" s="97"/>
      <c r="AI32" s="97"/>
      <c r="AJ32" s="97"/>
      <c r="AK32" s="97"/>
      <c r="AL32" s="97"/>
      <c r="AM32" s="97"/>
      <c r="AN32" s="97"/>
      <c r="AO32" s="97"/>
      <c r="AP32" s="97"/>
      <c r="AQ32" s="97"/>
      <c r="AR32" s="97"/>
      <c r="AS32" s="97"/>
      <c r="AT32" s="97"/>
      <c r="AU32" s="97"/>
      <c r="AV32" s="97"/>
      <c r="AW32" s="97"/>
      <c r="AX32" s="97"/>
      <c r="AY32" s="97"/>
      <c r="AZ32" s="97"/>
      <c r="BA32" s="560"/>
    </row>
    <row r="33" spans="1:53" ht="24" customHeight="1">
      <c r="B33" s="2389" t="s">
        <v>314</v>
      </c>
      <c r="C33" s="2390"/>
      <c r="D33" s="2390"/>
      <c r="E33" s="2390"/>
      <c r="F33" s="2390"/>
      <c r="G33" s="2390"/>
      <c r="H33" s="2391"/>
      <c r="I33" s="2392" t="str">
        <f>IF(【交付決定後】入力シート!$M$10="","",【交付決定後】入力シート!$M$10)</f>
        <v/>
      </c>
      <c r="J33" s="2393"/>
      <c r="K33" s="2393"/>
      <c r="L33" s="2393"/>
      <c r="M33" s="2393"/>
      <c r="N33" s="2393"/>
      <c r="O33" s="2393"/>
      <c r="P33" s="113"/>
      <c r="Q33" s="113"/>
      <c r="R33" s="113"/>
      <c r="S33" s="113"/>
      <c r="T33" s="113"/>
      <c r="U33" s="113"/>
      <c r="V33" s="113"/>
      <c r="W33" s="133"/>
      <c r="AD33" s="559"/>
      <c r="AE33" s="2389" t="s">
        <v>314</v>
      </c>
      <c r="AF33" s="2390"/>
      <c r="AG33" s="2390"/>
      <c r="AH33" s="2390"/>
      <c r="AI33" s="2390"/>
      <c r="AJ33" s="2390"/>
      <c r="AK33" s="2391"/>
      <c r="AL33" s="2508" t="s">
        <v>1795</v>
      </c>
      <c r="AM33" s="2509"/>
      <c r="AN33" s="2509"/>
      <c r="AO33" s="2509"/>
      <c r="AP33" s="2509"/>
      <c r="AQ33" s="2509"/>
      <c r="AR33" s="2509"/>
      <c r="AS33" s="113"/>
      <c r="AT33" s="113"/>
      <c r="AU33" s="113"/>
      <c r="AV33" s="113"/>
      <c r="AW33" s="113"/>
      <c r="AX33" s="113"/>
      <c r="AY33" s="113"/>
      <c r="AZ33" s="133"/>
      <c r="BA33" s="560"/>
    </row>
    <row r="34" spans="1:53" ht="24" customHeight="1">
      <c r="B34" s="2389" t="s">
        <v>768</v>
      </c>
      <c r="C34" s="2390"/>
      <c r="D34" s="2390"/>
      <c r="E34" s="2390"/>
      <c r="F34" s="2390"/>
      <c r="G34" s="2390"/>
      <c r="H34" s="2391"/>
      <c r="I34" s="2394" t="str">
        <f>IF('【交付申請時】入力シート①(全体)'!$E$8="","",'【交付申請時】入力シート①(全体)'!$E$8)</f>
        <v/>
      </c>
      <c r="J34" s="2394"/>
      <c r="K34" s="2394"/>
      <c r="L34" s="2394"/>
      <c r="M34" s="2394"/>
      <c r="N34" s="2394"/>
      <c r="O34" s="2394"/>
      <c r="P34" s="2394"/>
      <c r="Q34" s="2394"/>
      <c r="R34" s="2394"/>
      <c r="S34" s="2394"/>
      <c r="T34" s="2394"/>
      <c r="U34" s="2394"/>
      <c r="V34" s="2394"/>
      <c r="W34" s="2395"/>
      <c r="AD34" s="559"/>
      <c r="AE34" s="2389" t="s">
        <v>768</v>
      </c>
      <c r="AF34" s="2390"/>
      <c r="AG34" s="2390"/>
      <c r="AH34" s="2390"/>
      <c r="AI34" s="2390"/>
      <c r="AJ34" s="2390"/>
      <c r="AK34" s="2391"/>
      <c r="AL34" s="2510" t="s">
        <v>412</v>
      </c>
      <c r="AM34" s="2510"/>
      <c r="AN34" s="2510"/>
      <c r="AO34" s="2510"/>
      <c r="AP34" s="2510"/>
      <c r="AQ34" s="2510"/>
      <c r="AR34" s="2510"/>
      <c r="AS34" s="2510"/>
      <c r="AT34" s="2510"/>
      <c r="AU34" s="2510"/>
      <c r="AV34" s="2510"/>
      <c r="AW34" s="2510"/>
      <c r="AX34" s="2510"/>
      <c r="AY34" s="2510"/>
      <c r="AZ34" s="2511"/>
      <c r="BA34" s="560"/>
    </row>
    <row r="35" spans="1:53" ht="24" customHeight="1">
      <c r="B35" s="2389" t="s">
        <v>769</v>
      </c>
      <c r="C35" s="2390"/>
      <c r="D35" s="2390"/>
      <c r="E35" s="2390"/>
      <c r="F35" s="2390"/>
      <c r="G35" s="2390"/>
      <c r="H35" s="2391"/>
      <c r="I35" s="2409" t="str">
        <f>IF(【交付決定後】入力シート!$P$25="","令和　　年　　月　　日",【交付決定後】入力シート!$P$25)</f>
        <v>令和　　年　　月　　日</v>
      </c>
      <c r="J35" s="2410"/>
      <c r="K35" s="2410"/>
      <c r="L35" s="2410"/>
      <c r="M35" s="2410"/>
      <c r="N35" s="2410"/>
      <c r="O35" s="2410"/>
      <c r="P35" s="114"/>
      <c r="Q35" s="114"/>
      <c r="R35" s="114"/>
      <c r="S35" s="114"/>
      <c r="T35" s="114"/>
      <c r="U35" s="114"/>
      <c r="V35" s="114"/>
      <c r="W35" s="134"/>
      <c r="AD35" s="559"/>
      <c r="AE35" s="2389" t="s">
        <v>769</v>
      </c>
      <c r="AF35" s="2390"/>
      <c r="AG35" s="2390"/>
      <c r="AH35" s="2390"/>
      <c r="AI35" s="2390"/>
      <c r="AJ35" s="2390"/>
      <c r="AK35" s="2391"/>
      <c r="AL35" s="2506">
        <v>45930</v>
      </c>
      <c r="AM35" s="2507"/>
      <c r="AN35" s="2507"/>
      <c r="AO35" s="2507"/>
      <c r="AP35" s="2507"/>
      <c r="AQ35" s="2507"/>
      <c r="AR35" s="2507"/>
      <c r="AS35" s="114"/>
      <c r="AT35" s="114"/>
      <c r="AU35" s="114"/>
      <c r="AV35" s="114"/>
      <c r="AW35" s="114"/>
      <c r="AX35" s="114"/>
      <c r="AY35" s="114"/>
      <c r="AZ35" s="134"/>
      <c r="BA35" s="560"/>
    </row>
    <row r="36" spans="1:53" ht="18" customHeight="1">
      <c r="B36" s="2400" t="s">
        <v>770</v>
      </c>
      <c r="C36" s="2401"/>
      <c r="D36" s="2401"/>
      <c r="E36" s="2401"/>
      <c r="F36" s="2401"/>
      <c r="G36" s="2401"/>
      <c r="H36" s="2402"/>
      <c r="I36" s="2400" t="s">
        <v>497</v>
      </c>
      <c r="J36" s="2401"/>
      <c r="K36" s="2401"/>
      <c r="L36" s="2401"/>
      <c r="M36" s="2401"/>
      <c r="N36" s="2401"/>
      <c r="O36" s="2402"/>
      <c r="P36" s="2381" t="s">
        <v>283</v>
      </c>
      <c r="Q36" s="2381"/>
      <c r="R36" s="2381"/>
      <c r="S36" s="2381"/>
      <c r="T36" s="2382" t="s">
        <v>325</v>
      </c>
      <c r="U36" s="2383"/>
      <c r="V36" s="2383"/>
      <c r="W36" s="2384"/>
      <c r="AD36" s="559"/>
      <c r="AE36" s="2400" t="s">
        <v>770</v>
      </c>
      <c r="AF36" s="2401"/>
      <c r="AG36" s="2401"/>
      <c r="AH36" s="2401"/>
      <c r="AI36" s="2401"/>
      <c r="AJ36" s="2401"/>
      <c r="AK36" s="2402"/>
      <c r="AL36" s="2400" t="s">
        <v>497</v>
      </c>
      <c r="AM36" s="2401"/>
      <c r="AN36" s="2401"/>
      <c r="AO36" s="2401"/>
      <c r="AP36" s="2401"/>
      <c r="AQ36" s="2401"/>
      <c r="AR36" s="2402"/>
      <c r="AS36" s="2381" t="s">
        <v>283</v>
      </c>
      <c r="AT36" s="2381"/>
      <c r="AU36" s="2381"/>
      <c r="AV36" s="2381"/>
      <c r="AW36" s="2382" t="s">
        <v>325</v>
      </c>
      <c r="AX36" s="2383"/>
      <c r="AY36" s="2383"/>
      <c r="AZ36" s="2384"/>
      <c r="BA36" s="560"/>
    </row>
    <row r="37" spans="1:53" ht="26.4" customHeight="1">
      <c r="B37" s="2403"/>
      <c r="C37" s="2404"/>
      <c r="D37" s="2404"/>
      <c r="E37" s="2404"/>
      <c r="F37" s="2404"/>
      <c r="G37" s="2404"/>
      <c r="H37" s="2405"/>
      <c r="I37" s="2406"/>
      <c r="J37" s="2407"/>
      <c r="K37" s="2407"/>
      <c r="L37" s="2407"/>
      <c r="M37" s="2407"/>
      <c r="N37" s="2407"/>
      <c r="O37" s="2408"/>
      <c r="P37" s="2385" t="s">
        <v>505</v>
      </c>
      <c r="Q37" s="2386"/>
      <c r="R37" s="2386" t="s">
        <v>586</v>
      </c>
      <c r="S37" s="2387"/>
      <c r="T37" s="2385" t="s">
        <v>505</v>
      </c>
      <c r="U37" s="2386"/>
      <c r="V37" s="2386" t="s">
        <v>542</v>
      </c>
      <c r="W37" s="2387"/>
      <c r="AD37" s="559"/>
      <c r="AE37" s="2403"/>
      <c r="AF37" s="2404"/>
      <c r="AG37" s="2404"/>
      <c r="AH37" s="2404"/>
      <c r="AI37" s="2404"/>
      <c r="AJ37" s="2404"/>
      <c r="AK37" s="2405"/>
      <c r="AL37" s="2406"/>
      <c r="AM37" s="2407"/>
      <c r="AN37" s="2407"/>
      <c r="AO37" s="2407"/>
      <c r="AP37" s="2407"/>
      <c r="AQ37" s="2407"/>
      <c r="AR37" s="2408"/>
      <c r="AS37" s="2385" t="s">
        <v>505</v>
      </c>
      <c r="AT37" s="2386"/>
      <c r="AU37" s="2386" t="s">
        <v>586</v>
      </c>
      <c r="AV37" s="2387"/>
      <c r="AW37" s="2385" t="s">
        <v>505</v>
      </c>
      <c r="AX37" s="2386"/>
      <c r="AY37" s="2386" t="s">
        <v>542</v>
      </c>
      <c r="AZ37" s="2387"/>
      <c r="BA37" s="560"/>
    </row>
    <row r="38" spans="1:53" ht="24" customHeight="1">
      <c r="B38" s="2403"/>
      <c r="C38" s="2404"/>
      <c r="D38" s="2404"/>
      <c r="E38" s="2404"/>
      <c r="F38" s="2404"/>
      <c r="G38" s="2404"/>
      <c r="H38" s="2405"/>
      <c r="I38" s="2382" t="s">
        <v>543</v>
      </c>
      <c r="J38" s="2383"/>
      <c r="K38" s="2383"/>
      <c r="L38" s="2383"/>
      <c r="M38" s="2383"/>
      <c r="N38" s="2383"/>
      <c r="O38" s="2383"/>
      <c r="P38" s="115" t="str">
        <f>IF(【交付決定後】入力シート!$P29="","",【交付決定後】入力シート!$P29)</f>
        <v/>
      </c>
      <c r="Q38" s="135" t="s">
        <v>506</v>
      </c>
      <c r="R38" s="136" t="str">
        <f>IF(【交付決定後】入力シート!$R29="","",【交付決定後】入力シート!$R29)</f>
        <v/>
      </c>
      <c r="S38" s="137" t="s">
        <v>506</v>
      </c>
      <c r="T38" s="115" t="str">
        <f>IF(【交付決定後】入力シート!$T29="","",【交付決定後】入力シート!$T29)</f>
        <v/>
      </c>
      <c r="U38" s="138" t="s">
        <v>506</v>
      </c>
      <c r="V38" s="136" t="str">
        <f>IF(【交付決定後】入力シート!$V29="","",【交付決定後】入力シート!$V29)</f>
        <v/>
      </c>
      <c r="W38" s="137" t="s">
        <v>544</v>
      </c>
      <c r="AD38" s="559"/>
      <c r="AE38" s="2403"/>
      <c r="AF38" s="2404"/>
      <c r="AG38" s="2404"/>
      <c r="AH38" s="2404"/>
      <c r="AI38" s="2404"/>
      <c r="AJ38" s="2404"/>
      <c r="AK38" s="2405"/>
      <c r="AL38" s="2382" t="s">
        <v>543</v>
      </c>
      <c r="AM38" s="2383"/>
      <c r="AN38" s="2383"/>
      <c r="AO38" s="2383"/>
      <c r="AP38" s="2383"/>
      <c r="AQ38" s="2383"/>
      <c r="AR38" s="2383"/>
      <c r="AS38" s="1011">
        <v>4</v>
      </c>
      <c r="AT38" s="135" t="s">
        <v>506</v>
      </c>
      <c r="AU38" s="1012">
        <v>4</v>
      </c>
      <c r="AV38" s="137" t="s">
        <v>506</v>
      </c>
      <c r="AW38" s="1025">
        <v>4</v>
      </c>
      <c r="AX38" s="138" t="s">
        <v>506</v>
      </c>
      <c r="AY38" s="1012">
        <v>6</v>
      </c>
      <c r="AZ38" s="137" t="s">
        <v>544</v>
      </c>
      <c r="BA38" s="560"/>
    </row>
    <row r="39" spans="1:53" ht="24" customHeight="1">
      <c r="B39" s="2403"/>
      <c r="C39" s="2404"/>
      <c r="D39" s="2404"/>
      <c r="E39" s="2404"/>
      <c r="F39" s="2404"/>
      <c r="G39" s="2404"/>
      <c r="H39" s="2405"/>
      <c r="I39" s="2396" t="s">
        <v>1380</v>
      </c>
      <c r="J39" s="2397"/>
      <c r="K39" s="2397"/>
      <c r="L39" s="2397"/>
      <c r="M39" s="2397"/>
      <c r="N39" s="2397"/>
      <c r="O39" s="2397"/>
      <c r="P39" s="116" t="str">
        <f>IF(【交付決定後】入力シート!$P30="","",【交付決定後】入力シート!$P30)</f>
        <v/>
      </c>
      <c r="Q39" s="139" t="s">
        <v>506</v>
      </c>
      <c r="R39" s="140" t="str">
        <f>IF(【交付決定後】入力シート!$R30="","",【交付決定後】入力シート!$R30)</f>
        <v/>
      </c>
      <c r="S39" s="141" t="s">
        <v>506</v>
      </c>
      <c r="T39" s="116" t="str">
        <f>IF(【交付決定後】入力シート!$T30="","",【交付決定後】入力シート!$T30)</f>
        <v/>
      </c>
      <c r="U39" s="142" t="s">
        <v>506</v>
      </c>
      <c r="V39" s="140" t="str">
        <f>IF(【交付決定後】入力シート!$V30="","",【交付決定後】入力シート!$V30)</f>
        <v/>
      </c>
      <c r="W39" s="141" t="s">
        <v>544</v>
      </c>
      <c r="AD39" s="559"/>
      <c r="AE39" s="2403"/>
      <c r="AF39" s="2404"/>
      <c r="AG39" s="2404"/>
      <c r="AH39" s="2404"/>
      <c r="AI39" s="2404"/>
      <c r="AJ39" s="2404"/>
      <c r="AK39" s="2405"/>
      <c r="AL39" s="2396" t="s">
        <v>1370</v>
      </c>
      <c r="AM39" s="2397"/>
      <c r="AN39" s="2397"/>
      <c r="AO39" s="2397"/>
      <c r="AP39" s="2397"/>
      <c r="AQ39" s="2397"/>
      <c r="AR39" s="2397"/>
      <c r="AS39" s="1013">
        <v>1</v>
      </c>
      <c r="AT39" s="139" t="s">
        <v>506</v>
      </c>
      <c r="AU39" s="1014">
        <v>1</v>
      </c>
      <c r="AV39" s="141" t="s">
        <v>506</v>
      </c>
      <c r="AW39" s="1027">
        <v>1</v>
      </c>
      <c r="AX39" s="142" t="s">
        <v>506</v>
      </c>
      <c r="AY39" s="1014">
        <v>9</v>
      </c>
      <c r="AZ39" s="141" t="s">
        <v>544</v>
      </c>
      <c r="BA39" s="560"/>
    </row>
    <row r="40" spans="1:53" ht="24" customHeight="1">
      <c r="B40" s="2403"/>
      <c r="C40" s="2404"/>
      <c r="D40" s="2404"/>
      <c r="E40" s="2404"/>
      <c r="F40" s="2404"/>
      <c r="G40" s="2404"/>
      <c r="H40" s="2405"/>
      <c r="I40" s="2396" t="s">
        <v>1379</v>
      </c>
      <c r="J40" s="2397"/>
      <c r="K40" s="2397"/>
      <c r="L40" s="2397"/>
      <c r="M40" s="2397"/>
      <c r="N40" s="2397"/>
      <c r="O40" s="2411"/>
      <c r="P40" s="117" t="str">
        <f>IF(【交付決定後】入力シート!$P31="","",【交付決定後】入力シート!$P31)</f>
        <v/>
      </c>
      <c r="Q40" s="139" t="s">
        <v>506</v>
      </c>
      <c r="R40" s="144" t="str">
        <f>IF(【交付決定後】入力シート!$R31="","",【交付決定後】入力シート!$R31)</f>
        <v/>
      </c>
      <c r="S40" s="141" t="s">
        <v>506</v>
      </c>
      <c r="T40" s="117" t="str">
        <f>IF(【交付決定後】入力シート!$T31="","",【交付決定後】入力シート!$T31)</f>
        <v/>
      </c>
      <c r="U40" s="142" t="s">
        <v>506</v>
      </c>
      <c r="V40" s="144" t="str">
        <f>IF(【交付決定後】入力シート!$V31="","",【交付決定後】入力シート!$V31)</f>
        <v/>
      </c>
      <c r="W40" s="141" t="s">
        <v>544</v>
      </c>
      <c r="AD40" s="559"/>
      <c r="AE40" s="2403"/>
      <c r="AF40" s="2404"/>
      <c r="AG40" s="2404"/>
      <c r="AH40" s="2404"/>
      <c r="AI40" s="2404"/>
      <c r="AJ40" s="2404"/>
      <c r="AK40" s="2405"/>
      <c r="AL40" s="2396" t="s">
        <v>1375</v>
      </c>
      <c r="AM40" s="2397"/>
      <c r="AN40" s="2397"/>
      <c r="AO40" s="2397"/>
      <c r="AP40" s="2397"/>
      <c r="AQ40" s="2397"/>
      <c r="AR40" s="2411"/>
      <c r="AS40" s="1015">
        <v>1</v>
      </c>
      <c r="AT40" s="143" t="s">
        <v>506</v>
      </c>
      <c r="AU40" s="1016">
        <v>1</v>
      </c>
      <c r="AV40" s="145" t="s">
        <v>506</v>
      </c>
      <c r="AW40" s="1027">
        <v>1</v>
      </c>
      <c r="AX40" s="146" t="s">
        <v>506</v>
      </c>
      <c r="AY40" s="1016">
        <v>9</v>
      </c>
      <c r="AZ40" s="145" t="s">
        <v>544</v>
      </c>
      <c r="BA40" s="560"/>
    </row>
    <row r="41" spans="1:53" ht="24" customHeight="1">
      <c r="B41" s="2406"/>
      <c r="C41" s="2407"/>
      <c r="D41" s="2407"/>
      <c r="E41" s="2407"/>
      <c r="F41" s="2407"/>
      <c r="G41" s="2407"/>
      <c r="H41" s="2408"/>
      <c r="I41" s="2398" t="s">
        <v>1381</v>
      </c>
      <c r="J41" s="2399"/>
      <c r="K41" s="2399"/>
      <c r="L41" s="2399"/>
      <c r="M41" s="2399"/>
      <c r="N41" s="2399"/>
      <c r="O41" s="2399"/>
      <c r="P41" s="117" t="str">
        <f>IF(【交付決定後】入力シート!$P32="","",【交付決定後】入力シート!$P32)</f>
        <v/>
      </c>
      <c r="Q41" s="143" t="s">
        <v>506</v>
      </c>
      <c r="R41" s="144" t="str">
        <f>IF(【交付決定後】入力シート!$R32="","",【交付決定後】入力シート!$R32)</f>
        <v/>
      </c>
      <c r="S41" s="145" t="s">
        <v>506</v>
      </c>
      <c r="T41" s="117" t="str">
        <f>IF(【交付決定後】入力シート!$T32="","",【交付決定後】入力シート!$T32)</f>
        <v/>
      </c>
      <c r="U41" s="146" t="s">
        <v>506</v>
      </c>
      <c r="V41" s="144" t="str">
        <f>IF(【交付決定後】入力シート!$V32="","",【交付決定後】入力シート!$V32)</f>
        <v/>
      </c>
      <c r="W41" s="145" t="s">
        <v>544</v>
      </c>
      <c r="AD41" s="559"/>
      <c r="AE41" s="2406"/>
      <c r="AF41" s="2407"/>
      <c r="AG41" s="2407"/>
      <c r="AH41" s="2407"/>
      <c r="AI41" s="2407"/>
      <c r="AJ41" s="2407"/>
      <c r="AK41" s="2408"/>
      <c r="AL41" s="2398" t="s">
        <v>545</v>
      </c>
      <c r="AM41" s="2399"/>
      <c r="AN41" s="2399"/>
      <c r="AO41" s="2399"/>
      <c r="AP41" s="2399"/>
      <c r="AQ41" s="2399"/>
      <c r="AR41" s="2399"/>
      <c r="AS41" s="1015">
        <v>1</v>
      </c>
      <c r="AT41" s="143" t="s">
        <v>506</v>
      </c>
      <c r="AU41" s="1016">
        <v>1</v>
      </c>
      <c r="AV41" s="145" t="s">
        <v>506</v>
      </c>
      <c r="AW41" s="1026">
        <v>1</v>
      </c>
      <c r="AX41" s="146" t="s">
        <v>506</v>
      </c>
      <c r="AY41" s="1016">
        <v>9</v>
      </c>
      <c r="AZ41" s="145" t="s">
        <v>544</v>
      </c>
      <c r="BA41" s="560"/>
    </row>
    <row r="42" spans="1:53" ht="24" customHeight="1">
      <c r="B42" s="2389" t="s">
        <v>771</v>
      </c>
      <c r="C42" s="2390"/>
      <c r="D42" s="2390"/>
      <c r="E42" s="2390"/>
      <c r="F42" s="2390"/>
      <c r="G42" s="2390"/>
      <c r="H42" s="2391"/>
      <c r="I42" s="2389" t="s">
        <v>772</v>
      </c>
      <c r="J42" s="2390"/>
      <c r="K42" s="2390"/>
      <c r="L42" s="2390"/>
      <c r="M42" s="2390"/>
      <c r="N42" s="2390"/>
      <c r="O42" s="2391"/>
      <c r="P42" s="2421" t="str">
        <f>IF(【交付決定後】入力シート!$P$33="","",【交付決定後】入力シート!$P$33)</f>
        <v/>
      </c>
      <c r="Q42" s="2422"/>
      <c r="R42" s="2422"/>
      <c r="S42" s="2422"/>
      <c r="T42" s="2423" t="s">
        <v>511</v>
      </c>
      <c r="U42" s="2423"/>
      <c r="V42" s="2423"/>
      <c r="W42" s="2424"/>
      <c r="AD42" s="559"/>
      <c r="AE42" s="2389" t="s">
        <v>771</v>
      </c>
      <c r="AF42" s="2390"/>
      <c r="AG42" s="2390"/>
      <c r="AH42" s="2390"/>
      <c r="AI42" s="2390"/>
      <c r="AJ42" s="2390"/>
      <c r="AK42" s="2391"/>
      <c r="AL42" s="2389" t="s">
        <v>772</v>
      </c>
      <c r="AM42" s="2390"/>
      <c r="AN42" s="2390"/>
      <c r="AO42" s="2390"/>
      <c r="AP42" s="2390"/>
      <c r="AQ42" s="2390"/>
      <c r="AR42" s="2391"/>
      <c r="AS42" s="2524">
        <v>4.5</v>
      </c>
      <c r="AT42" s="2525"/>
      <c r="AU42" s="2525"/>
      <c r="AV42" s="2525"/>
      <c r="AW42" s="2423" t="s">
        <v>511</v>
      </c>
      <c r="AX42" s="2423"/>
      <c r="AY42" s="2423"/>
      <c r="AZ42" s="2424"/>
      <c r="BA42" s="560"/>
    </row>
    <row r="43" spans="1:53" ht="24" customHeight="1">
      <c r="B43" s="2389" t="s">
        <v>773</v>
      </c>
      <c r="C43" s="2390"/>
      <c r="D43" s="2390"/>
      <c r="E43" s="2390"/>
      <c r="F43" s="2390"/>
      <c r="G43" s="2390"/>
      <c r="H43" s="2391"/>
      <c r="I43" s="2425" t="str">
        <f>IF(0='【交付申請時】入力シート③(その他)'!$J$30,"",'【交付申請時】入力シート③(その他)'!$J$30)</f>
        <v/>
      </c>
      <c r="J43" s="2426"/>
      <c r="K43" s="2426"/>
      <c r="L43" s="2426"/>
      <c r="M43" s="2426"/>
      <c r="N43" s="2426"/>
      <c r="O43" s="2426"/>
      <c r="P43" s="2426"/>
      <c r="Q43" s="2426"/>
      <c r="R43" s="2426"/>
      <c r="S43" s="2426"/>
      <c r="T43" s="2426"/>
      <c r="U43" s="2426"/>
      <c r="V43" s="2426"/>
      <c r="W43" s="147" t="s">
        <v>557</v>
      </c>
      <c r="X43" s="86"/>
      <c r="AD43" s="559"/>
      <c r="AE43" s="2389" t="s">
        <v>773</v>
      </c>
      <c r="AF43" s="2390"/>
      <c r="AG43" s="2390"/>
      <c r="AH43" s="2390"/>
      <c r="AI43" s="2390"/>
      <c r="AJ43" s="2390"/>
      <c r="AK43" s="2391"/>
      <c r="AL43" s="2526">
        <v>46180000</v>
      </c>
      <c r="AM43" s="2527"/>
      <c r="AN43" s="2527"/>
      <c r="AO43" s="2527"/>
      <c r="AP43" s="2527"/>
      <c r="AQ43" s="2527"/>
      <c r="AR43" s="2527"/>
      <c r="AS43" s="2527"/>
      <c r="AT43" s="2527"/>
      <c r="AU43" s="2527"/>
      <c r="AV43" s="2527"/>
      <c r="AW43" s="2527"/>
      <c r="AX43" s="2527"/>
      <c r="AY43" s="2527"/>
      <c r="AZ43" s="147" t="s">
        <v>557</v>
      </c>
      <c r="BA43" s="560"/>
    </row>
    <row r="44" spans="1:53" s="86" customFormat="1" ht="24" customHeight="1">
      <c r="A44" s="88"/>
      <c r="B44" s="2436" t="s">
        <v>774</v>
      </c>
      <c r="C44" s="2437"/>
      <c r="D44" s="2437"/>
      <c r="E44" s="2437"/>
      <c r="F44" s="2437"/>
      <c r="G44" s="2437"/>
      <c r="H44" s="2438"/>
      <c r="I44" s="2427" t="s">
        <v>275</v>
      </c>
      <c r="J44" s="2428"/>
      <c r="K44" s="2428"/>
      <c r="L44" s="2429" t="str">
        <f>IF(0='【交付申請時】入力シート③(その他)'!$J$24,"",'【交付申請時】入力シート③(その他)'!$J$24)</f>
        <v/>
      </c>
      <c r="M44" s="2429"/>
      <c r="N44" s="2429"/>
      <c r="O44" s="118" t="s">
        <v>557</v>
      </c>
      <c r="P44" s="2427" t="s">
        <v>278</v>
      </c>
      <c r="Q44" s="2428"/>
      <c r="R44" s="2428"/>
      <c r="S44" s="2429" t="str">
        <f>IF(0='【交付申請時】入力シート③(その他)'!$J$25,"",'【交付申請時】入力シート③(その他)'!$J$25)</f>
        <v/>
      </c>
      <c r="T44" s="2429"/>
      <c r="U44" s="2429"/>
      <c r="V44" s="2429"/>
      <c r="W44" s="148" t="s">
        <v>557</v>
      </c>
      <c r="Y44" s="90"/>
      <c r="Z44" s="90"/>
      <c r="AA44" s="90"/>
      <c r="AB44" s="90"/>
      <c r="AC44" s="90"/>
      <c r="AD44" s="559"/>
      <c r="AE44" s="2436" t="s">
        <v>774</v>
      </c>
      <c r="AF44" s="2437"/>
      <c r="AG44" s="2437"/>
      <c r="AH44" s="2437"/>
      <c r="AI44" s="2437"/>
      <c r="AJ44" s="2437"/>
      <c r="AK44" s="2438"/>
      <c r="AL44" s="2427" t="s">
        <v>275</v>
      </c>
      <c r="AM44" s="2428"/>
      <c r="AN44" s="2428"/>
      <c r="AO44" s="2523">
        <v>38000000</v>
      </c>
      <c r="AP44" s="2523"/>
      <c r="AQ44" s="2523"/>
      <c r="AR44" s="118" t="s">
        <v>557</v>
      </c>
      <c r="AS44" s="2427" t="s">
        <v>278</v>
      </c>
      <c r="AT44" s="2428"/>
      <c r="AU44" s="2428"/>
      <c r="AV44" s="2523">
        <v>2750000</v>
      </c>
      <c r="AW44" s="2523"/>
      <c r="AX44" s="2523"/>
      <c r="AY44" s="2523"/>
      <c r="AZ44" s="148" t="s">
        <v>557</v>
      </c>
      <c r="BA44" s="562"/>
    </row>
    <row r="45" spans="1:53" s="86" customFormat="1" ht="24" customHeight="1">
      <c r="A45" s="88"/>
      <c r="B45" s="2439"/>
      <c r="C45" s="2440"/>
      <c r="D45" s="2440"/>
      <c r="E45" s="2440"/>
      <c r="F45" s="2440"/>
      <c r="G45" s="2440"/>
      <c r="H45" s="2441"/>
      <c r="I45" s="2498" t="s">
        <v>276</v>
      </c>
      <c r="J45" s="2499"/>
      <c r="K45" s="2499"/>
      <c r="L45" s="2500" t="str">
        <f>IF(0='【交付申請時】入力シート③(その他)'!$J$26,"",'【交付申請時】入力シート③(その他)'!$J$26)</f>
        <v/>
      </c>
      <c r="M45" s="2500"/>
      <c r="N45" s="2500"/>
      <c r="O45" s="119" t="s">
        <v>557</v>
      </c>
      <c r="P45" s="2412" t="s">
        <v>277</v>
      </c>
      <c r="Q45" s="2413"/>
      <c r="R45" s="2413"/>
      <c r="S45" s="2414" t="str">
        <f>IF(0='【交付申請時】入力シート③(その他)'!$J$27,"",'【交付申請時】入力シート③(その他)'!$J$27)</f>
        <v/>
      </c>
      <c r="T45" s="2414"/>
      <c r="U45" s="2414"/>
      <c r="V45" s="2414"/>
      <c r="W45" s="149" t="s">
        <v>557</v>
      </c>
      <c r="Y45" s="90"/>
      <c r="Z45" s="90"/>
      <c r="AA45" s="90"/>
      <c r="AC45" s="90"/>
      <c r="AD45" s="559"/>
      <c r="AE45" s="2439"/>
      <c r="AF45" s="2440"/>
      <c r="AG45" s="2440"/>
      <c r="AH45" s="2440"/>
      <c r="AI45" s="2440"/>
      <c r="AJ45" s="2440"/>
      <c r="AK45" s="2441"/>
      <c r="AL45" s="2498" t="s">
        <v>276</v>
      </c>
      <c r="AM45" s="2499"/>
      <c r="AN45" s="2499"/>
      <c r="AO45" s="2512">
        <v>4810000</v>
      </c>
      <c r="AP45" s="2512"/>
      <c r="AQ45" s="2512"/>
      <c r="AR45" s="119" t="s">
        <v>557</v>
      </c>
      <c r="AS45" s="2412" t="s">
        <v>277</v>
      </c>
      <c r="AT45" s="2413"/>
      <c r="AU45" s="2413"/>
      <c r="AV45" s="2513">
        <v>600000</v>
      </c>
      <c r="AW45" s="2513"/>
      <c r="AX45" s="2513"/>
      <c r="AY45" s="2513"/>
      <c r="AZ45" s="149" t="s">
        <v>557</v>
      </c>
      <c r="BA45" s="562"/>
    </row>
    <row r="46" spans="1:53" s="86" customFormat="1" ht="24" customHeight="1">
      <c r="A46" s="88"/>
      <c r="B46" s="2442"/>
      <c r="C46" s="2443"/>
      <c r="D46" s="2443"/>
      <c r="E46" s="2443"/>
      <c r="F46" s="2443"/>
      <c r="G46" s="2443"/>
      <c r="H46" s="2444"/>
      <c r="I46" s="2415" t="s">
        <v>279</v>
      </c>
      <c r="J46" s="2416"/>
      <c r="K46" s="2416"/>
      <c r="L46" s="2417" t="str">
        <f>IF(0='【交付申請時】入力シート③(その他)'!$J$28,"",'【交付申請時】入力シート③(その他)'!$J$28)</f>
        <v/>
      </c>
      <c r="M46" s="2417"/>
      <c r="N46" s="2417"/>
      <c r="O46" s="120" t="s">
        <v>557</v>
      </c>
      <c r="P46" s="2418"/>
      <c r="Q46" s="2419"/>
      <c r="R46" s="2419"/>
      <c r="S46" s="2419"/>
      <c r="T46" s="2419"/>
      <c r="U46" s="2419"/>
      <c r="V46" s="2419"/>
      <c r="W46" s="2420"/>
      <c r="Y46" s="90"/>
      <c r="Z46" s="90"/>
      <c r="AA46" s="90"/>
      <c r="AB46" s="90"/>
      <c r="AC46" s="90"/>
      <c r="AD46" s="559"/>
      <c r="AE46" s="2442"/>
      <c r="AF46" s="2443"/>
      <c r="AG46" s="2443"/>
      <c r="AH46" s="2443"/>
      <c r="AI46" s="2443"/>
      <c r="AJ46" s="2443"/>
      <c r="AK46" s="2444"/>
      <c r="AL46" s="2415" t="s">
        <v>279</v>
      </c>
      <c r="AM46" s="2416"/>
      <c r="AN46" s="2416"/>
      <c r="AO46" s="2514">
        <v>0</v>
      </c>
      <c r="AP46" s="2514"/>
      <c r="AQ46" s="2514"/>
      <c r="AR46" s="120" t="s">
        <v>557</v>
      </c>
      <c r="AS46" s="2418"/>
      <c r="AT46" s="2419"/>
      <c r="AU46" s="2419"/>
      <c r="AV46" s="2419"/>
      <c r="AW46" s="2419"/>
      <c r="AX46" s="2419"/>
      <c r="AY46" s="2419"/>
      <c r="AZ46" s="2420"/>
      <c r="BA46" s="562"/>
    </row>
    <row r="47" spans="1:53" s="86" customFormat="1" ht="36.9" customHeight="1">
      <c r="A47" s="88"/>
      <c r="B47" s="2400" t="s">
        <v>622</v>
      </c>
      <c r="C47" s="2401"/>
      <c r="D47" s="2401"/>
      <c r="E47" s="2401"/>
      <c r="F47" s="2401"/>
      <c r="G47" s="2401"/>
      <c r="H47" s="2402"/>
      <c r="I47" s="2484" t="s">
        <v>775</v>
      </c>
      <c r="J47" s="2485"/>
      <c r="K47" s="2485"/>
      <c r="L47" s="2485"/>
      <c r="M47" s="2485"/>
      <c r="N47" s="2485"/>
      <c r="O47" s="2485"/>
      <c r="P47" s="2486" t="str">
        <f>_xlfn.IFS(LEFT(【交付決定後】入力シート!$P$34,1)="1","有",LEFT(【交付決定後】入力シート!$P$34)="2","無",TRUE,"")</f>
        <v/>
      </c>
      <c r="Q47" s="2487"/>
      <c r="R47" s="2487"/>
      <c r="S47" s="2487"/>
      <c r="T47" s="2487"/>
      <c r="U47" s="2487"/>
      <c r="V47" s="2487"/>
      <c r="W47" s="2488"/>
      <c r="Y47" s="90"/>
      <c r="Z47" s="90"/>
      <c r="AA47" s="90"/>
      <c r="AB47" s="90"/>
      <c r="AC47" s="90"/>
      <c r="AD47" s="559"/>
      <c r="AE47" s="2400" t="s">
        <v>622</v>
      </c>
      <c r="AF47" s="2401"/>
      <c r="AG47" s="2401"/>
      <c r="AH47" s="2401"/>
      <c r="AI47" s="2401"/>
      <c r="AJ47" s="2401"/>
      <c r="AK47" s="2402"/>
      <c r="AL47" s="2484" t="s">
        <v>775</v>
      </c>
      <c r="AM47" s="2485"/>
      <c r="AN47" s="2485"/>
      <c r="AO47" s="2485"/>
      <c r="AP47" s="2485"/>
      <c r="AQ47" s="2485"/>
      <c r="AR47" s="2485"/>
      <c r="AS47" s="2515" t="s">
        <v>776</v>
      </c>
      <c r="AT47" s="2516"/>
      <c r="AU47" s="2516"/>
      <c r="AV47" s="2516"/>
      <c r="AW47" s="2516"/>
      <c r="AX47" s="2516"/>
      <c r="AY47" s="2516"/>
      <c r="AZ47" s="2517"/>
      <c r="BA47" s="562"/>
    </row>
    <row r="48" spans="1:53" s="86" customFormat="1" ht="24" customHeight="1">
      <c r="A48" s="88"/>
      <c r="B48" s="2403"/>
      <c r="C48" s="2404"/>
      <c r="D48" s="2404"/>
      <c r="E48" s="2404"/>
      <c r="F48" s="2404"/>
      <c r="G48" s="2404"/>
      <c r="H48" s="2405"/>
      <c r="I48" s="2489" t="s">
        <v>625</v>
      </c>
      <c r="J48" s="2490"/>
      <c r="K48" s="2490"/>
      <c r="L48" s="2490"/>
      <c r="M48" s="2490"/>
      <c r="N48" s="2490"/>
      <c r="O48" s="2490"/>
      <c r="P48" s="2491" t="str">
        <f>IF(【交付決定後】入力シート!$P$35="","",【交付決定後】入力シート!$P$35)</f>
        <v/>
      </c>
      <c r="Q48" s="2492"/>
      <c r="R48" s="2492"/>
      <c r="S48" s="2492"/>
      <c r="T48" s="2492"/>
      <c r="U48" s="2492"/>
      <c r="V48" s="2492"/>
      <c r="W48" s="2493"/>
      <c r="X48" s="87"/>
      <c r="Y48" s="90"/>
      <c r="Z48" s="90"/>
      <c r="AA48" s="90"/>
      <c r="AB48" s="90"/>
      <c r="AC48" s="90"/>
      <c r="AD48" s="559"/>
      <c r="AE48" s="2403"/>
      <c r="AF48" s="2404"/>
      <c r="AG48" s="2404"/>
      <c r="AH48" s="2404"/>
      <c r="AI48" s="2404"/>
      <c r="AJ48" s="2404"/>
      <c r="AK48" s="2405"/>
      <c r="AL48" s="2489" t="s">
        <v>625</v>
      </c>
      <c r="AM48" s="2490"/>
      <c r="AN48" s="2490"/>
      <c r="AO48" s="2490"/>
      <c r="AP48" s="2490"/>
      <c r="AQ48" s="2490"/>
      <c r="AR48" s="2490"/>
      <c r="AS48" s="2518" t="s">
        <v>626</v>
      </c>
      <c r="AT48" s="2519"/>
      <c r="AU48" s="2519"/>
      <c r="AV48" s="2519"/>
      <c r="AW48" s="2519"/>
      <c r="AX48" s="2519"/>
      <c r="AY48" s="2519"/>
      <c r="AZ48" s="2520"/>
      <c r="BA48" s="562"/>
    </row>
    <row r="49" spans="1:53" s="87" customFormat="1" ht="24" customHeight="1">
      <c r="A49" s="99"/>
      <c r="B49" s="2403"/>
      <c r="C49" s="2404"/>
      <c r="D49" s="2404"/>
      <c r="E49" s="2404"/>
      <c r="F49" s="2404"/>
      <c r="G49" s="2404"/>
      <c r="H49" s="2405"/>
      <c r="I49" s="2494" t="s">
        <v>777</v>
      </c>
      <c r="J49" s="2495"/>
      <c r="K49" s="2495"/>
      <c r="L49" s="2495"/>
      <c r="M49" s="2495"/>
      <c r="N49" s="2495"/>
      <c r="O49" s="2495"/>
      <c r="P49" s="2496" t="str">
        <f>IF(【交付決定後】入力シート!$P$36="","",【交付決定後】入力シート!$P$36)</f>
        <v/>
      </c>
      <c r="Q49" s="2497"/>
      <c r="R49" s="2497"/>
      <c r="S49" s="2497"/>
      <c r="T49" s="2497"/>
      <c r="U49" s="2497"/>
      <c r="V49" s="2497"/>
      <c r="W49" s="150" t="s">
        <v>557</v>
      </c>
      <c r="Y49" s="90"/>
      <c r="Z49" s="90"/>
      <c r="AA49" s="90"/>
      <c r="AC49" s="90"/>
      <c r="AD49" s="559"/>
      <c r="AE49" s="2403"/>
      <c r="AF49" s="2404"/>
      <c r="AG49" s="2404"/>
      <c r="AH49" s="2404"/>
      <c r="AI49" s="2404"/>
      <c r="AJ49" s="2404"/>
      <c r="AK49" s="2405"/>
      <c r="AL49" s="2494" t="s">
        <v>777</v>
      </c>
      <c r="AM49" s="2495"/>
      <c r="AN49" s="2495"/>
      <c r="AO49" s="2495"/>
      <c r="AP49" s="2495"/>
      <c r="AQ49" s="2495"/>
      <c r="AR49" s="2495"/>
      <c r="AS49" s="2521">
        <v>100000</v>
      </c>
      <c r="AT49" s="2522"/>
      <c r="AU49" s="2522"/>
      <c r="AV49" s="2522"/>
      <c r="AW49" s="2522"/>
      <c r="AX49" s="2522"/>
      <c r="AY49" s="2522"/>
      <c r="AZ49" s="150" t="s">
        <v>557</v>
      </c>
      <c r="BA49" s="563"/>
    </row>
    <row r="50" spans="1:53" s="87" customFormat="1" ht="24" customHeight="1">
      <c r="A50" s="99"/>
      <c r="B50" s="2389" t="s">
        <v>778</v>
      </c>
      <c r="C50" s="2390"/>
      <c r="D50" s="2390"/>
      <c r="E50" s="2390"/>
      <c r="F50" s="2390"/>
      <c r="G50" s="2390"/>
      <c r="H50" s="2390"/>
      <c r="I50" s="2466" t="str">
        <f>IFERROR('【交付申請時】入力シート③(その他)'!$J$33-【交付決定後】入力シート!$P$36,IF('【交付申請時】入力シート③(その他)'!$J$33="","",'【交付申請時】入力シート③(その他)'!$J$33))</f>
        <v/>
      </c>
      <c r="J50" s="2467"/>
      <c r="K50" s="2467"/>
      <c r="L50" s="2467"/>
      <c r="M50" s="2467"/>
      <c r="N50" s="2467"/>
      <c r="O50" s="2467"/>
      <c r="P50" s="2467"/>
      <c r="Q50" s="2467"/>
      <c r="R50" s="2467"/>
      <c r="S50" s="2467"/>
      <c r="T50" s="2467"/>
      <c r="U50" s="2467"/>
      <c r="V50" s="2468"/>
      <c r="W50" s="147" t="s">
        <v>557</v>
      </c>
      <c r="X50" s="89"/>
      <c r="Y50" s="90"/>
      <c r="Z50" s="90"/>
      <c r="AA50" s="90"/>
      <c r="AB50" s="90"/>
      <c r="AC50" s="90"/>
      <c r="AD50" s="559"/>
      <c r="AE50" s="2389" t="s">
        <v>778</v>
      </c>
      <c r="AF50" s="2390"/>
      <c r="AG50" s="2390"/>
      <c r="AH50" s="2390"/>
      <c r="AI50" s="2390"/>
      <c r="AJ50" s="2390"/>
      <c r="AK50" s="2390"/>
      <c r="AL50" s="2526">
        <v>15170000</v>
      </c>
      <c r="AM50" s="2527"/>
      <c r="AN50" s="2527"/>
      <c r="AO50" s="2527"/>
      <c r="AP50" s="2527"/>
      <c r="AQ50" s="2527"/>
      <c r="AR50" s="2527"/>
      <c r="AS50" s="2527"/>
      <c r="AT50" s="2527"/>
      <c r="AU50" s="2527"/>
      <c r="AV50" s="2527"/>
      <c r="AW50" s="2527"/>
      <c r="AX50" s="2527"/>
      <c r="AY50" s="2531"/>
      <c r="AZ50" s="147" t="s">
        <v>557</v>
      </c>
      <c r="BA50" s="563"/>
    </row>
    <row r="51" spans="1:53" ht="6" customHeight="1">
      <c r="B51" s="100"/>
      <c r="C51" s="100"/>
      <c r="D51" s="100"/>
      <c r="E51" s="100"/>
      <c r="F51" s="100"/>
      <c r="G51" s="100"/>
      <c r="H51" s="100"/>
      <c r="I51" s="86"/>
      <c r="J51" s="86"/>
      <c r="K51" s="86"/>
      <c r="L51" s="86"/>
      <c r="M51" s="86"/>
      <c r="N51" s="86"/>
      <c r="O51" s="86"/>
      <c r="P51" s="86"/>
      <c r="Q51" s="86"/>
      <c r="R51" s="86"/>
      <c r="S51" s="86"/>
      <c r="T51" s="86"/>
      <c r="U51" s="86"/>
      <c r="V51" s="86"/>
      <c r="W51" s="86"/>
      <c r="AD51" s="559"/>
      <c r="AE51" s="100"/>
      <c r="AF51" s="100"/>
      <c r="AG51" s="100"/>
      <c r="AH51" s="100"/>
      <c r="AI51" s="100"/>
      <c r="AJ51" s="100"/>
      <c r="AK51" s="100"/>
      <c r="AL51" s="86"/>
      <c r="AM51" s="86"/>
      <c r="AN51" s="86"/>
      <c r="AO51" s="86"/>
      <c r="AP51" s="86"/>
      <c r="AQ51" s="86"/>
      <c r="AR51" s="86"/>
      <c r="AS51" s="86"/>
      <c r="AT51" s="86"/>
      <c r="AU51" s="86"/>
      <c r="AV51" s="86"/>
      <c r="AW51" s="86"/>
      <c r="AX51" s="86"/>
      <c r="AY51" s="86"/>
      <c r="AZ51" s="86"/>
      <c r="BA51" s="560"/>
    </row>
    <row r="52" spans="1:53" ht="18" customHeight="1">
      <c r="B52" s="86" t="s">
        <v>514</v>
      </c>
      <c r="C52" s="86"/>
      <c r="D52" s="86"/>
      <c r="E52" s="86"/>
      <c r="F52" s="86"/>
      <c r="G52" s="86"/>
      <c r="H52" s="86"/>
      <c r="I52" s="86"/>
      <c r="J52" s="86"/>
      <c r="K52" s="86"/>
      <c r="L52" s="86"/>
      <c r="M52" s="86"/>
      <c r="N52" s="86"/>
      <c r="O52" s="86"/>
      <c r="P52" s="86"/>
      <c r="Q52" s="86"/>
      <c r="R52" s="86"/>
      <c r="S52" s="86"/>
      <c r="T52" s="86"/>
      <c r="U52" s="86"/>
      <c r="V52" s="86"/>
      <c r="W52" s="86"/>
      <c r="AD52" s="559"/>
      <c r="AE52" s="86" t="s">
        <v>514</v>
      </c>
      <c r="AF52" s="86"/>
      <c r="AG52" s="86"/>
      <c r="AH52" s="86"/>
      <c r="AI52" s="86"/>
      <c r="AJ52" s="86"/>
      <c r="AK52" s="86"/>
      <c r="AL52" s="86"/>
      <c r="AM52" s="86"/>
      <c r="AN52" s="86"/>
      <c r="AO52" s="86"/>
      <c r="AP52" s="86"/>
      <c r="AQ52" s="86"/>
      <c r="AR52" s="86"/>
      <c r="AS52" s="86"/>
      <c r="AT52" s="86"/>
      <c r="AU52" s="86"/>
      <c r="AV52" s="86"/>
      <c r="AW52" s="86"/>
      <c r="AX52" s="86"/>
      <c r="AY52" s="86"/>
      <c r="AZ52" s="86"/>
      <c r="BA52" s="560"/>
    </row>
    <row r="53" spans="1:53" ht="43.5" customHeight="1">
      <c r="B53" s="2445" t="str">
        <f>IF(【交付決定後】入力シート!$C$37="","",【交付決定後】入力シート!$C$37)</f>
        <v/>
      </c>
      <c r="C53" s="2446"/>
      <c r="D53" s="2446"/>
      <c r="E53" s="2446"/>
      <c r="F53" s="2446"/>
      <c r="G53" s="2446"/>
      <c r="H53" s="2446"/>
      <c r="I53" s="2446"/>
      <c r="J53" s="2446"/>
      <c r="K53" s="2446"/>
      <c r="L53" s="2446"/>
      <c r="M53" s="2446"/>
      <c r="N53" s="2446"/>
      <c r="O53" s="2446"/>
      <c r="P53" s="2446"/>
      <c r="Q53" s="2446"/>
      <c r="R53" s="2446"/>
      <c r="S53" s="2446"/>
      <c r="T53" s="2446"/>
      <c r="U53" s="2446"/>
      <c r="V53" s="2446"/>
      <c r="W53" s="2447"/>
      <c r="AD53" s="559"/>
      <c r="AE53" s="2532"/>
      <c r="AF53" s="2533"/>
      <c r="AG53" s="2533"/>
      <c r="AH53" s="2533"/>
      <c r="AI53" s="2533"/>
      <c r="AJ53" s="2533"/>
      <c r="AK53" s="2533"/>
      <c r="AL53" s="2533"/>
      <c r="AM53" s="2533"/>
      <c r="AN53" s="2533"/>
      <c r="AO53" s="2533"/>
      <c r="AP53" s="2533"/>
      <c r="AQ53" s="2533"/>
      <c r="AR53" s="2533"/>
      <c r="AS53" s="2533"/>
      <c r="AT53" s="2533"/>
      <c r="AU53" s="2533"/>
      <c r="AV53" s="2533"/>
      <c r="AW53" s="2533"/>
      <c r="AX53" s="2533"/>
      <c r="AY53" s="2533"/>
      <c r="AZ53" s="2534"/>
      <c r="BA53" s="560"/>
    </row>
    <row r="54" spans="1:53" ht="43.5" customHeight="1">
      <c r="B54" s="2448"/>
      <c r="C54" s="2449"/>
      <c r="D54" s="2449"/>
      <c r="E54" s="2449"/>
      <c r="F54" s="2449"/>
      <c r="G54" s="2449"/>
      <c r="H54" s="2449"/>
      <c r="I54" s="2449"/>
      <c r="J54" s="2449"/>
      <c r="K54" s="2449"/>
      <c r="L54" s="2449"/>
      <c r="M54" s="2449"/>
      <c r="N54" s="2449"/>
      <c r="O54" s="2449"/>
      <c r="P54" s="2449"/>
      <c r="Q54" s="2449"/>
      <c r="R54" s="2449"/>
      <c r="S54" s="2449"/>
      <c r="T54" s="2449"/>
      <c r="U54" s="2449"/>
      <c r="V54" s="2449"/>
      <c r="W54" s="2450"/>
      <c r="AD54" s="559"/>
      <c r="AE54" s="2535"/>
      <c r="AF54" s="2536"/>
      <c r="AG54" s="2536"/>
      <c r="AH54" s="2536"/>
      <c r="AI54" s="2536"/>
      <c r="AJ54" s="2536"/>
      <c r="AK54" s="2536"/>
      <c r="AL54" s="2536"/>
      <c r="AM54" s="2536"/>
      <c r="AN54" s="2536"/>
      <c r="AO54" s="2536"/>
      <c r="AP54" s="2536"/>
      <c r="AQ54" s="2536"/>
      <c r="AR54" s="2536"/>
      <c r="AS54" s="2536"/>
      <c r="AT54" s="2536"/>
      <c r="AU54" s="2536"/>
      <c r="AV54" s="2536"/>
      <c r="AW54" s="2536"/>
      <c r="AX54" s="2536"/>
      <c r="AY54" s="2536"/>
      <c r="AZ54" s="2537"/>
      <c r="BA54" s="560"/>
    </row>
    <row r="55" spans="1:53" ht="43.5" customHeight="1">
      <c r="B55" s="2448"/>
      <c r="C55" s="2449"/>
      <c r="D55" s="2449"/>
      <c r="E55" s="2449"/>
      <c r="F55" s="2449"/>
      <c r="G55" s="2449"/>
      <c r="H55" s="2449"/>
      <c r="I55" s="2449"/>
      <c r="J55" s="2449"/>
      <c r="K55" s="2449"/>
      <c r="L55" s="2449"/>
      <c r="M55" s="2449"/>
      <c r="N55" s="2449"/>
      <c r="O55" s="2449"/>
      <c r="P55" s="2449"/>
      <c r="Q55" s="2449"/>
      <c r="R55" s="2449"/>
      <c r="S55" s="2449"/>
      <c r="T55" s="2449"/>
      <c r="U55" s="2449"/>
      <c r="V55" s="2449"/>
      <c r="W55" s="2450"/>
      <c r="AD55" s="559"/>
      <c r="AE55" s="2535"/>
      <c r="AF55" s="2536"/>
      <c r="AG55" s="2536"/>
      <c r="AH55" s="2536"/>
      <c r="AI55" s="2536"/>
      <c r="AJ55" s="2536"/>
      <c r="AK55" s="2536"/>
      <c r="AL55" s="2536"/>
      <c r="AM55" s="2536"/>
      <c r="AN55" s="2536"/>
      <c r="AO55" s="2536"/>
      <c r="AP55" s="2536"/>
      <c r="AQ55" s="2536"/>
      <c r="AR55" s="2536"/>
      <c r="AS55" s="2536"/>
      <c r="AT55" s="2536"/>
      <c r="AU55" s="2536"/>
      <c r="AV55" s="2536"/>
      <c r="AW55" s="2536"/>
      <c r="AX55" s="2536"/>
      <c r="AY55" s="2536"/>
      <c r="AZ55" s="2537"/>
      <c r="BA55" s="560"/>
    </row>
    <row r="56" spans="1:53" ht="43.5" customHeight="1">
      <c r="B56" s="2448"/>
      <c r="C56" s="2449"/>
      <c r="D56" s="2449"/>
      <c r="E56" s="2449"/>
      <c r="F56" s="2449"/>
      <c r="G56" s="2449"/>
      <c r="H56" s="2449"/>
      <c r="I56" s="2449"/>
      <c r="J56" s="2449"/>
      <c r="K56" s="2449"/>
      <c r="L56" s="2449"/>
      <c r="M56" s="2449"/>
      <c r="N56" s="2449"/>
      <c r="O56" s="2449"/>
      <c r="P56" s="2449"/>
      <c r="Q56" s="2449"/>
      <c r="R56" s="2449"/>
      <c r="S56" s="2449"/>
      <c r="T56" s="2449"/>
      <c r="U56" s="2449"/>
      <c r="V56" s="2449"/>
      <c r="W56" s="2450"/>
      <c r="AD56" s="559"/>
      <c r="AE56" s="2535"/>
      <c r="AF56" s="2536"/>
      <c r="AG56" s="2536"/>
      <c r="AH56" s="2536"/>
      <c r="AI56" s="2536"/>
      <c r="AJ56" s="2536"/>
      <c r="AK56" s="2536"/>
      <c r="AL56" s="2536"/>
      <c r="AM56" s="2536"/>
      <c r="AN56" s="2536"/>
      <c r="AO56" s="2536"/>
      <c r="AP56" s="2536"/>
      <c r="AQ56" s="2536"/>
      <c r="AR56" s="2536"/>
      <c r="AS56" s="2536"/>
      <c r="AT56" s="2536"/>
      <c r="AU56" s="2536"/>
      <c r="AV56" s="2536"/>
      <c r="AW56" s="2536"/>
      <c r="AX56" s="2536"/>
      <c r="AY56" s="2536"/>
      <c r="AZ56" s="2537"/>
      <c r="BA56" s="560"/>
    </row>
    <row r="57" spans="1:53" ht="43.5" customHeight="1">
      <c r="B57" s="2448"/>
      <c r="C57" s="2449"/>
      <c r="D57" s="2449"/>
      <c r="E57" s="2449"/>
      <c r="F57" s="2449"/>
      <c r="G57" s="2449"/>
      <c r="H57" s="2449"/>
      <c r="I57" s="2449"/>
      <c r="J57" s="2449"/>
      <c r="K57" s="2449"/>
      <c r="L57" s="2449"/>
      <c r="M57" s="2449"/>
      <c r="N57" s="2449"/>
      <c r="O57" s="2449"/>
      <c r="P57" s="2449"/>
      <c r="Q57" s="2449"/>
      <c r="R57" s="2449"/>
      <c r="S57" s="2449"/>
      <c r="T57" s="2449"/>
      <c r="U57" s="2449"/>
      <c r="V57" s="2449"/>
      <c r="W57" s="2450"/>
      <c r="AD57" s="559"/>
      <c r="AE57" s="2535"/>
      <c r="AF57" s="2536"/>
      <c r="AG57" s="2536"/>
      <c r="AH57" s="2536"/>
      <c r="AI57" s="2536"/>
      <c r="AJ57" s="2536"/>
      <c r="AK57" s="2536"/>
      <c r="AL57" s="2536"/>
      <c r="AM57" s="2536"/>
      <c r="AN57" s="2536"/>
      <c r="AO57" s="2536"/>
      <c r="AP57" s="2536"/>
      <c r="AQ57" s="2536"/>
      <c r="AR57" s="2536"/>
      <c r="AS57" s="2536"/>
      <c r="AT57" s="2536"/>
      <c r="AU57" s="2536"/>
      <c r="AV57" s="2536"/>
      <c r="AW57" s="2536"/>
      <c r="AX57" s="2536"/>
      <c r="AY57" s="2536"/>
      <c r="AZ57" s="2537"/>
      <c r="BA57" s="560"/>
    </row>
    <row r="58" spans="1:53" ht="43.5" customHeight="1">
      <c r="B58" s="2451"/>
      <c r="C58" s="2452"/>
      <c r="D58" s="2452"/>
      <c r="E58" s="2452"/>
      <c r="F58" s="2452"/>
      <c r="G58" s="2452"/>
      <c r="H58" s="2452"/>
      <c r="I58" s="2452"/>
      <c r="J58" s="2452"/>
      <c r="K58" s="2452"/>
      <c r="L58" s="2452"/>
      <c r="M58" s="2452"/>
      <c r="N58" s="2452"/>
      <c r="O58" s="2452"/>
      <c r="P58" s="2452"/>
      <c r="Q58" s="2452"/>
      <c r="R58" s="2452"/>
      <c r="S58" s="2452"/>
      <c r="T58" s="2452"/>
      <c r="U58" s="2452"/>
      <c r="V58" s="2452"/>
      <c r="W58" s="2453"/>
      <c r="AD58" s="559"/>
      <c r="AE58" s="2538"/>
      <c r="AF58" s="2539"/>
      <c r="AG58" s="2539"/>
      <c r="AH58" s="2539"/>
      <c r="AI58" s="2539"/>
      <c r="AJ58" s="2539"/>
      <c r="AK58" s="2539"/>
      <c r="AL58" s="2539"/>
      <c r="AM58" s="2539"/>
      <c r="AN58" s="2539"/>
      <c r="AO58" s="2539"/>
      <c r="AP58" s="2539"/>
      <c r="AQ58" s="2539"/>
      <c r="AR58" s="2539"/>
      <c r="AS58" s="2539"/>
      <c r="AT58" s="2539"/>
      <c r="AU58" s="2539"/>
      <c r="AV58" s="2539"/>
      <c r="AW58" s="2539"/>
      <c r="AX58" s="2539"/>
      <c r="AY58" s="2539"/>
      <c r="AZ58" s="2540"/>
      <c r="BA58" s="560"/>
    </row>
    <row r="59" spans="1:53" ht="15.6" customHeight="1">
      <c r="B59" s="101"/>
      <c r="C59" s="93"/>
      <c r="D59" s="93"/>
      <c r="E59" s="93"/>
      <c r="F59" s="93"/>
      <c r="G59" s="93"/>
      <c r="H59" s="93"/>
      <c r="I59" s="93"/>
      <c r="J59" s="93"/>
      <c r="K59" s="93"/>
      <c r="L59" s="93"/>
      <c r="M59" s="93"/>
      <c r="N59" s="93"/>
      <c r="O59" s="93"/>
      <c r="P59" s="93"/>
      <c r="R59" s="93"/>
      <c r="S59" s="88"/>
      <c r="T59" s="112"/>
      <c r="U59" s="112"/>
      <c r="V59" s="112"/>
      <c r="W59" s="112"/>
      <c r="X59" s="151"/>
      <c r="AD59" s="559"/>
      <c r="AE59" s="101"/>
      <c r="AF59" s="93"/>
      <c r="AG59" s="93"/>
      <c r="AH59" s="93"/>
      <c r="AI59" s="93"/>
      <c r="AJ59" s="93"/>
      <c r="AK59" s="93"/>
      <c r="AL59" s="93"/>
      <c r="AM59" s="93"/>
      <c r="AN59" s="93"/>
      <c r="AO59" s="93"/>
      <c r="AP59" s="93"/>
      <c r="AQ59" s="93"/>
      <c r="AR59" s="93"/>
      <c r="AS59" s="93"/>
      <c r="AU59" s="93"/>
      <c r="AW59" s="112"/>
      <c r="AX59" s="112"/>
      <c r="AY59" s="112"/>
      <c r="AZ59" s="112"/>
      <c r="BA59" s="560"/>
    </row>
    <row r="60" spans="1:53" ht="6" customHeight="1">
      <c r="B60" s="102"/>
      <c r="C60" s="102"/>
      <c r="D60" s="102"/>
      <c r="E60" s="102"/>
      <c r="F60" s="102"/>
      <c r="G60" s="102"/>
      <c r="H60" s="102"/>
      <c r="I60" s="102"/>
      <c r="J60" s="102"/>
      <c r="K60" s="102"/>
      <c r="L60" s="102"/>
      <c r="M60" s="102"/>
      <c r="N60" s="102"/>
      <c r="O60" s="102"/>
      <c r="P60" s="102"/>
      <c r="Q60" s="102"/>
      <c r="R60" s="102"/>
      <c r="S60" s="102"/>
      <c r="T60" s="102"/>
      <c r="U60" s="102"/>
      <c r="V60" s="102"/>
      <c r="W60" s="102"/>
      <c r="X60" s="151"/>
      <c r="AD60" s="559"/>
      <c r="AE60" s="102"/>
      <c r="AF60" s="102"/>
      <c r="AG60" s="102"/>
      <c r="AH60" s="102"/>
      <c r="AI60" s="102"/>
      <c r="AJ60" s="102"/>
      <c r="AK60" s="102"/>
      <c r="AL60" s="102"/>
      <c r="AM60" s="102"/>
      <c r="AN60" s="102"/>
      <c r="AO60" s="102"/>
      <c r="AP60" s="102"/>
      <c r="AQ60" s="102"/>
      <c r="AR60" s="102"/>
      <c r="AS60" s="102"/>
      <c r="AT60" s="102"/>
      <c r="AU60" s="102"/>
      <c r="AV60" s="102"/>
      <c r="AW60" s="102"/>
      <c r="AX60" s="102"/>
      <c r="AY60" s="102"/>
      <c r="AZ60" s="102"/>
      <c r="BA60" s="560"/>
    </row>
    <row r="61" spans="1:53" ht="24" customHeight="1">
      <c r="B61" s="98" t="s">
        <v>591</v>
      </c>
      <c r="C61" s="102"/>
      <c r="D61" s="102"/>
      <c r="E61" s="102"/>
      <c r="F61" s="102"/>
      <c r="G61" s="102"/>
      <c r="H61" s="102"/>
      <c r="I61" s="102"/>
      <c r="J61" s="102"/>
      <c r="K61" s="102"/>
      <c r="L61" s="102"/>
      <c r="M61" s="102"/>
      <c r="N61" s="102"/>
      <c r="O61" s="102"/>
      <c r="P61" s="102"/>
      <c r="Q61" s="102"/>
      <c r="R61" s="102"/>
      <c r="S61" s="102"/>
      <c r="T61" s="102"/>
      <c r="U61" s="102"/>
      <c r="V61" s="102"/>
      <c r="W61" s="102"/>
      <c r="X61" s="151"/>
      <c r="AD61" s="559"/>
      <c r="AE61" s="98" t="s">
        <v>591</v>
      </c>
      <c r="AF61" s="102"/>
      <c r="AG61" s="102"/>
      <c r="AH61" s="102"/>
      <c r="AI61" s="102"/>
      <c r="AJ61" s="102"/>
      <c r="AK61" s="102"/>
      <c r="AL61" s="102"/>
      <c r="AM61" s="102"/>
      <c r="AN61" s="102"/>
      <c r="AO61" s="102"/>
      <c r="AP61" s="102"/>
      <c r="AQ61" s="102"/>
      <c r="AR61" s="102"/>
      <c r="AS61" s="102"/>
      <c r="AT61" s="102"/>
      <c r="AU61" s="102"/>
      <c r="AV61" s="102"/>
      <c r="AW61" s="102"/>
      <c r="AX61" s="102"/>
      <c r="AY61" s="102"/>
      <c r="AZ61" s="102"/>
      <c r="BA61" s="560"/>
    </row>
    <row r="62" spans="1:53" ht="6" customHeight="1">
      <c r="B62" s="98"/>
      <c r="C62" s="102"/>
      <c r="D62" s="102"/>
      <c r="E62" s="102"/>
      <c r="F62" s="102"/>
      <c r="G62" s="102"/>
      <c r="H62" s="102"/>
      <c r="I62" s="102"/>
      <c r="J62" s="102"/>
      <c r="K62" s="102"/>
      <c r="L62" s="102"/>
      <c r="M62" s="102"/>
      <c r="N62" s="102"/>
      <c r="O62" s="102"/>
      <c r="P62" s="102"/>
      <c r="Q62" s="102"/>
      <c r="R62" s="102"/>
      <c r="S62" s="102"/>
      <c r="T62" s="102"/>
      <c r="U62" s="102"/>
      <c r="V62" s="102"/>
      <c r="W62" s="102"/>
      <c r="X62" s="153"/>
      <c r="AD62" s="559"/>
      <c r="AE62" s="98"/>
      <c r="AF62" s="102"/>
      <c r="AG62" s="102"/>
      <c r="AH62" s="102"/>
      <c r="AI62" s="102"/>
      <c r="AJ62" s="102"/>
      <c r="AK62" s="102"/>
      <c r="AL62" s="102"/>
      <c r="AM62" s="102"/>
      <c r="AN62" s="102"/>
      <c r="AO62" s="102"/>
      <c r="AP62" s="102"/>
      <c r="AQ62" s="102"/>
      <c r="AR62" s="102"/>
      <c r="AS62" s="102"/>
      <c r="AT62" s="102"/>
      <c r="AU62" s="102"/>
      <c r="AV62" s="102"/>
      <c r="AW62" s="102"/>
      <c r="AX62" s="102"/>
      <c r="AY62" s="102"/>
      <c r="AZ62" s="102"/>
      <c r="BA62" s="560"/>
    </row>
    <row r="63" spans="1:53" ht="36" customHeight="1">
      <c r="A63" s="103"/>
      <c r="B63" s="2469" t="s">
        <v>779</v>
      </c>
      <c r="C63" s="2470"/>
      <c r="D63" s="2470"/>
      <c r="E63" s="2470"/>
      <c r="F63" s="2470"/>
      <c r="G63" s="2470"/>
      <c r="H63" s="2470"/>
      <c r="I63" s="2470"/>
      <c r="J63" s="2471"/>
      <c r="K63" s="121"/>
      <c r="L63" s="122" t="s">
        <v>780</v>
      </c>
      <c r="M63" s="2472" t="str">
        <f>IF($I$50="","",IF($I$50&gt;【交付決定後】入力シート!$M$11,【交付決定後】入力シート!$M$11,$I$50))</f>
        <v/>
      </c>
      <c r="N63" s="2473"/>
      <c r="O63" s="2473"/>
      <c r="P63" s="2473"/>
      <c r="Q63" s="2473"/>
      <c r="R63" s="2473"/>
      <c r="S63" s="2473"/>
      <c r="T63" s="2473"/>
      <c r="U63" s="2473"/>
      <c r="V63" s="2474"/>
      <c r="W63" s="152" t="s">
        <v>557</v>
      </c>
      <c r="X63" s="126"/>
      <c r="AD63" s="559"/>
      <c r="AE63" s="2469" t="s">
        <v>779</v>
      </c>
      <c r="AF63" s="2470"/>
      <c r="AG63" s="2470"/>
      <c r="AH63" s="2470"/>
      <c r="AI63" s="2470"/>
      <c r="AJ63" s="2470"/>
      <c r="AK63" s="2470"/>
      <c r="AL63" s="2470"/>
      <c r="AM63" s="2471"/>
      <c r="AN63" s="121"/>
      <c r="AO63" s="122" t="s">
        <v>780</v>
      </c>
      <c r="AP63" s="2541">
        <v>15170000</v>
      </c>
      <c r="AQ63" s="2542"/>
      <c r="AR63" s="2542"/>
      <c r="AS63" s="2542"/>
      <c r="AT63" s="2542"/>
      <c r="AU63" s="2542"/>
      <c r="AV63" s="2542"/>
      <c r="AW63" s="2542"/>
      <c r="AX63" s="2542"/>
      <c r="AY63" s="2543"/>
      <c r="AZ63" s="152" t="s">
        <v>557</v>
      </c>
      <c r="BA63" s="560"/>
    </row>
    <row r="64" spans="1:53">
      <c r="A64" s="103"/>
      <c r="B64" s="104"/>
      <c r="C64" s="104"/>
      <c r="D64" s="104"/>
      <c r="E64" s="104"/>
      <c r="F64" s="104"/>
      <c r="G64" s="104"/>
      <c r="H64" s="104"/>
      <c r="I64" s="104"/>
      <c r="J64" s="104"/>
      <c r="K64" s="123"/>
      <c r="L64" s="124"/>
      <c r="M64" s="125"/>
      <c r="N64" s="125"/>
      <c r="O64" s="125"/>
      <c r="P64" s="126"/>
      <c r="Q64" s="126"/>
      <c r="R64" s="126"/>
      <c r="S64" s="126"/>
      <c r="T64" s="126"/>
      <c r="U64" s="126"/>
      <c r="V64" s="126"/>
      <c r="W64" s="154"/>
      <c r="X64" s="126"/>
      <c r="AD64" s="559"/>
      <c r="AE64" s="104"/>
      <c r="AF64" s="104"/>
      <c r="AG64" s="104"/>
      <c r="AH64" s="104"/>
      <c r="AI64" s="104"/>
      <c r="AJ64" s="104"/>
      <c r="AK64" s="104"/>
      <c r="AL64" s="104"/>
      <c r="AM64" s="104"/>
      <c r="AN64" s="123"/>
      <c r="AO64" s="124"/>
      <c r="AP64" s="125"/>
      <c r="AQ64" s="125"/>
      <c r="AR64" s="125"/>
      <c r="AS64" s="126"/>
      <c r="AT64" s="126"/>
      <c r="AU64" s="126"/>
      <c r="AV64" s="126"/>
      <c r="AW64" s="126"/>
      <c r="AX64" s="126"/>
      <c r="AY64" s="126"/>
      <c r="AZ64" s="154"/>
      <c r="BA64" s="560"/>
    </row>
    <row r="65" spans="1:53">
      <c r="A65" s="103"/>
      <c r="B65" s="104" t="s">
        <v>592</v>
      </c>
      <c r="C65" s="104"/>
      <c r="D65" s="104"/>
      <c r="E65" s="104"/>
      <c r="F65" s="104"/>
      <c r="G65" s="104"/>
      <c r="H65" s="104"/>
      <c r="I65" s="104"/>
      <c r="J65" s="160"/>
      <c r="K65" s="125"/>
      <c r="L65" s="125"/>
      <c r="M65" s="125"/>
      <c r="N65" s="125"/>
      <c r="O65" s="126"/>
      <c r="P65" s="126"/>
      <c r="Q65" s="126"/>
      <c r="R65" s="126"/>
      <c r="S65" s="126"/>
      <c r="T65" s="126"/>
      <c r="U65" s="126"/>
      <c r="V65" s="126"/>
      <c r="W65" s="126"/>
      <c r="X65" s="126"/>
      <c r="AD65" s="559"/>
      <c r="AE65" s="104" t="s">
        <v>592</v>
      </c>
      <c r="AF65" s="104"/>
      <c r="AG65" s="104"/>
      <c r="AH65" s="104"/>
      <c r="AI65" s="104"/>
      <c r="AJ65" s="104"/>
      <c r="AK65" s="104"/>
      <c r="AL65" s="104"/>
      <c r="AM65" s="160"/>
      <c r="AN65" s="125"/>
      <c r="AO65" s="125"/>
      <c r="AP65" s="125"/>
      <c r="AQ65" s="125"/>
      <c r="AR65" s="126"/>
      <c r="AS65" s="126"/>
      <c r="AT65" s="126"/>
      <c r="AU65" s="126"/>
      <c r="AV65" s="126"/>
      <c r="AW65" s="126"/>
      <c r="AX65" s="126"/>
      <c r="AY65" s="126"/>
      <c r="AZ65" s="126"/>
      <c r="BA65" s="560"/>
    </row>
    <row r="66" spans="1:53" ht="6" customHeight="1">
      <c r="A66" s="103"/>
      <c r="B66" s="104"/>
      <c r="C66" s="104"/>
      <c r="D66" s="104"/>
      <c r="E66" s="104"/>
      <c r="F66" s="104"/>
      <c r="G66" s="104"/>
      <c r="H66" s="104"/>
      <c r="I66" s="104"/>
      <c r="J66" s="160"/>
      <c r="K66" s="125"/>
      <c r="L66" s="125"/>
      <c r="M66" s="125"/>
      <c r="N66" s="125"/>
      <c r="O66" s="126"/>
      <c r="P66" s="126"/>
      <c r="Q66" s="126"/>
      <c r="R66" s="126"/>
      <c r="S66" s="126"/>
      <c r="T66" s="126"/>
      <c r="U66" s="126"/>
      <c r="V66" s="126"/>
      <c r="W66" s="126"/>
      <c r="X66" s="88"/>
      <c r="AD66" s="559"/>
      <c r="AE66" s="104"/>
      <c r="AF66" s="104"/>
      <c r="AG66" s="104"/>
      <c r="AH66" s="104"/>
      <c r="AI66" s="104"/>
      <c r="AJ66" s="104"/>
      <c r="AK66" s="104"/>
      <c r="AL66" s="104"/>
      <c r="AM66" s="160"/>
      <c r="AN66" s="125"/>
      <c r="AO66" s="125"/>
      <c r="AP66" s="125"/>
      <c r="AQ66" s="125"/>
      <c r="AR66" s="126"/>
      <c r="AS66" s="126"/>
      <c r="AT66" s="126"/>
      <c r="AU66" s="126"/>
      <c r="AV66" s="126"/>
      <c r="AW66" s="126"/>
      <c r="AX66" s="126"/>
      <c r="AY66" s="126"/>
      <c r="AZ66" s="126"/>
      <c r="BA66" s="560"/>
    </row>
    <row r="67" spans="1:53" ht="36" customHeight="1">
      <c r="A67" s="103"/>
      <c r="B67" s="2475" t="s">
        <v>781</v>
      </c>
      <c r="C67" s="2476"/>
      <c r="D67" s="2477"/>
      <c r="E67" s="155" t="str">
        <f>IF(【交付決定後】入力シート!$E$41="","",【交付決定後】入力シート!$E$41)</f>
        <v/>
      </c>
      <c r="F67" s="156" t="str">
        <f>IF(【交付決定後】入力シート!$F$41="","",【交付決定後】入力シート!$F$41)</f>
        <v/>
      </c>
      <c r="G67" s="156" t="str">
        <f>IF(【交付決定後】入力シート!$G$41="","",【交付決定後】入力シート!$G$41)</f>
        <v/>
      </c>
      <c r="H67" s="156" t="str">
        <f>IF(【交付決定後】入力シート!$H$41="","",【交付決定後】入力シート!$H$41)</f>
        <v/>
      </c>
      <c r="I67" s="2475" t="s">
        <v>594</v>
      </c>
      <c r="J67" s="2476"/>
      <c r="K67" s="2478"/>
      <c r="L67" s="156" t="str">
        <f>IF(【交付決定後】入力シート!$L$41="","",【交付決定後】入力シート!$L$41)</f>
        <v/>
      </c>
      <c r="M67" s="156" t="str">
        <f>IF(【交付決定後】入力シート!$M$41="","",【交付決定後】入力シート!$M$41)</f>
        <v/>
      </c>
      <c r="N67" s="156" t="str">
        <f>IF(【交付決定後】入力シート!$N$41="","",【交付決定後】入力シート!$N$41)</f>
        <v/>
      </c>
      <c r="O67" s="2479" t="s">
        <v>782</v>
      </c>
      <c r="P67" s="2480"/>
      <c r="Q67" s="2481"/>
      <c r="R67" s="2482" t="s">
        <v>596</v>
      </c>
      <c r="S67" s="2483"/>
      <c r="T67" s="157" t="str">
        <f>IF(【交付決定後】入力シート!$T$41="","",【交付決定後】入力シート!$T$41)</f>
        <v/>
      </c>
      <c r="U67" s="2482" t="s">
        <v>597</v>
      </c>
      <c r="V67" s="2483"/>
      <c r="W67" s="157" t="str">
        <f>IF(【交付決定後】入力シート!$W$41="","",【交付決定後】入力シート!$W$41)</f>
        <v/>
      </c>
      <c r="X67" s="165"/>
      <c r="AD67" s="559"/>
      <c r="AE67" s="2475" t="s">
        <v>781</v>
      </c>
      <c r="AF67" s="2476"/>
      <c r="AG67" s="2477"/>
      <c r="AH67" s="1017">
        <v>0</v>
      </c>
      <c r="AI67" s="1018">
        <v>1</v>
      </c>
      <c r="AJ67" s="1018">
        <v>2</v>
      </c>
      <c r="AK67" s="1019">
        <v>3</v>
      </c>
      <c r="AL67" s="2475" t="s">
        <v>594</v>
      </c>
      <c r="AM67" s="2476"/>
      <c r="AN67" s="2478"/>
      <c r="AO67" s="1018">
        <v>4</v>
      </c>
      <c r="AP67" s="1018">
        <v>5</v>
      </c>
      <c r="AQ67" s="1019">
        <v>6</v>
      </c>
      <c r="AR67" s="2479" t="s">
        <v>782</v>
      </c>
      <c r="AS67" s="2480"/>
      <c r="AT67" s="2481"/>
      <c r="AU67" s="2482" t="s">
        <v>596</v>
      </c>
      <c r="AV67" s="2483"/>
      <c r="AW67" s="1019" t="s">
        <v>598</v>
      </c>
      <c r="AX67" s="2482" t="s">
        <v>597</v>
      </c>
      <c r="AY67" s="2483"/>
      <c r="AZ67" s="157" t="s">
        <v>529</v>
      </c>
      <c r="BA67" s="560"/>
    </row>
    <row r="68" spans="1:53" ht="24" customHeight="1">
      <c r="A68" s="103"/>
      <c r="B68" s="2463" t="s">
        <v>783</v>
      </c>
      <c r="C68" s="2464"/>
      <c r="D68" s="2465"/>
      <c r="E68" s="158" t="s">
        <v>784</v>
      </c>
      <c r="F68" s="159"/>
      <c r="G68" s="159"/>
      <c r="H68" s="159"/>
      <c r="I68" s="161"/>
      <c r="J68" s="161"/>
      <c r="K68" s="161"/>
      <c r="L68" s="161"/>
      <c r="M68" s="161"/>
      <c r="N68" s="161"/>
      <c r="O68" s="161"/>
      <c r="P68" s="161"/>
      <c r="Q68" s="161"/>
      <c r="R68" s="161"/>
      <c r="S68" s="161"/>
      <c r="T68" s="161"/>
      <c r="U68" s="161"/>
      <c r="V68" s="161"/>
      <c r="W68" s="164"/>
      <c r="X68" s="166"/>
      <c r="AD68" s="559"/>
      <c r="AE68" s="2463" t="s">
        <v>783</v>
      </c>
      <c r="AF68" s="2464"/>
      <c r="AG68" s="2465"/>
      <c r="AH68" s="158" t="s">
        <v>784</v>
      </c>
      <c r="AI68" s="159"/>
      <c r="AJ68" s="159"/>
      <c r="AK68" s="159"/>
      <c r="AL68" s="161"/>
      <c r="AM68" s="161"/>
      <c r="AN68" s="161"/>
      <c r="AO68" s="161"/>
      <c r="AP68" s="161"/>
      <c r="AQ68" s="161"/>
      <c r="AR68" s="161"/>
      <c r="AS68" s="161"/>
      <c r="AT68" s="161"/>
      <c r="AU68" s="161"/>
      <c r="AV68" s="161"/>
      <c r="AW68" s="161"/>
      <c r="AX68" s="161"/>
      <c r="AY68" s="161"/>
      <c r="AZ68" s="164"/>
      <c r="BA68" s="560"/>
    </row>
    <row r="69" spans="1:53" ht="36" customHeight="1">
      <c r="A69" s="103"/>
      <c r="B69" s="2433"/>
      <c r="C69" s="2434"/>
      <c r="D69" s="2435"/>
      <c r="E69" s="2430" t="str">
        <f>IF(【交付決定後】入力シート!$E$43="","",IF(LEN(【交付決定後】入力シート!$E$43)&gt;=31,LEFT(【交付決定後】入力シート!$E$43,30),【交付決定後】入力シート!$E$43))</f>
        <v/>
      </c>
      <c r="F69" s="2431"/>
      <c r="G69" s="2431"/>
      <c r="H69" s="2431"/>
      <c r="I69" s="2431"/>
      <c r="J69" s="2431"/>
      <c r="K69" s="2431"/>
      <c r="L69" s="2431"/>
      <c r="M69" s="2431"/>
      <c r="N69" s="2431"/>
      <c r="O69" s="2431"/>
      <c r="P69" s="2431"/>
      <c r="Q69" s="2431"/>
      <c r="R69" s="2431"/>
      <c r="S69" s="2431"/>
      <c r="T69" s="2431"/>
      <c r="U69" s="2431"/>
      <c r="V69" s="2431"/>
      <c r="W69" s="2432"/>
      <c r="X69" s="166"/>
      <c r="AD69" s="559"/>
      <c r="AE69" s="2433"/>
      <c r="AF69" s="2434"/>
      <c r="AG69" s="2435"/>
      <c r="AH69" s="2528" t="s">
        <v>785</v>
      </c>
      <c r="AI69" s="2529"/>
      <c r="AJ69" s="2529"/>
      <c r="AK69" s="2529"/>
      <c r="AL69" s="2529"/>
      <c r="AM69" s="2529"/>
      <c r="AN69" s="2529"/>
      <c r="AO69" s="2529"/>
      <c r="AP69" s="2529"/>
      <c r="AQ69" s="2529"/>
      <c r="AR69" s="2529"/>
      <c r="AS69" s="2529"/>
      <c r="AT69" s="2529"/>
      <c r="AU69" s="2529"/>
      <c r="AV69" s="2529"/>
      <c r="AW69" s="2529"/>
      <c r="AX69" s="2529"/>
      <c r="AY69" s="2529"/>
      <c r="AZ69" s="2530"/>
      <c r="BA69" s="560"/>
    </row>
    <row r="70" spans="1:53" ht="36" customHeight="1">
      <c r="A70" s="103"/>
      <c r="B70" s="2433" t="s">
        <v>786</v>
      </c>
      <c r="C70" s="2434"/>
      <c r="D70" s="2435"/>
      <c r="E70" s="901" t="str">
        <f>IF(COUNTA(【交付決定後】入力シート!$E$44:$K$44)=7,【交付決定後】入力シート!$E$44,"")</f>
        <v/>
      </c>
      <c r="F70" s="156" t="str">
        <f>IF(【交付決定後】入力シート!F$44="","",IF(COUNTA(【交付決定後】入力シート!$E$44:$K$44)=7,【交付決定後】入力シート!F$44,IF(【交付決定後】入力シート!$E$44&lt;&gt;"",【交付決定後】入力シート!E$44,【交付決定後】入力シート!F$44)))</f>
        <v/>
      </c>
      <c r="G70" s="156" t="str">
        <f>IF(【交付決定後】入力シート!G$44="","",IF(COUNTA(【交付決定後】入力シート!$E$44:$K$44)=7,【交付決定後】入力シート!G$44,IF(【交付決定後】入力シート!$E$44&lt;&gt;"",【交付決定後】入力シート!F$44,【交付決定後】入力シート!G$44)))</f>
        <v/>
      </c>
      <c r="H70" s="156" t="str">
        <f>IF(【交付決定後】入力シート!H$44="","",IF(COUNTA(【交付決定後】入力シート!$E$44:$K$44)=7,【交付決定後】入力シート!H$44,IF(【交付決定後】入力シート!$E$44&lt;&gt;"",【交付決定後】入力シート!G$44,【交付決定後】入力シート!H$44)))</f>
        <v/>
      </c>
      <c r="I70" s="156" t="str">
        <f>IF(【交付決定後】入力シート!I$44="","",IF(COUNTA(【交付決定後】入力シート!$E$44:$K$44)=7,【交付決定後】入力シート!I$44,IF(【交付決定後】入力シート!$E$44&lt;&gt;"",【交付決定後】入力シート!H$44,【交付決定後】入力シート!I$44)))</f>
        <v/>
      </c>
      <c r="J70" s="156" t="str">
        <f>IF(【交付決定後】入力シート!J$44="","",IF(COUNTA(【交付決定後】入力シート!$E$44:$K$44)=7,【交付決定後】入力シート!J$44,IF(【交付決定後】入力シート!$E$44&lt;&gt;"",【交付決定後】入力シート!I$44,【交付決定後】入力シート!J$44)))</f>
        <v/>
      </c>
      <c r="K70" s="902" t="str">
        <f>IF(COUNTA(【交付決定後】入力シート!$E$44:$K$44)=0,"",IF(COUNTA(【交付決定後】入力シート!$E$44:$K$44)=7,【交付決定後】入力シート!K$44,IF(【交付決定後】入力シート!$E$44&lt;&gt;"",【交付決定後】入力シート!J$44,【交付決定後】入力シート!K$44)))</f>
        <v/>
      </c>
      <c r="L70" s="162" t="s">
        <v>603</v>
      </c>
      <c r="M70" s="163"/>
      <c r="N70" s="163"/>
      <c r="O70" s="163"/>
      <c r="P70" s="163"/>
      <c r="Q70" s="163"/>
      <c r="R70" s="163"/>
      <c r="S70" s="163"/>
      <c r="T70" s="163"/>
      <c r="U70" s="163"/>
      <c r="V70" s="163"/>
      <c r="W70" s="163"/>
      <c r="X70" s="88"/>
      <c r="AD70" s="559"/>
      <c r="AE70" s="2433" t="s">
        <v>786</v>
      </c>
      <c r="AF70" s="2434"/>
      <c r="AG70" s="2435"/>
      <c r="AH70" s="1017">
        <v>7</v>
      </c>
      <c r="AI70" s="1018">
        <v>8</v>
      </c>
      <c r="AJ70" s="1018">
        <v>9</v>
      </c>
      <c r="AK70" s="1018">
        <v>1</v>
      </c>
      <c r="AL70" s="1018">
        <v>0</v>
      </c>
      <c r="AM70" s="1018">
        <v>1</v>
      </c>
      <c r="AN70" s="1019">
        <v>1</v>
      </c>
      <c r="AO70" s="162" t="s">
        <v>603</v>
      </c>
      <c r="AP70" s="163"/>
      <c r="AQ70" s="163"/>
      <c r="AR70" s="163"/>
      <c r="AS70" s="163"/>
      <c r="AT70" s="163"/>
      <c r="AU70" s="163"/>
      <c r="AV70" s="163"/>
      <c r="AW70" s="163"/>
      <c r="AX70" s="163"/>
      <c r="AY70" s="163"/>
      <c r="AZ70" s="163"/>
      <c r="BA70" s="560"/>
    </row>
    <row r="71" spans="1:53">
      <c r="A71" s="103"/>
      <c r="B71" s="104"/>
      <c r="C71" s="104"/>
      <c r="D71" s="104"/>
      <c r="E71" s="104"/>
      <c r="F71" s="104"/>
      <c r="G71" s="104"/>
      <c r="H71" s="104"/>
      <c r="I71" s="104"/>
      <c r="J71" s="104"/>
      <c r="K71" s="104"/>
      <c r="L71" s="104"/>
      <c r="M71" s="104"/>
      <c r="N71" s="104"/>
      <c r="O71" s="104"/>
      <c r="P71" s="104"/>
      <c r="Q71" s="104"/>
      <c r="R71" s="104"/>
      <c r="S71" s="104"/>
      <c r="T71" s="104"/>
      <c r="U71" s="104"/>
      <c r="V71" s="104"/>
      <c r="W71" s="104"/>
      <c r="AD71" s="559"/>
      <c r="AE71" s="104"/>
      <c r="AF71" s="104"/>
      <c r="AG71" s="104"/>
      <c r="AH71" s="104"/>
      <c r="AI71" s="104"/>
      <c r="AJ71" s="104"/>
      <c r="AK71" s="104"/>
      <c r="AL71" s="104"/>
      <c r="AM71" s="104"/>
      <c r="AN71" s="104"/>
      <c r="AO71" s="104"/>
      <c r="AP71" s="104"/>
      <c r="AQ71" s="104"/>
      <c r="AR71" s="104"/>
      <c r="AS71" s="104"/>
      <c r="AT71" s="104"/>
      <c r="AU71" s="104"/>
      <c r="AV71" s="104"/>
      <c r="AW71" s="104"/>
      <c r="AX71" s="104"/>
      <c r="AY71" s="104"/>
      <c r="AZ71" s="104"/>
      <c r="BA71" s="560"/>
    </row>
    <row r="72" spans="1:53">
      <c r="A72" s="103"/>
      <c r="B72" s="104" t="s">
        <v>787</v>
      </c>
      <c r="C72" s="104"/>
      <c r="D72" s="104"/>
      <c r="E72" s="104"/>
      <c r="F72" s="104"/>
      <c r="G72" s="104"/>
      <c r="H72" s="104"/>
      <c r="I72" s="104"/>
      <c r="J72" s="104"/>
      <c r="K72" s="104"/>
      <c r="L72" s="104"/>
      <c r="M72" s="104"/>
      <c r="N72" s="104"/>
      <c r="O72" s="104"/>
      <c r="P72" s="104"/>
      <c r="Q72" s="104"/>
      <c r="R72" s="104"/>
      <c r="S72" s="104"/>
      <c r="T72" s="104"/>
      <c r="U72" s="104"/>
      <c r="V72" s="104"/>
      <c r="W72" s="104"/>
      <c r="AD72" s="559"/>
      <c r="AE72" s="104" t="s">
        <v>787</v>
      </c>
      <c r="AF72" s="104"/>
      <c r="AG72" s="104"/>
      <c r="AH72" s="104"/>
      <c r="AI72" s="104"/>
      <c r="AJ72" s="104"/>
      <c r="AK72" s="104"/>
      <c r="AL72" s="104"/>
      <c r="AM72" s="104"/>
      <c r="AN72" s="104"/>
      <c r="AO72" s="104"/>
      <c r="AP72" s="104"/>
      <c r="AQ72" s="104"/>
      <c r="AR72" s="104"/>
      <c r="AS72" s="104"/>
      <c r="AT72" s="104"/>
      <c r="AU72" s="104"/>
      <c r="AV72" s="104"/>
      <c r="AW72" s="104"/>
      <c r="AX72" s="104"/>
      <c r="AY72" s="104"/>
      <c r="AZ72" s="104"/>
      <c r="BA72" s="560"/>
    </row>
    <row r="73" spans="1:53" ht="6" customHeight="1" thickBot="1">
      <c r="A73" s="103"/>
      <c r="B73" s="104"/>
      <c r="C73" s="104"/>
      <c r="D73" s="104"/>
      <c r="E73" s="104"/>
      <c r="F73" s="104"/>
      <c r="G73" s="104"/>
      <c r="H73" s="104"/>
      <c r="I73" s="104"/>
      <c r="J73" s="104"/>
      <c r="K73" s="104"/>
      <c r="L73" s="104"/>
      <c r="M73" s="104"/>
      <c r="N73" s="104"/>
      <c r="O73" s="104"/>
      <c r="P73" s="104"/>
      <c r="Q73" s="104"/>
      <c r="R73" s="104"/>
      <c r="S73" s="104"/>
      <c r="T73" s="104"/>
      <c r="U73" s="104"/>
      <c r="V73" s="104"/>
      <c r="W73" s="104"/>
      <c r="X73" s="88"/>
      <c r="AD73" s="559"/>
      <c r="AE73" s="104"/>
      <c r="AF73" s="104"/>
      <c r="AG73" s="104"/>
      <c r="AH73" s="104"/>
      <c r="AI73" s="104"/>
      <c r="AJ73" s="104"/>
      <c r="AK73" s="104"/>
      <c r="AL73" s="104"/>
      <c r="AM73" s="104"/>
      <c r="AN73" s="104"/>
      <c r="AO73" s="104"/>
      <c r="AP73" s="104"/>
      <c r="AQ73" s="104"/>
      <c r="AR73" s="104"/>
      <c r="AS73" s="104"/>
      <c r="AT73" s="104"/>
      <c r="AU73" s="104"/>
      <c r="AV73" s="104"/>
      <c r="AW73" s="104"/>
      <c r="AX73" s="104"/>
      <c r="AY73" s="104"/>
      <c r="AZ73" s="104"/>
      <c r="BA73" s="560"/>
    </row>
    <row r="74" spans="1:53" ht="18.600000000000001" customHeight="1" thickTop="1">
      <c r="A74" s="103"/>
      <c r="B74" s="2454" t="s">
        <v>788</v>
      </c>
      <c r="C74" s="2455"/>
      <c r="D74" s="2455"/>
      <c r="E74" s="2455"/>
      <c r="F74" s="2455"/>
      <c r="G74" s="2455"/>
      <c r="H74" s="2455"/>
      <c r="I74" s="2455"/>
      <c r="J74" s="2455"/>
      <c r="K74" s="2455"/>
      <c r="L74" s="2455"/>
      <c r="M74" s="2455"/>
      <c r="N74" s="2455"/>
      <c r="O74" s="2455"/>
      <c r="P74" s="2455"/>
      <c r="Q74" s="2455"/>
      <c r="R74" s="2455"/>
      <c r="S74" s="2455"/>
      <c r="T74" s="2455"/>
      <c r="U74" s="2455"/>
      <c r="V74" s="2455"/>
      <c r="W74" s="2456"/>
      <c r="X74" s="88"/>
      <c r="AD74" s="559"/>
      <c r="AE74" s="2454" t="s">
        <v>788</v>
      </c>
      <c r="AF74" s="2455"/>
      <c r="AG74" s="2455"/>
      <c r="AH74" s="2455"/>
      <c r="AI74" s="2455"/>
      <c r="AJ74" s="2455"/>
      <c r="AK74" s="2455"/>
      <c r="AL74" s="2455"/>
      <c r="AM74" s="2455"/>
      <c r="AN74" s="2455"/>
      <c r="AO74" s="2455"/>
      <c r="AP74" s="2455"/>
      <c r="AQ74" s="2455"/>
      <c r="AR74" s="2455"/>
      <c r="AS74" s="2455"/>
      <c r="AT74" s="2455"/>
      <c r="AU74" s="2455"/>
      <c r="AV74" s="2455"/>
      <c r="AW74" s="2455"/>
      <c r="AX74" s="2455"/>
      <c r="AY74" s="2455"/>
      <c r="AZ74" s="2456"/>
      <c r="BA74" s="560"/>
    </row>
    <row r="75" spans="1:53" ht="18.600000000000001" customHeight="1">
      <c r="A75" s="103"/>
      <c r="B75" s="2457"/>
      <c r="C75" s="2458"/>
      <c r="D75" s="2458"/>
      <c r="E75" s="2458"/>
      <c r="F75" s="2458"/>
      <c r="G75" s="2458"/>
      <c r="H75" s="2458"/>
      <c r="I75" s="2458"/>
      <c r="J75" s="2458"/>
      <c r="K75" s="2458"/>
      <c r="L75" s="2458"/>
      <c r="M75" s="2458"/>
      <c r="N75" s="2458"/>
      <c r="O75" s="2458"/>
      <c r="P75" s="2458"/>
      <c r="Q75" s="2458"/>
      <c r="R75" s="2458"/>
      <c r="S75" s="2458"/>
      <c r="T75" s="2458"/>
      <c r="U75" s="2458"/>
      <c r="V75" s="2458"/>
      <c r="W75" s="2459"/>
      <c r="X75" s="88"/>
      <c r="AD75" s="559"/>
      <c r="AE75" s="2457"/>
      <c r="AF75" s="2458"/>
      <c r="AG75" s="2458"/>
      <c r="AH75" s="2458"/>
      <c r="AI75" s="2458"/>
      <c r="AJ75" s="2458"/>
      <c r="AK75" s="2458"/>
      <c r="AL75" s="2458"/>
      <c r="AM75" s="2458"/>
      <c r="AN75" s="2458"/>
      <c r="AO75" s="2458"/>
      <c r="AP75" s="2458"/>
      <c r="AQ75" s="2458"/>
      <c r="AR75" s="2458"/>
      <c r="AS75" s="2458"/>
      <c r="AT75" s="2458"/>
      <c r="AU75" s="2458"/>
      <c r="AV75" s="2458"/>
      <c r="AW75" s="2458"/>
      <c r="AX75" s="2458"/>
      <c r="AY75" s="2458"/>
      <c r="AZ75" s="2459"/>
      <c r="BA75" s="560"/>
    </row>
    <row r="76" spans="1:53" ht="18.600000000000001" customHeight="1">
      <c r="A76" s="103"/>
      <c r="B76" s="2457"/>
      <c r="C76" s="2458"/>
      <c r="D76" s="2458"/>
      <c r="E76" s="2458"/>
      <c r="F76" s="2458"/>
      <c r="G76" s="2458"/>
      <c r="H76" s="2458"/>
      <c r="I76" s="2458"/>
      <c r="J76" s="2458"/>
      <c r="K76" s="2458"/>
      <c r="L76" s="2458"/>
      <c r="M76" s="2458"/>
      <c r="N76" s="2458"/>
      <c r="O76" s="2458"/>
      <c r="P76" s="2458"/>
      <c r="Q76" s="2458"/>
      <c r="R76" s="2458"/>
      <c r="S76" s="2458"/>
      <c r="T76" s="2458"/>
      <c r="U76" s="2458"/>
      <c r="V76" s="2458"/>
      <c r="W76" s="2459"/>
      <c r="X76" s="88"/>
      <c r="AD76" s="559"/>
      <c r="AE76" s="2457"/>
      <c r="AF76" s="2458"/>
      <c r="AG76" s="2458"/>
      <c r="AH76" s="2458"/>
      <c r="AI76" s="2458"/>
      <c r="AJ76" s="2458"/>
      <c r="AK76" s="2458"/>
      <c r="AL76" s="2458"/>
      <c r="AM76" s="2458"/>
      <c r="AN76" s="2458"/>
      <c r="AO76" s="2458"/>
      <c r="AP76" s="2458"/>
      <c r="AQ76" s="2458"/>
      <c r="AR76" s="2458"/>
      <c r="AS76" s="2458"/>
      <c r="AT76" s="2458"/>
      <c r="AU76" s="2458"/>
      <c r="AV76" s="2458"/>
      <c r="AW76" s="2458"/>
      <c r="AX76" s="2458"/>
      <c r="AY76" s="2458"/>
      <c r="AZ76" s="2459"/>
      <c r="BA76" s="560"/>
    </row>
    <row r="77" spans="1:53" ht="18.600000000000001" customHeight="1">
      <c r="A77" s="103"/>
      <c r="B77" s="2457"/>
      <c r="C77" s="2458"/>
      <c r="D77" s="2458"/>
      <c r="E77" s="2458"/>
      <c r="F77" s="2458"/>
      <c r="G77" s="2458"/>
      <c r="H77" s="2458"/>
      <c r="I77" s="2458"/>
      <c r="J77" s="2458"/>
      <c r="K77" s="2458"/>
      <c r="L77" s="2458"/>
      <c r="M77" s="2458"/>
      <c r="N77" s="2458"/>
      <c r="O77" s="2458"/>
      <c r="P77" s="2458"/>
      <c r="Q77" s="2458"/>
      <c r="R77" s="2458"/>
      <c r="S77" s="2458"/>
      <c r="T77" s="2458"/>
      <c r="U77" s="2458"/>
      <c r="V77" s="2458"/>
      <c r="W77" s="2459"/>
      <c r="X77" s="88"/>
      <c r="AD77" s="559"/>
      <c r="AE77" s="2457"/>
      <c r="AF77" s="2458"/>
      <c r="AG77" s="2458"/>
      <c r="AH77" s="2458"/>
      <c r="AI77" s="2458"/>
      <c r="AJ77" s="2458"/>
      <c r="AK77" s="2458"/>
      <c r="AL77" s="2458"/>
      <c r="AM77" s="2458"/>
      <c r="AN77" s="2458"/>
      <c r="AO77" s="2458"/>
      <c r="AP77" s="2458"/>
      <c r="AQ77" s="2458"/>
      <c r="AR77" s="2458"/>
      <c r="AS77" s="2458"/>
      <c r="AT77" s="2458"/>
      <c r="AU77" s="2458"/>
      <c r="AV77" s="2458"/>
      <c r="AW77" s="2458"/>
      <c r="AX77" s="2458"/>
      <c r="AY77" s="2458"/>
      <c r="AZ77" s="2459"/>
      <c r="BA77" s="560"/>
    </row>
    <row r="78" spans="1:53" ht="18.600000000000001" customHeight="1">
      <c r="A78" s="103"/>
      <c r="B78" s="2457"/>
      <c r="C78" s="2458"/>
      <c r="D78" s="2458"/>
      <c r="E78" s="2458"/>
      <c r="F78" s="2458"/>
      <c r="G78" s="2458"/>
      <c r="H78" s="2458"/>
      <c r="I78" s="2458"/>
      <c r="J78" s="2458"/>
      <c r="K78" s="2458"/>
      <c r="L78" s="2458"/>
      <c r="M78" s="2458"/>
      <c r="N78" s="2458"/>
      <c r="O78" s="2458"/>
      <c r="P78" s="2458"/>
      <c r="Q78" s="2458"/>
      <c r="R78" s="2458"/>
      <c r="S78" s="2458"/>
      <c r="T78" s="2458"/>
      <c r="U78" s="2458"/>
      <c r="V78" s="2458"/>
      <c r="W78" s="2459"/>
      <c r="X78" s="88"/>
      <c r="AD78" s="559"/>
      <c r="AE78" s="2457"/>
      <c r="AF78" s="2458"/>
      <c r="AG78" s="2458"/>
      <c r="AH78" s="2458"/>
      <c r="AI78" s="2458"/>
      <c r="AJ78" s="2458"/>
      <c r="AK78" s="2458"/>
      <c r="AL78" s="2458"/>
      <c r="AM78" s="2458"/>
      <c r="AN78" s="2458"/>
      <c r="AO78" s="2458"/>
      <c r="AP78" s="2458"/>
      <c r="AQ78" s="2458"/>
      <c r="AR78" s="2458"/>
      <c r="AS78" s="2458"/>
      <c r="AT78" s="2458"/>
      <c r="AU78" s="2458"/>
      <c r="AV78" s="2458"/>
      <c r="AW78" s="2458"/>
      <c r="AX78" s="2458"/>
      <c r="AY78" s="2458"/>
      <c r="AZ78" s="2459"/>
      <c r="BA78" s="560"/>
    </row>
    <row r="79" spans="1:53" ht="18.600000000000001" customHeight="1">
      <c r="A79" s="103"/>
      <c r="B79" s="2457"/>
      <c r="C79" s="2458"/>
      <c r="D79" s="2458"/>
      <c r="E79" s="2458"/>
      <c r="F79" s="2458"/>
      <c r="G79" s="2458"/>
      <c r="H79" s="2458"/>
      <c r="I79" s="2458"/>
      <c r="J79" s="2458"/>
      <c r="K79" s="2458"/>
      <c r="L79" s="2458"/>
      <c r="M79" s="2458"/>
      <c r="N79" s="2458"/>
      <c r="O79" s="2458"/>
      <c r="P79" s="2458"/>
      <c r="Q79" s="2458"/>
      <c r="R79" s="2458"/>
      <c r="S79" s="2458"/>
      <c r="T79" s="2458"/>
      <c r="U79" s="2458"/>
      <c r="V79" s="2458"/>
      <c r="W79" s="2459"/>
      <c r="X79" s="88"/>
      <c r="AD79" s="559"/>
      <c r="AE79" s="2457"/>
      <c r="AF79" s="2458"/>
      <c r="AG79" s="2458"/>
      <c r="AH79" s="2458"/>
      <c r="AI79" s="2458"/>
      <c r="AJ79" s="2458"/>
      <c r="AK79" s="2458"/>
      <c r="AL79" s="2458"/>
      <c r="AM79" s="2458"/>
      <c r="AN79" s="2458"/>
      <c r="AO79" s="2458"/>
      <c r="AP79" s="2458"/>
      <c r="AQ79" s="2458"/>
      <c r="AR79" s="2458"/>
      <c r="AS79" s="2458"/>
      <c r="AT79" s="2458"/>
      <c r="AU79" s="2458"/>
      <c r="AV79" s="2458"/>
      <c r="AW79" s="2458"/>
      <c r="AX79" s="2458"/>
      <c r="AY79" s="2458"/>
      <c r="AZ79" s="2459"/>
      <c r="BA79" s="560"/>
    </row>
    <row r="80" spans="1:53" ht="18.600000000000001" customHeight="1">
      <c r="A80" s="103"/>
      <c r="B80" s="2457"/>
      <c r="C80" s="2458"/>
      <c r="D80" s="2458"/>
      <c r="E80" s="2458"/>
      <c r="F80" s="2458"/>
      <c r="G80" s="2458"/>
      <c r="H80" s="2458"/>
      <c r="I80" s="2458"/>
      <c r="J80" s="2458"/>
      <c r="K80" s="2458"/>
      <c r="L80" s="2458"/>
      <c r="M80" s="2458"/>
      <c r="N80" s="2458"/>
      <c r="O80" s="2458"/>
      <c r="P80" s="2458"/>
      <c r="Q80" s="2458"/>
      <c r="R80" s="2458"/>
      <c r="S80" s="2458"/>
      <c r="T80" s="2458"/>
      <c r="U80" s="2458"/>
      <c r="V80" s="2458"/>
      <c r="W80" s="2459"/>
      <c r="X80" s="88"/>
      <c r="AD80" s="559"/>
      <c r="AE80" s="2457"/>
      <c r="AF80" s="2458"/>
      <c r="AG80" s="2458"/>
      <c r="AH80" s="2458"/>
      <c r="AI80" s="2458"/>
      <c r="AJ80" s="2458"/>
      <c r="AK80" s="2458"/>
      <c r="AL80" s="2458"/>
      <c r="AM80" s="2458"/>
      <c r="AN80" s="2458"/>
      <c r="AO80" s="2458"/>
      <c r="AP80" s="2458"/>
      <c r="AQ80" s="2458"/>
      <c r="AR80" s="2458"/>
      <c r="AS80" s="2458"/>
      <c r="AT80" s="2458"/>
      <c r="AU80" s="2458"/>
      <c r="AV80" s="2458"/>
      <c r="AW80" s="2458"/>
      <c r="AX80" s="2458"/>
      <c r="AY80" s="2458"/>
      <c r="AZ80" s="2459"/>
      <c r="BA80" s="560"/>
    </row>
    <row r="81" spans="1:53" ht="18.600000000000001" customHeight="1">
      <c r="A81" s="103"/>
      <c r="B81" s="2457"/>
      <c r="C81" s="2458"/>
      <c r="D81" s="2458"/>
      <c r="E81" s="2458"/>
      <c r="F81" s="2458"/>
      <c r="G81" s="2458"/>
      <c r="H81" s="2458"/>
      <c r="I81" s="2458"/>
      <c r="J81" s="2458"/>
      <c r="K81" s="2458"/>
      <c r="L81" s="2458"/>
      <c r="M81" s="2458"/>
      <c r="N81" s="2458"/>
      <c r="O81" s="2458"/>
      <c r="P81" s="2458"/>
      <c r="Q81" s="2458"/>
      <c r="R81" s="2458"/>
      <c r="S81" s="2458"/>
      <c r="T81" s="2458"/>
      <c r="U81" s="2458"/>
      <c r="V81" s="2458"/>
      <c r="W81" s="2459"/>
      <c r="X81" s="88"/>
      <c r="AD81" s="559"/>
      <c r="AE81" s="2457"/>
      <c r="AF81" s="2458"/>
      <c r="AG81" s="2458"/>
      <c r="AH81" s="2458"/>
      <c r="AI81" s="2458"/>
      <c r="AJ81" s="2458"/>
      <c r="AK81" s="2458"/>
      <c r="AL81" s="2458"/>
      <c r="AM81" s="2458"/>
      <c r="AN81" s="2458"/>
      <c r="AO81" s="2458"/>
      <c r="AP81" s="2458"/>
      <c r="AQ81" s="2458"/>
      <c r="AR81" s="2458"/>
      <c r="AS81" s="2458"/>
      <c r="AT81" s="2458"/>
      <c r="AU81" s="2458"/>
      <c r="AV81" s="2458"/>
      <c r="AW81" s="2458"/>
      <c r="AX81" s="2458"/>
      <c r="AY81" s="2458"/>
      <c r="AZ81" s="2459"/>
      <c r="BA81" s="560"/>
    </row>
    <row r="82" spans="1:53" ht="18.600000000000001" customHeight="1" thickBot="1">
      <c r="A82" s="103"/>
      <c r="B82" s="2460"/>
      <c r="C82" s="2461"/>
      <c r="D82" s="2461"/>
      <c r="E82" s="2461"/>
      <c r="F82" s="2461"/>
      <c r="G82" s="2461"/>
      <c r="H82" s="2461"/>
      <c r="I82" s="2461"/>
      <c r="J82" s="2461"/>
      <c r="K82" s="2461"/>
      <c r="L82" s="2461"/>
      <c r="M82" s="2461"/>
      <c r="N82" s="2461"/>
      <c r="O82" s="2461"/>
      <c r="P82" s="2461"/>
      <c r="Q82" s="2461"/>
      <c r="R82" s="2461"/>
      <c r="S82" s="2461"/>
      <c r="T82" s="2461"/>
      <c r="U82" s="2461"/>
      <c r="V82" s="2461"/>
      <c r="W82" s="2462"/>
      <c r="AD82" s="559"/>
      <c r="AE82" s="2460"/>
      <c r="AF82" s="2461"/>
      <c r="AG82" s="2461"/>
      <c r="AH82" s="2461"/>
      <c r="AI82" s="2461"/>
      <c r="AJ82" s="2461"/>
      <c r="AK82" s="2461"/>
      <c r="AL82" s="2461"/>
      <c r="AM82" s="2461"/>
      <c r="AN82" s="2461"/>
      <c r="AO82" s="2461"/>
      <c r="AP82" s="2461"/>
      <c r="AQ82" s="2461"/>
      <c r="AR82" s="2461"/>
      <c r="AS82" s="2461"/>
      <c r="AT82" s="2461"/>
      <c r="AU82" s="2461"/>
      <c r="AV82" s="2461"/>
      <c r="AW82" s="2461"/>
      <c r="AX82" s="2461"/>
      <c r="AY82" s="2461"/>
      <c r="AZ82" s="2462"/>
      <c r="BA82" s="560"/>
    </row>
    <row r="83" spans="1:53" ht="18.600000000000001" thickTop="1">
      <c r="AD83" s="564"/>
      <c r="AE83" s="565"/>
      <c r="AF83" s="565"/>
      <c r="AG83" s="565"/>
      <c r="AH83" s="565"/>
      <c r="AI83" s="565"/>
      <c r="AJ83" s="565"/>
      <c r="AK83" s="565"/>
      <c r="AL83" s="566"/>
      <c r="AM83" s="566"/>
      <c r="AN83" s="566"/>
      <c r="AO83" s="566"/>
      <c r="AP83" s="566"/>
      <c r="AQ83" s="566"/>
      <c r="AR83" s="566"/>
      <c r="AS83" s="566"/>
      <c r="AT83" s="566"/>
      <c r="AU83" s="566"/>
      <c r="AV83" s="566"/>
      <c r="AW83" s="566"/>
      <c r="AX83" s="566"/>
      <c r="AY83" s="566"/>
      <c r="AZ83" s="566"/>
      <c r="BA83" s="567"/>
    </row>
  </sheetData>
  <sheetProtection algorithmName="SHA-512" hashValue="3jxmJv2vAXMfJS79YIYuFuBGdLsatleiOdMZZNtOnpaAOm1KmbpTmG89w4xZjGhB5wTW/yU9jwlnjk6v3Y9zmQ==" saltValue="E73KSTFonKuso36kztUO5Q==" spinCount="100000" sheet="1" formatRows="0" selectLockedCells="1"/>
  <protectedRanges>
    <protectedRange sqref="N10:W11" name="範囲1_1"/>
    <protectedRange sqref="L36:L37" name="範囲1"/>
    <protectedRange sqref="D44:D46 L44:L45 I44:I46" name="範囲1_2"/>
    <protectedRange sqref="D36:D38 E36:E37" name="範囲1_3"/>
    <protectedRange sqref="AQ10:AY11" name="範囲1_1_1"/>
    <protectedRange sqref="AO36:AO37" name="範囲1_4"/>
    <protectedRange sqref="AG44:AG46 AO44:AO45 AL44:AL46" name="範囲1_2_1"/>
    <protectedRange sqref="AG36:AG38 AH36:AH37" name="範囲1_3_1"/>
  </protectedRanges>
  <mergeCells count="156">
    <mergeCell ref="AE42:AK42"/>
    <mergeCell ref="AL42:AR42"/>
    <mergeCell ref="AS42:AV42"/>
    <mergeCell ref="AW42:AZ42"/>
    <mergeCell ref="AE43:AK43"/>
    <mergeCell ref="AL43:AY43"/>
    <mergeCell ref="AW36:AZ36"/>
    <mergeCell ref="AS37:AT37"/>
    <mergeCell ref="AE68:AG69"/>
    <mergeCell ref="AH69:AZ69"/>
    <mergeCell ref="AW37:AX37"/>
    <mergeCell ref="AY37:AZ37"/>
    <mergeCell ref="AL40:AR40"/>
    <mergeCell ref="AU67:AV67"/>
    <mergeCell ref="AX67:AY67"/>
    <mergeCell ref="AE50:AK50"/>
    <mergeCell ref="AL50:AY50"/>
    <mergeCell ref="AE53:AZ58"/>
    <mergeCell ref="AE63:AM63"/>
    <mergeCell ref="AP63:AY63"/>
    <mergeCell ref="AE70:AG70"/>
    <mergeCell ref="AL45:AN45"/>
    <mergeCell ref="AO45:AQ45"/>
    <mergeCell ref="AS45:AU45"/>
    <mergeCell ref="AV45:AY45"/>
    <mergeCell ref="AL46:AN46"/>
    <mergeCell ref="AO46:AQ46"/>
    <mergeCell ref="AS46:AZ46"/>
    <mergeCell ref="AE74:AZ82"/>
    <mergeCell ref="AE47:AK49"/>
    <mergeCell ref="AL47:AR47"/>
    <mergeCell ref="AS47:AZ47"/>
    <mergeCell ref="AL48:AR48"/>
    <mergeCell ref="AS48:AZ48"/>
    <mergeCell ref="AL49:AR49"/>
    <mergeCell ref="AS49:AY49"/>
    <mergeCell ref="AE44:AK46"/>
    <mergeCell ref="AL44:AN44"/>
    <mergeCell ref="AO44:AQ44"/>
    <mergeCell ref="AS44:AU44"/>
    <mergeCell ref="AV44:AY44"/>
    <mergeCell ref="AE67:AG67"/>
    <mergeCell ref="AL67:AN67"/>
    <mergeCell ref="AR67:AT67"/>
    <mergeCell ref="AE35:AK35"/>
    <mergeCell ref="AL35:AR35"/>
    <mergeCell ref="AE36:AK41"/>
    <mergeCell ref="AL36:AR37"/>
    <mergeCell ref="AS36:AV36"/>
    <mergeCell ref="AL38:AR38"/>
    <mergeCell ref="AL39:AR39"/>
    <mergeCell ref="AL41:AR41"/>
    <mergeCell ref="AE29:AZ29"/>
    <mergeCell ref="AE33:AK33"/>
    <mergeCell ref="AL33:AR33"/>
    <mergeCell ref="AE34:AK34"/>
    <mergeCell ref="AL34:AZ34"/>
    <mergeCell ref="AU37:AV37"/>
    <mergeCell ref="AE26:AF26"/>
    <mergeCell ref="AL26:AM26"/>
    <mergeCell ref="AO26:AQ26"/>
    <mergeCell ref="AR26:AS26"/>
    <mergeCell ref="AE27:AZ27"/>
    <mergeCell ref="AE24:AZ24"/>
    <mergeCell ref="AE25:AZ25"/>
    <mergeCell ref="AU6:AZ6"/>
    <mergeCell ref="AQ10:AZ10"/>
    <mergeCell ref="AQ11:AZ11"/>
    <mergeCell ref="AQ12:AT12"/>
    <mergeCell ref="AU12:AZ12"/>
    <mergeCell ref="AQ15:AZ15"/>
    <mergeCell ref="AQ16:AZ16"/>
    <mergeCell ref="AQ17:AT17"/>
    <mergeCell ref="AU17:AZ17"/>
    <mergeCell ref="AQ20:AZ20"/>
    <mergeCell ref="AQ21:AZ21"/>
    <mergeCell ref="AQ22:AT22"/>
    <mergeCell ref="AU22:AZ22"/>
    <mergeCell ref="E69:W69"/>
    <mergeCell ref="B70:D70"/>
    <mergeCell ref="B44:H46"/>
    <mergeCell ref="B53:W58"/>
    <mergeCell ref="B74:W82"/>
    <mergeCell ref="B68:D69"/>
    <mergeCell ref="B47:H49"/>
    <mergeCell ref="B50:H50"/>
    <mergeCell ref="I50:V50"/>
    <mergeCell ref="B63:J63"/>
    <mergeCell ref="M63:V63"/>
    <mergeCell ref="B67:D67"/>
    <mergeCell ref="I67:K67"/>
    <mergeCell ref="O67:Q67"/>
    <mergeCell ref="R67:S67"/>
    <mergeCell ref="U67:V67"/>
    <mergeCell ref="I47:O47"/>
    <mergeCell ref="P47:W47"/>
    <mergeCell ref="I48:O48"/>
    <mergeCell ref="P48:W48"/>
    <mergeCell ref="I49:O49"/>
    <mergeCell ref="P49:V49"/>
    <mergeCell ref="I45:K45"/>
    <mergeCell ref="L45:N45"/>
    <mergeCell ref="P45:R45"/>
    <mergeCell ref="S45:V45"/>
    <mergeCell ref="I46:K46"/>
    <mergeCell ref="L46:N46"/>
    <mergeCell ref="P46:W46"/>
    <mergeCell ref="P42:S42"/>
    <mergeCell ref="T42:W42"/>
    <mergeCell ref="B43:H43"/>
    <mergeCell ref="I43:V43"/>
    <mergeCell ref="I44:K44"/>
    <mergeCell ref="L44:N44"/>
    <mergeCell ref="P44:R44"/>
    <mergeCell ref="S44:V44"/>
    <mergeCell ref="I38:O38"/>
    <mergeCell ref="I39:O39"/>
    <mergeCell ref="I41:O41"/>
    <mergeCell ref="B42:H42"/>
    <mergeCell ref="I42:O42"/>
    <mergeCell ref="B36:H41"/>
    <mergeCell ref="I36:O37"/>
    <mergeCell ref="B35:H35"/>
    <mergeCell ref="I35:O35"/>
    <mergeCell ref="I40:O40"/>
    <mergeCell ref="P36:S36"/>
    <mergeCell ref="T36:W36"/>
    <mergeCell ref="P37:Q37"/>
    <mergeCell ref="R37:S37"/>
    <mergeCell ref="T37:U37"/>
    <mergeCell ref="V37:W37"/>
    <mergeCell ref="B29:W29"/>
    <mergeCell ref="B33:H33"/>
    <mergeCell ref="I33:O33"/>
    <mergeCell ref="B34:H34"/>
    <mergeCell ref="I34:W34"/>
    <mergeCell ref="B26:C26"/>
    <mergeCell ref="I26:J26"/>
    <mergeCell ref="L26:N26"/>
    <mergeCell ref="O26:P26"/>
    <mergeCell ref="B27:W27"/>
    <mergeCell ref="B24:W24"/>
    <mergeCell ref="B25:W25"/>
    <mergeCell ref="R6:W6"/>
    <mergeCell ref="N10:W10"/>
    <mergeCell ref="N11:W11"/>
    <mergeCell ref="N12:Q12"/>
    <mergeCell ref="R12:W12"/>
    <mergeCell ref="N15:W15"/>
    <mergeCell ref="N16:W16"/>
    <mergeCell ref="N17:Q17"/>
    <mergeCell ref="R17:W17"/>
    <mergeCell ref="N20:W20"/>
    <mergeCell ref="N21:W21"/>
    <mergeCell ref="N22:Q22"/>
    <mergeCell ref="R22:W22"/>
  </mergeCells>
  <phoneticPr fontId="101"/>
  <conditionalFormatting sqref="B53:B56">
    <cfRule type="cellIs" dxfId="152" priority="35" operator="equal">
      <formula>""</formula>
    </cfRule>
  </conditionalFormatting>
  <conditionalFormatting sqref="I35">
    <cfRule type="cellIs" dxfId="151" priority="38" operator="equal">
      <formula>"令和　　年　　月　　日"</formula>
    </cfRule>
  </conditionalFormatting>
  <conditionalFormatting sqref="I43:V43 I50">
    <cfRule type="containsBlanks" dxfId="150" priority="33">
      <formula>LEN(TRIM(I43))=0</formula>
    </cfRule>
  </conditionalFormatting>
  <conditionalFormatting sqref="N10:N12 R12 N15:N17 R17 N20:N22 R22 D26 F26 H26 K26 O26:P26 I33:O33 I34:W34 P38:P41 R38:R41 V38:V41 P42:S42 S44:V45 L44:N46 P47:P48 P49:V49 B53:W58 M63:V63 E67:H67 L67:N67 T67 W67 E69:W69 E70:K70">
    <cfRule type="containsBlanks" dxfId="149" priority="34">
      <formula>LEN(TRIM(B10))=0</formula>
    </cfRule>
  </conditionalFormatting>
  <conditionalFormatting sqref="R6">
    <cfRule type="cellIs" dxfId="148" priority="36" operator="equal">
      <formula>"令和　　年　　月　　日"</formula>
    </cfRule>
    <cfRule type="cellIs" dxfId="147" priority="37" operator="equal">
      <formula>""</formula>
    </cfRule>
  </conditionalFormatting>
  <conditionalFormatting sqref="T38:T41">
    <cfRule type="containsBlanks" dxfId="146" priority="39">
      <formula>LEN(TRIM(T38))=0</formula>
    </cfRule>
  </conditionalFormatting>
  <conditionalFormatting sqref="AE53:AE56">
    <cfRule type="cellIs" dxfId="145" priority="9" operator="equal">
      <formula>""</formula>
    </cfRule>
  </conditionalFormatting>
  <conditionalFormatting sqref="AG26">
    <cfRule type="containsBlanks" dxfId="144" priority="6">
      <formula>LEN(TRIM(AG26))=0</formula>
    </cfRule>
  </conditionalFormatting>
  <conditionalFormatting sqref="AI26">
    <cfRule type="containsBlanks" dxfId="143" priority="5">
      <formula>LEN(TRIM(AI26))=0</formula>
    </cfRule>
  </conditionalFormatting>
  <conditionalFormatting sqref="AK26">
    <cfRule type="containsBlanks" dxfId="142" priority="4">
      <formula>LEN(TRIM(AK26))=0</formula>
    </cfRule>
  </conditionalFormatting>
  <conditionalFormatting sqref="AL35">
    <cfRule type="cellIs" dxfId="141" priority="12" operator="equal">
      <formula>"令和　　年　　月　　日"</formula>
    </cfRule>
  </conditionalFormatting>
  <conditionalFormatting sqref="AL33:AR33 AL34:AZ34 AS38:AS41 AU38:AU41 AY38:AY41 AS42:AV42 AV44:AY45 AO44:AQ46 AS47:AS48 AS49:AY49 AE53:AZ58 AP63:AY63 AH67:AK67 AO67:AQ67 AW67 AZ67 AH69:AZ69 AH70:AN70">
    <cfRule type="containsBlanks" dxfId="140" priority="8">
      <formula>LEN(TRIM(AE33))=0</formula>
    </cfRule>
  </conditionalFormatting>
  <conditionalFormatting sqref="AL43:AY43 AL50">
    <cfRule type="containsBlanks" dxfId="139" priority="7">
      <formula>LEN(TRIM(AL43))=0</formula>
    </cfRule>
  </conditionalFormatting>
  <conditionalFormatting sqref="AN26">
    <cfRule type="containsBlanks" dxfId="138" priority="3">
      <formula>LEN(TRIM(AN26))=0</formula>
    </cfRule>
  </conditionalFormatting>
  <conditionalFormatting sqref="AQ10:AQ12 AU12 AQ15:AQ17 AU17 AQ20:AQ22 AU22">
    <cfRule type="containsBlanks" dxfId="137" priority="13">
      <formula>LEN(TRIM(AQ10))=0</formula>
    </cfRule>
  </conditionalFormatting>
  <conditionalFormatting sqref="AR26:AS26">
    <cfRule type="containsBlanks" dxfId="136" priority="2">
      <formula>LEN(TRIM(AR26))=0</formula>
    </cfRule>
  </conditionalFormatting>
  <conditionalFormatting sqref="AU6">
    <cfRule type="cellIs" dxfId="135" priority="10" operator="equal">
      <formula>"令和　　年　　月　　日"</formula>
    </cfRule>
    <cfRule type="cellIs" dxfId="134" priority="11" operator="equal">
      <formula>""</formula>
    </cfRule>
  </conditionalFormatting>
  <conditionalFormatting sqref="AW38:AW41">
    <cfRule type="containsBlanks" dxfId="133" priority="1">
      <formula>LEN(TRIM(AW38))=0</formula>
    </cfRule>
  </conditionalFormatting>
  <dataValidations count="1">
    <dataValidation allowBlank="1" showInputMessage="1" showErrorMessage="1" sqref="R38 V38 P43 T43 E69 B53:B56 P38:P41 T38:T41 AU38 AY38 AS43 AW43 AH69 AE53:AE56 AS38:AS41 AW38:AW41" xr:uid="{00000000-0002-0000-1200-000000000000}"/>
  </dataValidations>
  <printOptions horizontalCentered="1"/>
  <pageMargins left="0.70833333333333304" right="0.70833333333333304" top="0.74791666666666701" bottom="0.74791666666666701" header="0.31458333333333299" footer="0.31458333333333299"/>
  <pageSetup paperSize="9" scale="72" fitToHeight="0" orientation="portrait" blackAndWhite="1" r:id="rId1"/>
  <rowBreaks count="1" manualBreakCount="1">
    <brk id="50" max="22" man="1"/>
  </rowBreaks>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8" tint="0.79998168889431442"/>
  </sheetPr>
  <dimension ref="A1:AY69"/>
  <sheetViews>
    <sheetView topLeftCell="A39" workbookViewId="0">
      <selection activeCell="H62" sqref="H62:U62"/>
    </sheetView>
  </sheetViews>
  <sheetFormatPr defaultColWidth="8.09765625" defaultRowHeight="18"/>
  <cols>
    <col min="1" max="1" width="1.59765625" style="31" customWidth="1"/>
    <col min="2" max="6" width="2.59765625" style="31" customWidth="1"/>
    <col min="7" max="20" width="5.8984375" style="31" customWidth="1"/>
    <col min="21" max="21" width="5.8984375" style="32" customWidth="1"/>
    <col min="22" max="22" width="2.59765625" style="32" customWidth="1"/>
    <col min="23" max="23" width="2.3984375" style="32" customWidth="1"/>
    <col min="24" max="28" width="5.59765625" customWidth="1"/>
    <col min="29" max="29" width="2.3984375" customWidth="1"/>
    <col min="30" max="31" width="2.59765625" customWidth="1"/>
    <col min="32" max="34" width="2.59765625" style="32" customWidth="1"/>
    <col min="35" max="44" width="5.8984375" style="27" customWidth="1"/>
    <col min="45" max="49" width="5.8984375" style="31" customWidth="1"/>
    <col min="50" max="50" width="2.59765625" style="31" customWidth="1"/>
    <col min="51" max="52" width="2.3984375" style="31" customWidth="1"/>
    <col min="53" max="62" width="5.59765625" style="31" customWidth="1"/>
    <col min="63" max="16384" width="8.09765625" style="31"/>
  </cols>
  <sheetData>
    <row r="1" spans="1:51">
      <c r="A1" s="568"/>
    </row>
    <row r="2" spans="1:51" ht="21" customHeight="1"/>
    <row r="3" spans="1:51" ht="21" customHeight="1"/>
    <row r="4" spans="1:51" ht="31.35" customHeight="1"/>
    <row r="5" spans="1:51" ht="24" customHeight="1">
      <c r="AC5" s="396"/>
      <c r="AD5" s="397"/>
      <c r="AE5" s="397"/>
      <c r="AF5" s="569"/>
      <c r="AG5" s="569"/>
      <c r="AH5" s="569"/>
      <c r="AI5" s="570"/>
      <c r="AJ5" s="570"/>
      <c r="AK5" s="570"/>
      <c r="AL5" s="570"/>
      <c r="AM5" s="570"/>
      <c r="AN5" s="570"/>
      <c r="AO5" s="570"/>
      <c r="AP5" s="570"/>
      <c r="AQ5" s="570"/>
      <c r="AR5" s="570"/>
      <c r="AS5" s="571"/>
      <c r="AT5" s="571"/>
      <c r="AU5" s="1003"/>
      <c r="AV5" s="1004"/>
      <c r="AW5" s="1004"/>
      <c r="AX5" s="1004"/>
      <c r="AY5" s="1005"/>
    </row>
    <row r="6" spans="1:51" ht="24" customHeight="1">
      <c r="B6" s="33" t="s">
        <v>1724</v>
      </c>
      <c r="AC6" s="398"/>
      <c r="AD6" s="33" t="s">
        <v>789</v>
      </c>
      <c r="AE6" s="31"/>
      <c r="AF6" s="31"/>
      <c r="AG6" s="31"/>
      <c r="AH6" s="31"/>
      <c r="AI6" s="31"/>
      <c r="AJ6" s="31"/>
      <c r="AK6" s="31"/>
      <c r="AL6" s="31"/>
      <c r="AM6" s="31"/>
      <c r="AN6" s="31"/>
      <c r="AO6" s="31"/>
      <c r="AP6" s="31"/>
      <c r="AQ6" s="31"/>
      <c r="AR6" s="31"/>
      <c r="AW6" s="32"/>
      <c r="AX6" s="32"/>
      <c r="AY6" s="572"/>
    </row>
    <row r="7" spans="1:51" ht="6" customHeight="1">
      <c r="A7" s="34"/>
      <c r="B7" s="34"/>
      <c r="C7" s="34"/>
      <c r="D7" s="35"/>
      <c r="E7" s="35"/>
      <c r="F7" s="35"/>
      <c r="AC7" s="398"/>
      <c r="AD7" s="34"/>
      <c r="AE7" s="34"/>
      <c r="AF7" s="35"/>
      <c r="AG7" s="35"/>
      <c r="AH7" s="35"/>
      <c r="AI7" s="31"/>
      <c r="AJ7" s="31"/>
      <c r="AK7" s="31"/>
      <c r="AL7" s="31"/>
      <c r="AM7" s="31"/>
      <c r="AN7" s="31"/>
      <c r="AO7" s="31"/>
      <c r="AP7" s="31"/>
      <c r="AQ7" s="31"/>
      <c r="AR7" s="31"/>
      <c r="AW7" s="32"/>
      <c r="AX7" s="32"/>
      <c r="AY7" s="572"/>
    </row>
    <row r="8" spans="1:51" ht="29.1" customHeight="1">
      <c r="A8" s="34"/>
      <c r="B8" s="2252" t="s">
        <v>673</v>
      </c>
      <c r="C8" s="2253"/>
      <c r="D8" s="2253"/>
      <c r="E8" s="2253"/>
      <c r="F8" s="2253"/>
      <c r="G8" s="2253"/>
      <c r="H8" s="2253"/>
      <c r="I8" s="2253"/>
      <c r="J8" s="2254" t="str">
        <f t="array" ref="J8">_xlfn.IFS('【交付申請時】入力シート①(全体)'!$E$21="","",AND('【交付申請時】入力シート①(全体)'!$E$21="有り",'【交付申請時】入力シート①(全体)'!$E$50=""),"",'【交付申請時】入力シート①(全体)'!$E$21="有り",'【交付申請時】入力シート①(全体)'!$E$50,'【交付申請時】入力シート①(全体)'!$E$29="","",TRUE,'【交付申請時】入力シート①(全体)'!$E$29)</f>
        <v/>
      </c>
      <c r="K8" s="2255"/>
      <c r="L8" s="2255"/>
      <c r="M8" s="2256"/>
      <c r="AC8" s="398"/>
      <c r="AD8" s="2252" t="s">
        <v>673</v>
      </c>
      <c r="AE8" s="2253"/>
      <c r="AF8" s="2253"/>
      <c r="AG8" s="2253"/>
      <c r="AH8" s="2253"/>
      <c r="AI8" s="2253"/>
      <c r="AJ8" s="2253"/>
      <c r="AK8" s="2253"/>
      <c r="AL8" s="2323" t="s">
        <v>442</v>
      </c>
      <c r="AM8" s="2324"/>
      <c r="AN8" s="2324"/>
      <c r="AO8" s="2325"/>
      <c r="AP8" s="31"/>
      <c r="AQ8" s="31"/>
      <c r="AR8" s="31"/>
      <c r="AW8" s="32"/>
      <c r="AX8" s="32"/>
      <c r="AY8" s="572"/>
    </row>
    <row r="9" spans="1:51" ht="9" customHeight="1">
      <c r="A9" s="34"/>
      <c r="D9" s="35"/>
      <c r="E9" s="35"/>
      <c r="F9" s="35"/>
      <c r="AC9" s="398"/>
      <c r="AD9" s="31"/>
      <c r="AE9" s="31"/>
      <c r="AF9" s="35"/>
      <c r="AG9" s="35"/>
      <c r="AH9" s="35"/>
      <c r="AI9" s="31"/>
      <c r="AJ9" s="31"/>
      <c r="AK9" s="31"/>
      <c r="AL9" s="31"/>
      <c r="AM9" s="31"/>
      <c r="AN9" s="31"/>
      <c r="AO9" s="31"/>
      <c r="AP9" s="31"/>
      <c r="AQ9" s="31"/>
      <c r="AR9" s="31"/>
      <c r="AW9" s="32"/>
      <c r="AX9" s="32"/>
      <c r="AY9" s="572"/>
    </row>
    <row r="10" spans="1:51" s="27" customFormat="1" ht="20.399999999999999" customHeight="1">
      <c r="A10" s="34"/>
      <c r="B10" s="36" t="s">
        <v>675</v>
      </c>
      <c r="C10" s="31"/>
      <c r="D10" s="35"/>
      <c r="E10" s="35"/>
      <c r="F10" s="35"/>
      <c r="G10" s="31"/>
      <c r="H10" s="31"/>
      <c r="I10" s="31"/>
      <c r="J10" s="31"/>
      <c r="K10" s="31"/>
      <c r="L10" s="31"/>
      <c r="M10" s="31"/>
      <c r="N10" s="31"/>
      <c r="O10" s="31"/>
      <c r="P10" s="31"/>
      <c r="Q10" s="31"/>
      <c r="R10" s="31"/>
      <c r="S10" s="31"/>
      <c r="T10" s="31"/>
      <c r="U10" s="32"/>
      <c r="V10" s="32"/>
      <c r="W10" s="32"/>
      <c r="X10"/>
      <c r="Y10"/>
      <c r="Z10"/>
      <c r="AA10"/>
      <c r="AB10"/>
      <c r="AC10" s="398"/>
      <c r="AD10" s="36" t="s">
        <v>675</v>
      </c>
      <c r="AE10" s="31"/>
      <c r="AF10" s="35"/>
      <c r="AG10" s="35"/>
      <c r="AH10" s="35"/>
      <c r="AI10" s="31"/>
      <c r="AJ10" s="31"/>
      <c r="AK10" s="31"/>
      <c r="AL10" s="31"/>
      <c r="AM10" s="31"/>
      <c r="AN10" s="31"/>
      <c r="AO10" s="31"/>
      <c r="AP10" s="31"/>
      <c r="AQ10" s="31"/>
      <c r="AR10" s="31"/>
      <c r="AS10" s="31"/>
      <c r="AT10" s="31"/>
      <c r="AU10" s="31"/>
      <c r="AV10" s="31"/>
      <c r="AW10" s="32"/>
      <c r="AX10" s="32"/>
      <c r="AY10" s="573"/>
    </row>
    <row r="11" spans="1:51" s="27" customFormat="1" ht="20.399999999999999" customHeight="1">
      <c r="A11" s="34"/>
      <c r="B11" s="37" t="s">
        <v>790</v>
      </c>
      <c r="C11" s="31"/>
      <c r="D11" s="35"/>
      <c r="E11" s="35"/>
      <c r="F11" s="35"/>
      <c r="G11" s="31"/>
      <c r="H11" s="31"/>
      <c r="I11" s="31"/>
      <c r="J11" s="31"/>
      <c r="K11" s="31"/>
      <c r="L11" s="31"/>
      <c r="M11" s="31"/>
      <c r="N11" s="31"/>
      <c r="O11" s="31"/>
      <c r="P11" s="31"/>
      <c r="Q11" s="31"/>
      <c r="R11" s="31"/>
      <c r="S11" s="31"/>
      <c r="T11" s="31"/>
      <c r="U11" s="32"/>
      <c r="V11" s="32"/>
      <c r="W11" s="32"/>
      <c r="X11"/>
      <c r="Y11"/>
      <c r="Z11"/>
      <c r="AA11"/>
      <c r="AB11"/>
      <c r="AC11" s="398"/>
      <c r="AD11" s="37" t="s">
        <v>791</v>
      </c>
      <c r="AE11" s="31"/>
      <c r="AF11" s="35"/>
      <c r="AG11" s="35"/>
      <c r="AH11" s="35"/>
      <c r="AI11" s="31"/>
      <c r="AJ11" s="31"/>
      <c r="AK11" s="31"/>
      <c r="AL11" s="31"/>
      <c r="AM11" s="31"/>
      <c r="AN11" s="31"/>
      <c r="AO11" s="31"/>
      <c r="AP11" s="31"/>
      <c r="AQ11" s="31"/>
      <c r="AR11" s="31"/>
      <c r="AS11" s="31"/>
      <c r="AT11" s="31"/>
      <c r="AU11" s="31"/>
      <c r="AV11" s="31"/>
      <c r="AW11" s="32"/>
      <c r="AX11" s="32"/>
      <c r="AY11" s="573"/>
    </row>
    <row r="12" spans="1:51" s="27" customFormat="1" ht="20.399999999999999" customHeight="1">
      <c r="A12" s="34"/>
      <c r="B12" s="37" t="s">
        <v>792</v>
      </c>
      <c r="C12" s="31"/>
      <c r="D12" s="35"/>
      <c r="E12" s="35"/>
      <c r="F12" s="35"/>
      <c r="G12" s="31"/>
      <c r="H12" s="31"/>
      <c r="I12" s="31"/>
      <c r="J12" s="31"/>
      <c r="K12" s="31"/>
      <c r="L12" s="31"/>
      <c r="M12" s="31"/>
      <c r="N12" s="31"/>
      <c r="O12" s="31"/>
      <c r="P12" s="31"/>
      <c r="Q12" s="31"/>
      <c r="R12" s="31"/>
      <c r="S12" s="31"/>
      <c r="T12" s="31"/>
      <c r="U12" s="32"/>
      <c r="V12" s="32"/>
      <c r="W12" s="32"/>
      <c r="X12"/>
      <c r="Y12"/>
      <c r="Z12"/>
      <c r="AA12"/>
      <c r="AB12"/>
      <c r="AC12" s="398"/>
      <c r="AD12" s="37" t="s">
        <v>792</v>
      </c>
      <c r="AE12" s="31"/>
      <c r="AF12" s="35"/>
      <c r="AG12" s="35"/>
      <c r="AH12" s="35"/>
      <c r="AI12" s="31"/>
      <c r="AJ12" s="31"/>
      <c r="AK12" s="31"/>
      <c r="AL12" s="31"/>
      <c r="AM12" s="31"/>
      <c r="AN12" s="31"/>
      <c r="AO12" s="31"/>
      <c r="AP12" s="31"/>
      <c r="AQ12" s="31"/>
      <c r="AR12" s="31"/>
      <c r="AS12" s="31"/>
      <c r="AT12" s="31"/>
      <c r="AU12" s="31"/>
      <c r="AV12" s="31"/>
      <c r="AW12" s="32"/>
      <c r="AX12" s="32"/>
      <c r="AY12" s="573"/>
    </row>
    <row r="13" spans="1:51" s="28" customFormat="1" ht="27" customHeight="1">
      <c r="B13" s="38"/>
      <c r="C13" s="2572" t="s">
        <v>656</v>
      </c>
      <c r="D13" s="2573"/>
      <c r="E13" s="2556" t="s">
        <v>1827</v>
      </c>
      <c r="F13" s="2557"/>
      <c r="G13" s="2557"/>
      <c r="H13" s="2557"/>
      <c r="I13" s="2557"/>
      <c r="J13" s="2557"/>
      <c r="K13" s="2557"/>
      <c r="L13" s="2557"/>
      <c r="M13" s="2557"/>
      <c r="N13" s="2557"/>
      <c r="O13" s="2557"/>
      <c r="P13" s="2557"/>
      <c r="Q13" s="2557"/>
      <c r="R13" s="2557"/>
      <c r="S13" s="2557"/>
      <c r="T13" s="2557"/>
      <c r="U13" s="2557"/>
      <c r="V13" s="65"/>
      <c r="X13"/>
      <c r="Y13"/>
      <c r="Z13"/>
      <c r="AA13"/>
      <c r="AB13"/>
      <c r="AC13" s="398"/>
      <c r="AD13" s="38"/>
      <c r="AE13" s="2564" t="s">
        <v>631</v>
      </c>
      <c r="AF13" s="2565"/>
      <c r="AG13" s="2566" t="s">
        <v>1827</v>
      </c>
      <c r="AH13" s="2567"/>
      <c r="AI13" s="2567"/>
      <c r="AJ13" s="2567"/>
      <c r="AK13" s="2567"/>
      <c r="AL13" s="2567"/>
      <c r="AM13" s="2567"/>
      <c r="AN13" s="2567"/>
      <c r="AO13" s="2567"/>
      <c r="AP13" s="2567"/>
      <c r="AQ13" s="2567"/>
      <c r="AR13" s="2567"/>
      <c r="AS13" s="2567"/>
      <c r="AT13" s="2567"/>
      <c r="AU13" s="2567"/>
      <c r="AV13" s="2567"/>
      <c r="AW13" s="2567"/>
      <c r="AX13" s="65"/>
      <c r="AY13" s="574"/>
    </row>
    <row r="14" spans="1:51" s="28" customFormat="1" ht="27" customHeight="1">
      <c r="B14" s="38"/>
      <c r="C14" s="2572"/>
      <c r="D14" s="2573"/>
      <c r="E14" s="2556"/>
      <c r="F14" s="2557"/>
      <c r="G14" s="2557"/>
      <c r="H14" s="2557"/>
      <c r="I14" s="2557"/>
      <c r="J14" s="2557"/>
      <c r="K14" s="2557"/>
      <c r="L14" s="2557"/>
      <c r="M14" s="2557"/>
      <c r="N14" s="2557"/>
      <c r="O14" s="2557"/>
      <c r="P14" s="2557"/>
      <c r="Q14" s="2557"/>
      <c r="R14" s="2557"/>
      <c r="S14" s="2557"/>
      <c r="T14" s="2557"/>
      <c r="U14" s="2557"/>
      <c r="V14" s="65"/>
      <c r="X14"/>
      <c r="Y14"/>
      <c r="Z14"/>
      <c r="AA14"/>
      <c r="AB14"/>
      <c r="AC14" s="398"/>
      <c r="AD14" s="38"/>
      <c r="AE14" s="2564"/>
      <c r="AF14" s="2565"/>
      <c r="AG14" s="2566"/>
      <c r="AH14" s="2567"/>
      <c r="AI14" s="2567"/>
      <c r="AJ14" s="2567"/>
      <c r="AK14" s="2567"/>
      <c r="AL14" s="2567"/>
      <c r="AM14" s="2567"/>
      <c r="AN14" s="2567"/>
      <c r="AO14" s="2567"/>
      <c r="AP14" s="2567"/>
      <c r="AQ14" s="2567"/>
      <c r="AR14" s="2567"/>
      <c r="AS14" s="2567"/>
      <c r="AT14" s="2567"/>
      <c r="AU14" s="2567"/>
      <c r="AV14" s="2567"/>
      <c r="AW14" s="2567"/>
      <c r="AX14" s="65"/>
      <c r="AY14" s="574"/>
    </row>
    <row r="15" spans="1:51" s="28" customFormat="1" ht="27" customHeight="1">
      <c r="B15" s="38"/>
      <c r="C15" s="39"/>
      <c r="D15" s="39" t="s">
        <v>711</v>
      </c>
      <c r="E15" s="40"/>
      <c r="F15" s="41"/>
      <c r="G15" s="32"/>
      <c r="H15" s="32"/>
      <c r="I15" s="57"/>
      <c r="J15" s="57"/>
      <c r="K15" s="57"/>
      <c r="L15" s="57"/>
      <c r="M15" s="57"/>
      <c r="N15" s="57"/>
      <c r="O15" s="57"/>
      <c r="P15" s="57"/>
      <c r="Q15" s="57"/>
      <c r="R15" s="57"/>
      <c r="S15" s="57"/>
      <c r="T15" s="57"/>
      <c r="U15" s="57"/>
      <c r="V15" s="65"/>
      <c r="X15"/>
      <c r="Y15"/>
      <c r="Z15"/>
      <c r="AA15"/>
      <c r="AB15"/>
      <c r="AC15" s="398"/>
      <c r="AD15" s="38"/>
      <c r="AE15" s="39"/>
      <c r="AF15" s="39" t="s">
        <v>711</v>
      </c>
      <c r="AG15" s="40"/>
      <c r="AH15" s="41"/>
      <c r="AI15" s="32"/>
      <c r="AJ15" s="32"/>
      <c r="AK15" s="57"/>
      <c r="AL15" s="57"/>
      <c r="AM15" s="57"/>
      <c r="AN15" s="57"/>
      <c r="AO15" s="57"/>
      <c r="AP15" s="57"/>
      <c r="AQ15" s="57"/>
      <c r="AR15" s="57"/>
      <c r="AS15" s="57"/>
      <c r="AT15" s="57"/>
      <c r="AU15" s="57"/>
      <c r="AV15" s="57"/>
      <c r="AW15" s="57"/>
      <c r="AX15" s="65"/>
      <c r="AY15" s="574"/>
    </row>
    <row r="16" spans="1:51" s="29" customFormat="1" ht="24" customHeight="1">
      <c r="B16" s="42"/>
      <c r="C16" s="42" t="s">
        <v>566</v>
      </c>
      <c r="D16" s="2555" t="s">
        <v>712</v>
      </c>
      <c r="E16" s="2555"/>
      <c r="F16" s="2555"/>
      <c r="G16" s="2555"/>
      <c r="H16" s="2555"/>
      <c r="I16" s="2555"/>
      <c r="J16" s="2555"/>
      <c r="K16" s="2555"/>
      <c r="L16" s="2555"/>
      <c r="M16" s="2555"/>
      <c r="N16" s="2555"/>
      <c r="O16" s="2555"/>
      <c r="P16" s="2555"/>
      <c r="Q16" s="2555"/>
      <c r="R16" s="2555"/>
      <c r="S16" s="2555"/>
      <c r="T16" s="2555"/>
      <c r="U16" s="2555"/>
      <c r="V16" s="66"/>
      <c r="X16"/>
      <c r="Y16"/>
      <c r="Z16"/>
      <c r="AA16"/>
      <c r="AB16"/>
      <c r="AC16" s="398"/>
      <c r="AD16" s="42"/>
      <c r="AE16" s="42" t="s">
        <v>566</v>
      </c>
      <c r="AF16" s="2555" t="s">
        <v>712</v>
      </c>
      <c r="AG16" s="2555"/>
      <c r="AH16" s="2555"/>
      <c r="AI16" s="2555"/>
      <c r="AJ16" s="2555"/>
      <c r="AK16" s="2555"/>
      <c r="AL16" s="2555"/>
      <c r="AM16" s="2555"/>
      <c r="AN16" s="2555"/>
      <c r="AO16" s="2555"/>
      <c r="AP16" s="2555"/>
      <c r="AQ16" s="2555"/>
      <c r="AR16" s="2555"/>
      <c r="AS16" s="2555"/>
      <c r="AT16" s="2555"/>
      <c r="AU16" s="2555"/>
      <c r="AV16" s="2555"/>
      <c r="AW16" s="2555"/>
      <c r="AX16" s="66"/>
      <c r="AY16" s="575"/>
    </row>
    <row r="17" spans="1:51" s="29" customFormat="1" ht="36" customHeight="1">
      <c r="B17" s="42"/>
      <c r="C17" s="42" t="s">
        <v>566</v>
      </c>
      <c r="D17" s="2555" t="s">
        <v>713</v>
      </c>
      <c r="E17" s="2555"/>
      <c r="F17" s="2555"/>
      <c r="G17" s="2555"/>
      <c r="H17" s="2555"/>
      <c r="I17" s="2555"/>
      <c r="J17" s="2555"/>
      <c r="K17" s="2555"/>
      <c r="L17" s="2555"/>
      <c r="M17" s="2555"/>
      <c r="N17" s="2555"/>
      <c r="O17" s="2555"/>
      <c r="P17" s="2555"/>
      <c r="Q17" s="2555"/>
      <c r="R17" s="2555"/>
      <c r="S17" s="2555"/>
      <c r="T17" s="2555"/>
      <c r="U17" s="2555"/>
      <c r="V17" s="66"/>
      <c r="X17"/>
      <c r="Y17"/>
      <c r="Z17"/>
      <c r="AA17"/>
      <c r="AB17"/>
      <c r="AC17" s="398"/>
      <c r="AD17" s="42"/>
      <c r="AE17" s="42" t="s">
        <v>566</v>
      </c>
      <c r="AF17" s="2555" t="s">
        <v>713</v>
      </c>
      <c r="AG17" s="2555"/>
      <c r="AH17" s="2555"/>
      <c r="AI17" s="2555"/>
      <c r="AJ17" s="2555"/>
      <c r="AK17" s="2555"/>
      <c r="AL17" s="2555"/>
      <c r="AM17" s="2555"/>
      <c r="AN17" s="2555"/>
      <c r="AO17" s="2555"/>
      <c r="AP17" s="2555"/>
      <c r="AQ17" s="2555"/>
      <c r="AR17" s="2555"/>
      <c r="AS17" s="2555"/>
      <c r="AT17" s="2555"/>
      <c r="AU17" s="2555"/>
      <c r="AV17" s="2555"/>
      <c r="AW17" s="2555"/>
      <c r="AX17" s="66"/>
      <c r="AY17" s="575"/>
    </row>
    <row r="18" spans="1:51" s="29" customFormat="1" ht="36" customHeight="1">
      <c r="B18" s="42"/>
      <c r="C18" s="42" t="s">
        <v>566</v>
      </c>
      <c r="D18" s="2555" t="s">
        <v>714</v>
      </c>
      <c r="E18" s="2555"/>
      <c r="F18" s="2555"/>
      <c r="G18" s="2555"/>
      <c r="H18" s="2555"/>
      <c r="I18" s="2555"/>
      <c r="J18" s="2555"/>
      <c r="K18" s="2555"/>
      <c r="L18" s="2555"/>
      <c r="M18" s="2555"/>
      <c r="N18" s="2555"/>
      <c r="O18" s="2555"/>
      <c r="P18" s="2555"/>
      <c r="Q18" s="2555"/>
      <c r="R18" s="2555"/>
      <c r="S18" s="2555"/>
      <c r="T18" s="2555"/>
      <c r="U18" s="2555"/>
      <c r="V18" s="66"/>
      <c r="X18"/>
      <c r="Y18"/>
      <c r="Z18"/>
      <c r="AA18"/>
      <c r="AB18"/>
      <c r="AC18" s="398"/>
      <c r="AD18" s="42"/>
      <c r="AE18" s="42" t="s">
        <v>566</v>
      </c>
      <c r="AF18" s="2555" t="s">
        <v>714</v>
      </c>
      <c r="AG18" s="2555"/>
      <c r="AH18" s="2555"/>
      <c r="AI18" s="2555"/>
      <c r="AJ18" s="2555"/>
      <c r="AK18" s="2555"/>
      <c r="AL18" s="2555"/>
      <c r="AM18" s="2555"/>
      <c r="AN18" s="2555"/>
      <c r="AO18" s="2555"/>
      <c r="AP18" s="2555"/>
      <c r="AQ18" s="2555"/>
      <c r="AR18" s="2555"/>
      <c r="AS18" s="2555"/>
      <c r="AT18" s="2555"/>
      <c r="AU18" s="2555"/>
      <c r="AV18" s="2555"/>
      <c r="AW18" s="2555"/>
      <c r="AX18" s="66"/>
      <c r="AY18" s="575"/>
    </row>
    <row r="19" spans="1:51" s="29" customFormat="1" ht="36" customHeight="1">
      <c r="B19" s="42"/>
      <c r="C19" s="42" t="s">
        <v>566</v>
      </c>
      <c r="D19" s="2555" t="s">
        <v>715</v>
      </c>
      <c r="E19" s="2555"/>
      <c r="F19" s="2555"/>
      <c r="G19" s="2555"/>
      <c r="H19" s="2555"/>
      <c r="I19" s="2555"/>
      <c r="J19" s="2555"/>
      <c r="K19" s="2555"/>
      <c r="L19" s="2555"/>
      <c r="M19" s="2555"/>
      <c r="N19" s="2555"/>
      <c r="O19" s="2555"/>
      <c r="P19" s="2555"/>
      <c r="Q19" s="2555"/>
      <c r="R19" s="2555"/>
      <c r="S19" s="2555"/>
      <c r="T19" s="2555"/>
      <c r="U19" s="2555"/>
      <c r="V19" s="67"/>
      <c r="X19"/>
      <c r="Y19"/>
      <c r="Z19"/>
      <c r="AA19"/>
      <c r="AB19"/>
      <c r="AC19" s="398"/>
      <c r="AD19" s="42"/>
      <c r="AE19" s="42" t="s">
        <v>566</v>
      </c>
      <c r="AF19" s="2555" t="s">
        <v>715</v>
      </c>
      <c r="AG19" s="2555"/>
      <c r="AH19" s="2555"/>
      <c r="AI19" s="2555"/>
      <c r="AJ19" s="2555"/>
      <c r="AK19" s="2555"/>
      <c r="AL19" s="2555"/>
      <c r="AM19" s="2555"/>
      <c r="AN19" s="2555"/>
      <c r="AO19" s="2555"/>
      <c r="AP19" s="2555"/>
      <c r="AQ19" s="2555"/>
      <c r="AR19" s="2555"/>
      <c r="AS19" s="2555"/>
      <c r="AT19" s="2555"/>
      <c r="AU19" s="2555"/>
      <c r="AV19" s="2555"/>
      <c r="AW19" s="2555"/>
      <c r="AX19" s="67"/>
      <c r="AY19" s="575"/>
    </row>
    <row r="20" spans="1:51" s="29" customFormat="1" ht="36" customHeight="1">
      <c r="B20" s="42"/>
      <c r="C20" s="42" t="s">
        <v>566</v>
      </c>
      <c r="D20" s="2555" t="s">
        <v>716</v>
      </c>
      <c r="E20" s="2555"/>
      <c r="F20" s="2555"/>
      <c r="G20" s="2555"/>
      <c r="H20" s="2555"/>
      <c r="I20" s="2555"/>
      <c r="J20" s="2555"/>
      <c r="K20" s="2555"/>
      <c r="L20" s="2555"/>
      <c r="M20" s="2555"/>
      <c r="N20" s="2555"/>
      <c r="O20" s="2555"/>
      <c r="P20" s="2555"/>
      <c r="Q20" s="2555"/>
      <c r="R20" s="2555"/>
      <c r="S20" s="2555"/>
      <c r="T20" s="2555"/>
      <c r="U20" s="2555"/>
      <c r="V20" s="66"/>
      <c r="X20"/>
      <c r="Y20"/>
      <c r="Z20"/>
      <c r="AA20"/>
      <c r="AB20"/>
      <c r="AC20" s="398"/>
      <c r="AD20" s="42"/>
      <c r="AE20" s="42" t="s">
        <v>566</v>
      </c>
      <c r="AF20" s="2555" t="s">
        <v>716</v>
      </c>
      <c r="AG20" s="2555"/>
      <c r="AH20" s="2555"/>
      <c r="AI20" s="2555"/>
      <c r="AJ20" s="2555"/>
      <c r="AK20" s="2555"/>
      <c r="AL20" s="2555"/>
      <c r="AM20" s="2555"/>
      <c r="AN20" s="2555"/>
      <c r="AO20" s="2555"/>
      <c r="AP20" s="2555"/>
      <c r="AQ20" s="2555"/>
      <c r="AR20" s="2555"/>
      <c r="AS20" s="2555"/>
      <c r="AT20" s="2555"/>
      <c r="AU20" s="2555"/>
      <c r="AV20" s="2555"/>
      <c r="AW20" s="2555"/>
      <c r="AX20" s="66"/>
      <c r="AY20" s="575"/>
    </row>
    <row r="21" spans="1:51" s="27" customFormat="1" ht="20.399999999999999" customHeight="1">
      <c r="A21" s="34"/>
      <c r="B21" s="37"/>
      <c r="C21" s="31"/>
      <c r="D21" s="35"/>
      <c r="E21" s="35"/>
      <c r="F21" s="35"/>
      <c r="G21" s="31"/>
      <c r="H21" s="31"/>
      <c r="I21" s="31"/>
      <c r="J21" s="31"/>
      <c r="K21" s="31"/>
      <c r="L21" s="31"/>
      <c r="M21" s="31"/>
      <c r="N21" s="31"/>
      <c r="O21" s="31"/>
      <c r="P21" s="31"/>
      <c r="Q21" s="31"/>
      <c r="R21" s="31"/>
      <c r="S21" s="31"/>
      <c r="T21" s="31"/>
      <c r="U21" s="32"/>
      <c r="V21" s="32"/>
      <c r="W21" s="32"/>
      <c r="X21"/>
      <c r="Y21"/>
      <c r="Z21"/>
      <c r="AA21"/>
      <c r="AB21"/>
      <c r="AC21" s="398"/>
      <c r="AD21" s="37"/>
      <c r="AE21" s="31"/>
      <c r="AF21" s="35"/>
      <c r="AG21" s="35"/>
      <c r="AH21" s="35"/>
      <c r="AI21" s="31"/>
      <c r="AJ21" s="31"/>
      <c r="AK21" s="31"/>
      <c r="AL21" s="31"/>
      <c r="AM21" s="31"/>
      <c r="AN21" s="31"/>
      <c r="AO21" s="31"/>
      <c r="AP21" s="31"/>
      <c r="AQ21" s="31"/>
      <c r="AR21" s="31"/>
      <c r="AS21" s="31"/>
      <c r="AT21" s="31"/>
      <c r="AU21" s="31"/>
      <c r="AV21" s="31"/>
      <c r="AW21" s="32"/>
      <c r="AX21" s="32"/>
      <c r="AY21" s="573"/>
    </row>
    <row r="22" spans="1:51" s="27" customFormat="1" ht="20.399999999999999" customHeight="1">
      <c r="A22" s="34"/>
      <c r="B22" s="36" t="s">
        <v>793</v>
      </c>
      <c r="C22" s="43"/>
      <c r="D22" s="44"/>
      <c r="E22" s="35"/>
      <c r="F22" s="35"/>
      <c r="G22" s="31"/>
      <c r="H22" s="31"/>
      <c r="I22" s="31"/>
      <c r="J22" s="31"/>
      <c r="K22" s="31"/>
      <c r="L22" s="31"/>
      <c r="M22" s="31"/>
      <c r="N22" s="31"/>
      <c r="O22" s="31"/>
      <c r="P22" s="31"/>
      <c r="Q22" s="31"/>
      <c r="R22" s="31"/>
      <c r="S22" s="31"/>
      <c r="T22" s="31"/>
      <c r="U22" s="32"/>
      <c r="V22" s="32"/>
      <c r="W22" s="32"/>
      <c r="X22"/>
      <c r="Y22"/>
      <c r="Z22"/>
      <c r="AA22"/>
      <c r="AB22"/>
      <c r="AC22" s="398"/>
      <c r="AD22" s="36" t="s">
        <v>793</v>
      </c>
      <c r="AE22" s="43"/>
      <c r="AF22" s="44"/>
      <c r="AG22" s="35"/>
      <c r="AH22" s="35"/>
      <c r="AI22" s="31"/>
      <c r="AJ22" s="31"/>
      <c r="AK22" s="31"/>
      <c r="AL22" s="31"/>
      <c r="AM22" s="31"/>
      <c r="AN22" s="31"/>
      <c r="AO22" s="31"/>
      <c r="AP22" s="31"/>
      <c r="AQ22" s="31"/>
      <c r="AR22" s="31"/>
      <c r="AS22" s="31"/>
      <c r="AT22" s="31"/>
      <c r="AU22" s="31"/>
      <c r="AV22" s="31"/>
      <c r="AW22" s="32"/>
      <c r="AX22" s="32"/>
      <c r="AY22" s="573"/>
    </row>
    <row r="23" spans="1:51" s="27" customFormat="1" ht="24" customHeight="1">
      <c r="A23" s="31"/>
      <c r="B23" s="45" t="s">
        <v>794</v>
      </c>
      <c r="C23" s="46"/>
      <c r="D23" s="47"/>
      <c r="E23" s="47"/>
      <c r="F23" s="47"/>
      <c r="G23" s="47"/>
      <c r="H23" s="47"/>
      <c r="I23" s="47"/>
      <c r="J23" s="47"/>
      <c r="K23" s="47"/>
      <c r="L23" s="47"/>
      <c r="M23" s="47"/>
      <c r="N23" s="47"/>
      <c r="O23" s="47"/>
      <c r="P23" s="47"/>
      <c r="Q23" s="68"/>
      <c r="R23" s="47"/>
      <c r="S23" s="69"/>
      <c r="T23" s="47"/>
      <c r="U23" s="47"/>
      <c r="V23" s="70"/>
      <c r="W23" s="31"/>
      <c r="X23"/>
      <c r="Y23"/>
      <c r="Z23"/>
      <c r="AA23"/>
      <c r="AB23"/>
      <c r="AC23" s="398"/>
      <c r="AD23" s="45" t="s">
        <v>794</v>
      </c>
      <c r="AE23" s="46"/>
      <c r="AF23" s="47"/>
      <c r="AG23" s="47"/>
      <c r="AH23" s="47"/>
      <c r="AI23" s="47"/>
      <c r="AJ23" s="47"/>
      <c r="AK23" s="47"/>
      <c r="AL23" s="47"/>
      <c r="AM23" s="47"/>
      <c r="AN23" s="47"/>
      <c r="AO23" s="47"/>
      <c r="AP23" s="47"/>
      <c r="AQ23" s="47"/>
      <c r="AR23" s="47"/>
      <c r="AS23" s="68"/>
      <c r="AT23" s="47"/>
      <c r="AU23" s="69"/>
      <c r="AV23" s="47"/>
      <c r="AW23" s="47"/>
      <c r="AX23" s="70"/>
      <c r="AY23" s="573"/>
    </row>
    <row r="24" spans="1:51" s="27" customFormat="1" ht="8.1" customHeight="1">
      <c r="A24" s="31"/>
      <c r="B24" s="48"/>
      <c r="C24" s="32"/>
      <c r="D24" s="49"/>
      <c r="E24" s="49"/>
      <c r="F24" s="49"/>
      <c r="G24" s="49"/>
      <c r="H24" s="49"/>
      <c r="I24" s="49"/>
      <c r="J24" s="49"/>
      <c r="K24" s="49"/>
      <c r="L24" s="49"/>
      <c r="M24" s="49"/>
      <c r="N24" s="49"/>
      <c r="O24" s="49"/>
      <c r="P24" s="49"/>
      <c r="Q24" s="49"/>
      <c r="R24" s="49"/>
      <c r="S24" s="49"/>
      <c r="T24" s="49"/>
      <c r="U24" s="49"/>
      <c r="V24" s="71"/>
      <c r="W24" s="32"/>
      <c r="X24"/>
      <c r="Y24"/>
      <c r="Z24"/>
      <c r="AA24"/>
      <c r="AB24"/>
      <c r="AC24" s="398"/>
      <c r="AD24" s="48"/>
      <c r="AE24" s="32"/>
      <c r="AF24" s="49"/>
      <c r="AG24" s="49"/>
      <c r="AH24" s="49"/>
      <c r="AI24" s="49"/>
      <c r="AJ24" s="49"/>
      <c r="AK24" s="49"/>
      <c r="AL24" s="49"/>
      <c r="AM24" s="49"/>
      <c r="AN24" s="49"/>
      <c r="AO24" s="49"/>
      <c r="AP24" s="49"/>
      <c r="AQ24" s="49"/>
      <c r="AR24" s="49"/>
      <c r="AS24" s="49"/>
      <c r="AT24" s="49"/>
      <c r="AU24" s="49"/>
      <c r="AV24" s="49"/>
      <c r="AW24" s="49"/>
      <c r="AX24" s="71"/>
      <c r="AY24" s="573"/>
    </row>
    <row r="25" spans="1:51" s="27" customFormat="1" ht="18" customHeight="1">
      <c r="A25" s="31"/>
      <c r="B25" s="50"/>
      <c r="C25" s="31" t="s">
        <v>680</v>
      </c>
      <c r="D25" s="31"/>
      <c r="E25" s="31"/>
      <c r="F25" s="31"/>
      <c r="G25" s="31"/>
      <c r="H25" s="31"/>
      <c r="I25" s="31"/>
      <c r="J25" s="31"/>
      <c r="K25" s="31"/>
      <c r="L25" s="31"/>
      <c r="M25" s="31"/>
      <c r="N25" s="31"/>
      <c r="O25" s="31"/>
      <c r="P25" s="31"/>
      <c r="Q25" s="31"/>
      <c r="R25" s="31"/>
      <c r="S25" s="31"/>
      <c r="T25" s="31"/>
      <c r="U25" s="32"/>
      <c r="V25" s="72"/>
      <c r="W25" s="32"/>
      <c r="X25"/>
      <c r="Y25"/>
      <c r="Z25"/>
      <c r="AA25"/>
      <c r="AB25"/>
      <c r="AC25" s="398"/>
      <c r="AD25" s="50"/>
      <c r="AE25" s="31" t="s">
        <v>680</v>
      </c>
      <c r="AF25" s="31"/>
      <c r="AG25" s="31"/>
      <c r="AH25" s="31"/>
      <c r="AI25" s="31"/>
      <c r="AJ25" s="31"/>
      <c r="AK25" s="31"/>
      <c r="AL25" s="31"/>
      <c r="AM25" s="31"/>
      <c r="AN25" s="31"/>
      <c r="AO25" s="31"/>
      <c r="AP25" s="31"/>
      <c r="AQ25" s="31"/>
      <c r="AR25" s="31"/>
      <c r="AS25" s="31"/>
      <c r="AT25" s="31"/>
      <c r="AU25" s="31"/>
      <c r="AV25" s="31"/>
      <c r="AW25" s="32"/>
      <c r="AX25" s="72"/>
      <c r="AY25" s="573"/>
    </row>
    <row r="26" spans="1:51" s="27" customFormat="1" ht="6" customHeight="1">
      <c r="A26" s="31"/>
      <c r="B26" s="50"/>
      <c r="C26" s="31"/>
      <c r="D26" s="31"/>
      <c r="E26" s="31"/>
      <c r="F26" s="31"/>
      <c r="G26" s="51"/>
      <c r="H26" s="51"/>
      <c r="I26" s="51"/>
      <c r="J26" s="51"/>
      <c r="K26" s="51"/>
      <c r="L26" s="51"/>
      <c r="M26" s="51"/>
      <c r="N26" s="51"/>
      <c r="O26" s="51"/>
      <c r="P26" s="51"/>
      <c r="Q26" s="51"/>
      <c r="R26" s="51"/>
      <c r="S26" s="51"/>
      <c r="T26" s="51"/>
      <c r="U26" s="51"/>
      <c r="V26" s="73"/>
      <c r="W26" s="31"/>
      <c r="X26"/>
      <c r="Y26"/>
      <c r="Z26"/>
      <c r="AA26"/>
      <c r="AB26"/>
      <c r="AC26" s="398"/>
      <c r="AD26" s="50"/>
      <c r="AE26" s="31"/>
      <c r="AF26" s="31"/>
      <c r="AG26" s="31"/>
      <c r="AH26" s="31"/>
      <c r="AI26" s="51"/>
      <c r="AJ26" s="51"/>
      <c r="AK26" s="51"/>
      <c r="AL26" s="51"/>
      <c r="AM26" s="51"/>
      <c r="AN26" s="51"/>
      <c r="AO26" s="51"/>
      <c r="AP26" s="51"/>
      <c r="AQ26" s="51"/>
      <c r="AR26" s="51"/>
      <c r="AS26" s="51"/>
      <c r="AT26" s="51"/>
      <c r="AU26" s="51"/>
      <c r="AV26" s="51"/>
      <c r="AW26" s="51"/>
      <c r="AX26" s="73"/>
      <c r="AY26" s="573"/>
    </row>
    <row r="27" spans="1:51" ht="27.9" customHeight="1">
      <c r="B27" s="50"/>
      <c r="C27" s="2544" t="s">
        <v>681</v>
      </c>
      <c r="D27" s="2545"/>
      <c r="E27" s="2545"/>
      <c r="F27" s="2545"/>
      <c r="G27" s="2546"/>
      <c r="H27" s="2243"/>
      <c r="I27" s="2244"/>
      <c r="J27" s="2244"/>
      <c r="K27" s="2245"/>
      <c r="L27" s="2550"/>
      <c r="M27" s="2551"/>
      <c r="N27" s="2551"/>
      <c r="O27" s="62"/>
      <c r="P27" s="62"/>
      <c r="Q27" s="62"/>
      <c r="R27" s="62"/>
      <c r="S27" s="62"/>
      <c r="T27" s="62"/>
      <c r="U27" s="62"/>
      <c r="V27" s="74"/>
      <c r="W27" s="31"/>
      <c r="AC27" s="398"/>
      <c r="AD27" s="50"/>
      <c r="AE27" s="2544" t="s">
        <v>681</v>
      </c>
      <c r="AF27" s="2545"/>
      <c r="AG27" s="2545"/>
      <c r="AH27" s="2545"/>
      <c r="AI27" s="2546"/>
      <c r="AJ27" s="2599"/>
      <c r="AK27" s="2600"/>
      <c r="AL27" s="2600"/>
      <c r="AM27" s="2601"/>
      <c r="AN27" s="2550"/>
      <c r="AO27" s="2551"/>
      <c r="AP27" s="2551"/>
      <c r="AQ27" s="62"/>
      <c r="AR27" s="62"/>
      <c r="AS27" s="62"/>
      <c r="AT27" s="62"/>
      <c r="AU27" s="62"/>
      <c r="AV27" s="62"/>
      <c r="AW27" s="62"/>
      <c r="AX27" s="74"/>
      <c r="AY27" s="572"/>
    </row>
    <row r="28" spans="1:51" ht="48" customHeight="1">
      <c r="B28" s="50"/>
      <c r="C28" s="2544" t="s">
        <v>686</v>
      </c>
      <c r="D28" s="2545"/>
      <c r="E28" s="2545"/>
      <c r="F28" s="2545"/>
      <c r="G28" s="2546"/>
      <c r="H28" s="2547"/>
      <c r="I28" s="2548"/>
      <c r="J28" s="2548"/>
      <c r="K28" s="2548"/>
      <c r="L28" s="2548"/>
      <c r="M28" s="2548"/>
      <c r="N28" s="2548"/>
      <c r="O28" s="2548"/>
      <c r="P28" s="2548"/>
      <c r="Q28" s="2548"/>
      <c r="R28" s="2548"/>
      <c r="S28" s="2548"/>
      <c r="T28" s="2548"/>
      <c r="U28" s="2549"/>
      <c r="V28" s="74"/>
      <c r="W28" s="31"/>
      <c r="AC28" s="398"/>
      <c r="AD28" s="50"/>
      <c r="AE28" s="2544" t="s">
        <v>686</v>
      </c>
      <c r="AF28" s="2545"/>
      <c r="AG28" s="2545"/>
      <c r="AH28" s="2545"/>
      <c r="AI28" s="2546"/>
      <c r="AJ28" s="2596"/>
      <c r="AK28" s="2597"/>
      <c r="AL28" s="2597"/>
      <c r="AM28" s="2597"/>
      <c r="AN28" s="2597"/>
      <c r="AO28" s="2597"/>
      <c r="AP28" s="2597"/>
      <c r="AQ28" s="2597"/>
      <c r="AR28" s="2597"/>
      <c r="AS28" s="2597"/>
      <c r="AT28" s="2597"/>
      <c r="AU28" s="2597"/>
      <c r="AV28" s="2597"/>
      <c r="AW28" s="2598"/>
      <c r="AX28" s="74"/>
      <c r="AY28" s="572"/>
    </row>
    <row r="29" spans="1:51" ht="27.9" customHeight="1">
      <c r="B29" s="50"/>
      <c r="C29" s="2552" t="s">
        <v>795</v>
      </c>
      <c r="D29" s="2553"/>
      <c r="E29" s="2553"/>
      <c r="F29" s="2553"/>
      <c r="G29" s="2554"/>
      <c r="H29" s="2547"/>
      <c r="I29" s="2548"/>
      <c r="J29" s="2548"/>
      <c r="K29" s="2548"/>
      <c r="L29" s="2548"/>
      <c r="M29" s="2548"/>
      <c r="N29" s="2548"/>
      <c r="O29" s="2548"/>
      <c r="P29" s="2548"/>
      <c r="Q29" s="2548"/>
      <c r="R29" s="2548"/>
      <c r="S29" s="2548"/>
      <c r="T29" s="2548"/>
      <c r="U29" s="2549"/>
      <c r="V29" s="74"/>
      <c r="W29" s="31"/>
      <c r="AC29" s="398"/>
      <c r="AD29" s="50"/>
      <c r="AE29" s="2552" t="s">
        <v>795</v>
      </c>
      <c r="AF29" s="2553"/>
      <c r="AG29" s="2553"/>
      <c r="AH29" s="2553"/>
      <c r="AI29" s="2554"/>
      <c r="AJ29" s="2596"/>
      <c r="AK29" s="2597"/>
      <c r="AL29" s="2597"/>
      <c r="AM29" s="2597"/>
      <c r="AN29" s="2597"/>
      <c r="AO29" s="2597"/>
      <c r="AP29" s="2597"/>
      <c r="AQ29" s="2597"/>
      <c r="AR29" s="2597"/>
      <c r="AS29" s="2597"/>
      <c r="AT29" s="2597"/>
      <c r="AU29" s="2597"/>
      <c r="AV29" s="2597"/>
      <c r="AW29" s="2598"/>
      <c r="AX29" s="74"/>
      <c r="AY29" s="572"/>
    </row>
    <row r="30" spans="1:51" ht="27.9" customHeight="1">
      <c r="B30" s="50"/>
      <c r="C30" s="2552" t="s">
        <v>796</v>
      </c>
      <c r="D30" s="2553"/>
      <c r="E30" s="2553"/>
      <c r="F30" s="2553"/>
      <c r="G30" s="2554"/>
      <c r="H30" s="2547"/>
      <c r="I30" s="2548"/>
      <c r="J30" s="2548"/>
      <c r="K30" s="2548"/>
      <c r="L30" s="2548"/>
      <c r="M30" s="2548"/>
      <c r="N30" s="2548"/>
      <c r="O30" s="2548"/>
      <c r="P30" s="2548"/>
      <c r="Q30" s="2548"/>
      <c r="R30" s="2548"/>
      <c r="S30" s="2548"/>
      <c r="T30" s="2548"/>
      <c r="U30" s="2549"/>
      <c r="V30" s="74"/>
      <c r="W30" s="31"/>
      <c r="AC30" s="398"/>
      <c r="AD30" s="50"/>
      <c r="AE30" s="2552" t="s">
        <v>796</v>
      </c>
      <c r="AF30" s="2553"/>
      <c r="AG30" s="2553"/>
      <c r="AH30" s="2553"/>
      <c r="AI30" s="2554"/>
      <c r="AJ30" s="2596"/>
      <c r="AK30" s="2597"/>
      <c r="AL30" s="2597"/>
      <c r="AM30" s="2597"/>
      <c r="AN30" s="2597"/>
      <c r="AO30" s="2597"/>
      <c r="AP30" s="2597"/>
      <c r="AQ30" s="2597"/>
      <c r="AR30" s="2597"/>
      <c r="AS30" s="2597"/>
      <c r="AT30" s="2597"/>
      <c r="AU30" s="2597"/>
      <c r="AV30" s="2597"/>
      <c r="AW30" s="2598"/>
      <c r="AX30" s="74"/>
      <c r="AY30" s="572"/>
    </row>
    <row r="31" spans="1:51" ht="86.4" customHeight="1">
      <c r="B31" s="50"/>
      <c r="C31" s="2544" t="s">
        <v>691</v>
      </c>
      <c r="D31" s="2545"/>
      <c r="E31" s="2545"/>
      <c r="F31" s="2545"/>
      <c r="G31" s="2546"/>
      <c r="H31" s="2547"/>
      <c r="I31" s="2548"/>
      <c r="J31" s="2548"/>
      <c r="K31" s="2548"/>
      <c r="L31" s="2548"/>
      <c r="M31" s="2548"/>
      <c r="N31" s="2548"/>
      <c r="O31" s="2548"/>
      <c r="P31" s="2548"/>
      <c r="Q31" s="2548"/>
      <c r="R31" s="2548"/>
      <c r="S31" s="2548"/>
      <c r="T31" s="2548"/>
      <c r="U31" s="2549"/>
      <c r="V31" s="74"/>
      <c r="W31" s="31"/>
      <c r="AC31" s="398"/>
      <c r="AD31" s="50"/>
      <c r="AE31" s="2544" t="s">
        <v>691</v>
      </c>
      <c r="AF31" s="2545"/>
      <c r="AG31" s="2545"/>
      <c r="AH31" s="2545"/>
      <c r="AI31" s="2546"/>
      <c r="AJ31" s="2596"/>
      <c r="AK31" s="2597"/>
      <c r="AL31" s="2597"/>
      <c r="AM31" s="2597"/>
      <c r="AN31" s="2597"/>
      <c r="AO31" s="2597"/>
      <c r="AP31" s="2597"/>
      <c r="AQ31" s="2597"/>
      <c r="AR31" s="2597"/>
      <c r="AS31" s="2597"/>
      <c r="AT31" s="2597"/>
      <c r="AU31" s="2597"/>
      <c r="AV31" s="2597"/>
      <c r="AW31" s="2598"/>
      <c r="AX31" s="74"/>
      <c r="AY31" s="572"/>
    </row>
    <row r="32" spans="1:51" ht="8.1" customHeight="1">
      <c r="B32" s="50"/>
      <c r="E32" s="52"/>
      <c r="F32" s="52"/>
      <c r="G32" s="53"/>
      <c r="H32" s="53"/>
      <c r="I32" s="63"/>
      <c r="J32" s="63"/>
      <c r="K32" s="63"/>
      <c r="L32" s="63"/>
      <c r="M32" s="63"/>
      <c r="N32" s="63"/>
      <c r="O32" s="63"/>
      <c r="P32" s="63"/>
      <c r="Q32" s="63"/>
      <c r="R32" s="63"/>
      <c r="S32" s="63"/>
      <c r="T32" s="63"/>
      <c r="U32" s="63"/>
      <c r="V32" s="75"/>
      <c r="W32" s="31"/>
      <c r="AC32" s="398"/>
      <c r="AD32" s="50"/>
      <c r="AE32" s="31"/>
      <c r="AF32" s="31"/>
      <c r="AG32" s="52"/>
      <c r="AH32" s="52"/>
      <c r="AI32" s="53"/>
      <c r="AJ32" s="53"/>
      <c r="AK32" s="63"/>
      <c r="AL32" s="63"/>
      <c r="AM32" s="63"/>
      <c r="AN32" s="63"/>
      <c r="AO32" s="63"/>
      <c r="AP32" s="63"/>
      <c r="AQ32" s="63"/>
      <c r="AR32" s="63"/>
      <c r="AS32" s="63"/>
      <c r="AT32" s="63"/>
      <c r="AU32" s="63"/>
      <c r="AV32" s="63"/>
      <c r="AW32" s="63"/>
      <c r="AX32" s="75"/>
      <c r="AY32" s="572"/>
    </row>
    <row r="33" spans="2:51" ht="18" customHeight="1">
      <c r="B33" s="50"/>
      <c r="C33" s="31" t="s">
        <v>693</v>
      </c>
      <c r="F33" s="52"/>
      <c r="G33" s="53"/>
      <c r="H33" s="53"/>
      <c r="I33" s="63"/>
      <c r="J33" s="63"/>
      <c r="K33" s="63"/>
      <c r="L33" s="63"/>
      <c r="M33" s="63"/>
      <c r="N33" s="63"/>
      <c r="O33" s="63"/>
      <c r="P33" s="63"/>
      <c r="Q33" s="63"/>
      <c r="R33" s="63"/>
      <c r="S33" s="63"/>
      <c r="T33" s="63"/>
      <c r="U33" s="63"/>
      <c r="V33" s="75"/>
      <c r="W33" s="31"/>
      <c r="AC33" s="398"/>
      <c r="AD33" s="50"/>
      <c r="AE33" s="31" t="s">
        <v>693</v>
      </c>
      <c r="AF33" s="31"/>
      <c r="AG33" s="31"/>
      <c r="AH33" s="52"/>
      <c r="AI33" s="53"/>
      <c r="AJ33" s="53"/>
      <c r="AK33" s="63"/>
      <c r="AL33" s="63"/>
      <c r="AM33" s="63"/>
      <c r="AN33" s="63"/>
      <c r="AO33" s="63"/>
      <c r="AP33" s="63"/>
      <c r="AQ33" s="63"/>
      <c r="AR33" s="63"/>
      <c r="AS33" s="63"/>
      <c r="AT33" s="63"/>
      <c r="AU33" s="63"/>
      <c r="AV33" s="63"/>
      <c r="AW33" s="63"/>
      <c r="AX33" s="75"/>
      <c r="AY33" s="572"/>
    </row>
    <row r="34" spans="2:51" ht="6" customHeight="1">
      <c r="B34" s="50"/>
      <c r="F34" s="52"/>
      <c r="G34" s="53"/>
      <c r="H34" s="53"/>
      <c r="I34" s="63"/>
      <c r="J34" s="63"/>
      <c r="K34" s="63"/>
      <c r="L34" s="63"/>
      <c r="M34" s="63"/>
      <c r="N34" s="63"/>
      <c r="O34" s="63"/>
      <c r="P34" s="63"/>
      <c r="Q34" s="63"/>
      <c r="R34" s="63"/>
      <c r="S34" s="63"/>
      <c r="T34" s="63"/>
      <c r="U34" s="63"/>
      <c r="V34" s="75"/>
      <c r="W34" s="31"/>
      <c r="AC34" s="398"/>
      <c r="AD34" s="50"/>
      <c r="AE34" s="31"/>
      <c r="AF34" s="31"/>
      <c r="AG34" s="31"/>
      <c r="AH34" s="52"/>
      <c r="AI34" s="53"/>
      <c r="AJ34" s="53"/>
      <c r="AK34" s="63"/>
      <c r="AL34" s="63"/>
      <c r="AM34" s="63"/>
      <c r="AN34" s="63"/>
      <c r="AO34" s="63"/>
      <c r="AP34" s="63"/>
      <c r="AQ34" s="63"/>
      <c r="AR34" s="63"/>
      <c r="AS34" s="63"/>
      <c r="AT34" s="63"/>
      <c r="AU34" s="63"/>
      <c r="AV34" s="63"/>
      <c r="AW34" s="63"/>
      <c r="AX34" s="75"/>
      <c r="AY34" s="572"/>
    </row>
    <row r="35" spans="2:51" ht="27.9" customHeight="1">
      <c r="B35" s="50"/>
      <c r="C35" s="2544" t="s">
        <v>681</v>
      </c>
      <c r="D35" s="2545"/>
      <c r="E35" s="2545"/>
      <c r="F35" s="2545"/>
      <c r="G35" s="2546"/>
      <c r="H35" s="2243"/>
      <c r="I35" s="2244"/>
      <c r="J35" s="2244"/>
      <c r="K35" s="2245"/>
      <c r="L35" s="2550"/>
      <c r="M35" s="2551"/>
      <c r="N35" s="2551"/>
      <c r="O35" s="62"/>
      <c r="P35" s="62"/>
      <c r="Q35" s="62"/>
      <c r="R35" s="62"/>
      <c r="S35" s="62"/>
      <c r="T35" s="62"/>
      <c r="U35" s="62"/>
      <c r="V35" s="74"/>
      <c r="W35" s="31"/>
      <c r="AC35" s="398"/>
      <c r="AD35" s="50"/>
      <c r="AE35" s="2544" t="s">
        <v>681</v>
      </c>
      <c r="AF35" s="2545"/>
      <c r="AG35" s="2545"/>
      <c r="AH35" s="2545"/>
      <c r="AI35" s="2546"/>
      <c r="AJ35" s="2599"/>
      <c r="AK35" s="2600"/>
      <c r="AL35" s="2600"/>
      <c r="AM35" s="2601"/>
      <c r="AN35" s="2550"/>
      <c r="AO35" s="2551"/>
      <c r="AP35" s="2551"/>
      <c r="AQ35" s="62"/>
      <c r="AR35" s="62"/>
      <c r="AS35" s="62"/>
      <c r="AT35" s="62"/>
      <c r="AU35" s="62"/>
      <c r="AV35" s="62"/>
      <c r="AW35" s="62"/>
      <c r="AX35" s="74"/>
      <c r="AY35" s="572"/>
    </row>
    <row r="36" spans="2:51" ht="48" customHeight="1">
      <c r="B36" s="50"/>
      <c r="C36" s="2544" t="s">
        <v>686</v>
      </c>
      <c r="D36" s="2545"/>
      <c r="E36" s="2545"/>
      <c r="F36" s="2545"/>
      <c r="G36" s="2546"/>
      <c r="H36" s="2547"/>
      <c r="I36" s="2548"/>
      <c r="J36" s="2548"/>
      <c r="K36" s="2548"/>
      <c r="L36" s="2548"/>
      <c r="M36" s="2548"/>
      <c r="N36" s="2548"/>
      <c r="O36" s="2548"/>
      <c r="P36" s="2548"/>
      <c r="Q36" s="2548"/>
      <c r="R36" s="2548"/>
      <c r="S36" s="2548"/>
      <c r="T36" s="2548"/>
      <c r="U36" s="2549"/>
      <c r="V36" s="74"/>
      <c r="W36" s="31"/>
      <c r="AC36" s="398"/>
      <c r="AD36" s="50"/>
      <c r="AE36" s="2544" t="s">
        <v>686</v>
      </c>
      <c r="AF36" s="2545"/>
      <c r="AG36" s="2545"/>
      <c r="AH36" s="2545"/>
      <c r="AI36" s="2546"/>
      <c r="AJ36" s="2596"/>
      <c r="AK36" s="2597"/>
      <c r="AL36" s="2597"/>
      <c r="AM36" s="2597"/>
      <c r="AN36" s="2597"/>
      <c r="AO36" s="2597"/>
      <c r="AP36" s="2597"/>
      <c r="AQ36" s="2597"/>
      <c r="AR36" s="2597"/>
      <c r="AS36" s="2597"/>
      <c r="AT36" s="2597"/>
      <c r="AU36" s="2597"/>
      <c r="AV36" s="2597"/>
      <c r="AW36" s="2598"/>
      <c r="AX36" s="74"/>
      <c r="AY36" s="572"/>
    </row>
    <row r="37" spans="2:51" ht="27.9" customHeight="1">
      <c r="B37" s="50"/>
      <c r="C37" s="2552" t="s">
        <v>795</v>
      </c>
      <c r="D37" s="2553"/>
      <c r="E37" s="2553"/>
      <c r="F37" s="2553"/>
      <c r="G37" s="2554"/>
      <c r="H37" s="2547"/>
      <c r="I37" s="2548"/>
      <c r="J37" s="2548"/>
      <c r="K37" s="2548"/>
      <c r="L37" s="2548"/>
      <c r="M37" s="2548"/>
      <c r="N37" s="2548"/>
      <c r="O37" s="2548"/>
      <c r="P37" s="2548"/>
      <c r="Q37" s="2548"/>
      <c r="R37" s="2548"/>
      <c r="S37" s="2548"/>
      <c r="T37" s="2548"/>
      <c r="U37" s="2549"/>
      <c r="V37" s="74"/>
      <c r="W37" s="31"/>
      <c r="AC37" s="398"/>
      <c r="AD37" s="50"/>
      <c r="AE37" s="2552" t="s">
        <v>795</v>
      </c>
      <c r="AF37" s="2553"/>
      <c r="AG37" s="2553"/>
      <c r="AH37" s="2553"/>
      <c r="AI37" s="2554"/>
      <c r="AJ37" s="2596"/>
      <c r="AK37" s="2597"/>
      <c r="AL37" s="2597"/>
      <c r="AM37" s="2597"/>
      <c r="AN37" s="2597"/>
      <c r="AO37" s="2597"/>
      <c r="AP37" s="2597"/>
      <c r="AQ37" s="2597"/>
      <c r="AR37" s="2597"/>
      <c r="AS37" s="2597"/>
      <c r="AT37" s="2597"/>
      <c r="AU37" s="2597"/>
      <c r="AV37" s="2597"/>
      <c r="AW37" s="2598"/>
      <c r="AX37" s="74"/>
      <c r="AY37" s="572"/>
    </row>
    <row r="38" spans="2:51" ht="27.9" customHeight="1">
      <c r="B38" s="50"/>
      <c r="C38" s="2552" t="s">
        <v>796</v>
      </c>
      <c r="D38" s="2553"/>
      <c r="E38" s="2553"/>
      <c r="F38" s="2553"/>
      <c r="G38" s="2554"/>
      <c r="H38" s="2547"/>
      <c r="I38" s="2548"/>
      <c r="J38" s="2548"/>
      <c r="K38" s="2548"/>
      <c r="L38" s="2548"/>
      <c r="M38" s="2548"/>
      <c r="N38" s="2548"/>
      <c r="O38" s="2548"/>
      <c r="P38" s="2548"/>
      <c r="Q38" s="2548"/>
      <c r="R38" s="2548"/>
      <c r="S38" s="2548"/>
      <c r="T38" s="2548"/>
      <c r="U38" s="2549"/>
      <c r="V38" s="74"/>
      <c r="W38" s="31"/>
      <c r="AC38" s="398"/>
      <c r="AD38" s="50"/>
      <c r="AE38" s="2552" t="s">
        <v>796</v>
      </c>
      <c r="AF38" s="2553"/>
      <c r="AG38" s="2553"/>
      <c r="AH38" s="2553"/>
      <c r="AI38" s="2554"/>
      <c r="AJ38" s="2596"/>
      <c r="AK38" s="2597"/>
      <c r="AL38" s="2597"/>
      <c r="AM38" s="2597"/>
      <c r="AN38" s="2597"/>
      <c r="AO38" s="2597"/>
      <c r="AP38" s="2597"/>
      <c r="AQ38" s="2597"/>
      <c r="AR38" s="2597"/>
      <c r="AS38" s="2597"/>
      <c r="AT38" s="2597"/>
      <c r="AU38" s="2597"/>
      <c r="AV38" s="2597"/>
      <c r="AW38" s="2598"/>
      <c r="AX38" s="74"/>
      <c r="AY38" s="572"/>
    </row>
    <row r="39" spans="2:51" ht="101.4" customHeight="1">
      <c r="B39" s="50"/>
      <c r="C39" s="2544" t="s">
        <v>691</v>
      </c>
      <c r="D39" s="2545"/>
      <c r="E39" s="2545"/>
      <c r="F39" s="2545"/>
      <c r="G39" s="2546"/>
      <c r="H39" s="2547"/>
      <c r="I39" s="2548"/>
      <c r="J39" s="2548"/>
      <c r="K39" s="2548"/>
      <c r="L39" s="2548"/>
      <c r="M39" s="2548"/>
      <c r="N39" s="2548"/>
      <c r="O39" s="2548"/>
      <c r="P39" s="2548"/>
      <c r="Q39" s="2548"/>
      <c r="R39" s="2548"/>
      <c r="S39" s="2548"/>
      <c r="T39" s="2548"/>
      <c r="U39" s="2549"/>
      <c r="V39" s="74"/>
      <c r="W39" s="31"/>
      <c r="AC39" s="398"/>
      <c r="AD39" s="50"/>
      <c r="AE39" s="2544" t="s">
        <v>691</v>
      </c>
      <c r="AF39" s="2545"/>
      <c r="AG39" s="2545"/>
      <c r="AH39" s="2545"/>
      <c r="AI39" s="2546"/>
      <c r="AJ39" s="2596"/>
      <c r="AK39" s="2597"/>
      <c r="AL39" s="2597"/>
      <c r="AM39" s="2597"/>
      <c r="AN39" s="2597"/>
      <c r="AO39" s="2597"/>
      <c r="AP39" s="2597"/>
      <c r="AQ39" s="2597"/>
      <c r="AR39" s="2597"/>
      <c r="AS39" s="2597"/>
      <c r="AT39" s="2597"/>
      <c r="AU39" s="2597"/>
      <c r="AV39" s="2597"/>
      <c r="AW39" s="2598"/>
      <c r="AX39" s="74"/>
      <c r="AY39" s="572"/>
    </row>
    <row r="40" spans="2:51" ht="8.1" customHeight="1">
      <c r="B40" s="50"/>
      <c r="E40" s="30"/>
      <c r="F40" s="30"/>
      <c r="G40" s="30"/>
      <c r="H40" s="30"/>
      <c r="I40" s="30"/>
      <c r="J40" s="30"/>
      <c r="K40" s="30"/>
      <c r="L40" s="30"/>
      <c r="M40" s="30"/>
      <c r="N40" s="30"/>
      <c r="O40" s="30"/>
      <c r="P40" s="30"/>
      <c r="Q40" s="30"/>
      <c r="R40" s="30"/>
      <c r="S40" s="30"/>
      <c r="T40" s="30"/>
      <c r="U40" s="30"/>
      <c r="V40" s="75"/>
      <c r="W40" s="31"/>
      <c r="AC40" s="398"/>
      <c r="AD40" s="50"/>
      <c r="AE40" s="31"/>
      <c r="AF40" s="31"/>
      <c r="AG40" s="30"/>
      <c r="AH40" s="30"/>
      <c r="AI40" s="30"/>
      <c r="AJ40" s="30"/>
      <c r="AK40" s="30"/>
      <c r="AL40" s="30"/>
      <c r="AM40" s="30"/>
      <c r="AN40" s="30"/>
      <c r="AO40" s="30"/>
      <c r="AP40" s="30"/>
      <c r="AQ40" s="30"/>
      <c r="AR40" s="30"/>
      <c r="AS40" s="30"/>
      <c r="AT40" s="30"/>
      <c r="AU40" s="30"/>
      <c r="AV40" s="30"/>
      <c r="AW40" s="30"/>
      <c r="AX40" s="75"/>
      <c r="AY40" s="572"/>
    </row>
    <row r="41" spans="2:51" ht="15" customHeight="1">
      <c r="B41" s="50"/>
      <c r="C41" s="31" t="s">
        <v>797</v>
      </c>
      <c r="F41" s="52"/>
      <c r="G41" s="53"/>
      <c r="H41" s="53"/>
      <c r="I41" s="63"/>
      <c r="J41" s="63"/>
      <c r="K41" s="63"/>
      <c r="L41" s="63"/>
      <c r="M41" s="63"/>
      <c r="N41" s="63"/>
      <c r="O41" s="63"/>
      <c r="P41" s="63"/>
      <c r="Q41" s="63"/>
      <c r="R41" s="63"/>
      <c r="S41" s="63"/>
      <c r="T41" s="63"/>
      <c r="U41" s="63"/>
      <c r="V41" s="74"/>
      <c r="W41" s="31"/>
      <c r="AC41" s="398"/>
      <c r="AD41" s="50"/>
      <c r="AE41" s="31" t="s">
        <v>797</v>
      </c>
      <c r="AF41" s="31"/>
      <c r="AG41" s="31"/>
      <c r="AH41" s="52"/>
      <c r="AI41" s="53"/>
      <c r="AJ41" s="53"/>
      <c r="AK41" s="63"/>
      <c r="AL41" s="63"/>
      <c r="AM41" s="63"/>
      <c r="AN41" s="63"/>
      <c r="AO41" s="63"/>
      <c r="AP41" s="63"/>
      <c r="AQ41" s="63"/>
      <c r="AR41" s="63"/>
      <c r="AS41" s="63"/>
      <c r="AT41" s="63"/>
      <c r="AU41" s="63"/>
      <c r="AV41" s="63"/>
      <c r="AW41" s="63"/>
      <c r="AX41" s="74"/>
      <c r="AY41" s="572"/>
    </row>
    <row r="42" spans="2:51" ht="6" customHeight="1">
      <c r="B42" s="50"/>
      <c r="F42" s="52"/>
      <c r="G42" s="53"/>
      <c r="H42" s="53"/>
      <c r="I42" s="63"/>
      <c r="J42" s="63"/>
      <c r="K42" s="63"/>
      <c r="L42" s="63"/>
      <c r="M42" s="63"/>
      <c r="N42" s="63"/>
      <c r="O42" s="63"/>
      <c r="P42" s="63"/>
      <c r="Q42" s="63"/>
      <c r="R42" s="63"/>
      <c r="S42" s="63"/>
      <c r="T42" s="63"/>
      <c r="U42" s="63"/>
      <c r="V42" s="74"/>
      <c r="W42" s="31"/>
      <c r="AC42" s="398"/>
      <c r="AD42" s="50"/>
      <c r="AE42" s="31"/>
      <c r="AF42" s="31"/>
      <c r="AG42" s="31"/>
      <c r="AH42" s="52"/>
      <c r="AI42" s="53"/>
      <c r="AJ42" s="53"/>
      <c r="AK42" s="63"/>
      <c r="AL42" s="63"/>
      <c r="AM42" s="63"/>
      <c r="AN42" s="63"/>
      <c r="AO42" s="63"/>
      <c r="AP42" s="63"/>
      <c r="AQ42" s="63"/>
      <c r="AR42" s="63"/>
      <c r="AS42" s="63"/>
      <c r="AT42" s="63"/>
      <c r="AU42" s="63"/>
      <c r="AV42" s="63"/>
      <c r="AW42" s="63"/>
      <c r="AX42" s="74"/>
      <c r="AY42" s="572"/>
    </row>
    <row r="43" spans="2:51" ht="27.9" customHeight="1">
      <c r="B43" s="50"/>
      <c r="C43" s="2544" t="s">
        <v>681</v>
      </c>
      <c r="D43" s="2545"/>
      <c r="E43" s="2545"/>
      <c r="F43" s="2545"/>
      <c r="G43" s="2546"/>
      <c r="H43" s="2243"/>
      <c r="I43" s="2244"/>
      <c r="J43" s="2244"/>
      <c r="K43" s="2245"/>
      <c r="L43" s="2550"/>
      <c r="M43" s="2551"/>
      <c r="N43" s="2551"/>
      <c r="O43" s="62"/>
      <c r="P43" s="62"/>
      <c r="Q43" s="62"/>
      <c r="R43" s="62"/>
      <c r="S43" s="62"/>
      <c r="T43" s="62"/>
      <c r="U43" s="62"/>
      <c r="V43" s="74"/>
      <c r="W43" s="31"/>
      <c r="AC43" s="398"/>
      <c r="AD43" s="50"/>
      <c r="AE43" s="2544" t="s">
        <v>681</v>
      </c>
      <c r="AF43" s="2545"/>
      <c r="AG43" s="2545"/>
      <c r="AH43" s="2545"/>
      <c r="AI43" s="2546"/>
      <c r="AJ43" s="2599"/>
      <c r="AK43" s="2600"/>
      <c r="AL43" s="2600"/>
      <c r="AM43" s="2601"/>
      <c r="AN43" s="2550"/>
      <c r="AO43" s="2551"/>
      <c r="AP43" s="2551"/>
      <c r="AQ43" s="62"/>
      <c r="AR43" s="62"/>
      <c r="AS43" s="62"/>
      <c r="AT43" s="62"/>
      <c r="AU43" s="62"/>
      <c r="AV43" s="62"/>
      <c r="AW43" s="62"/>
      <c r="AX43" s="74"/>
      <c r="AY43" s="572"/>
    </row>
    <row r="44" spans="2:51" ht="48" customHeight="1">
      <c r="B44" s="50"/>
      <c r="C44" s="2544" t="s">
        <v>686</v>
      </c>
      <c r="D44" s="2545"/>
      <c r="E44" s="2545"/>
      <c r="F44" s="2545"/>
      <c r="G44" s="2546"/>
      <c r="H44" s="2547"/>
      <c r="I44" s="2548"/>
      <c r="J44" s="2548"/>
      <c r="K44" s="2548"/>
      <c r="L44" s="2548"/>
      <c r="M44" s="2548"/>
      <c r="N44" s="2548"/>
      <c r="O44" s="2548"/>
      <c r="P44" s="2548"/>
      <c r="Q44" s="2548"/>
      <c r="R44" s="2548"/>
      <c r="S44" s="2548"/>
      <c r="T44" s="2548"/>
      <c r="U44" s="2549"/>
      <c r="V44" s="74"/>
      <c r="W44" s="31"/>
      <c r="AC44" s="398"/>
      <c r="AD44" s="50"/>
      <c r="AE44" s="2544" t="s">
        <v>686</v>
      </c>
      <c r="AF44" s="2545"/>
      <c r="AG44" s="2545"/>
      <c r="AH44" s="2545"/>
      <c r="AI44" s="2546"/>
      <c r="AJ44" s="2596"/>
      <c r="AK44" s="2597"/>
      <c r="AL44" s="2597"/>
      <c r="AM44" s="2597"/>
      <c r="AN44" s="2597"/>
      <c r="AO44" s="2597"/>
      <c r="AP44" s="2597"/>
      <c r="AQ44" s="2597"/>
      <c r="AR44" s="2597"/>
      <c r="AS44" s="2597"/>
      <c r="AT44" s="2597"/>
      <c r="AU44" s="2597"/>
      <c r="AV44" s="2597"/>
      <c r="AW44" s="2598"/>
      <c r="AX44" s="74"/>
      <c r="AY44" s="572"/>
    </row>
    <row r="45" spans="2:51" ht="27.9" customHeight="1">
      <c r="B45" s="50"/>
      <c r="C45" s="2552" t="s">
        <v>795</v>
      </c>
      <c r="D45" s="2553"/>
      <c r="E45" s="2553"/>
      <c r="F45" s="2553"/>
      <c r="G45" s="2554"/>
      <c r="H45" s="2547"/>
      <c r="I45" s="2548"/>
      <c r="J45" s="2548"/>
      <c r="K45" s="2548"/>
      <c r="L45" s="2548"/>
      <c r="M45" s="2548"/>
      <c r="N45" s="2548"/>
      <c r="O45" s="2548"/>
      <c r="P45" s="2548"/>
      <c r="Q45" s="2548"/>
      <c r="R45" s="2548"/>
      <c r="S45" s="2548"/>
      <c r="T45" s="2548"/>
      <c r="U45" s="2549"/>
      <c r="V45" s="74"/>
      <c r="W45" s="31"/>
      <c r="AC45" s="398"/>
      <c r="AD45" s="50"/>
      <c r="AE45" s="2552" t="s">
        <v>795</v>
      </c>
      <c r="AF45" s="2553"/>
      <c r="AG45" s="2553"/>
      <c r="AH45" s="2553"/>
      <c r="AI45" s="2554"/>
      <c r="AJ45" s="2596"/>
      <c r="AK45" s="2597"/>
      <c r="AL45" s="2597"/>
      <c r="AM45" s="2597"/>
      <c r="AN45" s="2597"/>
      <c r="AO45" s="2597"/>
      <c r="AP45" s="2597"/>
      <c r="AQ45" s="2597"/>
      <c r="AR45" s="2597"/>
      <c r="AS45" s="2597"/>
      <c r="AT45" s="2597"/>
      <c r="AU45" s="2597"/>
      <c r="AV45" s="2597"/>
      <c r="AW45" s="2598"/>
      <c r="AX45" s="74"/>
      <c r="AY45" s="572"/>
    </row>
    <row r="46" spans="2:51" ht="27.9" customHeight="1">
      <c r="B46" s="50"/>
      <c r="C46" s="2552" t="s">
        <v>796</v>
      </c>
      <c r="D46" s="2553"/>
      <c r="E46" s="2553"/>
      <c r="F46" s="2553"/>
      <c r="G46" s="2554"/>
      <c r="H46" s="2547"/>
      <c r="I46" s="2548"/>
      <c r="J46" s="2548"/>
      <c r="K46" s="2548"/>
      <c r="L46" s="2548"/>
      <c r="M46" s="2548"/>
      <c r="N46" s="2548"/>
      <c r="O46" s="2548"/>
      <c r="P46" s="2548"/>
      <c r="Q46" s="2548"/>
      <c r="R46" s="2548"/>
      <c r="S46" s="2548"/>
      <c r="T46" s="2548"/>
      <c r="U46" s="2549"/>
      <c r="V46" s="74"/>
      <c r="W46" s="31"/>
      <c r="AC46" s="398"/>
      <c r="AD46" s="50"/>
      <c r="AE46" s="2552" t="s">
        <v>796</v>
      </c>
      <c r="AF46" s="2553"/>
      <c r="AG46" s="2553"/>
      <c r="AH46" s="2553"/>
      <c r="AI46" s="2554"/>
      <c r="AJ46" s="2596"/>
      <c r="AK46" s="2597"/>
      <c r="AL46" s="2597"/>
      <c r="AM46" s="2597"/>
      <c r="AN46" s="2597"/>
      <c r="AO46" s="2597"/>
      <c r="AP46" s="2597"/>
      <c r="AQ46" s="2597"/>
      <c r="AR46" s="2597"/>
      <c r="AS46" s="2597"/>
      <c r="AT46" s="2597"/>
      <c r="AU46" s="2597"/>
      <c r="AV46" s="2597"/>
      <c r="AW46" s="2598"/>
      <c r="AX46" s="74"/>
      <c r="AY46" s="572"/>
    </row>
    <row r="47" spans="2:51" ht="89.1" customHeight="1">
      <c r="B47" s="50"/>
      <c r="C47" s="2544" t="s">
        <v>691</v>
      </c>
      <c r="D47" s="2545"/>
      <c r="E47" s="2545"/>
      <c r="F47" s="2545"/>
      <c r="G47" s="2546"/>
      <c r="H47" s="2547"/>
      <c r="I47" s="2548"/>
      <c r="J47" s="2548"/>
      <c r="K47" s="2548"/>
      <c r="L47" s="2548"/>
      <c r="M47" s="2548"/>
      <c r="N47" s="2548"/>
      <c r="O47" s="2548"/>
      <c r="P47" s="2548"/>
      <c r="Q47" s="2548"/>
      <c r="R47" s="2548"/>
      <c r="S47" s="2548"/>
      <c r="T47" s="2548"/>
      <c r="U47" s="2549"/>
      <c r="V47" s="74"/>
      <c r="W47" s="31"/>
      <c r="AC47" s="398"/>
      <c r="AD47" s="50"/>
      <c r="AE47" s="2544" t="s">
        <v>691</v>
      </c>
      <c r="AF47" s="2545"/>
      <c r="AG47" s="2545"/>
      <c r="AH47" s="2545"/>
      <c r="AI47" s="2546"/>
      <c r="AJ47" s="2596"/>
      <c r="AK47" s="2597"/>
      <c r="AL47" s="2597"/>
      <c r="AM47" s="2597"/>
      <c r="AN47" s="2597"/>
      <c r="AO47" s="2597"/>
      <c r="AP47" s="2597"/>
      <c r="AQ47" s="2597"/>
      <c r="AR47" s="2597"/>
      <c r="AS47" s="2597"/>
      <c r="AT47" s="2597"/>
      <c r="AU47" s="2597"/>
      <c r="AV47" s="2597"/>
      <c r="AW47" s="2598"/>
      <c r="AX47" s="74"/>
      <c r="AY47" s="572"/>
    </row>
    <row r="48" spans="2:51" ht="12" customHeight="1">
      <c r="B48" s="54"/>
      <c r="C48" s="55"/>
      <c r="D48" s="55"/>
      <c r="E48" s="55"/>
      <c r="F48" s="55"/>
      <c r="G48" s="55"/>
      <c r="H48" s="55"/>
      <c r="I48" s="55"/>
      <c r="J48" s="55"/>
      <c r="K48" s="55"/>
      <c r="L48" s="55"/>
      <c r="M48" s="55"/>
      <c r="N48" s="55"/>
      <c r="O48" s="55"/>
      <c r="P48" s="55"/>
      <c r="Q48" s="55"/>
      <c r="R48" s="55"/>
      <c r="S48" s="55"/>
      <c r="T48" s="55"/>
      <c r="U48" s="76"/>
      <c r="V48" s="77"/>
      <c r="AC48" s="398"/>
      <c r="AD48" s="54"/>
      <c r="AE48" s="55"/>
      <c r="AF48" s="55"/>
      <c r="AG48" s="55"/>
      <c r="AH48" s="55"/>
      <c r="AI48" s="55"/>
      <c r="AJ48" s="55"/>
      <c r="AK48" s="55"/>
      <c r="AL48" s="55"/>
      <c r="AM48" s="55"/>
      <c r="AN48" s="55"/>
      <c r="AO48" s="55"/>
      <c r="AP48" s="55"/>
      <c r="AQ48" s="55"/>
      <c r="AR48" s="55"/>
      <c r="AS48" s="55"/>
      <c r="AT48" s="55"/>
      <c r="AU48" s="55"/>
      <c r="AV48" s="55"/>
      <c r="AW48" s="76"/>
      <c r="AX48" s="77"/>
      <c r="AY48" s="572"/>
    </row>
    <row r="49" spans="1:51" ht="12" customHeight="1">
      <c r="B49" s="50"/>
      <c r="V49" s="72"/>
      <c r="AC49" s="398"/>
      <c r="AD49" s="50"/>
      <c r="AE49" s="31"/>
      <c r="AF49" s="31"/>
      <c r="AG49" s="31"/>
      <c r="AH49" s="31"/>
      <c r="AI49" s="31"/>
      <c r="AJ49" s="31"/>
      <c r="AK49" s="31"/>
      <c r="AL49" s="31"/>
      <c r="AM49" s="31"/>
      <c r="AN49" s="31"/>
      <c r="AO49" s="31"/>
      <c r="AP49" s="31"/>
      <c r="AQ49" s="31"/>
      <c r="AR49" s="31"/>
      <c r="AW49" s="32"/>
      <c r="AX49" s="72"/>
      <c r="AY49" s="572"/>
    </row>
    <row r="50" spans="1:51" ht="24" customHeight="1">
      <c r="B50" s="56" t="s">
        <v>1776</v>
      </c>
      <c r="V50" s="72"/>
      <c r="AC50" s="398"/>
      <c r="AD50" s="56" t="s">
        <v>1779</v>
      </c>
      <c r="AE50" s="31"/>
      <c r="AF50" s="31"/>
      <c r="AG50" s="31"/>
      <c r="AH50" s="31"/>
      <c r="AI50" s="31"/>
      <c r="AJ50" s="31"/>
      <c r="AK50" s="31"/>
      <c r="AL50" s="31"/>
      <c r="AM50" s="31"/>
      <c r="AN50" s="31"/>
      <c r="AO50" s="31"/>
      <c r="AP50" s="31"/>
      <c r="AQ50" s="31"/>
      <c r="AR50" s="31"/>
      <c r="AW50" s="32"/>
      <c r="AX50" s="72"/>
      <c r="AY50" s="572"/>
    </row>
    <row r="51" spans="1:51" ht="12" customHeight="1">
      <c r="B51" s="48"/>
      <c r="C51" s="32"/>
      <c r="D51" s="49"/>
      <c r="E51" s="49"/>
      <c r="F51" s="49"/>
      <c r="G51" s="49"/>
      <c r="H51" s="49"/>
      <c r="I51" s="49"/>
      <c r="J51" s="49"/>
      <c r="K51" s="49"/>
      <c r="L51" s="49"/>
      <c r="M51" s="49"/>
      <c r="N51" s="49"/>
      <c r="O51" s="49"/>
      <c r="P51" s="49"/>
      <c r="Q51" s="49"/>
      <c r="R51" s="49"/>
      <c r="S51" s="49"/>
      <c r="T51" s="49"/>
      <c r="U51" s="49"/>
      <c r="V51" s="71"/>
      <c r="AC51" s="398"/>
      <c r="AD51" s="48"/>
      <c r="AE51" s="32"/>
      <c r="AF51" s="49"/>
      <c r="AG51" s="49"/>
      <c r="AH51" s="49"/>
      <c r="AI51" s="49"/>
      <c r="AJ51" s="49"/>
      <c r="AK51" s="49"/>
      <c r="AL51" s="49"/>
      <c r="AM51" s="49"/>
      <c r="AN51" s="49"/>
      <c r="AO51" s="49"/>
      <c r="AP51" s="49"/>
      <c r="AQ51" s="49"/>
      <c r="AR51" s="49"/>
      <c r="AS51" s="49"/>
      <c r="AT51" s="49"/>
      <c r="AU51" s="49"/>
      <c r="AV51" s="49"/>
      <c r="AW51" s="49"/>
      <c r="AX51" s="71"/>
      <c r="AY51" s="572"/>
    </row>
    <row r="52" spans="1:51" ht="23.1" customHeight="1">
      <c r="B52" s="50"/>
      <c r="C52" s="57" t="s">
        <v>702</v>
      </c>
      <c r="D52" s="58"/>
      <c r="E52" s="58"/>
      <c r="F52" s="58"/>
      <c r="G52" s="58"/>
      <c r="H52" s="58"/>
      <c r="I52" s="58"/>
      <c r="J52" s="58"/>
      <c r="K52" s="58"/>
      <c r="L52" s="58"/>
      <c r="M52" s="58"/>
      <c r="N52" s="58"/>
      <c r="O52" s="58"/>
      <c r="P52" s="58"/>
      <c r="Q52" s="58"/>
      <c r="R52" s="58"/>
      <c r="S52" s="58"/>
      <c r="T52" s="58"/>
      <c r="U52" s="58"/>
      <c r="V52" s="78"/>
      <c r="AC52" s="398"/>
      <c r="AD52" s="50"/>
      <c r="AE52" s="57" t="s">
        <v>702</v>
      </c>
      <c r="AF52" s="58"/>
      <c r="AG52" s="58"/>
      <c r="AH52" s="58"/>
      <c r="AI52" s="58"/>
      <c r="AJ52" s="58"/>
      <c r="AK52" s="58"/>
      <c r="AL52" s="58"/>
      <c r="AM52" s="58"/>
      <c r="AN52" s="58"/>
      <c r="AO52" s="58"/>
      <c r="AP52" s="58"/>
      <c r="AQ52" s="58"/>
      <c r="AR52" s="58"/>
      <c r="AS52" s="58"/>
      <c r="AT52" s="58"/>
      <c r="AU52" s="58"/>
      <c r="AV52" s="58"/>
      <c r="AW52" s="58"/>
      <c r="AX52" s="78"/>
      <c r="AY52" s="572"/>
    </row>
    <row r="53" spans="1:51" s="30" customFormat="1" ht="6" customHeight="1">
      <c r="A53" s="31"/>
      <c r="B53" s="50"/>
      <c r="C53" s="57"/>
      <c r="D53" s="58"/>
      <c r="E53" s="58"/>
      <c r="F53" s="58"/>
      <c r="G53" s="58"/>
      <c r="H53" s="58"/>
      <c r="I53" s="58"/>
      <c r="J53" s="58"/>
      <c r="K53" s="58"/>
      <c r="L53" s="58"/>
      <c r="M53" s="58"/>
      <c r="N53" s="58"/>
      <c r="O53" s="58"/>
      <c r="P53" s="58"/>
      <c r="Q53" s="58"/>
      <c r="R53" s="58"/>
      <c r="S53" s="58"/>
      <c r="T53" s="58"/>
      <c r="U53" s="58"/>
      <c r="V53" s="78"/>
      <c r="W53" s="32"/>
      <c r="X53"/>
      <c r="Y53"/>
      <c r="Z53"/>
      <c r="AA53"/>
      <c r="AB53"/>
      <c r="AC53" s="398"/>
      <c r="AD53" s="50"/>
      <c r="AE53" s="57"/>
      <c r="AF53" s="58"/>
      <c r="AG53" s="58"/>
      <c r="AH53" s="58"/>
      <c r="AI53" s="58"/>
      <c r="AJ53" s="58"/>
      <c r="AK53" s="58"/>
      <c r="AL53" s="58"/>
      <c r="AM53" s="58"/>
      <c r="AN53" s="58"/>
      <c r="AO53" s="58"/>
      <c r="AP53" s="58"/>
      <c r="AQ53" s="58"/>
      <c r="AR53" s="58"/>
      <c r="AS53" s="58"/>
      <c r="AT53" s="58"/>
      <c r="AU53" s="58"/>
      <c r="AV53" s="58"/>
      <c r="AW53" s="58"/>
      <c r="AX53" s="78"/>
      <c r="AY53" s="576"/>
    </row>
    <row r="54" spans="1:51" s="28" customFormat="1" ht="42" customHeight="1">
      <c r="B54" s="59"/>
      <c r="C54" s="2560" t="s">
        <v>656</v>
      </c>
      <c r="D54" s="2561"/>
      <c r="E54" s="2556" t="s">
        <v>1777</v>
      </c>
      <c r="F54" s="2557"/>
      <c r="G54" s="2557"/>
      <c r="H54" s="2557"/>
      <c r="I54" s="2557"/>
      <c r="J54" s="2557"/>
      <c r="K54" s="2557"/>
      <c r="L54" s="2557"/>
      <c r="M54" s="2557"/>
      <c r="N54" s="2557"/>
      <c r="O54" s="2557"/>
      <c r="P54" s="2557"/>
      <c r="Q54" s="2557"/>
      <c r="R54" s="2557"/>
      <c r="S54" s="2557"/>
      <c r="T54" s="2557"/>
      <c r="U54" s="2557"/>
      <c r="V54" s="78"/>
      <c r="W54" s="53"/>
      <c r="X54"/>
      <c r="Y54"/>
      <c r="Z54"/>
      <c r="AA54"/>
      <c r="AB54"/>
      <c r="AC54" s="398"/>
      <c r="AD54" s="59"/>
      <c r="AE54" s="2602" t="s">
        <v>656</v>
      </c>
      <c r="AF54" s="2603"/>
      <c r="AG54" s="2556" t="s">
        <v>1775</v>
      </c>
      <c r="AH54" s="2557"/>
      <c r="AI54" s="2557"/>
      <c r="AJ54" s="2557"/>
      <c r="AK54" s="2557"/>
      <c r="AL54" s="2557"/>
      <c r="AM54" s="2557"/>
      <c r="AN54" s="2557"/>
      <c r="AO54" s="2557"/>
      <c r="AP54" s="2557"/>
      <c r="AQ54" s="2557"/>
      <c r="AR54" s="2557"/>
      <c r="AS54" s="2557"/>
      <c r="AT54" s="2557"/>
      <c r="AU54" s="2557"/>
      <c r="AV54" s="2557"/>
      <c r="AW54" s="2557"/>
      <c r="AX54" s="78"/>
      <c r="AY54" s="574"/>
    </row>
    <row r="55" spans="1:51" s="28" customFormat="1" ht="42" customHeight="1">
      <c r="B55" s="59"/>
      <c r="C55" s="2562"/>
      <c r="D55" s="2563"/>
      <c r="E55" s="2279" t="s">
        <v>1778</v>
      </c>
      <c r="F55" s="2280"/>
      <c r="G55" s="2281"/>
      <c r="H55" s="2282"/>
      <c r="I55" s="2282"/>
      <c r="J55" s="2282"/>
      <c r="K55" s="2282"/>
      <c r="L55" s="2282"/>
      <c r="M55" s="2282"/>
      <c r="N55" s="2282"/>
      <c r="O55" s="2282"/>
      <c r="P55" s="2282"/>
      <c r="Q55" s="2282"/>
      <c r="R55" s="2282"/>
      <c r="S55" s="2282"/>
      <c r="T55" s="2282"/>
      <c r="U55" s="2283"/>
      <c r="V55" s="78"/>
      <c r="W55" s="53"/>
      <c r="X55"/>
      <c r="Y55"/>
      <c r="Z55"/>
      <c r="AA55"/>
      <c r="AB55"/>
      <c r="AC55" s="398"/>
      <c r="AD55" s="59"/>
      <c r="AE55" s="2604"/>
      <c r="AF55" s="2605"/>
      <c r="AG55" s="2613" t="s">
        <v>1778</v>
      </c>
      <c r="AH55" s="2614"/>
      <c r="AI55" s="2615"/>
      <c r="AJ55" s="2616"/>
      <c r="AK55" s="2616"/>
      <c r="AL55" s="2616"/>
      <c r="AM55" s="2616"/>
      <c r="AN55" s="2616"/>
      <c r="AO55" s="2616"/>
      <c r="AP55" s="2616"/>
      <c r="AQ55" s="2616"/>
      <c r="AR55" s="2616"/>
      <c r="AS55" s="2616"/>
      <c r="AT55" s="2616"/>
      <c r="AU55" s="2616"/>
      <c r="AV55" s="2616"/>
      <c r="AW55" s="2617"/>
      <c r="AX55" s="78"/>
      <c r="AY55" s="574"/>
    </row>
    <row r="56" spans="1:51" s="28" customFormat="1" ht="42" customHeight="1">
      <c r="B56" s="59"/>
      <c r="C56" s="2558" t="s">
        <v>656</v>
      </c>
      <c r="D56" s="2559"/>
      <c r="E56" s="2556" t="s">
        <v>705</v>
      </c>
      <c r="F56" s="2557"/>
      <c r="G56" s="2557"/>
      <c r="H56" s="2557"/>
      <c r="I56" s="2557"/>
      <c r="J56" s="2557"/>
      <c r="K56" s="2557"/>
      <c r="L56" s="2557"/>
      <c r="M56" s="2557"/>
      <c r="N56" s="2557"/>
      <c r="O56" s="2557"/>
      <c r="P56" s="2557"/>
      <c r="Q56" s="2557"/>
      <c r="R56" s="2557"/>
      <c r="S56" s="2557"/>
      <c r="T56" s="2557"/>
      <c r="U56" s="2557"/>
      <c r="V56" s="78"/>
      <c r="W56" s="53"/>
      <c r="X56"/>
      <c r="Y56"/>
      <c r="Z56"/>
      <c r="AA56"/>
      <c r="AB56"/>
      <c r="AC56" s="398"/>
      <c r="AD56" s="59"/>
      <c r="AE56" s="2611" t="s">
        <v>656</v>
      </c>
      <c r="AF56" s="2612"/>
      <c r="AG56" s="2556" t="s">
        <v>704</v>
      </c>
      <c r="AH56" s="2557"/>
      <c r="AI56" s="2557"/>
      <c r="AJ56" s="2557"/>
      <c r="AK56" s="2557"/>
      <c r="AL56" s="2557"/>
      <c r="AM56" s="2557"/>
      <c r="AN56" s="2557"/>
      <c r="AO56" s="2557"/>
      <c r="AP56" s="2557"/>
      <c r="AQ56" s="2557"/>
      <c r="AR56" s="2557"/>
      <c r="AS56" s="2557"/>
      <c r="AT56" s="2557"/>
      <c r="AU56" s="2557"/>
      <c r="AV56" s="2557"/>
      <c r="AW56" s="2557"/>
      <c r="AX56" s="78"/>
      <c r="AY56" s="574"/>
    </row>
    <row r="57" spans="1:51" s="28" customFormat="1" ht="18" customHeight="1">
      <c r="B57" s="59"/>
      <c r="C57" s="2560" t="s">
        <v>656</v>
      </c>
      <c r="D57" s="2561"/>
      <c r="E57" s="2574" t="s">
        <v>706</v>
      </c>
      <c r="F57" s="2574"/>
      <c r="G57" s="2575"/>
      <c r="H57" s="2585" t="s">
        <v>707</v>
      </c>
      <c r="I57" s="2586"/>
      <c r="J57" s="2586"/>
      <c r="K57" s="2586"/>
      <c r="L57" s="2586"/>
      <c r="M57" s="2586"/>
      <c r="N57" s="2586"/>
      <c r="O57" s="2586"/>
      <c r="P57" s="2586"/>
      <c r="Q57" s="2586"/>
      <c r="R57" s="2586"/>
      <c r="S57" s="2586"/>
      <c r="T57" s="2586"/>
      <c r="U57" s="2587"/>
      <c r="V57" s="79"/>
      <c r="X57"/>
      <c r="Y57"/>
      <c r="Z57"/>
      <c r="AA57"/>
      <c r="AB57"/>
      <c r="AC57" s="398"/>
      <c r="AD57" s="59"/>
      <c r="AE57" s="2602" t="s">
        <v>656</v>
      </c>
      <c r="AF57" s="2603"/>
      <c r="AG57" s="2574" t="s">
        <v>706</v>
      </c>
      <c r="AH57" s="2574"/>
      <c r="AI57" s="2575"/>
      <c r="AJ57" s="2585" t="s">
        <v>707</v>
      </c>
      <c r="AK57" s="2586"/>
      <c r="AL57" s="2586"/>
      <c r="AM57" s="2586"/>
      <c r="AN57" s="2586"/>
      <c r="AO57" s="2586"/>
      <c r="AP57" s="2586"/>
      <c r="AQ57" s="2586"/>
      <c r="AR57" s="2586"/>
      <c r="AS57" s="2586"/>
      <c r="AT57" s="2586"/>
      <c r="AU57" s="2586"/>
      <c r="AV57" s="2586"/>
      <c r="AW57" s="2587"/>
      <c r="AX57" s="79"/>
      <c r="AY57" s="574"/>
    </row>
    <row r="58" spans="1:51" s="28" customFormat="1" ht="48" customHeight="1">
      <c r="B58" s="59"/>
      <c r="C58" s="2562"/>
      <c r="D58" s="2563"/>
      <c r="E58" s="2551"/>
      <c r="F58" s="2551"/>
      <c r="G58" s="2576"/>
      <c r="H58" s="2588"/>
      <c r="I58" s="2588"/>
      <c r="J58" s="2588"/>
      <c r="K58" s="2588"/>
      <c r="L58" s="2588"/>
      <c r="M58" s="2588"/>
      <c r="N58" s="2588"/>
      <c r="O58" s="2588"/>
      <c r="P58" s="2588"/>
      <c r="Q58" s="2588"/>
      <c r="R58" s="2588"/>
      <c r="S58" s="2588"/>
      <c r="T58" s="2588"/>
      <c r="U58" s="2589"/>
      <c r="V58" s="79"/>
      <c r="X58"/>
      <c r="Y58"/>
      <c r="Z58"/>
      <c r="AA58"/>
      <c r="AB58"/>
      <c r="AC58" s="398"/>
      <c r="AD58" s="59"/>
      <c r="AE58" s="2604"/>
      <c r="AF58" s="2605"/>
      <c r="AG58" s="2551"/>
      <c r="AH58" s="2551"/>
      <c r="AI58" s="2576"/>
      <c r="AJ58" s="2606"/>
      <c r="AK58" s="2606"/>
      <c r="AL58" s="2606"/>
      <c r="AM58" s="2606"/>
      <c r="AN58" s="2606"/>
      <c r="AO58" s="2606"/>
      <c r="AP58" s="2606"/>
      <c r="AQ58" s="2606"/>
      <c r="AR58" s="2606"/>
      <c r="AS58" s="2606"/>
      <c r="AT58" s="2606"/>
      <c r="AU58" s="2606"/>
      <c r="AV58" s="2606"/>
      <c r="AW58" s="2607"/>
      <c r="AX58" s="79"/>
      <c r="AY58" s="574"/>
    </row>
    <row r="59" spans="1:51" s="28" customFormat="1" ht="15" customHeight="1">
      <c r="B59" s="59"/>
      <c r="E59" s="60"/>
      <c r="F59" s="60"/>
      <c r="G59" s="663"/>
      <c r="H59" s="663"/>
      <c r="I59" s="64"/>
      <c r="J59" s="64"/>
      <c r="K59" s="64"/>
      <c r="L59" s="64"/>
      <c r="M59" s="64"/>
      <c r="N59" s="64"/>
      <c r="O59" s="64"/>
      <c r="P59" s="64"/>
      <c r="Q59" s="64"/>
      <c r="R59" s="64"/>
      <c r="S59" s="64"/>
      <c r="T59" s="64"/>
      <c r="U59" s="64"/>
      <c r="V59" s="79"/>
      <c r="X59"/>
      <c r="Y59"/>
      <c r="Z59"/>
      <c r="AA59"/>
      <c r="AB59"/>
      <c r="AC59" s="398"/>
      <c r="AD59" s="59"/>
      <c r="AG59" s="60"/>
      <c r="AH59" s="60"/>
      <c r="AI59" s="663"/>
      <c r="AJ59" s="663"/>
      <c r="AK59" s="64"/>
      <c r="AL59" s="64"/>
      <c r="AM59" s="64"/>
      <c r="AN59" s="64"/>
      <c r="AO59" s="64"/>
      <c r="AP59" s="64"/>
      <c r="AQ59" s="64"/>
      <c r="AR59" s="64"/>
      <c r="AS59" s="64"/>
      <c r="AT59" s="64"/>
      <c r="AU59" s="64"/>
      <c r="AV59" s="64"/>
      <c r="AW59" s="64"/>
      <c r="AX59" s="79"/>
      <c r="AY59" s="574"/>
    </row>
    <row r="60" spans="1:51" s="28" customFormat="1" ht="27" customHeight="1">
      <c r="B60" s="61"/>
      <c r="C60" s="39" t="s">
        <v>798</v>
      </c>
      <c r="D60" s="32"/>
      <c r="E60" s="32"/>
      <c r="F60" s="32"/>
      <c r="G60" s="32"/>
      <c r="H60" s="32"/>
      <c r="I60" s="57"/>
      <c r="J60" s="57"/>
      <c r="K60" s="57"/>
      <c r="L60" s="57"/>
      <c r="M60" s="57"/>
      <c r="N60" s="57"/>
      <c r="O60" s="57"/>
      <c r="P60" s="57"/>
      <c r="Q60" s="57"/>
      <c r="R60" s="57"/>
      <c r="S60" s="57"/>
      <c r="T60" s="57"/>
      <c r="U60" s="57"/>
      <c r="V60" s="80"/>
      <c r="X60"/>
      <c r="Y60"/>
      <c r="Z60"/>
      <c r="AA60"/>
      <c r="AB60"/>
      <c r="AC60" s="398"/>
      <c r="AD60" s="61"/>
      <c r="AE60" s="39" t="s">
        <v>798</v>
      </c>
      <c r="AF60" s="32"/>
      <c r="AG60" s="32"/>
      <c r="AH60" s="32"/>
      <c r="AI60" s="32"/>
      <c r="AJ60" s="32"/>
      <c r="AK60" s="57"/>
      <c r="AL60" s="57"/>
      <c r="AM60" s="57"/>
      <c r="AN60" s="57"/>
      <c r="AO60" s="57"/>
      <c r="AP60" s="57"/>
      <c r="AQ60" s="57"/>
      <c r="AR60" s="57"/>
      <c r="AS60" s="57"/>
      <c r="AT60" s="57"/>
      <c r="AU60" s="57"/>
      <c r="AV60" s="57"/>
      <c r="AW60" s="57"/>
      <c r="AX60" s="80"/>
      <c r="AY60" s="574"/>
    </row>
    <row r="61" spans="1:51" ht="22.5" customHeight="1">
      <c r="B61" s="50"/>
      <c r="D61" s="31" t="s">
        <v>719</v>
      </c>
      <c r="V61" s="72"/>
      <c r="AC61" s="398"/>
      <c r="AD61" s="50"/>
      <c r="AE61" s="31"/>
      <c r="AF61" s="31" t="s">
        <v>719</v>
      </c>
      <c r="AG61" s="31"/>
      <c r="AH61" s="31"/>
      <c r="AI61" s="31"/>
      <c r="AJ61" s="31"/>
      <c r="AK61" s="31"/>
      <c r="AL61" s="31"/>
      <c r="AM61" s="31"/>
      <c r="AN61" s="31"/>
      <c r="AO61" s="31"/>
      <c r="AP61" s="31"/>
      <c r="AQ61" s="31"/>
      <c r="AR61" s="31"/>
      <c r="AW61" s="32"/>
      <c r="AX61" s="72"/>
      <c r="AY61" s="572"/>
    </row>
    <row r="62" spans="1:51" ht="24" customHeight="1">
      <c r="B62" s="50"/>
      <c r="D62" s="2590" t="s">
        <v>610</v>
      </c>
      <c r="E62" s="2591"/>
      <c r="F62" s="2591"/>
      <c r="G62" s="2592"/>
      <c r="H62" s="2593"/>
      <c r="I62" s="2594"/>
      <c r="J62" s="2594"/>
      <c r="K62" s="2594"/>
      <c r="L62" s="2594"/>
      <c r="M62" s="2594"/>
      <c r="N62" s="2594"/>
      <c r="O62" s="2594"/>
      <c r="P62" s="2594"/>
      <c r="Q62" s="2594"/>
      <c r="R62" s="2594"/>
      <c r="S62" s="2594"/>
      <c r="T62" s="2594"/>
      <c r="U62" s="2595"/>
      <c r="V62" s="72"/>
      <c r="AC62" s="398"/>
      <c r="AD62" s="50"/>
      <c r="AE62" s="31"/>
      <c r="AF62" s="2590" t="s">
        <v>610</v>
      </c>
      <c r="AG62" s="2591"/>
      <c r="AH62" s="2591"/>
      <c r="AI62" s="2592"/>
      <c r="AJ62" s="2608"/>
      <c r="AK62" s="2609"/>
      <c r="AL62" s="2609"/>
      <c r="AM62" s="2609"/>
      <c r="AN62" s="2609"/>
      <c r="AO62" s="2609"/>
      <c r="AP62" s="2609"/>
      <c r="AQ62" s="2609"/>
      <c r="AR62" s="2609"/>
      <c r="AS62" s="2609"/>
      <c r="AT62" s="2609"/>
      <c r="AU62" s="2609"/>
      <c r="AV62" s="2609"/>
      <c r="AW62" s="2610"/>
      <c r="AX62" s="72"/>
      <c r="AY62" s="572"/>
    </row>
    <row r="63" spans="1:51" ht="24" customHeight="1">
      <c r="B63" s="50"/>
      <c r="D63" s="2577" t="s">
        <v>721</v>
      </c>
      <c r="E63" s="2577"/>
      <c r="F63" s="2577"/>
      <c r="G63" s="2577"/>
      <c r="H63" s="2578"/>
      <c r="I63" s="2579"/>
      <c r="J63" s="2579"/>
      <c r="K63" s="2579"/>
      <c r="L63" s="2579"/>
      <c r="M63" s="2579"/>
      <c r="N63" s="2579"/>
      <c r="O63" s="2579"/>
      <c r="P63" s="2579"/>
      <c r="Q63" s="2579"/>
      <c r="R63" s="2579"/>
      <c r="S63" s="2579"/>
      <c r="T63" s="2579"/>
      <c r="U63" s="2580"/>
      <c r="V63" s="72"/>
      <c r="AC63" s="398"/>
      <c r="AD63" s="50"/>
      <c r="AE63" s="31"/>
      <c r="AF63" s="2577" t="s">
        <v>721</v>
      </c>
      <c r="AG63" s="2577"/>
      <c r="AH63" s="2577"/>
      <c r="AI63" s="2577"/>
      <c r="AJ63" s="2624"/>
      <c r="AK63" s="2625"/>
      <c r="AL63" s="2625"/>
      <c r="AM63" s="2625"/>
      <c r="AN63" s="2625"/>
      <c r="AO63" s="2625"/>
      <c r="AP63" s="2625"/>
      <c r="AQ63" s="2625"/>
      <c r="AR63" s="2625"/>
      <c r="AS63" s="2625"/>
      <c r="AT63" s="2625"/>
      <c r="AU63" s="2625"/>
      <c r="AV63" s="2625"/>
      <c r="AW63" s="2626"/>
      <c r="AX63" s="72"/>
      <c r="AY63" s="572"/>
    </row>
    <row r="64" spans="1:51" ht="24" customHeight="1">
      <c r="B64" s="50"/>
      <c r="D64" s="2577" t="s">
        <v>439</v>
      </c>
      <c r="E64" s="2577"/>
      <c r="F64" s="2577"/>
      <c r="G64" s="2577"/>
      <c r="H64" s="2578"/>
      <c r="I64" s="2579"/>
      <c r="J64" s="2579"/>
      <c r="K64" s="2579"/>
      <c r="L64" s="2579"/>
      <c r="M64" s="2579"/>
      <c r="N64" s="2579"/>
      <c r="O64" s="2579"/>
      <c r="P64" s="2579"/>
      <c r="Q64" s="2579"/>
      <c r="R64" s="2579"/>
      <c r="S64" s="2579"/>
      <c r="T64" s="2579"/>
      <c r="U64" s="2580"/>
      <c r="V64" s="72"/>
      <c r="AC64" s="398"/>
      <c r="AD64" s="50"/>
      <c r="AE64" s="31"/>
      <c r="AF64" s="2577" t="s">
        <v>439</v>
      </c>
      <c r="AG64" s="2577"/>
      <c r="AH64" s="2577"/>
      <c r="AI64" s="2577"/>
      <c r="AJ64" s="2624"/>
      <c r="AK64" s="2625"/>
      <c r="AL64" s="2625"/>
      <c r="AM64" s="2625"/>
      <c r="AN64" s="2625"/>
      <c r="AO64" s="2625"/>
      <c r="AP64" s="2625"/>
      <c r="AQ64" s="2625"/>
      <c r="AR64" s="2625"/>
      <c r="AS64" s="2625"/>
      <c r="AT64" s="2625"/>
      <c r="AU64" s="2625"/>
      <c r="AV64" s="2625"/>
      <c r="AW64" s="2626"/>
      <c r="AX64" s="72"/>
      <c r="AY64" s="572"/>
    </row>
    <row r="65" spans="2:51" ht="24" customHeight="1">
      <c r="B65" s="50"/>
      <c r="D65" s="2581" t="s">
        <v>460</v>
      </c>
      <c r="E65" s="2581"/>
      <c r="F65" s="2581"/>
      <c r="G65" s="2581"/>
      <c r="H65" s="2582"/>
      <c r="I65" s="2583"/>
      <c r="J65" s="2583"/>
      <c r="K65" s="2583"/>
      <c r="L65" s="2583"/>
      <c r="M65" s="2583"/>
      <c r="N65" s="2583"/>
      <c r="O65" s="2583"/>
      <c r="P65" s="2583"/>
      <c r="Q65" s="2583"/>
      <c r="R65" s="2583"/>
      <c r="S65" s="2583"/>
      <c r="T65" s="2583"/>
      <c r="U65" s="2584"/>
      <c r="V65" s="72"/>
      <c r="AC65" s="398"/>
      <c r="AD65" s="50"/>
      <c r="AE65" s="31"/>
      <c r="AF65" s="2581" t="s">
        <v>460</v>
      </c>
      <c r="AG65" s="2581"/>
      <c r="AH65" s="2581"/>
      <c r="AI65" s="2581"/>
      <c r="AJ65" s="2618"/>
      <c r="AK65" s="2619"/>
      <c r="AL65" s="2619"/>
      <c r="AM65" s="2619"/>
      <c r="AN65" s="2619"/>
      <c r="AO65" s="2619"/>
      <c r="AP65" s="2619"/>
      <c r="AQ65" s="2619"/>
      <c r="AR65" s="2619"/>
      <c r="AS65" s="2619"/>
      <c r="AT65" s="2619"/>
      <c r="AU65" s="2619"/>
      <c r="AV65" s="2619"/>
      <c r="AW65" s="2620"/>
      <c r="AX65" s="72"/>
      <c r="AY65" s="572"/>
    </row>
    <row r="66" spans="2:51" ht="24" customHeight="1">
      <c r="B66" s="50"/>
      <c r="D66" s="2581" t="s">
        <v>467</v>
      </c>
      <c r="E66" s="2581"/>
      <c r="F66" s="2581"/>
      <c r="G66" s="2581"/>
      <c r="H66" s="2582"/>
      <c r="I66" s="2583"/>
      <c r="J66" s="2583"/>
      <c r="K66" s="2583"/>
      <c r="L66" s="2583"/>
      <c r="M66" s="2583"/>
      <c r="N66" s="2583"/>
      <c r="O66" s="2583"/>
      <c r="P66" s="2583"/>
      <c r="Q66" s="2583"/>
      <c r="R66" s="2583"/>
      <c r="S66" s="2583"/>
      <c r="T66" s="2583"/>
      <c r="U66" s="2584"/>
      <c r="V66" s="72"/>
      <c r="AC66" s="398"/>
      <c r="AD66" s="50"/>
      <c r="AE66" s="31"/>
      <c r="AF66" s="2581" t="s">
        <v>467</v>
      </c>
      <c r="AG66" s="2581"/>
      <c r="AH66" s="2581"/>
      <c r="AI66" s="2581"/>
      <c r="AJ66" s="2618"/>
      <c r="AK66" s="2619"/>
      <c r="AL66" s="2619"/>
      <c r="AM66" s="2619"/>
      <c r="AN66" s="2619"/>
      <c r="AO66" s="2619"/>
      <c r="AP66" s="2619"/>
      <c r="AQ66" s="2619"/>
      <c r="AR66" s="2619"/>
      <c r="AS66" s="2619"/>
      <c r="AT66" s="2619"/>
      <c r="AU66" s="2619"/>
      <c r="AV66" s="2619"/>
      <c r="AW66" s="2620"/>
      <c r="AX66" s="72"/>
      <c r="AY66" s="572"/>
    </row>
    <row r="67" spans="2:51" ht="24" customHeight="1">
      <c r="B67" s="50"/>
      <c r="D67" s="2568" t="s">
        <v>470</v>
      </c>
      <c r="E67" s="2568"/>
      <c r="F67" s="2568"/>
      <c r="G67" s="2568"/>
      <c r="H67" s="2569"/>
      <c r="I67" s="2570"/>
      <c r="J67" s="2570"/>
      <c r="K67" s="2570"/>
      <c r="L67" s="2570"/>
      <c r="M67" s="2570"/>
      <c r="N67" s="2570"/>
      <c r="O67" s="2570"/>
      <c r="P67" s="2570"/>
      <c r="Q67" s="2570"/>
      <c r="R67" s="2570"/>
      <c r="S67" s="2570"/>
      <c r="T67" s="2570"/>
      <c r="U67" s="2571"/>
      <c r="V67" s="72"/>
      <c r="AC67" s="398"/>
      <c r="AD67" s="50"/>
      <c r="AE67" s="31"/>
      <c r="AF67" s="2568" t="s">
        <v>470</v>
      </c>
      <c r="AG67" s="2568"/>
      <c r="AH67" s="2568"/>
      <c r="AI67" s="2568"/>
      <c r="AJ67" s="2621"/>
      <c r="AK67" s="2622"/>
      <c r="AL67" s="2622"/>
      <c r="AM67" s="2622"/>
      <c r="AN67" s="2622"/>
      <c r="AO67" s="2622"/>
      <c r="AP67" s="2622"/>
      <c r="AQ67" s="2622"/>
      <c r="AR67" s="2622"/>
      <c r="AS67" s="2622"/>
      <c r="AT67" s="2622"/>
      <c r="AU67" s="2622"/>
      <c r="AV67" s="2622"/>
      <c r="AW67" s="2623"/>
      <c r="AX67" s="72"/>
      <c r="AY67" s="572"/>
    </row>
    <row r="68" spans="2:51">
      <c r="B68" s="81"/>
      <c r="C68" s="82"/>
      <c r="D68" s="82"/>
      <c r="E68" s="82"/>
      <c r="F68" s="82"/>
      <c r="G68" s="82"/>
      <c r="H68" s="82"/>
      <c r="I68" s="82"/>
      <c r="J68" s="82"/>
      <c r="K68" s="82"/>
      <c r="L68" s="82"/>
      <c r="M68" s="82"/>
      <c r="N68" s="82"/>
      <c r="O68" s="82"/>
      <c r="P68" s="82"/>
      <c r="Q68" s="82"/>
      <c r="R68" s="82"/>
      <c r="S68" s="82"/>
      <c r="T68" s="82"/>
      <c r="U68" s="83"/>
      <c r="V68" s="84"/>
      <c r="AC68" s="398"/>
      <c r="AD68" s="81"/>
      <c r="AE68" s="82"/>
      <c r="AF68" s="82"/>
      <c r="AG68" s="82"/>
      <c r="AH68" s="82"/>
      <c r="AI68" s="82"/>
      <c r="AJ68" s="82"/>
      <c r="AK68" s="82"/>
      <c r="AL68" s="82"/>
      <c r="AM68" s="82"/>
      <c r="AN68" s="82"/>
      <c r="AO68" s="82"/>
      <c r="AP68" s="82"/>
      <c r="AQ68" s="82"/>
      <c r="AR68" s="82"/>
      <c r="AS68" s="82"/>
      <c r="AT68" s="82"/>
      <c r="AU68" s="82"/>
      <c r="AV68" s="82"/>
      <c r="AW68" s="83"/>
      <c r="AX68" s="84"/>
      <c r="AY68" s="572"/>
    </row>
    <row r="69" spans="2:51">
      <c r="AC69" s="399"/>
      <c r="AD69" s="400"/>
      <c r="AE69" s="400"/>
      <c r="AF69" s="577"/>
      <c r="AG69" s="577"/>
      <c r="AH69" s="577"/>
      <c r="AI69" s="578"/>
      <c r="AJ69" s="578"/>
      <c r="AK69" s="578"/>
      <c r="AL69" s="578"/>
      <c r="AM69" s="578"/>
      <c r="AN69" s="578"/>
      <c r="AO69" s="578"/>
      <c r="AP69" s="578"/>
      <c r="AQ69" s="578"/>
      <c r="AR69" s="578"/>
      <c r="AS69" s="579"/>
      <c r="AT69" s="579"/>
      <c r="AU69" s="579"/>
      <c r="AV69" s="579"/>
      <c r="AW69" s="579"/>
      <c r="AX69" s="579"/>
      <c r="AY69" s="580"/>
    </row>
  </sheetData>
  <sheetProtection algorithmName="SHA-512" hashValue="+lAiswthn5lCD3/9m+NsX0S78i44dlV0pMQ5TFYcGu/yB+z47RDPuPC6ydrGQ0EIPqomjo3UZRu6XrhOrcAaLw==" saltValue="BDtWQoFnJ/jS7bA+qo4pHQ==" spinCount="100000" sheet="1" formatRows="0" selectLockedCells="1"/>
  <mergeCells count="128">
    <mergeCell ref="AF66:AI66"/>
    <mergeCell ref="AJ66:AW66"/>
    <mergeCell ref="AF67:AI67"/>
    <mergeCell ref="AJ67:AW67"/>
    <mergeCell ref="AF63:AI63"/>
    <mergeCell ref="AJ63:AW63"/>
    <mergeCell ref="AF64:AI64"/>
    <mergeCell ref="AJ64:AW64"/>
    <mergeCell ref="AF65:AI65"/>
    <mergeCell ref="AJ65:AW65"/>
    <mergeCell ref="AE57:AF58"/>
    <mergeCell ref="AG57:AI58"/>
    <mergeCell ref="AJ57:AW57"/>
    <mergeCell ref="AJ58:AW58"/>
    <mergeCell ref="AF62:AI62"/>
    <mergeCell ref="AJ62:AW62"/>
    <mergeCell ref="AE47:AI47"/>
    <mergeCell ref="AJ47:AW47"/>
    <mergeCell ref="AG54:AW54"/>
    <mergeCell ref="AE56:AF56"/>
    <mergeCell ref="AG56:AW56"/>
    <mergeCell ref="AG55:AI55"/>
    <mergeCell ref="AJ55:AW55"/>
    <mergeCell ref="AE54:AF55"/>
    <mergeCell ref="AE44:AI44"/>
    <mergeCell ref="AJ44:AW44"/>
    <mergeCell ref="AE45:AI45"/>
    <mergeCell ref="AJ45:AW45"/>
    <mergeCell ref="AE46:AI46"/>
    <mergeCell ref="AJ46:AW46"/>
    <mergeCell ref="AE39:AI39"/>
    <mergeCell ref="AJ39:AW39"/>
    <mergeCell ref="AE43:AI43"/>
    <mergeCell ref="AJ43:AM43"/>
    <mergeCell ref="AN43:AP43"/>
    <mergeCell ref="AE36:AI36"/>
    <mergeCell ref="AJ36:AW36"/>
    <mergeCell ref="AE37:AI37"/>
    <mergeCell ref="AJ37:AW37"/>
    <mergeCell ref="AE38:AI38"/>
    <mergeCell ref="AJ38:AW38"/>
    <mergeCell ref="AE31:AI31"/>
    <mergeCell ref="AJ31:AW31"/>
    <mergeCell ref="AE35:AI35"/>
    <mergeCell ref="AJ35:AM35"/>
    <mergeCell ref="AN35:AP35"/>
    <mergeCell ref="AE28:AI28"/>
    <mergeCell ref="AJ28:AW28"/>
    <mergeCell ref="AE29:AI29"/>
    <mergeCell ref="AJ29:AW29"/>
    <mergeCell ref="AE30:AI30"/>
    <mergeCell ref="AJ30:AW30"/>
    <mergeCell ref="AF17:AW17"/>
    <mergeCell ref="AF18:AW18"/>
    <mergeCell ref="AF19:AW19"/>
    <mergeCell ref="AF20:AW20"/>
    <mergeCell ref="AE27:AI27"/>
    <mergeCell ref="AJ27:AM27"/>
    <mergeCell ref="AN27:AP27"/>
    <mergeCell ref="AD8:AK8"/>
    <mergeCell ref="AL8:AO8"/>
    <mergeCell ref="AE13:AF14"/>
    <mergeCell ref="AG13:AW14"/>
    <mergeCell ref="AF16:AW16"/>
    <mergeCell ref="D67:G67"/>
    <mergeCell ref="H67:U67"/>
    <mergeCell ref="C13:D14"/>
    <mergeCell ref="E13:U14"/>
    <mergeCell ref="C57:D58"/>
    <mergeCell ref="E57:G58"/>
    <mergeCell ref="D64:G64"/>
    <mergeCell ref="H64:U64"/>
    <mergeCell ref="D65:G65"/>
    <mergeCell ref="H65:U65"/>
    <mergeCell ref="D66:G66"/>
    <mergeCell ref="H66:U66"/>
    <mergeCell ref="H57:U57"/>
    <mergeCell ref="H58:U58"/>
    <mergeCell ref="D62:G62"/>
    <mergeCell ref="H62:U62"/>
    <mergeCell ref="D63:G63"/>
    <mergeCell ref="H63:U63"/>
    <mergeCell ref="C47:G47"/>
    <mergeCell ref="H47:U47"/>
    <mergeCell ref="E54:U54"/>
    <mergeCell ref="C56:D56"/>
    <mergeCell ref="E56:U56"/>
    <mergeCell ref="C44:G44"/>
    <mergeCell ref="H44:U44"/>
    <mergeCell ref="C45:G45"/>
    <mergeCell ref="H45:U45"/>
    <mergeCell ref="C46:G46"/>
    <mergeCell ref="H46:U46"/>
    <mergeCell ref="C54:D55"/>
    <mergeCell ref="E55:G55"/>
    <mergeCell ref="H55:U55"/>
    <mergeCell ref="C39:G39"/>
    <mergeCell ref="H39:U39"/>
    <mergeCell ref="C43:G43"/>
    <mergeCell ref="H43:K43"/>
    <mergeCell ref="L43:N43"/>
    <mergeCell ref="C36:G36"/>
    <mergeCell ref="H36:U36"/>
    <mergeCell ref="C37:G37"/>
    <mergeCell ref="H37:U37"/>
    <mergeCell ref="C38:G38"/>
    <mergeCell ref="H38:U38"/>
    <mergeCell ref="D19:U19"/>
    <mergeCell ref="D20:U20"/>
    <mergeCell ref="C27:G27"/>
    <mergeCell ref="H27:K27"/>
    <mergeCell ref="L27:N27"/>
    <mergeCell ref="B8:I8"/>
    <mergeCell ref="J8:M8"/>
    <mergeCell ref="D16:U16"/>
    <mergeCell ref="D17:U17"/>
    <mergeCell ref="D18:U18"/>
    <mergeCell ref="C31:G31"/>
    <mergeCell ref="H31:U31"/>
    <mergeCell ref="C35:G35"/>
    <mergeCell ref="H35:K35"/>
    <mergeCell ref="L35:N35"/>
    <mergeCell ref="C28:G28"/>
    <mergeCell ref="H28:U28"/>
    <mergeCell ref="C29:G29"/>
    <mergeCell ref="H29:U29"/>
    <mergeCell ref="C30:G30"/>
    <mergeCell ref="H30:U30"/>
  </mergeCells>
  <phoneticPr fontId="101"/>
  <conditionalFormatting sqref="B10:V53 B54:C54 E54:V54 B55 B56:V68">
    <cfRule type="expression" dxfId="132" priority="8">
      <formula>$J$8&lt;&gt;"大企業"</formula>
    </cfRule>
  </conditionalFormatting>
  <conditionalFormatting sqref="C13 C54 C56:D58">
    <cfRule type="cellIs" dxfId="131" priority="20" operator="equal">
      <formula>"□"</formula>
    </cfRule>
  </conditionalFormatting>
  <conditionalFormatting sqref="E55">
    <cfRule type="expression" dxfId="130" priority="7">
      <formula>$J$8&lt;&gt;"大企業"</formula>
    </cfRule>
  </conditionalFormatting>
  <conditionalFormatting sqref="H27">
    <cfRule type="containsBlanks" dxfId="129" priority="19">
      <formula>LEN(TRIM(H27))=0</formula>
    </cfRule>
  </conditionalFormatting>
  <conditionalFormatting sqref="H35">
    <cfRule type="containsBlanks" dxfId="128" priority="18">
      <formula>LEN(TRIM(H35))=0</formula>
    </cfRule>
  </conditionalFormatting>
  <conditionalFormatting sqref="H43">
    <cfRule type="containsBlanks" dxfId="127" priority="17">
      <formula>LEN(TRIM(H43))=0</formula>
    </cfRule>
  </conditionalFormatting>
  <conditionalFormatting sqref="H28:U31 H36:U39 H44:U47 H58:U58 H62:U67">
    <cfRule type="containsBlanks" dxfId="126" priority="16">
      <formula>LEN(TRIM(H28))=0</formula>
    </cfRule>
  </conditionalFormatting>
  <conditionalFormatting sqref="H55:U55">
    <cfRule type="containsBlanks" dxfId="125" priority="6">
      <formula>LEN(TRIM(H55))=0</formula>
    </cfRule>
  </conditionalFormatting>
  <conditionalFormatting sqref="H55:V55">
    <cfRule type="expression" dxfId="124" priority="5">
      <formula>$J$8&lt;&gt;"大企業"</formula>
    </cfRule>
  </conditionalFormatting>
  <conditionalFormatting sqref="J8:M8">
    <cfRule type="containsBlanks" dxfId="123" priority="21">
      <formula>LEN(TRIM(J8))=0</formula>
    </cfRule>
  </conditionalFormatting>
  <conditionalFormatting sqref="AE13 AE54 AE56:AF58">
    <cfRule type="cellIs" dxfId="122" priority="13" operator="equal">
      <formula>"□"</formula>
    </cfRule>
  </conditionalFormatting>
  <conditionalFormatting sqref="AJ27">
    <cfRule type="containsBlanks" dxfId="121" priority="12">
      <formula>LEN(TRIM(AJ27))=0</formula>
    </cfRule>
  </conditionalFormatting>
  <conditionalFormatting sqref="AJ35">
    <cfRule type="containsBlanks" dxfId="120" priority="11">
      <formula>LEN(TRIM(AJ35))=0</formula>
    </cfRule>
  </conditionalFormatting>
  <conditionalFormatting sqref="AJ43">
    <cfRule type="containsBlanks" dxfId="119" priority="10">
      <formula>LEN(TRIM(AJ43))=0</formula>
    </cfRule>
  </conditionalFormatting>
  <conditionalFormatting sqref="AJ28:AW31 AJ36:AW39 AJ44:AW47 AJ58:AW58 AJ62:AW67">
    <cfRule type="containsBlanks" dxfId="118" priority="9">
      <formula>LEN(TRIM(AJ28))=0</formula>
    </cfRule>
  </conditionalFormatting>
  <conditionalFormatting sqref="AJ55:AW55">
    <cfRule type="containsBlanks" dxfId="117" priority="3">
      <formula>LEN(TRIM(AJ55))=0</formula>
    </cfRule>
  </conditionalFormatting>
  <conditionalFormatting sqref="AL8:AO8">
    <cfRule type="containsBlanks" dxfId="116" priority="1">
      <formula>LEN(TRIM(AL8))=0</formula>
    </cfRule>
  </conditionalFormatting>
  <dataValidations count="2">
    <dataValidation type="list" allowBlank="1" showInputMessage="1" showErrorMessage="1" sqref="C13 F59 C56:D58 AE13 AH59 C54 AE54 AE56:AF58" xr:uid="{00000000-0002-0000-1300-000000000000}">
      <formula1>"□,☑"</formula1>
    </dataValidation>
    <dataValidation type="list" allowBlank="1" showErrorMessage="1" sqref="H27 H35 H43 AJ27 AJ35 AJ43" xr:uid="{00000000-0002-0000-1300-000001000000}">
      <formula1>"有,無"</formula1>
    </dataValidation>
  </dataValidations>
  <printOptions horizontalCentered="1"/>
  <pageMargins left="0.70833333333333304" right="0.70833333333333304" top="0.74791666666666701" bottom="0.74791666666666701" header="0.31458333333333299" footer="0.31458333333333299"/>
  <pageSetup paperSize="9" scale="72" fitToHeight="0" orientation="portrait" blackAndWhite="1" r:id="rId1"/>
  <rowBreaks count="1" manualBreakCount="1">
    <brk id="40" max="21" man="1"/>
  </rowBreaks>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997C4-B5BD-400C-98F2-31F441074B1E}">
  <sheetPr>
    <tabColor theme="9" tint="0.79998168889431442"/>
    <pageSetUpPr fitToPage="1"/>
  </sheetPr>
  <dimension ref="A1:XEB40"/>
  <sheetViews>
    <sheetView workbookViewId="0"/>
  </sheetViews>
  <sheetFormatPr defaultColWidth="9" defaultRowHeight="18"/>
  <cols>
    <col min="1" max="1" width="1.8984375" style="666" customWidth="1"/>
    <col min="2" max="2" width="1" style="666" customWidth="1"/>
    <col min="3" max="3" width="5.09765625" style="666" customWidth="1"/>
    <col min="4" max="4" width="4.3984375" style="666" customWidth="1"/>
    <col min="5" max="5" width="2.3984375" style="666" customWidth="1"/>
    <col min="6" max="6" width="4.3984375" style="666" customWidth="1"/>
    <col min="7" max="7" width="2.3984375" style="666" customWidth="1"/>
    <col min="8" max="8" width="4.3984375" style="666" customWidth="1"/>
    <col min="9" max="9" width="5.3984375" style="666" customWidth="1"/>
    <col min="10" max="10" width="4.3984375" style="666" customWidth="1"/>
    <col min="11" max="11" width="4" style="666" customWidth="1"/>
    <col min="12" max="12" width="3.59765625" style="666" customWidth="1"/>
    <col min="13" max="13" width="5.09765625" style="666" customWidth="1"/>
    <col min="14" max="14" width="4.3984375" style="666" customWidth="1"/>
    <col min="15" max="15" width="4.09765625" style="666" customWidth="1"/>
    <col min="16" max="18" width="3.09765625" style="666" customWidth="1"/>
    <col min="19" max="22" width="3.09765625" style="667" customWidth="1"/>
    <col min="23" max="23" width="1.8984375" style="667" customWidth="1"/>
    <col min="24" max="28" width="4" style="667" customWidth="1"/>
    <col min="29" max="29" width="1.8984375" style="19" customWidth="1"/>
    <col min="30" max="30" width="1" style="19" customWidth="1"/>
    <col min="31" max="31" width="5.09765625" style="19" customWidth="1"/>
    <col min="32" max="32" width="4.3984375" style="19" customWidth="1"/>
    <col min="33" max="33" width="2.3984375" style="19" customWidth="1"/>
    <col min="34" max="34" width="4.3984375" style="19" customWidth="1"/>
    <col min="35" max="35" width="2.3984375" style="19" customWidth="1"/>
    <col min="36" max="36" width="4.3984375" style="19" customWidth="1"/>
    <col min="37" max="37" width="5.3984375" style="19" customWidth="1"/>
    <col min="38" max="38" width="4.3984375" style="19" customWidth="1"/>
    <col min="39" max="39" width="4" style="19" customWidth="1"/>
    <col min="40" max="40" width="3.59765625" style="19" customWidth="1"/>
    <col min="41" max="41" width="5.09765625" style="19" customWidth="1"/>
    <col min="42" max="42" width="4.3984375" style="19" customWidth="1"/>
    <col min="43" max="43" width="4.09765625" style="19" customWidth="1"/>
    <col min="44" max="50" width="3.09765625" style="19" customWidth="1"/>
    <col min="51" max="52" width="1.8984375" style="19" customWidth="1"/>
    <col min="53" max="68" width="4" style="19" customWidth="1"/>
    <col min="69" max="75" width="3.09765625" style="19" customWidth="1"/>
    <col min="76" max="76" width="2" style="19" customWidth="1"/>
    <col min="77" max="78" width="1.8984375" style="19" customWidth="1"/>
    <col min="79" max="79" width="6.5" style="19" customWidth="1"/>
    <col min="80" max="85" width="9" style="19"/>
    <col min="86" max="262" width="9" style="666"/>
    <col min="263" max="264" width="2.09765625" style="666" customWidth="1"/>
    <col min="265" max="265" width="1" style="666" customWidth="1"/>
    <col min="266" max="266" width="20.3984375" style="666" customWidth="1"/>
    <col min="267" max="267" width="1.09765625" style="666" customWidth="1"/>
    <col min="268" max="269" width="10.59765625" style="666" customWidth="1"/>
    <col min="270" max="270" width="1.59765625" style="666" customWidth="1"/>
    <col min="271" max="271" width="6.09765625" style="666" customWidth="1"/>
    <col min="272" max="272" width="4" style="666" customWidth="1"/>
    <col min="273" max="273" width="3.09765625" style="666" customWidth="1"/>
    <col min="274" max="274" width="0.59765625" style="666" customWidth="1"/>
    <col min="275" max="275" width="3" style="666" customWidth="1"/>
    <col min="276" max="276" width="3.09765625" style="666" customWidth="1"/>
    <col min="277" max="277" width="2.59765625" style="666" customWidth="1"/>
    <col min="278" max="278" width="3.09765625" style="666" customWidth="1"/>
    <col min="279" max="279" width="2.59765625" style="666" customWidth="1"/>
    <col min="280" max="280" width="1.59765625" style="666" customWidth="1"/>
    <col min="281" max="282" width="2" style="666" customWidth="1"/>
    <col min="283" max="283" width="6.5" style="666" customWidth="1"/>
    <col min="284" max="518" width="9" style="666"/>
    <col min="519" max="520" width="2.09765625" style="666" customWidth="1"/>
    <col min="521" max="521" width="1" style="666" customWidth="1"/>
    <col min="522" max="522" width="20.3984375" style="666" customWidth="1"/>
    <col min="523" max="523" width="1.09765625" style="666" customWidth="1"/>
    <col min="524" max="525" width="10.59765625" style="666" customWidth="1"/>
    <col min="526" max="526" width="1.59765625" style="666" customWidth="1"/>
    <col min="527" max="527" width="6.09765625" style="666" customWidth="1"/>
    <col min="528" max="528" width="4" style="666" customWidth="1"/>
    <col min="529" max="529" width="3.09765625" style="666" customWidth="1"/>
    <col min="530" max="530" width="0.59765625" style="666" customWidth="1"/>
    <col min="531" max="531" width="3" style="666" customWidth="1"/>
    <col min="532" max="532" width="3.09765625" style="666" customWidth="1"/>
    <col min="533" max="533" width="2.59765625" style="666" customWidth="1"/>
    <col min="534" max="534" width="3.09765625" style="666" customWidth="1"/>
    <col min="535" max="535" width="2.59765625" style="666" customWidth="1"/>
    <col min="536" max="536" width="1.59765625" style="666" customWidth="1"/>
    <col min="537" max="538" width="2" style="666" customWidth="1"/>
    <col min="539" max="539" width="6.5" style="666" customWidth="1"/>
    <col min="540" max="774" width="9" style="666"/>
    <col min="775" max="776" width="2.09765625" style="666" customWidth="1"/>
    <col min="777" max="777" width="1" style="666" customWidth="1"/>
    <col min="778" max="778" width="20.3984375" style="666" customWidth="1"/>
    <col min="779" max="779" width="1.09765625" style="666" customWidth="1"/>
    <col min="780" max="781" width="10.59765625" style="666" customWidth="1"/>
    <col min="782" max="782" width="1.59765625" style="666" customWidth="1"/>
    <col min="783" max="783" width="6.09765625" style="666" customWidth="1"/>
    <col min="784" max="784" width="4" style="666" customWidth="1"/>
    <col min="785" max="785" width="3.09765625" style="666" customWidth="1"/>
    <col min="786" max="786" width="0.59765625" style="666" customWidth="1"/>
    <col min="787" max="787" width="3" style="666" customWidth="1"/>
    <col min="788" max="788" width="3.09765625" style="666" customWidth="1"/>
    <col min="789" max="789" width="2.59765625" style="666" customWidth="1"/>
    <col min="790" max="790" width="3.09765625" style="666" customWidth="1"/>
    <col min="791" max="791" width="2.59765625" style="666" customWidth="1"/>
    <col min="792" max="792" width="1.59765625" style="666" customWidth="1"/>
    <col min="793" max="794" width="2" style="666" customWidth="1"/>
    <col min="795" max="795" width="6.5" style="666" customWidth="1"/>
    <col min="796" max="1030" width="9" style="666"/>
    <col min="1031" max="1032" width="2.09765625" style="666" customWidth="1"/>
    <col min="1033" max="1033" width="1" style="666" customWidth="1"/>
    <col min="1034" max="1034" width="20.3984375" style="666" customWidth="1"/>
    <col min="1035" max="1035" width="1.09765625" style="666" customWidth="1"/>
    <col min="1036" max="1037" width="10.59765625" style="666" customWidth="1"/>
    <col min="1038" max="1038" width="1.59765625" style="666" customWidth="1"/>
    <col min="1039" max="1039" width="6.09765625" style="666" customWidth="1"/>
    <col min="1040" max="1040" width="4" style="666" customWidth="1"/>
    <col min="1041" max="1041" width="3.09765625" style="666" customWidth="1"/>
    <col min="1042" max="1042" width="0.59765625" style="666" customWidth="1"/>
    <col min="1043" max="1043" width="3" style="666" customWidth="1"/>
    <col min="1044" max="1044" width="3.09765625" style="666" customWidth="1"/>
    <col min="1045" max="1045" width="2.59765625" style="666" customWidth="1"/>
    <col min="1046" max="1046" width="3.09765625" style="666" customWidth="1"/>
    <col min="1047" max="1047" width="2.59765625" style="666" customWidth="1"/>
    <col min="1048" max="1048" width="1.59765625" style="666" customWidth="1"/>
    <col min="1049" max="1050" width="2" style="666" customWidth="1"/>
    <col min="1051" max="1051" width="6.5" style="666" customWidth="1"/>
    <col min="1052" max="1286" width="9" style="666"/>
    <col min="1287" max="1288" width="2.09765625" style="666" customWidth="1"/>
    <col min="1289" max="1289" width="1" style="666" customWidth="1"/>
    <col min="1290" max="1290" width="20.3984375" style="666" customWidth="1"/>
    <col min="1291" max="1291" width="1.09765625" style="666" customWidth="1"/>
    <col min="1292" max="1293" width="10.59765625" style="666" customWidth="1"/>
    <col min="1294" max="1294" width="1.59765625" style="666" customWidth="1"/>
    <col min="1295" max="1295" width="6.09765625" style="666" customWidth="1"/>
    <col min="1296" max="1296" width="4" style="666" customWidth="1"/>
    <col min="1297" max="1297" width="3.09765625" style="666" customWidth="1"/>
    <col min="1298" max="1298" width="0.59765625" style="666" customWidth="1"/>
    <col min="1299" max="1299" width="3" style="666" customWidth="1"/>
    <col min="1300" max="1300" width="3.09765625" style="666" customWidth="1"/>
    <col min="1301" max="1301" width="2.59765625" style="666" customWidth="1"/>
    <col min="1302" max="1302" width="3.09765625" style="666" customWidth="1"/>
    <col min="1303" max="1303" width="2.59765625" style="666" customWidth="1"/>
    <col min="1304" max="1304" width="1.59765625" style="666" customWidth="1"/>
    <col min="1305" max="1306" width="2" style="666" customWidth="1"/>
    <col min="1307" max="1307" width="6.5" style="666" customWidth="1"/>
    <col min="1308" max="1542" width="9" style="666"/>
    <col min="1543" max="1544" width="2.09765625" style="666" customWidth="1"/>
    <col min="1545" max="1545" width="1" style="666" customWidth="1"/>
    <col min="1546" max="1546" width="20.3984375" style="666" customWidth="1"/>
    <col min="1547" max="1547" width="1.09765625" style="666" customWidth="1"/>
    <col min="1548" max="1549" width="10.59765625" style="666" customWidth="1"/>
    <col min="1550" max="1550" width="1.59765625" style="666" customWidth="1"/>
    <col min="1551" max="1551" width="6.09765625" style="666" customWidth="1"/>
    <col min="1552" max="1552" width="4" style="666" customWidth="1"/>
    <col min="1553" max="1553" width="3.09765625" style="666" customWidth="1"/>
    <col min="1554" max="1554" width="0.59765625" style="666" customWidth="1"/>
    <col min="1555" max="1555" width="3" style="666" customWidth="1"/>
    <col min="1556" max="1556" width="3.09765625" style="666" customWidth="1"/>
    <col min="1557" max="1557" width="2.59765625" style="666" customWidth="1"/>
    <col min="1558" max="1558" width="3.09765625" style="666" customWidth="1"/>
    <col min="1559" max="1559" width="2.59765625" style="666" customWidth="1"/>
    <col min="1560" max="1560" width="1.59765625" style="666" customWidth="1"/>
    <col min="1561" max="1562" width="2" style="666" customWidth="1"/>
    <col min="1563" max="1563" width="6.5" style="666" customWidth="1"/>
    <col min="1564" max="1798" width="9" style="666"/>
    <col min="1799" max="1800" width="2.09765625" style="666" customWidth="1"/>
    <col min="1801" max="1801" width="1" style="666" customWidth="1"/>
    <col min="1802" max="1802" width="20.3984375" style="666" customWidth="1"/>
    <col min="1803" max="1803" width="1.09765625" style="666" customWidth="1"/>
    <col min="1804" max="1805" width="10.59765625" style="666" customWidth="1"/>
    <col min="1806" max="1806" width="1.59765625" style="666" customWidth="1"/>
    <col min="1807" max="1807" width="6.09765625" style="666" customWidth="1"/>
    <col min="1808" max="1808" width="4" style="666" customWidth="1"/>
    <col min="1809" max="1809" width="3.09765625" style="666" customWidth="1"/>
    <col min="1810" max="1810" width="0.59765625" style="666" customWidth="1"/>
    <col min="1811" max="1811" width="3" style="666" customWidth="1"/>
    <col min="1812" max="1812" width="3.09765625" style="666" customWidth="1"/>
    <col min="1813" max="1813" width="2.59765625" style="666" customWidth="1"/>
    <col min="1814" max="1814" width="3.09765625" style="666" customWidth="1"/>
    <col min="1815" max="1815" width="2.59765625" style="666" customWidth="1"/>
    <col min="1816" max="1816" width="1.59765625" style="666" customWidth="1"/>
    <col min="1817" max="1818" width="2" style="666" customWidth="1"/>
    <col min="1819" max="1819" width="6.5" style="666" customWidth="1"/>
    <col min="1820" max="2054" width="9" style="666"/>
    <col min="2055" max="2056" width="2.09765625" style="666" customWidth="1"/>
    <col min="2057" max="2057" width="1" style="666" customWidth="1"/>
    <col min="2058" max="2058" width="20.3984375" style="666" customWidth="1"/>
    <col min="2059" max="2059" width="1.09765625" style="666" customWidth="1"/>
    <col min="2060" max="2061" width="10.59765625" style="666" customWidth="1"/>
    <col min="2062" max="2062" width="1.59765625" style="666" customWidth="1"/>
    <col min="2063" max="2063" width="6.09765625" style="666" customWidth="1"/>
    <col min="2064" max="2064" width="4" style="666" customWidth="1"/>
    <col min="2065" max="2065" width="3.09765625" style="666" customWidth="1"/>
    <col min="2066" max="2066" width="0.59765625" style="666" customWidth="1"/>
    <col min="2067" max="2067" width="3" style="666" customWidth="1"/>
    <col min="2068" max="2068" width="3.09765625" style="666" customWidth="1"/>
    <col min="2069" max="2069" width="2.59765625" style="666" customWidth="1"/>
    <col min="2070" max="2070" width="3.09765625" style="666" customWidth="1"/>
    <col min="2071" max="2071" width="2.59765625" style="666" customWidth="1"/>
    <col min="2072" max="2072" width="1.59765625" style="666" customWidth="1"/>
    <col min="2073" max="2074" width="2" style="666" customWidth="1"/>
    <col min="2075" max="2075" width="6.5" style="666" customWidth="1"/>
    <col min="2076" max="2310" width="9" style="666"/>
    <col min="2311" max="2312" width="2.09765625" style="666" customWidth="1"/>
    <col min="2313" max="2313" width="1" style="666" customWidth="1"/>
    <col min="2314" max="2314" width="20.3984375" style="666" customWidth="1"/>
    <col min="2315" max="2315" width="1.09765625" style="666" customWidth="1"/>
    <col min="2316" max="2317" width="10.59765625" style="666" customWidth="1"/>
    <col min="2318" max="2318" width="1.59765625" style="666" customWidth="1"/>
    <col min="2319" max="2319" width="6.09765625" style="666" customWidth="1"/>
    <col min="2320" max="2320" width="4" style="666" customWidth="1"/>
    <col min="2321" max="2321" width="3.09765625" style="666" customWidth="1"/>
    <col min="2322" max="2322" width="0.59765625" style="666" customWidth="1"/>
    <col min="2323" max="2323" width="3" style="666" customWidth="1"/>
    <col min="2324" max="2324" width="3.09765625" style="666" customWidth="1"/>
    <col min="2325" max="2325" width="2.59765625" style="666" customWidth="1"/>
    <col min="2326" max="2326" width="3.09765625" style="666" customWidth="1"/>
    <col min="2327" max="2327" width="2.59765625" style="666" customWidth="1"/>
    <col min="2328" max="2328" width="1.59765625" style="666" customWidth="1"/>
    <col min="2329" max="2330" width="2" style="666" customWidth="1"/>
    <col min="2331" max="2331" width="6.5" style="666" customWidth="1"/>
    <col min="2332" max="2566" width="9" style="666"/>
    <col min="2567" max="2568" width="2.09765625" style="666" customWidth="1"/>
    <col min="2569" max="2569" width="1" style="666" customWidth="1"/>
    <col min="2570" max="2570" width="20.3984375" style="666" customWidth="1"/>
    <col min="2571" max="2571" width="1.09765625" style="666" customWidth="1"/>
    <col min="2572" max="2573" width="10.59765625" style="666" customWidth="1"/>
    <col min="2574" max="2574" width="1.59765625" style="666" customWidth="1"/>
    <col min="2575" max="2575" width="6.09765625" style="666" customWidth="1"/>
    <col min="2576" max="2576" width="4" style="666" customWidth="1"/>
    <col min="2577" max="2577" width="3.09765625" style="666" customWidth="1"/>
    <col min="2578" max="2578" width="0.59765625" style="666" customWidth="1"/>
    <col min="2579" max="2579" width="3" style="666" customWidth="1"/>
    <col min="2580" max="2580" width="3.09765625" style="666" customWidth="1"/>
    <col min="2581" max="2581" width="2.59765625" style="666" customWidth="1"/>
    <col min="2582" max="2582" width="3.09765625" style="666" customWidth="1"/>
    <col min="2583" max="2583" width="2.59765625" style="666" customWidth="1"/>
    <col min="2584" max="2584" width="1.59765625" style="666" customWidth="1"/>
    <col min="2585" max="2586" width="2" style="666" customWidth="1"/>
    <col min="2587" max="2587" width="6.5" style="666" customWidth="1"/>
    <col min="2588" max="2822" width="9" style="666"/>
    <col min="2823" max="2824" width="2.09765625" style="666" customWidth="1"/>
    <col min="2825" max="2825" width="1" style="666" customWidth="1"/>
    <col min="2826" max="2826" width="20.3984375" style="666" customWidth="1"/>
    <col min="2827" max="2827" width="1.09765625" style="666" customWidth="1"/>
    <col min="2828" max="2829" width="10.59765625" style="666" customWidth="1"/>
    <col min="2830" max="2830" width="1.59765625" style="666" customWidth="1"/>
    <col min="2831" max="2831" width="6.09765625" style="666" customWidth="1"/>
    <col min="2832" max="2832" width="4" style="666" customWidth="1"/>
    <col min="2833" max="2833" width="3.09765625" style="666" customWidth="1"/>
    <col min="2834" max="2834" width="0.59765625" style="666" customWidth="1"/>
    <col min="2835" max="2835" width="3" style="666" customWidth="1"/>
    <col min="2836" max="2836" width="3.09765625" style="666" customWidth="1"/>
    <col min="2837" max="2837" width="2.59765625" style="666" customWidth="1"/>
    <col min="2838" max="2838" width="3.09765625" style="666" customWidth="1"/>
    <col min="2839" max="2839" width="2.59765625" style="666" customWidth="1"/>
    <col min="2840" max="2840" width="1.59765625" style="666" customWidth="1"/>
    <col min="2841" max="2842" width="2" style="666" customWidth="1"/>
    <col min="2843" max="2843" width="6.5" style="666" customWidth="1"/>
    <col min="2844" max="3078" width="9" style="666"/>
    <col min="3079" max="3080" width="2.09765625" style="666" customWidth="1"/>
    <col min="3081" max="3081" width="1" style="666" customWidth="1"/>
    <col min="3082" max="3082" width="20.3984375" style="666" customWidth="1"/>
    <col min="3083" max="3083" width="1.09765625" style="666" customWidth="1"/>
    <col min="3084" max="3085" width="10.59765625" style="666" customWidth="1"/>
    <col min="3086" max="3086" width="1.59765625" style="666" customWidth="1"/>
    <col min="3087" max="3087" width="6.09765625" style="666" customWidth="1"/>
    <col min="3088" max="3088" width="4" style="666" customWidth="1"/>
    <col min="3089" max="3089" width="3.09765625" style="666" customWidth="1"/>
    <col min="3090" max="3090" width="0.59765625" style="666" customWidth="1"/>
    <col min="3091" max="3091" width="3" style="666" customWidth="1"/>
    <col min="3092" max="3092" width="3.09765625" style="666" customWidth="1"/>
    <col min="3093" max="3093" width="2.59765625" style="666" customWidth="1"/>
    <col min="3094" max="3094" width="3.09765625" style="666" customWidth="1"/>
    <col min="3095" max="3095" width="2.59765625" style="666" customWidth="1"/>
    <col min="3096" max="3096" width="1.59765625" style="666" customWidth="1"/>
    <col min="3097" max="3098" width="2" style="666" customWidth="1"/>
    <col min="3099" max="3099" width="6.5" style="666" customWidth="1"/>
    <col min="3100" max="3334" width="9" style="666"/>
    <col min="3335" max="3336" width="2.09765625" style="666" customWidth="1"/>
    <col min="3337" max="3337" width="1" style="666" customWidth="1"/>
    <col min="3338" max="3338" width="20.3984375" style="666" customWidth="1"/>
    <col min="3339" max="3339" width="1.09765625" style="666" customWidth="1"/>
    <col min="3340" max="3341" width="10.59765625" style="666" customWidth="1"/>
    <col min="3342" max="3342" width="1.59765625" style="666" customWidth="1"/>
    <col min="3343" max="3343" width="6.09765625" style="666" customWidth="1"/>
    <col min="3344" max="3344" width="4" style="666" customWidth="1"/>
    <col min="3345" max="3345" width="3.09765625" style="666" customWidth="1"/>
    <col min="3346" max="3346" width="0.59765625" style="666" customWidth="1"/>
    <col min="3347" max="3347" width="3" style="666" customWidth="1"/>
    <col min="3348" max="3348" width="3.09765625" style="666" customWidth="1"/>
    <col min="3349" max="3349" width="2.59765625" style="666" customWidth="1"/>
    <col min="3350" max="3350" width="3.09765625" style="666" customWidth="1"/>
    <col min="3351" max="3351" width="2.59765625" style="666" customWidth="1"/>
    <col min="3352" max="3352" width="1.59765625" style="666" customWidth="1"/>
    <col min="3353" max="3354" width="2" style="666" customWidth="1"/>
    <col min="3355" max="3355" width="6.5" style="666" customWidth="1"/>
    <col min="3356" max="3590" width="9" style="666"/>
    <col min="3591" max="3592" width="2.09765625" style="666" customWidth="1"/>
    <col min="3593" max="3593" width="1" style="666" customWidth="1"/>
    <col min="3594" max="3594" width="20.3984375" style="666" customWidth="1"/>
    <col min="3595" max="3595" width="1.09765625" style="666" customWidth="1"/>
    <col min="3596" max="3597" width="10.59765625" style="666" customWidth="1"/>
    <col min="3598" max="3598" width="1.59765625" style="666" customWidth="1"/>
    <col min="3599" max="3599" width="6.09765625" style="666" customWidth="1"/>
    <col min="3600" max="3600" width="4" style="666" customWidth="1"/>
    <col min="3601" max="3601" width="3.09765625" style="666" customWidth="1"/>
    <col min="3602" max="3602" width="0.59765625" style="666" customWidth="1"/>
    <col min="3603" max="3603" width="3" style="666" customWidth="1"/>
    <col min="3604" max="3604" width="3.09765625" style="666" customWidth="1"/>
    <col min="3605" max="3605" width="2.59765625" style="666" customWidth="1"/>
    <col min="3606" max="3606" width="3.09765625" style="666" customWidth="1"/>
    <col min="3607" max="3607" width="2.59765625" style="666" customWidth="1"/>
    <col min="3608" max="3608" width="1.59765625" style="666" customWidth="1"/>
    <col min="3609" max="3610" width="2" style="666" customWidth="1"/>
    <col min="3611" max="3611" width="6.5" style="666" customWidth="1"/>
    <col min="3612" max="3846" width="9" style="666"/>
    <col min="3847" max="3848" width="2.09765625" style="666" customWidth="1"/>
    <col min="3849" max="3849" width="1" style="666" customWidth="1"/>
    <col min="3850" max="3850" width="20.3984375" style="666" customWidth="1"/>
    <col min="3851" max="3851" width="1.09765625" style="666" customWidth="1"/>
    <col min="3852" max="3853" width="10.59765625" style="666" customWidth="1"/>
    <col min="3854" max="3854" width="1.59765625" style="666" customWidth="1"/>
    <col min="3855" max="3855" width="6.09765625" style="666" customWidth="1"/>
    <col min="3856" max="3856" width="4" style="666" customWidth="1"/>
    <col min="3857" max="3857" width="3.09765625" style="666" customWidth="1"/>
    <col min="3858" max="3858" width="0.59765625" style="666" customWidth="1"/>
    <col min="3859" max="3859" width="3" style="666" customWidth="1"/>
    <col min="3860" max="3860" width="3.09765625" style="666" customWidth="1"/>
    <col min="3861" max="3861" width="2.59765625" style="666" customWidth="1"/>
    <col min="3862" max="3862" width="3.09765625" style="666" customWidth="1"/>
    <col min="3863" max="3863" width="2.59765625" style="666" customWidth="1"/>
    <col min="3864" max="3864" width="1.59765625" style="666" customWidth="1"/>
    <col min="3865" max="3866" width="2" style="666" customWidth="1"/>
    <col min="3867" max="3867" width="6.5" style="666" customWidth="1"/>
    <col min="3868" max="4102" width="9" style="666"/>
    <col min="4103" max="4104" width="2.09765625" style="666" customWidth="1"/>
    <col min="4105" max="4105" width="1" style="666" customWidth="1"/>
    <col min="4106" max="4106" width="20.3984375" style="666" customWidth="1"/>
    <col min="4107" max="4107" width="1.09765625" style="666" customWidth="1"/>
    <col min="4108" max="4109" width="10.59765625" style="666" customWidth="1"/>
    <col min="4110" max="4110" width="1.59765625" style="666" customWidth="1"/>
    <col min="4111" max="4111" width="6.09765625" style="666" customWidth="1"/>
    <col min="4112" max="4112" width="4" style="666" customWidth="1"/>
    <col min="4113" max="4113" width="3.09765625" style="666" customWidth="1"/>
    <col min="4114" max="4114" width="0.59765625" style="666" customWidth="1"/>
    <col min="4115" max="4115" width="3" style="666" customWidth="1"/>
    <col min="4116" max="4116" width="3.09765625" style="666" customWidth="1"/>
    <col min="4117" max="4117" width="2.59765625" style="666" customWidth="1"/>
    <col min="4118" max="4118" width="3.09765625" style="666" customWidth="1"/>
    <col min="4119" max="4119" width="2.59765625" style="666" customWidth="1"/>
    <col min="4120" max="4120" width="1.59765625" style="666" customWidth="1"/>
    <col min="4121" max="4122" width="2" style="666" customWidth="1"/>
    <col min="4123" max="4123" width="6.5" style="666" customWidth="1"/>
    <col min="4124" max="4358" width="9" style="666"/>
    <col min="4359" max="4360" width="2.09765625" style="666" customWidth="1"/>
    <col min="4361" max="4361" width="1" style="666" customWidth="1"/>
    <col min="4362" max="4362" width="20.3984375" style="666" customWidth="1"/>
    <col min="4363" max="4363" width="1.09765625" style="666" customWidth="1"/>
    <col min="4364" max="4365" width="10.59765625" style="666" customWidth="1"/>
    <col min="4366" max="4366" width="1.59765625" style="666" customWidth="1"/>
    <col min="4367" max="4367" width="6.09765625" style="666" customWidth="1"/>
    <col min="4368" max="4368" width="4" style="666" customWidth="1"/>
    <col min="4369" max="4369" width="3.09765625" style="666" customWidth="1"/>
    <col min="4370" max="4370" width="0.59765625" style="666" customWidth="1"/>
    <col min="4371" max="4371" width="3" style="666" customWidth="1"/>
    <col min="4372" max="4372" width="3.09765625" style="666" customWidth="1"/>
    <col min="4373" max="4373" width="2.59765625" style="666" customWidth="1"/>
    <col min="4374" max="4374" width="3.09765625" style="666" customWidth="1"/>
    <col min="4375" max="4375" width="2.59765625" style="666" customWidth="1"/>
    <col min="4376" max="4376" width="1.59765625" style="666" customWidth="1"/>
    <col min="4377" max="4378" width="2" style="666" customWidth="1"/>
    <col min="4379" max="4379" width="6.5" style="666" customWidth="1"/>
    <col min="4380" max="4614" width="9" style="666"/>
    <col min="4615" max="4616" width="2.09765625" style="666" customWidth="1"/>
    <col min="4617" max="4617" width="1" style="666" customWidth="1"/>
    <col min="4618" max="4618" width="20.3984375" style="666" customWidth="1"/>
    <col min="4619" max="4619" width="1.09765625" style="666" customWidth="1"/>
    <col min="4620" max="4621" width="10.59765625" style="666" customWidth="1"/>
    <col min="4622" max="4622" width="1.59765625" style="666" customWidth="1"/>
    <col min="4623" max="4623" width="6.09765625" style="666" customWidth="1"/>
    <col min="4624" max="4624" width="4" style="666" customWidth="1"/>
    <col min="4625" max="4625" width="3.09765625" style="666" customWidth="1"/>
    <col min="4626" max="4626" width="0.59765625" style="666" customWidth="1"/>
    <col min="4627" max="4627" width="3" style="666" customWidth="1"/>
    <col min="4628" max="4628" width="3.09765625" style="666" customWidth="1"/>
    <col min="4629" max="4629" width="2.59765625" style="666" customWidth="1"/>
    <col min="4630" max="4630" width="3.09765625" style="666" customWidth="1"/>
    <col min="4631" max="4631" width="2.59765625" style="666" customWidth="1"/>
    <col min="4632" max="4632" width="1.59765625" style="666" customWidth="1"/>
    <col min="4633" max="4634" width="2" style="666" customWidth="1"/>
    <col min="4635" max="4635" width="6.5" style="666" customWidth="1"/>
    <col min="4636" max="4870" width="9" style="666"/>
    <col min="4871" max="4872" width="2.09765625" style="666" customWidth="1"/>
    <col min="4873" max="4873" width="1" style="666" customWidth="1"/>
    <col min="4874" max="4874" width="20.3984375" style="666" customWidth="1"/>
    <col min="4875" max="4875" width="1.09765625" style="666" customWidth="1"/>
    <col min="4876" max="4877" width="10.59765625" style="666" customWidth="1"/>
    <col min="4878" max="4878" width="1.59765625" style="666" customWidth="1"/>
    <col min="4879" max="4879" width="6.09765625" style="666" customWidth="1"/>
    <col min="4880" max="4880" width="4" style="666" customWidth="1"/>
    <col min="4881" max="4881" width="3.09765625" style="666" customWidth="1"/>
    <col min="4882" max="4882" width="0.59765625" style="666" customWidth="1"/>
    <col min="4883" max="4883" width="3" style="666" customWidth="1"/>
    <col min="4884" max="4884" width="3.09765625" style="666" customWidth="1"/>
    <col min="4885" max="4885" width="2.59765625" style="666" customWidth="1"/>
    <col min="4886" max="4886" width="3.09765625" style="666" customWidth="1"/>
    <col min="4887" max="4887" width="2.59765625" style="666" customWidth="1"/>
    <col min="4888" max="4888" width="1.59765625" style="666" customWidth="1"/>
    <col min="4889" max="4890" width="2" style="666" customWidth="1"/>
    <col min="4891" max="4891" width="6.5" style="666" customWidth="1"/>
    <col min="4892" max="5126" width="9" style="666"/>
    <col min="5127" max="5128" width="2.09765625" style="666" customWidth="1"/>
    <col min="5129" max="5129" width="1" style="666" customWidth="1"/>
    <col min="5130" max="5130" width="20.3984375" style="666" customWidth="1"/>
    <col min="5131" max="5131" width="1.09765625" style="666" customWidth="1"/>
    <col min="5132" max="5133" width="10.59765625" style="666" customWidth="1"/>
    <col min="5134" max="5134" width="1.59765625" style="666" customWidth="1"/>
    <col min="5135" max="5135" width="6.09765625" style="666" customWidth="1"/>
    <col min="5136" max="5136" width="4" style="666" customWidth="1"/>
    <col min="5137" max="5137" width="3.09765625" style="666" customWidth="1"/>
    <col min="5138" max="5138" width="0.59765625" style="666" customWidth="1"/>
    <col min="5139" max="5139" width="3" style="666" customWidth="1"/>
    <col min="5140" max="5140" width="3.09765625" style="666" customWidth="1"/>
    <col min="5141" max="5141" width="2.59765625" style="666" customWidth="1"/>
    <col min="5142" max="5142" width="3.09765625" style="666" customWidth="1"/>
    <col min="5143" max="5143" width="2.59765625" style="666" customWidth="1"/>
    <col min="5144" max="5144" width="1.59765625" style="666" customWidth="1"/>
    <col min="5145" max="5146" width="2" style="666" customWidth="1"/>
    <col min="5147" max="5147" width="6.5" style="666" customWidth="1"/>
    <col min="5148" max="5382" width="9" style="666"/>
    <col min="5383" max="5384" width="2.09765625" style="666" customWidth="1"/>
    <col min="5385" max="5385" width="1" style="666" customWidth="1"/>
    <col min="5386" max="5386" width="20.3984375" style="666" customWidth="1"/>
    <col min="5387" max="5387" width="1.09765625" style="666" customWidth="1"/>
    <col min="5388" max="5389" width="10.59765625" style="666" customWidth="1"/>
    <col min="5390" max="5390" width="1.59765625" style="666" customWidth="1"/>
    <col min="5391" max="5391" width="6.09765625" style="666" customWidth="1"/>
    <col min="5392" max="5392" width="4" style="666" customWidth="1"/>
    <col min="5393" max="5393" width="3.09765625" style="666" customWidth="1"/>
    <col min="5394" max="5394" width="0.59765625" style="666" customWidth="1"/>
    <col min="5395" max="5395" width="3" style="666" customWidth="1"/>
    <col min="5396" max="5396" width="3.09765625" style="666" customWidth="1"/>
    <col min="5397" max="5397" width="2.59765625" style="666" customWidth="1"/>
    <col min="5398" max="5398" width="3.09765625" style="666" customWidth="1"/>
    <col min="5399" max="5399" width="2.59765625" style="666" customWidth="1"/>
    <col min="5400" max="5400" width="1.59765625" style="666" customWidth="1"/>
    <col min="5401" max="5402" width="2" style="666" customWidth="1"/>
    <col min="5403" max="5403" width="6.5" style="666" customWidth="1"/>
    <col min="5404" max="5638" width="9" style="666"/>
    <col min="5639" max="5640" width="2.09765625" style="666" customWidth="1"/>
    <col min="5641" max="5641" width="1" style="666" customWidth="1"/>
    <col min="5642" max="5642" width="20.3984375" style="666" customWidth="1"/>
    <col min="5643" max="5643" width="1.09765625" style="666" customWidth="1"/>
    <col min="5644" max="5645" width="10.59765625" style="666" customWidth="1"/>
    <col min="5646" max="5646" width="1.59765625" style="666" customWidth="1"/>
    <col min="5647" max="5647" width="6.09765625" style="666" customWidth="1"/>
    <col min="5648" max="5648" width="4" style="666" customWidth="1"/>
    <col min="5649" max="5649" width="3.09765625" style="666" customWidth="1"/>
    <col min="5650" max="5650" width="0.59765625" style="666" customWidth="1"/>
    <col min="5651" max="5651" width="3" style="666" customWidth="1"/>
    <col min="5652" max="5652" width="3.09765625" style="666" customWidth="1"/>
    <col min="5653" max="5653" width="2.59765625" style="666" customWidth="1"/>
    <col min="5654" max="5654" width="3.09765625" style="666" customWidth="1"/>
    <col min="5655" max="5655" width="2.59765625" style="666" customWidth="1"/>
    <col min="5656" max="5656" width="1.59765625" style="666" customWidth="1"/>
    <col min="5657" max="5658" width="2" style="666" customWidth="1"/>
    <col min="5659" max="5659" width="6.5" style="666" customWidth="1"/>
    <col min="5660" max="5894" width="9" style="666"/>
    <col min="5895" max="5896" width="2.09765625" style="666" customWidth="1"/>
    <col min="5897" max="5897" width="1" style="666" customWidth="1"/>
    <col min="5898" max="5898" width="20.3984375" style="666" customWidth="1"/>
    <col min="5899" max="5899" width="1.09765625" style="666" customWidth="1"/>
    <col min="5900" max="5901" width="10.59765625" style="666" customWidth="1"/>
    <col min="5902" max="5902" width="1.59765625" style="666" customWidth="1"/>
    <col min="5903" max="5903" width="6.09765625" style="666" customWidth="1"/>
    <col min="5904" max="5904" width="4" style="666" customWidth="1"/>
    <col min="5905" max="5905" width="3.09765625" style="666" customWidth="1"/>
    <col min="5906" max="5906" width="0.59765625" style="666" customWidth="1"/>
    <col min="5907" max="5907" width="3" style="666" customWidth="1"/>
    <col min="5908" max="5908" width="3.09765625" style="666" customWidth="1"/>
    <col min="5909" max="5909" width="2.59765625" style="666" customWidth="1"/>
    <col min="5910" max="5910" width="3.09765625" style="666" customWidth="1"/>
    <col min="5911" max="5911" width="2.59765625" style="666" customWidth="1"/>
    <col min="5912" max="5912" width="1.59765625" style="666" customWidth="1"/>
    <col min="5913" max="5914" width="2" style="666" customWidth="1"/>
    <col min="5915" max="5915" width="6.5" style="666" customWidth="1"/>
    <col min="5916" max="6150" width="9" style="666"/>
    <col min="6151" max="6152" width="2.09765625" style="666" customWidth="1"/>
    <col min="6153" max="6153" width="1" style="666" customWidth="1"/>
    <col min="6154" max="6154" width="20.3984375" style="666" customWidth="1"/>
    <col min="6155" max="6155" width="1.09765625" style="666" customWidth="1"/>
    <col min="6156" max="6157" width="10.59765625" style="666" customWidth="1"/>
    <col min="6158" max="6158" width="1.59765625" style="666" customWidth="1"/>
    <col min="6159" max="6159" width="6.09765625" style="666" customWidth="1"/>
    <col min="6160" max="6160" width="4" style="666" customWidth="1"/>
    <col min="6161" max="6161" width="3.09765625" style="666" customWidth="1"/>
    <col min="6162" max="6162" width="0.59765625" style="666" customWidth="1"/>
    <col min="6163" max="6163" width="3" style="666" customWidth="1"/>
    <col min="6164" max="6164" width="3.09765625" style="666" customWidth="1"/>
    <col min="6165" max="6165" width="2.59765625" style="666" customWidth="1"/>
    <col min="6166" max="6166" width="3.09765625" style="666" customWidth="1"/>
    <col min="6167" max="6167" width="2.59765625" style="666" customWidth="1"/>
    <col min="6168" max="6168" width="1.59765625" style="666" customWidth="1"/>
    <col min="6169" max="6170" width="2" style="666" customWidth="1"/>
    <col min="6171" max="6171" width="6.5" style="666" customWidth="1"/>
    <col min="6172" max="6406" width="9" style="666"/>
    <col min="6407" max="6408" width="2.09765625" style="666" customWidth="1"/>
    <col min="6409" max="6409" width="1" style="666" customWidth="1"/>
    <col min="6410" max="6410" width="20.3984375" style="666" customWidth="1"/>
    <col min="6411" max="6411" width="1.09765625" style="666" customWidth="1"/>
    <col min="6412" max="6413" width="10.59765625" style="666" customWidth="1"/>
    <col min="6414" max="6414" width="1.59765625" style="666" customWidth="1"/>
    <col min="6415" max="6415" width="6.09765625" style="666" customWidth="1"/>
    <col min="6416" max="6416" width="4" style="666" customWidth="1"/>
    <col min="6417" max="6417" width="3.09765625" style="666" customWidth="1"/>
    <col min="6418" max="6418" width="0.59765625" style="666" customWidth="1"/>
    <col min="6419" max="6419" width="3" style="666" customWidth="1"/>
    <col min="6420" max="6420" width="3.09765625" style="666" customWidth="1"/>
    <col min="6421" max="6421" width="2.59765625" style="666" customWidth="1"/>
    <col min="6422" max="6422" width="3.09765625" style="666" customWidth="1"/>
    <col min="6423" max="6423" width="2.59765625" style="666" customWidth="1"/>
    <col min="6424" max="6424" width="1.59765625" style="666" customWidth="1"/>
    <col min="6425" max="6426" width="2" style="666" customWidth="1"/>
    <col min="6427" max="6427" width="6.5" style="666" customWidth="1"/>
    <col min="6428" max="6662" width="9" style="666"/>
    <col min="6663" max="6664" width="2.09765625" style="666" customWidth="1"/>
    <col min="6665" max="6665" width="1" style="666" customWidth="1"/>
    <col min="6666" max="6666" width="20.3984375" style="666" customWidth="1"/>
    <col min="6667" max="6667" width="1.09765625" style="666" customWidth="1"/>
    <col min="6668" max="6669" width="10.59765625" style="666" customWidth="1"/>
    <col min="6670" max="6670" width="1.59765625" style="666" customWidth="1"/>
    <col min="6671" max="6671" width="6.09765625" style="666" customWidth="1"/>
    <col min="6672" max="6672" width="4" style="666" customWidth="1"/>
    <col min="6673" max="6673" width="3.09765625" style="666" customWidth="1"/>
    <col min="6674" max="6674" width="0.59765625" style="666" customWidth="1"/>
    <col min="6675" max="6675" width="3" style="666" customWidth="1"/>
    <col min="6676" max="6676" width="3.09765625" style="666" customWidth="1"/>
    <col min="6677" max="6677" width="2.59765625" style="666" customWidth="1"/>
    <col min="6678" max="6678" width="3.09765625" style="666" customWidth="1"/>
    <col min="6679" max="6679" width="2.59765625" style="666" customWidth="1"/>
    <col min="6680" max="6680" width="1.59765625" style="666" customWidth="1"/>
    <col min="6681" max="6682" width="2" style="666" customWidth="1"/>
    <col min="6683" max="6683" width="6.5" style="666" customWidth="1"/>
    <col min="6684" max="6918" width="9" style="666"/>
    <col min="6919" max="6920" width="2.09765625" style="666" customWidth="1"/>
    <col min="6921" max="6921" width="1" style="666" customWidth="1"/>
    <col min="6922" max="6922" width="20.3984375" style="666" customWidth="1"/>
    <col min="6923" max="6923" width="1.09765625" style="666" customWidth="1"/>
    <col min="6924" max="6925" width="10.59765625" style="666" customWidth="1"/>
    <col min="6926" max="6926" width="1.59765625" style="666" customWidth="1"/>
    <col min="6927" max="6927" width="6.09765625" style="666" customWidth="1"/>
    <col min="6928" max="6928" width="4" style="666" customWidth="1"/>
    <col min="6929" max="6929" width="3.09765625" style="666" customWidth="1"/>
    <col min="6930" max="6930" width="0.59765625" style="666" customWidth="1"/>
    <col min="6931" max="6931" width="3" style="666" customWidth="1"/>
    <col min="6932" max="6932" width="3.09765625" style="666" customWidth="1"/>
    <col min="6933" max="6933" width="2.59765625" style="666" customWidth="1"/>
    <col min="6934" max="6934" width="3.09765625" style="666" customWidth="1"/>
    <col min="6935" max="6935" width="2.59765625" style="666" customWidth="1"/>
    <col min="6936" max="6936" width="1.59765625" style="666" customWidth="1"/>
    <col min="6937" max="6938" width="2" style="666" customWidth="1"/>
    <col min="6939" max="6939" width="6.5" style="666" customWidth="1"/>
    <col min="6940" max="7174" width="9" style="666"/>
    <col min="7175" max="7176" width="2.09765625" style="666" customWidth="1"/>
    <col min="7177" max="7177" width="1" style="666" customWidth="1"/>
    <col min="7178" max="7178" width="20.3984375" style="666" customWidth="1"/>
    <col min="7179" max="7179" width="1.09765625" style="666" customWidth="1"/>
    <col min="7180" max="7181" width="10.59765625" style="666" customWidth="1"/>
    <col min="7182" max="7182" width="1.59765625" style="666" customWidth="1"/>
    <col min="7183" max="7183" width="6.09765625" style="666" customWidth="1"/>
    <col min="7184" max="7184" width="4" style="666" customWidth="1"/>
    <col min="7185" max="7185" width="3.09765625" style="666" customWidth="1"/>
    <col min="7186" max="7186" width="0.59765625" style="666" customWidth="1"/>
    <col min="7187" max="7187" width="3" style="666" customWidth="1"/>
    <col min="7188" max="7188" width="3.09765625" style="666" customWidth="1"/>
    <col min="7189" max="7189" width="2.59765625" style="666" customWidth="1"/>
    <col min="7190" max="7190" width="3.09765625" style="666" customWidth="1"/>
    <col min="7191" max="7191" width="2.59765625" style="666" customWidth="1"/>
    <col min="7192" max="7192" width="1.59765625" style="666" customWidth="1"/>
    <col min="7193" max="7194" width="2" style="666" customWidth="1"/>
    <col min="7195" max="7195" width="6.5" style="666" customWidth="1"/>
    <col min="7196" max="7430" width="9" style="666"/>
    <col min="7431" max="7432" width="2.09765625" style="666" customWidth="1"/>
    <col min="7433" max="7433" width="1" style="666" customWidth="1"/>
    <col min="7434" max="7434" width="20.3984375" style="666" customWidth="1"/>
    <col min="7435" max="7435" width="1.09765625" style="666" customWidth="1"/>
    <col min="7436" max="7437" width="10.59765625" style="666" customWidth="1"/>
    <col min="7438" max="7438" width="1.59765625" style="666" customWidth="1"/>
    <col min="7439" max="7439" width="6.09765625" style="666" customWidth="1"/>
    <col min="7440" max="7440" width="4" style="666" customWidth="1"/>
    <col min="7441" max="7441" width="3.09765625" style="666" customWidth="1"/>
    <col min="7442" max="7442" width="0.59765625" style="666" customWidth="1"/>
    <col min="7443" max="7443" width="3" style="666" customWidth="1"/>
    <col min="7444" max="7444" width="3.09765625" style="666" customWidth="1"/>
    <col min="7445" max="7445" width="2.59765625" style="666" customWidth="1"/>
    <col min="7446" max="7446" width="3.09765625" style="666" customWidth="1"/>
    <col min="7447" max="7447" width="2.59765625" style="666" customWidth="1"/>
    <col min="7448" max="7448" width="1.59765625" style="666" customWidth="1"/>
    <col min="7449" max="7450" width="2" style="666" customWidth="1"/>
    <col min="7451" max="7451" width="6.5" style="666" customWidth="1"/>
    <col min="7452" max="7686" width="9" style="666"/>
    <col min="7687" max="7688" width="2.09765625" style="666" customWidth="1"/>
    <col min="7689" max="7689" width="1" style="666" customWidth="1"/>
    <col min="7690" max="7690" width="20.3984375" style="666" customWidth="1"/>
    <col min="7691" max="7691" width="1.09765625" style="666" customWidth="1"/>
    <col min="7692" max="7693" width="10.59765625" style="666" customWidth="1"/>
    <col min="7694" max="7694" width="1.59765625" style="666" customWidth="1"/>
    <col min="7695" max="7695" width="6.09765625" style="666" customWidth="1"/>
    <col min="7696" max="7696" width="4" style="666" customWidth="1"/>
    <col min="7697" max="7697" width="3.09765625" style="666" customWidth="1"/>
    <col min="7698" max="7698" width="0.59765625" style="666" customWidth="1"/>
    <col min="7699" max="7699" width="3" style="666" customWidth="1"/>
    <col min="7700" max="7700" width="3.09765625" style="666" customWidth="1"/>
    <col min="7701" max="7701" width="2.59765625" style="666" customWidth="1"/>
    <col min="7702" max="7702" width="3.09765625" style="666" customWidth="1"/>
    <col min="7703" max="7703" width="2.59765625" style="666" customWidth="1"/>
    <col min="7704" max="7704" width="1.59765625" style="666" customWidth="1"/>
    <col min="7705" max="7706" width="2" style="666" customWidth="1"/>
    <col min="7707" max="7707" width="6.5" style="666" customWidth="1"/>
    <col min="7708" max="7942" width="9" style="666"/>
    <col min="7943" max="7944" width="2.09765625" style="666" customWidth="1"/>
    <col min="7945" max="7945" width="1" style="666" customWidth="1"/>
    <col min="7946" max="7946" width="20.3984375" style="666" customWidth="1"/>
    <col min="7947" max="7947" width="1.09765625" style="666" customWidth="1"/>
    <col min="7948" max="7949" width="10.59765625" style="666" customWidth="1"/>
    <col min="7950" max="7950" width="1.59765625" style="666" customWidth="1"/>
    <col min="7951" max="7951" width="6.09765625" style="666" customWidth="1"/>
    <col min="7952" max="7952" width="4" style="666" customWidth="1"/>
    <col min="7953" max="7953" width="3.09765625" style="666" customWidth="1"/>
    <col min="7954" max="7954" width="0.59765625" style="666" customWidth="1"/>
    <col min="7955" max="7955" width="3" style="666" customWidth="1"/>
    <col min="7956" max="7956" width="3.09765625" style="666" customWidth="1"/>
    <col min="7957" max="7957" width="2.59765625" style="666" customWidth="1"/>
    <col min="7958" max="7958" width="3.09765625" style="666" customWidth="1"/>
    <col min="7959" max="7959" width="2.59765625" style="666" customWidth="1"/>
    <col min="7960" max="7960" width="1.59765625" style="666" customWidth="1"/>
    <col min="7961" max="7962" width="2" style="666" customWidth="1"/>
    <col min="7963" max="7963" width="6.5" style="666" customWidth="1"/>
    <col min="7964" max="8198" width="9" style="666"/>
    <col min="8199" max="8200" width="2.09765625" style="666" customWidth="1"/>
    <col min="8201" max="8201" width="1" style="666" customWidth="1"/>
    <col min="8202" max="8202" width="20.3984375" style="666" customWidth="1"/>
    <col min="8203" max="8203" width="1.09765625" style="666" customWidth="1"/>
    <col min="8204" max="8205" width="10.59765625" style="666" customWidth="1"/>
    <col min="8206" max="8206" width="1.59765625" style="666" customWidth="1"/>
    <col min="8207" max="8207" width="6.09765625" style="666" customWidth="1"/>
    <col min="8208" max="8208" width="4" style="666" customWidth="1"/>
    <col min="8209" max="8209" width="3.09765625" style="666" customWidth="1"/>
    <col min="8210" max="8210" width="0.59765625" style="666" customWidth="1"/>
    <col min="8211" max="8211" width="3" style="666" customWidth="1"/>
    <col min="8212" max="8212" width="3.09765625" style="666" customWidth="1"/>
    <col min="8213" max="8213" width="2.59765625" style="666" customWidth="1"/>
    <col min="8214" max="8214" width="3.09765625" style="666" customWidth="1"/>
    <col min="8215" max="8215" width="2.59765625" style="666" customWidth="1"/>
    <col min="8216" max="8216" width="1.59765625" style="666" customWidth="1"/>
    <col min="8217" max="8218" width="2" style="666" customWidth="1"/>
    <col min="8219" max="8219" width="6.5" style="666" customWidth="1"/>
    <col min="8220" max="8454" width="9" style="666"/>
    <col min="8455" max="8456" width="2.09765625" style="666" customWidth="1"/>
    <col min="8457" max="8457" width="1" style="666" customWidth="1"/>
    <col min="8458" max="8458" width="20.3984375" style="666" customWidth="1"/>
    <col min="8459" max="8459" width="1.09765625" style="666" customWidth="1"/>
    <col min="8460" max="8461" width="10.59765625" style="666" customWidth="1"/>
    <col min="8462" max="8462" width="1.59765625" style="666" customWidth="1"/>
    <col min="8463" max="8463" width="6.09765625" style="666" customWidth="1"/>
    <col min="8464" max="8464" width="4" style="666" customWidth="1"/>
    <col min="8465" max="8465" width="3.09765625" style="666" customWidth="1"/>
    <col min="8466" max="8466" width="0.59765625" style="666" customWidth="1"/>
    <col min="8467" max="8467" width="3" style="666" customWidth="1"/>
    <col min="8468" max="8468" width="3.09765625" style="666" customWidth="1"/>
    <col min="8469" max="8469" width="2.59765625" style="666" customWidth="1"/>
    <col min="8470" max="8470" width="3.09765625" style="666" customWidth="1"/>
    <col min="8471" max="8471" width="2.59765625" style="666" customWidth="1"/>
    <col min="8472" max="8472" width="1.59765625" style="666" customWidth="1"/>
    <col min="8473" max="8474" width="2" style="666" customWidth="1"/>
    <col min="8475" max="8475" width="6.5" style="666" customWidth="1"/>
    <col min="8476" max="8710" width="9" style="666"/>
    <col min="8711" max="8712" width="2.09765625" style="666" customWidth="1"/>
    <col min="8713" max="8713" width="1" style="666" customWidth="1"/>
    <col min="8714" max="8714" width="20.3984375" style="666" customWidth="1"/>
    <col min="8715" max="8715" width="1.09765625" style="666" customWidth="1"/>
    <col min="8716" max="8717" width="10.59765625" style="666" customWidth="1"/>
    <col min="8718" max="8718" width="1.59765625" style="666" customWidth="1"/>
    <col min="8719" max="8719" width="6.09765625" style="666" customWidth="1"/>
    <col min="8720" max="8720" width="4" style="666" customWidth="1"/>
    <col min="8721" max="8721" width="3.09765625" style="666" customWidth="1"/>
    <col min="8722" max="8722" width="0.59765625" style="666" customWidth="1"/>
    <col min="8723" max="8723" width="3" style="666" customWidth="1"/>
    <col min="8724" max="8724" width="3.09765625" style="666" customWidth="1"/>
    <col min="8725" max="8725" width="2.59765625" style="666" customWidth="1"/>
    <col min="8726" max="8726" width="3.09765625" style="666" customWidth="1"/>
    <col min="8727" max="8727" width="2.59765625" style="666" customWidth="1"/>
    <col min="8728" max="8728" width="1.59765625" style="666" customWidth="1"/>
    <col min="8729" max="8730" width="2" style="666" customWidth="1"/>
    <col min="8731" max="8731" width="6.5" style="666" customWidth="1"/>
    <col min="8732" max="8966" width="9" style="666"/>
    <col min="8967" max="8968" width="2.09765625" style="666" customWidth="1"/>
    <col min="8969" max="8969" width="1" style="666" customWidth="1"/>
    <col min="8970" max="8970" width="20.3984375" style="666" customWidth="1"/>
    <col min="8971" max="8971" width="1.09765625" style="666" customWidth="1"/>
    <col min="8972" max="8973" width="10.59765625" style="666" customWidth="1"/>
    <col min="8974" max="8974" width="1.59765625" style="666" customWidth="1"/>
    <col min="8975" max="8975" width="6.09765625" style="666" customWidth="1"/>
    <col min="8976" max="8976" width="4" style="666" customWidth="1"/>
    <col min="8977" max="8977" width="3.09765625" style="666" customWidth="1"/>
    <col min="8978" max="8978" width="0.59765625" style="666" customWidth="1"/>
    <col min="8979" max="8979" width="3" style="666" customWidth="1"/>
    <col min="8980" max="8980" width="3.09765625" style="666" customWidth="1"/>
    <col min="8981" max="8981" width="2.59765625" style="666" customWidth="1"/>
    <col min="8982" max="8982" width="3.09765625" style="666" customWidth="1"/>
    <col min="8983" max="8983" width="2.59765625" style="666" customWidth="1"/>
    <col min="8984" max="8984" width="1.59765625" style="666" customWidth="1"/>
    <col min="8985" max="8986" width="2" style="666" customWidth="1"/>
    <col min="8987" max="8987" width="6.5" style="666" customWidth="1"/>
    <col min="8988" max="9222" width="9" style="666"/>
    <col min="9223" max="9224" width="2.09765625" style="666" customWidth="1"/>
    <col min="9225" max="9225" width="1" style="666" customWidth="1"/>
    <col min="9226" max="9226" width="20.3984375" style="666" customWidth="1"/>
    <col min="9227" max="9227" width="1.09765625" style="666" customWidth="1"/>
    <col min="9228" max="9229" width="10.59765625" style="666" customWidth="1"/>
    <col min="9230" max="9230" width="1.59765625" style="666" customWidth="1"/>
    <col min="9231" max="9231" width="6.09765625" style="666" customWidth="1"/>
    <col min="9232" max="9232" width="4" style="666" customWidth="1"/>
    <col min="9233" max="9233" width="3.09765625" style="666" customWidth="1"/>
    <col min="9234" max="9234" width="0.59765625" style="666" customWidth="1"/>
    <col min="9235" max="9235" width="3" style="666" customWidth="1"/>
    <col min="9236" max="9236" width="3.09765625" style="666" customWidth="1"/>
    <col min="9237" max="9237" width="2.59765625" style="666" customWidth="1"/>
    <col min="9238" max="9238" width="3.09765625" style="666" customWidth="1"/>
    <col min="9239" max="9239" width="2.59765625" style="666" customWidth="1"/>
    <col min="9240" max="9240" width="1.59765625" style="666" customWidth="1"/>
    <col min="9241" max="9242" width="2" style="666" customWidth="1"/>
    <col min="9243" max="9243" width="6.5" style="666" customWidth="1"/>
    <col min="9244" max="9478" width="9" style="666"/>
    <col min="9479" max="9480" width="2.09765625" style="666" customWidth="1"/>
    <col min="9481" max="9481" width="1" style="666" customWidth="1"/>
    <col min="9482" max="9482" width="20.3984375" style="666" customWidth="1"/>
    <col min="9483" max="9483" width="1.09765625" style="666" customWidth="1"/>
    <col min="9484" max="9485" width="10.59765625" style="666" customWidth="1"/>
    <col min="9486" max="9486" width="1.59765625" style="666" customWidth="1"/>
    <col min="9487" max="9487" width="6.09765625" style="666" customWidth="1"/>
    <col min="9488" max="9488" width="4" style="666" customWidth="1"/>
    <col min="9489" max="9489" width="3.09765625" style="666" customWidth="1"/>
    <col min="9490" max="9490" width="0.59765625" style="666" customWidth="1"/>
    <col min="9491" max="9491" width="3" style="666" customWidth="1"/>
    <col min="9492" max="9492" width="3.09765625" style="666" customWidth="1"/>
    <col min="9493" max="9493" width="2.59765625" style="666" customWidth="1"/>
    <col min="9494" max="9494" width="3.09765625" style="666" customWidth="1"/>
    <col min="9495" max="9495" width="2.59765625" style="666" customWidth="1"/>
    <col min="9496" max="9496" width="1.59765625" style="666" customWidth="1"/>
    <col min="9497" max="9498" width="2" style="666" customWidth="1"/>
    <col min="9499" max="9499" width="6.5" style="666" customWidth="1"/>
    <col min="9500" max="9734" width="9" style="666"/>
    <col min="9735" max="9736" width="2.09765625" style="666" customWidth="1"/>
    <col min="9737" max="9737" width="1" style="666" customWidth="1"/>
    <col min="9738" max="9738" width="20.3984375" style="666" customWidth="1"/>
    <col min="9739" max="9739" width="1.09765625" style="666" customWidth="1"/>
    <col min="9740" max="9741" width="10.59765625" style="666" customWidth="1"/>
    <col min="9742" max="9742" width="1.59765625" style="666" customWidth="1"/>
    <col min="9743" max="9743" width="6.09765625" style="666" customWidth="1"/>
    <col min="9744" max="9744" width="4" style="666" customWidth="1"/>
    <col min="9745" max="9745" width="3.09765625" style="666" customWidth="1"/>
    <col min="9746" max="9746" width="0.59765625" style="666" customWidth="1"/>
    <col min="9747" max="9747" width="3" style="666" customWidth="1"/>
    <col min="9748" max="9748" width="3.09765625" style="666" customWidth="1"/>
    <col min="9749" max="9749" width="2.59765625" style="666" customWidth="1"/>
    <col min="9750" max="9750" width="3.09765625" style="666" customWidth="1"/>
    <col min="9751" max="9751" width="2.59765625" style="666" customWidth="1"/>
    <col min="9752" max="9752" width="1.59765625" style="666" customWidth="1"/>
    <col min="9753" max="9754" width="2" style="666" customWidth="1"/>
    <col min="9755" max="9755" width="6.5" style="666" customWidth="1"/>
    <col min="9756" max="9990" width="9" style="666"/>
    <col min="9991" max="9992" width="2.09765625" style="666" customWidth="1"/>
    <col min="9993" max="9993" width="1" style="666" customWidth="1"/>
    <col min="9994" max="9994" width="20.3984375" style="666" customWidth="1"/>
    <col min="9995" max="9995" width="1.09765625" style="666" customWidth="1"/>
    <col min="9996" max="9997" width="10.59765625" style="666" customWidth="1"/>
    <col min="9998" max="9998" width="1.59765625" style="666" customWidth="1"/>
    <col min="9999" max="9999" width="6.09765625" style="666" customWidth="1"/>
    <col min="10000" max="10000" width="4" style="666" customWidth="1"/>
    <col min="10001" max="10001" width="3.09765625" style="666" customWidth="1"/>
    <col min="10002" max="10002" width="0.59765625" style="666" customWidth="1"/>
    <col min="10003" max="10003" width="3" style="666" customWidth="1"/>
    <col min="10004" max="10004" width="3.09765625" style="666" customWidth="1"/>
    <col min="10005" max="10005" width="2.59765625" style="666" customWidth="1"/>
    <col min="10006" max="10006" width="3.09765625" style="666" customWidth="1"/>
    <col min="10007" max="10007" width="2.59765625" style="666" customWidth="1"/>
    <col min="10008" max="10008" width="1.59765625" style="666" customWidth="1"/>
    <col min="10009" max="10010" width="2" style="666" customWidth="1"/>
    <col min="10011" max="10011" width="6.5" style="666" customWidth="1"/>
    <col min="10012" max="10246" width="9" style="666"/>
    <col min="10247" max="10248" width="2.09765625" style="666" customWidth="1"/>
    <col min="10249" max="10249" width="1" style="666" customWidth="1"/>
    <col min="10250" max="10250" width="20.3984375" style="666" customWidth="1"/>
    <col min="10251" max="10251" width="1.09765625" style="666" customWidth="1"/>
    <col min="10252" max="10253" width="10.59765625" style="666" customWidth="1"/>
    <col min="10254" max="10254" width="1.59765625" style="666" customWidth="1"/>
    <col min="10255" max="10255" width="6.09765625" style="666" customWidth="1"/>
    <col min="10256" max="10256" width="4" style="666" customWidth="1"/>
    <col min="10257" max="10257" width="3.09765625" style="666" customWidth="1"/>
    <col min="10258" max="10258" width="0.59765625" style="666" customWidth="1"/>
    <col min="10259" max="10259" width="3" style="666" customWidth="1"/>
    <col min="10260" max="10260" width="3.09765625" style="666" customWidth="1"/>
    <col min="10261" max="10261" width="2.59765625" style="666" customWidth="1"/>
    <col min="10262" max="10262" width="3.09765625" style="666" customWidth="1"/>
    <col min="10263" max="10263" width="2.59765625" style="666" customWidth="1"/>
    <col min="10264" max="10264" width="1.59765625" style="666" customWidth="1"/>
    <col min="10265" max="10266" width="2" style="666" customWidth="1"/>
    <col min="10267" max="10267" width="6.5" style="666" customWidth="1"/>
    <col min="10268" max="10502" width="9" style="666"/>
    <col min="10503" max="10504" width="2.09765625" style="666" customWidth="1"/>
    <col min="10505" max="10505" width="1" style="666" customWidth="1"/>
    <col min="10506" max="10506" width="20.3984375" style="666" customWidth="1"/>
    <col min="10507" max="10507" width="1.09765625" style="666" customWidth="1"/>
    <col min="10508" max="10509" width="10.59765625" style="666" customWidth="1"/>
    <col min="10510" max="10510" width="1.59765625" style="666" customWidth="1"/>
    <col min="10511" max="10511" width="6.09765625" style="666" customWidth="1"/>
    <col min="10512" max="10512" width="4" style="666" customWidth="1"/>
    <col min="10513" max="10513" width="3.09765625" style="666" customWidth="1"/>
    <col min="10514" max="10514" width="0.59765625" style="666" customWidth="1"/>
    <col min="10515" max="10515" width="3" style="666" customWidth="1"/>
    <col min="10516" max="10516" width="3.09765625" style="666" customWidth="1"/>
    <col min="10517" max="10517" width="2.59765625" style="666" customWidth="1"/>
    <col min="10518" max="10518" width="3.09765625" style="666" customWidth="1"/>
    <col min="10519" max="10519" width="2.59765625" style="666" customWidth="1"/>
    <col min="10520" max="10520" width="1.59765625" style="666" customWidth="1"/>
    <col min="10521" max="10522" width="2" style="666" customWidth="1"/>
    <col min="10523" max="10523" width="6.5" style="666" customWidth="1"/>
    <col min="10524" max="10758" width="9" style="666"/>
    <col min="10759" max="10760" width="2.09765625" style="666" customWidth="1"/>
    <col min="10761" max="10761" width="1" style="666" customWidth="1"/>
    <col min="10762" max="10762" width="20.3984375" style="666" customWidth="1"/>
    <col min="10763" max="10763" width="1.09765625" style="666" customWidth="1"/>
    <col min="10764" max="10765" width="10.59765625" style="666" customWidth="1"/>
    <col min="10766" max="10766" width="1.59765625" style="666" customWidth="1"/>
    <col min="10767" max="10767" width="6.09765625" style="666" customWidth="1"/>
    <col min="10768" max="10768" width="4" style="666" customWidth="1"/>
    <col min="10769" max="10769" width="3.09765625" style="666" customWidth="1"/>
    <col min="10770" max="10770" width="0.59765625" style="666" customWidth="1"/>
    <col min="10771" max="10771" width="3" style="666" customWidth="1"/>
    <col min="10772" max="10772" width="3.09765625" style="666" customWidth="1"/>
    <col min="10773" max="10773" width="2.59765625" style="666" customWidth="1"/>
    <col min="10774" max="10774" width="3.09765625" style="666" customWidth="1"/>
    <col min="10775" max="10775" width="2.59765625" style="666" customWidth="1"/>
    <col min="10776" max="10776" width="1.59765625" style="666" customWidth="1"/>
    <col min="10777" max="10778" width="2" style="666" customWidth="1"/>
    <col min="10779" max="10779" width="6.5" style="666" customWidth="1"/>
    <col min="10780" max="11014" width="9" style="666"/>
    <col min="11015" max="11016" width="2.09765625" style="666" customWidth="1"/>
    <col min="11017" max="11017" width="1" style="666" customWidth="1"/>
    <col min="11018" max="11018" width="20.3984375" style="666" customWidth="1"/>
    <col min="11019" max="11019" width="1.09765625" style="666" customWidth="1"/>
    <col min="11020" max="11021" width="10.59765625" style="666" customWidth="1"/>
    <col min="11022" max="11022" width="1.59765625" style="666" customWidth="1"/>
    <col min="11023" max="11023" width="6.09765625" style="666" customWidth="1"/>
    <col min="11024" max="11024" width="4" style="666" customWidth="1"/>
    <col min="11025" max="11025" width="3.09765625" style="666" customWidth="1"/>
    <col min="11026" max="11026" width="0.59765625" style="666" customWidth="1"/>
    <col min="11027" max="11027" width="3" style="666" customWidth="1"/>
    <col min="11028" max="11028" width="3.09765625" style="666" customWidth="1"/>
    <col min="11029" max="11029" width="2.59765625" style="666" customWidth="1"/>
    <col min="11030" max="11030" width="3.09765625" style="666" customWidth="1"/>
    <col min="11031" max="11031" width="2.59765625" style="666" customWidth="1"/>
    <col min="11032" max="11032" width="1.59765625" style="666" customWidth="1"/>
    <col min="11033" max="11034" width="2" style="666" customWidth="1"/>
    <col min="11035" max="11035" width="6.5" style="666" customWidth="1"/>
    <col min="11036" max="11270" width="9" style="666"/>
    <col min="11271" max="11272" width="2.09765625" style="666" customWidth="1"/>
    <col min="11273" max="11273" width="1" style="666" customWidth="1"/>
    <col min="11274" max="11274" width="20.3984375" style="666" customWidth="1"/>
    <col min="11275" max="11275" width="1.09765625" style="666" customWidth="1"/>
    <col min="11276" max="11277" width="10.59765625" style="666" customWidth="1"/>
    <col min="11278" max="11278" width="1.59765625" style="666" customWidth="1"/>
    <col min="11279" max="11279" width="6.09765625" style="666" customWidth="1"/>
    <col min="11280" max="11280" width="4" style="666" customWidth="1"/>
    <col min="11281" max="11281" width="3.09765625" style="666" customWidth="1"/>
    <col min="11282" max="11282" width="0.59765625" style="666" customWidth="1"/>
    <col min="11283" max="11283" width="3" style="666" customWidth="1"/>
    <col min="11284" max="11284" width="3.09765625" style="666" customWidth="1"/>
    <col min="11285" max="11285" width="2.59765625" style="666" customWidth="1"/>
    <col min="11286" max="11286" width="3.09765625" style="666" customWidth="1"/>
    <col min="11287" max="11287" width="2.59765625" style="666" customWidth="1"/>
    <col min="11288" max="11288" width="1.59765625" style="666" customWidth="1"/>
    <col min="11289" max="11290" width="2" style="666" customWidth="1"/>
    <col min="11291" max="11291" width="6.5" style="666" customWidth="1"/>
    <col min="11292" max="11526" width="9" style="666"/>
    <col min="11527" max="11528" width="2.09765625" style="666" customWidth="1"/>
    <col min="11529" max="11529" width="1" style="666" customWidth="1"/>
    <col min="11530" max="11530" width="20.3984375" style="666" customWidth="1"/>
    <col min="11531" max="11531" width="1.09765625" style="666" customWidth="1"/>
    <col min="11532" max="11533" width="10.59765625" style="666" customWidth="1"/>
    <col min="11534" max="11534" width="1.59765625" style="666" customWidth="1"/>
    <col min="11535" max="11535" width="6.09765625" style="666" customWidth="1"/>
    <col min="11536" max="11536" width="4" style="666" customWidth="1"/>
    <col min="11537" max="11537" width="3.09765625" style="666" customWidth="1"/>
    <col min="11538" max="11538" width="0.59765625" style="666" customWidth="1"/>
    <col min="11539" max="11539" width="3" style="666" customWidth="1"/>
    <col min="11540" max="11540" width="3.09765625" style="666" customWidth="1"/>
    <col min="11541" max="11541" width="2.59765625" style="666" customWidth="1"/>
    <col min="11542" max="11542" width="3.09765625" style="666" customWidth="1"/>
    <col min="11543" max="11543" width="2.59765625" style="666" customWidth="1"/>
    <col min="11544" max="11544" width="1.59765625" style="666" customWidth="1"/>
    <col min="11545" max="11546" width="2" style="666" customWidth="1"/>
    <col min="11547" max="11547" width="6.5" style="666" customWidth="1"/>
    <col min="11548" max="11782" width="9" style="666"/>
    <col min="11783" max="11784" width="2.09765625" style="666" customWidth="1"/>
    <col min="11785" max="11785" width="1" style="666" customWidth="1"/>
    <col min="11786" max="11786" width="20.3984375" style="666" customWidth="1"/>
    <col min="11787" max="11787" width="1.09765625" style="666" customWidth="1"/>
    <col min="11788" max="11789" width="10.59765625" style="666" customWidth="1"/>
    <col min="11790" max="11790" width="1.59765625" style="666" customWidth="1"/>
    <col min="11791" max="11791" width="6.09765625" style="666" customWidth="1"/>
    <col min="11792" max="11792" width="4" style="666" customWidth="1"/>
    <col min="11793" max="11793" width="3.09765625" style="666" customWidth="1"/>
    <col min="11794" max="11794" width="0.59765625" style="666" customWidth="1"/>
    <col min="11795" max="11795" width="3" style="666" customWidth="1"/>
    <col min="11796" max="11796" width="3.09765625" style="666" customWidth="1"/>
    <col min="11797" max="11797" width="2.59765625" style="666" customWidth="1"/>
    <col min="11798" max="11798" width="3.09765625" style="666" customWidth="1"/>
    <col min="11799" max="11799" width="2.59765625" style="666" customWidth="1"/>
    <col min="11800" max="11800" width="1.59765625" style="666" customWidth="1"/>
    <col min="11801" max="11802" width="2" style="666" customWidth="1"/>
    <col min="11803" max="11803" width="6.5" style="666" customWidth="1"/>
    <col min="11804" max="12038" width="9" style="666"/>
    <col min="12039" max="12040" width="2.09765625" style="666" customWidth="1"/>
    <col min="12041" max="12041" width="1" style="666" customWidth="1"/>
    <col min="12042" max="12042" width="20.3984375" style="666" customWidth="1"/>
    <col min="12043" max="12043" width="1.09765625" style="666" customWidth="1"/>
    <col min="12044" max="12045" width="10.59765625" style="666" customWidth="1"/>
    <col min="12046" max="12046" width="1.59765625" style="666" customWidth="1"/>
    <col min="12047" max="12047" width="6.09765625" style="666" customWidth="1"/>
    <col min="12048" max="12048" width="4" style="666" customWidth="1"/>
    <col min="12049" max="12049" width="3.09765625" style="666" customWidth="1"/>
    <col min="12050" max="12050" width="0.59765625" style="666" customWidth="1"/>
    <col min="12051" max="12051" width="3" style="666" customWidth="1"/>
    <col min="12052" max="12052" width="3.09765625" style="666" customWidth="1"/>
    <col min="12053" max="12053" width="2.59765625" style="666" customWidth="1"/>
    <col min="12054" max="12054" width="3.09765625" style="666" customWidth="1"/>
    <col min="12055" max="12055" width="2.59765625" style="666" customWidth="1"/>
    <col min="12056" max="12056" width="1.59765625" style="666" customWidth="1"/>
    <col min="12057" max="12058" width="2" style="666" customWidth="1"/>
    <col min="12059" max="12059" width="6.5" style="666" customWidth="1"/>
    <col min="12060" max="12294" width="9" style="666"/>
    <col min="12295" max="12296" width="2.09765625" style="666" customWidth="1"/>
    <col min="12297" max="12297" width="1" style="666" customWidth="1"/>
    <col min="12298" max="12298" width="20.3984375" style="666" customWidth="1"/>
    <col min="12299" max="12299" width="1.09765625" style="666" customWidth="1"/>
    <col min="12300" max="12301" width="10.59765625" style="666" customWidth="1"/>
    <col min="12302" max="12302" width="1.59765625" style="666" customWidth="1"/>
    <col min="12303" max="12303" width="6.09765625" style="666" customWidth="1"/>
    <col min="12304" max="12304" width="4" style="666" customWidth="1"/>
    <col min="12305" max="12305" width="3.09765625" style="666" customWidth="1"/>
    <col min="12306" max="12306" width="0.59765625" style="666" customWidth="1"/>
    <col min="12307" max="12307" width="3" style="666" customWidth="1"/>
    <col min="12308" max="12308" width="3.09765625" style="666" customWidth="1"/>
    <col min="12309" max="12309" width="2.59765625" style="666" customWidth="1"/>
    <col min="12310" max="12310" width="3.09765625" style="666" customWidth="1"/>
    <col min="12311" max="12311" width="2.59765625" style="666" customWidth="1"/>
    <col min="12312" max="12312" width="1.59765625" style="666" customWidth="1"/>
    <col min="12313" max="12314" width="2" style="666" customWidth="1"/>
    <col min="12315" max="12315" width="6.5" style="666" customWidth="1"/>
    <col min="12316" max="12550" width="9" style="666"/>
    <col min="12551" max="12552" width="2.09765625" style="666" customWidth="1"/>
    <col min="12553" max="12553" width="1" style="666" customWidth="1"/>
    <col min="12554" max="12554" width="20.3984375" style="666" customWidth="1"/>
    <col min="12555" max="12555" width="1.09765625" style="666" customWidth="1"/>
    <col min="12556" max="12557" width="10.59765625" style="666" customWidth="1"/>
    <col min="12558" max="12558" width="1.59765625" style="666" customWidth="1"/>
    <col min="12559" max="12559" width="6.09765625" style="666" customWidth="1"/>
    <col min="12560" max="12560" width="4" style="666" customWidth="1"/>
    <col min="12561" max="12561" width="3.09765625" style="666" customWidth="1"/>
    <col min="12562" max="12562" width="0.59765625" style="666" customWidth="1"/>
    <col min="12563" max="12563" width="3" style="666" customWidth="1"/>
    <col min="12564" max="12564" width="3.09765625" style="666" customWidth="1"/>
    <col min="12565" max="12565" width="2.59765625" style="666" customWidth="1"/>
    <col min="12566" max="12566" width="3.09765625" style="666" customWidth="1"/>
    <col min="12567" max="12567" width="2.59765625" style="666" customWidth="1"/>
    <col min="12568" max="12568" width="1.59765625" style="666" customWidth="1"/>
    <col min="12569" max="12570" width="2" style="666" customWidth="1"/>
    <col min="12571" max="12571" width="6.5" style="666" customWidth="1"/>
    <col min="12572" max="12806" width="9" style="666"/>
    <col min="12807" max="12808" width="2.09765625" style="666" customWidth="1"/>
    <col min="12809" max="12809" width="1" style="666" customWidth="1"/>
    <col min="12810" max="12810" width="20.3984375" style="666" customWidth="1"/>
    <col min="12811" max="12811" width="1.09765625" style="666" customWidth="1"/>
    <col min="12812" max="12813" width="10.59765625" style="666" customWidth="1"/>
    <col min="12814" max="12814" width="1.59765625" style="666" customWidth="1"/>
    <col min="12815" max="12815" width="6.09765625" style="666" customWidth="1"/>
    <col min="12816" max="12816" width="4" style="666" customWidth="1"/>
    <col min="12817" max="12817" width="3.09765625" style="666" customWidth="1"/>
    <col min="12818" max="12818" width="0.59765625" style="666" customWidth="1"/>
    <col min="12819" max="12819" width="3" style="666" customWidth="1"/>
    <col min="12820" max="12820" width="3.09765625" style="666" customWidth="1"/>
    <col min="12821" max="12821" width="2.59765625" style="666" customWidth="1"/>
    <col min="12822" max="12822" width="3.09765625" style="666" customWidth="1"/>
    <col min="12823" max="12823" width="2.59765625" style="666" customWidth="1"/>
    <col min="12824" max="12824" width="1.59765625" style="666" customWidth="1"/>
    <col min="12825" max="12826" width="2" style="666" customWidth="1"/>
    <col min="12827" max="12827" width="6.5" style="666" customWidth="1"/>
    <col min="12828" max="13062" width="9" style="666"/>
    <col min="13063" max="13064" width="2.09765625" style="666" customWidth="1"/>
    <col min="13065" max="13065" width="1" style="666" customWidth="1"/>
    <col min="13066" max="13066" width="20.3984375" style="666" customWidth="1"/>
    <col min="13067" max="13067" width="1.09765625" style="666" customWidth="1"/>
    <col min="13068" max="13069" width="10.59765625" style="666" customWidth="1"/>
    <col min="13070" max="13070" width="1.59765625" style="666" customWidth="1"/>
    <col min="13071" max="13071" width="6.09765625" style="666" customWidth="1"/>
    <col min="13072" max="13072" width="4" style="666" customWidth="1"/>
    <col min="13073" max="13073" width="3.09765625" style="666" customWidth="1"/>
    <col min="13074" max="13074" width="0.59765625" style="666" customWidth="1"/>
    <col min="13075" max="13075" width="3" style="666" customWidth="1"/>
    <col min="13076" max="13076" width="3.09765625" style="666" customWidth="1"/>
    <col min="13077" max="13077" width="2.59765625" style="666" customWidth="1"/>
    <col min="13078" max="13078" width="3.09765625" style="666" customWidth="1"/>
    <col min="13079" max="13079" width="2.59765625" style="666" customWidth="1"/>
    <col min="13080" max="13080" width="1.59765625" style="666" customWidth="1"/>
    <col min="13081" max="13082" width="2" style="666" customWidth="1"/>
    <col min="13083" max="13083" width="6.5" style="666" customWidth="1"/>
    <col min="13084" max="13318" width="9" style="666"/>
    <col min="13319" max="13320" width="2.09765625" style="666" customWidth="1"/>
    <col min="13321" max="13321" width="1" style="666" customWidth="1"/>
    <col min="13322" max="13322" width="20.3984375" style="666" customWidth="1"/>
    <col min="13323" max="13323" width="1.09765625" style="666" customWidth="1"/>
    <col min="13324" max="13325" width="10.59765625" style="666" customWidth="1"/>
    <col min="13326" max="13326" width="1.59765625" style="666" customWidth="1"/>
    <col min="13327" max="13327" width="6.09765625" style="666" customWidth="1"/>
    <col min="13328" max="13328" width="4" style="666" customWidth="1"/>
    <col min="13329" max="13329" width="3.09765625" style="666" customWidth="1"/>
    <col min="13330" max="13330" width="0.59765625" style="666" customWidth="1"/>
    <col min="13331" max="13331" width="3" style="666" customWidth="1"/>
    <col min="13332" max="13332" width="3.09765625" style="666" customWidth="1"/>
    <col min="13333" max="13333" width="2.59765625" style="666" customWidth="1"/>
    <col min="13334" max="13334" width="3.09765625" style="666" customWidth="1"/>
    <col min="13335" max="13335" width="2.59765625" style="666" customWidth="1"/>
    <col min="13336" max="13336" width="1.59765625" style="666" customWidth="1"/>
    <col min="13337" max="13338" width="2" style="666" customWidth="1"/>
    <col min="13339" max="13339" width="6.5" style="666" customWidth="1"/>
    <col min="13340" max="13574" width="9" style="666"/>
    <col min="13575" max="13576" width="2.09765625" style="666" customWidth="1"/>
    <col min="13577" max="13577" width="1" style="666" customWidth="1"/>
    <col min="13578" max="13578" width="20.3984375" style="666" customWidth="1"/>
    <col min="13579" max="13579" width="1.09765625" style="666" customWidth="1"/>
    <col min="13580" max="13581" width="10.59765625" style="666" customWidth="1"/>
    <col min="13582" max="13582" width="1.59765625" style="666" customWidth="1"/>
    <col min="13583" max="13583" width="6.09765625" style="666" customWidth="1"/>
    <col min="13584" max="13584" width="4" style="666" customWidth="1"/>
    <col min="13585" max="13585" width="3.09765625" style="666" customWidth="1"/>
    <col min="13586" max="13586" width="0.59765625" style="666" customWidth="1"/>
    <col min="13587" max="13587" width="3" style="666" customWidth="1"/>
    <col min="13588" max="13588" width="3.09765625" style="666" customWidth="1"/>
    <col min="13589" max="13589" width="2.59765625" style="666" customWidth="1"/>
    <col min="13590" max="13590" width="3.09765625" style="666" customWidth="1"/>
    <col min="13591" max="13591" width="2.59765625" style="666" customWidth="1"/>
    <col min="13592" max="13592" width="1.59765625" style="666" customWidth="1"/>
    <col min="13593" max="13594" width="2" style="666" customWidth="1"/>
    <col min="13595" max="13595" width="6.5" style="666" customWidth="1"/>
    <col min="13596" max="13830" width="9" style="666"/>
    <col min="13831" max="13832" width="2.09765625" style="666" customWidth="1"/>
    <col min="13833" max="13833" width="1" style="666" customWidth="1"/>
    <col min="13834" max="13834" width="20.3984375" style="666" customWidth="1"/>
    <col min="13835" max="13835" width="1.09765625" style="666" customWidth="1"/>
    <col min="13836" max="13837" width="10.59765625" style="666" customWidth="1"/>
    <col min="13838" max="13838" width="1.59765625" style="666" customWidth="1"/>
    <col min="13839" max="13839" width="6.09765625" style="666" customWidth="1"/>
    <col min="13840" max="13840" width="4" style="666" customWidth="1"/>
    <col min="13841" max="13841" width="3.09765625" style="666" customWidth="1"/>
    <col min="13842" max="13842" width="0.59765625" style="666" customWidth="1"/>
    <col min="13843" max="13843" width="3" style="666" customWidth="1"/>
    <col min="13844" max="13844" width="3.09765625" style="666" customWidth="1"/>
    <col min="13845" max="13845" width="2.59765625" style="666" customWidth="1"/>
    <col min="13846" max="13846" width="3.09765625" style="666" customWidth="1"/>
    <col min="13847" max="13847" width="2.59765625" style="666" customWidth="1"/>
    <col min="13848" max="13848" width="1.59765625" style="666" customWidth="1"/>
    <col min="13849" max="13850" width="2" style="666" customWidth="1"/>
    <col min="13851" max="13851" width="6.5" style="666" customWidth="1"/>
    <col min="13852" max="14086" width="9" style="666"/>
    <col min="14087" max="14088" width="2.09765625" style="666" customWidth="1"/>
    <col min="14089" max="14089" width="1" style="666" customWidth="1"/>
    <col min="14090" max="14090" width="20.3984375" style="666" customWidth="1"/>
    <col min="14091" max="14091" width="1.09765625" style="666" customWidth="1"/>
    <col min="14092" max="14093" width="10.59765625" style="666" customWidth="1"/>
    <col min="14094" max="14094" width="1.59765625" style="666" customWidth="1"/>
    <col min="14095" max="14095" width="6.09765625" style="666" customWidth="1"/>
    <col min="14096" max="14096" width="4" style="666" customWidth="1"/>
    <col min="14097" max="14097" width="3.09765625" style="666" customWidth="1"/>
    <col min="14098" max="14098" width="0.59765625" style="666" customWidth="1"/>
    <col min="14099" max="14099" width="3" style="666" customWidth="1"/>
    <col min="14100" max="14100" width="3.09765625" style="666" customWidth="1"/>
    <col min="14101" max="14101" width="2.59765625" style="666" customWidth="1"/>
    <col min="14102" max="14102" width="3.09765625" style="666" customWidth="1"/>
    <col min="14103" max="14103" width="2.59765625" style="666" customWidth="1"/>
    <col min="14104" max="14104" width="1.59765625" style="666" customWidth="1"/>
    <col min="14105" max="14106" width="2" style="666" customWidth="1"/>
    <col min="14107" max="14107" width="6.5" style="666" customWidth="1"/>
    <col min="14108" max="14342" width="9" style="666"/>
    <col min="14343" max="14344" width="2.09765625" style="666" customWidth="1"/>
    <col min="14345" max="14345" width="1" style="666" customWidth="1"/>
    <col min="14346" max="14346" width="20.3984375" style="666" customWidth="1"/>
    <col min="14347" max="14347" width="1.09765625" style="666" customWidth="1"/>
    <col min="14348" max="14349" width="10.59765625" style="666" customWidth="1"/>
    <col min="14350" max="14350" width="1.59765625" style="666" customWidth="1"/>
    <col min="14351" max="14351" width="6.09765625" style="666" customWidth="1"/>
    <col min="14352" max="14352" width="4" style="666" customWidth="1"/>
    <col min="14353" max="14353" width="3.09765625" style="666" customWidth="1"/>
    <col min="14354" max="14354" width="0.59765625" style="666" customWidth="1"/>
    <col min="14355" max="14355" width="3" style="666" customWidth="1"/>
    <col min="14356" max="14356" width="3.09765625" style="666" customWidth="1"/>
    <col min="14357" max="14357" width="2.59765625" style="666" customWidth="1"/>
    <col min="14358" max="14358" width="3.09765625" style="666" customWidth="1"/>
    <col min="14359" max="14359" width="2.59765625" style="666" customWidth="1"/>
    <col min="14360" max="14360" width="1.59765625" style="666" customWidth="1"/>
    <col min="14361" max="14362" width="2" style="666" customWidth="1"/>
    <col min="14363" max="14363" width="6.5" style="666" customWidth="1"/>
    <col min="14364" max="14598" width="9" style="666"/>
    <col min="14599" max="14600" width="2.09765625" style="666" customWidth="1"/>
    <col min="14601" max="14601" width="1" style="666" customWidth="1"/>
    <col min="14602" max="14602" width="20.3984375" style="666" customWidth="1"/>
    <col min="14603" max="14603" width="1.09765625" style="666" customWidth="1"/>
    <col min="14604" max="14605" width="10.59765625" style="666" customWidth="1"/>
    <col min="14606" max="14606" width="1.59765625" style="666" customWidth="1"/>
    <col min="14607" max="14607" width="6.09765625" style="666" customWidth="1"/>
    <col min="14608" max="14608" width="4" style="666" customWidth="1"/>
    <col min="14609" max="14609" width="3.09765625" style="666" customWidth="1"/>
    <col min="14610" max="14610" width="0.59765625" style="666" customWidth="1"/>
    <col min="14611" max="14611" width="3" style="666" customWidth="1"/>
    <col min="14612" max="14612" width="3.09765625" style="666" customWidth="1"/>
    <col min="14613" max="14613" width="2.59765625" style="666" customWidth="1"/>
    <col min="14614" max="14614" width="3.09765625" style="666" customWidth="1"/>
    <col min="14615" max="14615" width="2.59765625" style="666" customWidth="1"/>
    <col min="14616" max="14616" width="1.59765625" style="666" customWidth="1"/>
    <col min="14617" max="14618" width="2" style="666" customWidth="1"/>
    <col min="14619" max="14619" width="6.5" style="666" customWidth="1"/>
    <col min="14620" max="14854" width="9" style="666"/>
    <col min="14855" max="14856" width="2.09765625" style="666" customWidth="1"/>
    <col min="14857" max="14857" width="1" style="666" customWidth="1"/>
    <col min="14858" max="14858" width="20.3984375" style="666" customWidth="1"/>
    <col min="14859" max="14859" width="1.09765625" style="666" customWidth="1"/>
    <col min="14860" max="14861" width="10.59765625" style="666" customWidth="1"/>
    <col min="14862" max="14862" width="1.59765625" style="666" customWidth="1"/>
    <col min="14863" max="14863" width="6.09765625" style="666" customWidth="1"/>
    <col min="14864" max="14864" width="4" style="666" customWidth="1"/>
    <col min="14865" max="14865" width="3.09765625" style="666" customWidth="1"/>
    <col min="14866" max="14866" width="0.59765625" style="666" customWidth="1"/>
    <col min="14867" max="14867" width="3" style="666" customWidth="1"/>
    <col min="14868" max="14868" width="3.09765625" style="666" customWidth="1"/>
    <col min="14869" max="14869" width="2.59765625" style="666" customWidth="1"/>
    <col min="14870" max="14870" width="3.09765625" style="666" customWidth="1"/>
    <col min="14871" max="14871" width="2.59765625" style="666" customWidth="1"/>
    <col min="14872" max="14872" width="1.59765625" style="666" customWidth="1"/>
    <col min="14873" max="14874" width="2" style="666" customWidth="1"/>
    <col min="14875" max="14875" width="6.5" style="666" customWidth="1"/>
    <col min="14876" max="15110" width="9" style="666"/>
    <col min="15111" max="15112" width="2.09765625" style="666" customWidth="1"/>
    <col min="15113" max="15113" width="1" style="666" customWidth="1"/>
    <col min="15114" max="15114" width="20.3984375" style="666" customWidth="1"/>
    <col min="15115" max="15115" width="1.09765625" style="666" customWidth="1"/>
    <col min="15116" max="15117" width="10.59765625" style="666" customWidth="1"/>
    <col min="15118" max="15118" width="1.59765625" style="666" customWidth="1"/>
    <col min="15119" max="15119" width="6.09765625" style="666" customWidth="1"/>
    <col min="15120" max="15120" width="4" style="666" customWidth="1"/>
    <col min="15121" max="15121" width="3.09765625" style="666" customWidth="1"/>
    <col min="15122" max="15122" width="0.59765625" style="666" customWidth="1"/>
    <col min="15123" max="15123" width="3" style="666" customWidth="1"/>
    <col min="15124" max="15124" width="3.09765625" style="666" customWidth="1"/>
    <col min="15125" max="15125" width="2.59765625" style="666" customWidth="1"/>
    <col min="15126" max="15126" width="3.09765625" style="666" customWidth="1"/>
    <col min="15127" max="15127" width="2.59765625" style="666" customWidth="1"/>
    <col min="15128" max="15128" width="1.59765625" style="666" customWidth="1"/>
    <col min="15129" max="15130" width="2" style="666" customWidth="1"/>
    <col min="15131" max="15131" width="6.5" style="666" customWidth="1"/>
    <col min="15132" max="15366" width="9" style="666"/>
    <col min="15367" max="15368" width="2.09765625" style="666" customWidth="1"/>
    <col min="15369" max="15369" width="1" style="666" customWidth="1"/>
    <col min="15370" max="15370" width="20.3984375" style="666" customWidth="1"/>
    <col min="15371" max="15371" width="1.09765625" style="666" customWidth="1"/>
    <col min="15372" max="15373" width="10.59765625" style="666" customWidth="1"/>
    <col min="15374" max="15374" width="1.59765625" style="666" customWidth="1"/>
    <col min="15375" max="15375" width="6.09765625" style="666" customWidth="1"/>
    <col min="15376" max="15376" width="4" style="666" customWidth="1"/>
    <col min="15377" max="15377" width="3.09765625" style="666" customWidth="1"/>
    <col min="15378" max="15378" width="0.59765625" style="666" customWidth="1"/>
    <col min="15379" max="15379" width="3" style="666" customWidth="1"/>
    <col min="15380" max="15380" width="3.09765625" style="666" customWidth="1"/>
    <col min="15381" max="15381" width="2.59765625" style="666" customWidth="1"/>
    <col min="15382" max="15382" width="3.09765625" style="666" customWidth="1"/>
    <col min="15383" max="15383" width="2.59765625" style="666" customWidth="1"/>
    <col min="15384" max="15384" width="1.59765625" style="666" customWidth="1"/>
    <col min="15385" max="15386" width="2" style="666" customWidth="1"/>
    <col min="15387" max="15387" width="6.5" style="666" customWidth="1"/>
    <col min="15388" max="15622" width="9" style="666"/>
    <col min="15623" max="15624" width="2.09765625" style="666" customWidth="1"/>
    <col min="15625" max="15625" width="1" style="666" customWidth="1"/>
    <col min="15626" max="15626" width="20.3984375" style="666" customWidth="1"/>
    <col min="15627" max="15627" width="1.09765625" style="666" customWidth="1"/>
    <col min="15628" max="15629" width="10.59765625" style="666" customWidth="1"/>
    <col min="15630" max="15630" width="1.59765625" style="666" customWidth="1"/>
    <col min="15631" max="15631" width="6.09765625" style="666" customWidth="1"/>
    <col min="15632" max="15632" width="4" style="666" customWidth="1"/>
    <col min="15633" max="15633" width="3.09765625" style="666" customWidth="1"/>
    <col min="15634" max="15634" width="0.59765625" style="666" customWidth="1"/>
    <col min="15635" max="15635" width="3" style="666" customWidth="1"/>
    <col min="15636" max="15636" width="3.09765625" style="666" customWidth="1"/>
    <col min="15637" max="15637" width="2.59765625" style="666" customWidth="1"/>
    <col min="15638" max="15638" width="3.09765625" style="666" customWidth="1"/>
    <col min="15639" max="15639" width="2.59765625" style="666" customWidth="1"/>
    <col min="15640" max="15640" width="1.59765625" style="666" customWidth="1"/>
    <col min="15641" max="15642" width="2" style="666" customWidth="1"/>
    <col min="15643" max="15643" width="6.5" style="666" customWidth="1"/>
    <col min="15644" max="15878" width="9" style="666"/>
    <col min="15879" max="15880" width="2.09765625" style="666" customWidth="1"/>
    <col min="15881" max="15881" width="1" style="666" customWidth="1"/>
    <col min="15882" max="15882" width="20.3984375" style="666" customWidth="1"/>
    <col min="15883" max="15883" width="1.09765625" style="666" customWidth="1"/>
    <col min="15884" max="15885" width="10.59765625" style="666" customWidth="1"/>
    <col min="15886" max="15886" width="1.59765625" style="666" customWidth="1"/>
    <col min="15887" max="15887" width="6.09765625" style="666" customWidth="1"/>
    <col min="15888" max="15888" width="4" style="666" customWidth="1"/>
    <col min="15889" max="15889" width="3.09765625" style="666" customWidth="1"/>
    <col min="15890" max="15890" width="0.59765625" style="666" customWidth="1"/>
    <col min="15891" max="15891" width="3" style="666" customWidth="1"/>
    <col min="15892" max="15892" width="3.09765625" style="666" customWidth="1"/>
    <col min="15893" max="15893" width="2.59765625" style="666" customWidth="1"/>
    <col min="15894" max="15894" width="3.09765625" style="666" customWidth="1"/>
    <col min="15895" max="15895" width="2.59765625" style="666" customWidth="1"/>
    <col min="15896" max="15896" width="1.59765625" style="666" customWidth="1"/>
    <col min="15897" max="15898" width="2" style="666" customWidth="1"/>
    <col min="15899" max="15899" width="6.5" style="666" customWidth="1"/>
    <col min="15900" max="16134" width="9" style="666"/>
    <col min="16135" max="16136" width="2.09765625" style="666" customWidth="1"/>
    <col min="16137" max="16137" width="1" style="666" customWidth="1"/>
    <col min="16138" max="16138" width="20.3984375" style="666" customWidth="1"/>
    <col min="16139" max="16139" width="1.09765625" style="666" customWidth="1"/>
    <col min="16140" max="16141" width="10.59765625" style="666" customWidth="1"/>
    <col min="16142" max="16142" width="1.59765625" style="666" customWidth="1"/>
    <col min="16143" max="16143" width="6.09765625" style="666" customWidth="1"/>
    <col min="16144" max="16144" width="4" style="666" customWidth="1"/>
    <col min="16145" max="16145" width="3.09765625" style="666" customWidth="1"/>
    <col min="16146" max="16146" width="0.59765625" style="666" customWidth="1"/>
    <col min="16147" max="16147" width="3" style="666" customWidth="1"/>
    <col min="16148" max="16148" width="3.09765625" style="666" customWidth="1"/>
    <col min="16149" max="16149" width="2.59765625" style="666" customWidth="1"/>
    <col min="16150" max="16150" width="3.09765625" style="666" customWidth="1"/>
    <col min="16151" max="16151" width="2.59765625" style="666" customWidth="1"/>
    <col min="16152" max="16152" width="1.59765625" style="666" customWidth="1"/>
    <col min="16153" max="16154" width="2" style="666" customWidth="1"/>
    <col min="16155" max="16155" width="6.5" style="666" customWidth="1"/>
    <col min="16156" max="16331" width="9" style="666"/>
    <col min="16332" max="16356" width="9" style="19"/>
    <col min="16357" max="16384" width="9" style="666"/>
  </cols>
  <sheetData>
    <row r="1" spans="1:85" ht="12" customHeight="1">
      <c r="A1" s="665"/>
    </row>
    <row r="2" spans="1:85" ht="54.9" customHeight="1"/>
    <row r="3" spans="1:85" ht="14.1" customHeight="1">
      <c r="AC3" s="668"/>
      <c r="AD3" s="669"/>
      <c r="AE3" s="669"/>
      <c r="AF3" s="669"/>
      <c r="AG3" s="669"/>
      <c r="AH3" s="669"/>
      <c r="AI3" s="669"/>
      <c r="AJ3" s="669"/>
      <c r="AK3" s="669"/>
      <c r="AL3" s="669"/>
      <c r="AM3" s="669"/>
      <c r="AN3" s="669"/>
      <c r="AO3" s="669"/>
      <c r="AP3" s="669"/>
      <c r="AQ3" s="669"/>
      <c r="AR3" s="669"/>
      <c r="AS3" s="669"/>
      <c r="AT3" s="669"/>
      <c r="AU3" s="1001"/>
      <c r="AV3" s="1001"/>
      <c r="AW3" s="1001"/>
      <c r="AX3" s="1001"/>
      <c r="AY3" s="1002"/>
    </row>
    <row r="4" spans="1:85" ht="14.1" customHeight="1">
      <c r="B4" s="670" t="s">
        <v>1221</v>
      </c>
      <c r="C4" s="671"/>
      <c r="D4" s="671"/>
      <c r="E4" s="671"/>
      <c r="F4" s="671"/>
      <c r="G4" s="671"/>
      <c r="H4" s="671"/>
      <c r="I4" s="671"/>
      <c r="J4" s="671"/>
      <c r="K4" s="671"/>
      <c r="L4" s="671"/>
      <c r="M4" s="671"/>
      <c r="N4" s="671"/>
      <c r="O4" s="671"/>
      <c r="P4" s="671"/>
      <c r="Q4" s="671"/>
      <c r="R4" s="671"/>
      <c r="S4" s="672"/>
      <c r="T4" s="672"/>
      <c r="U4" s="672"/>
      <c r="V4" s="672"/>
      <c r="W4" s="672"/>
      <c r="X4" s="672"/>
      <c r="Y4" s="672"/>
      <c r="Z4" s="672"/>
      <c r="AA4" s="672"/>
      <c r="AB4" s="672"/>
      <c r="AC4" s="673"/>
      <c r="AD4" s="670" t="s">
        <v>1221</v>
      </c>
      <c r="AE4" s="671"/>
      <c r="AF4" s="671"/>
      <c r="AG4" s="671"/>
      <c r="AH4" s="671"/>
      <c r="AI4" s="671"/>
      <c r="AJ4" s="671"/>
      <c r="AK4" s="671"/>
      <c r="AL4" s="671"/>
      <c r="AM4" s="671"/>
      <c r="AN4" s="671"/>
      <c r="AO4" s="671"/>
      <c r="AP4" s="671"/>
      <c r="AQ4" s="671"/>
      <c r="AR4" s="671"/>
      <c r="AS4" s="671"/>
      <c r="AT4" s="671"/>
      <c r="AU4" s="672"/>
      <c r="AV4" s="672"/>
      <c r="AW4" s="672"/>
      <c r="AX4" s="672"/>
      <c r="AY4" s="674"/>
    </row>
    <row r="5" spans="1:85" ht="14.1" customHeight="1">
      <c r="B5" s="671"/>
      <c r="C5" s="671"/>
      <c r="D5" s="671"/>
      <c r="E5" s="671"/>
      <c r="F5" s="671"/>
      <c r="G5" s="671"/>
      <c r="H5" s="671"/>
      <c r="I5" s="671"/>
      <c r="J5" s="671"/>
      <c r="K5" s="671"/>
      <c r="L5" s="671"/>
      <c r="M5" s="671"/>
      <c r="N5" s="671"/>
      <c r="O5" s="671"/>
      <c r="P5" s="675" t="s">
        <v>579</v>
      </c>
      <c r="Q5" s="676"/>
      <c r="R5" s="672" t="s">
        <v>544</v>
      </c>
      <c r="S5" s="677"/>
      <c r="T5" s="672" t="s">
        <v>580</v>
      </c>
      <c r="U5" s="677"/>
      <c r="V5" s="672" t="s">
        <v>581</v>
      </c>
      <c r="W5" s="672"/>
      <c r="X5" s="672"/>
      <c r="Y5" s="672"/>
      <c r="Z5" s="672"/>
      <c r="AA5" s="672"/>
      <c r="AB5" s="672"/>
      <c r="AC5" s="673"/>
      <c r="AD5" s="671"/>
      <c r="AE5" s="671"/>
      <c r="AF5" s="671"/>
      <c r="AG5" s="671"/>
      <c r="AH5" s="671"/>
      <c r="AI5" s="671"/>
      <c r="AJ5" s="671"/>
      <c r="AK5" s="671"/>
      <c r="AL5" s="671"/>
      <c r="AM5" s="671"/>
      <c r="AN5" s="671"/>
      <c r="AO5" s="671"/>
      <c r="AP5" s="671"/>
      <c r="AQ5" s="671"/>
      <c r="AR5" s="675" t="s">
        <v>579</v>
      </c>
      <c r="AS5" s="998">
        <v>8</v>
      </c>
      <c r="AT5" s="672" t="s">
        <v>544</v>
      </c>
      <c r="AU5" s="999">
        <v>6</v>
      </c>
      <c r="AV5" s="672" t="s">
        <v>580</v>
      </c>
      <c r="AW5" s="999">
        <v>12</v>
      </c>
      <c r="AX5" s="672" t="s">
        <v>581</v>
      </c>
      <c r="AY5" s="674"/>
    </row>
    <row r="6" spans="1:85" ht="14.1" customHeight="1">
      <c r="B6" s="671"/>
      <c r="C6" s="671"/>
      <c r="D6" s="671"/>
      <c r="E6" s="671"/>
      <c r="F6" s="671"/>
      <c r="G6" s="671"/>
      <c r="H6" s="671"/>
      <c r="I6" s="671"/>
      <c r="J6" s="678" t="s">
        <v>759</v>
      </c>
      <c r="K6" s="268"/>
      <c r="L6" s="268"/>
      <c r="M6" s="268"/>
      <c r="N6" s="268"/>
      <c r="O6" s="671"/>
      <c r="P6" s="679"/>
      <c r="Q6" s="679"/>
      <c r="R6" s="680"/>
      <c r="S6" s="680"/>
      <c r="T6" s="680"/>
      <c r="U6" s="680"/>
      <c r="V6" s="680"/>
      <c r="W6" s="672"/>
      <c r="X6" s="672"/>
      <c r="Y6" s="672"/>
      <c r="Z6" s="672"/>
      <c r="AA6" s="672"/>
      <c r="AB6" s="672"/>
      <c r="AC6" s="673"/>
      <c r="AD6" s="671"/>
      <c r="AE6" s="671"/>
      <c r="AF6" s="671"/>
      <c r="AG6" s="671"/>
      <c r="AH6" s="671"/>
      <c r="AI6" s="671"/>
      <c r="AJ6" s="671"/>
      <c r="AK6" s="671"/>
      <c r="AL6" s="678" t="s">
        <v>759</v>
      </c>
      <c r="AM6" s="268"/>
      <c r="AN6" s="268"/>
      <c r="AO6" s="268"/>
      <c r="AP6" s="268"/>
      <c r="AQ6" s="671"/>
      <c r="AR6" s="679"/>
      <c r="AS6" s="679"/>
      <c r="AT6" s="680"/>
      <c r="AU6" s="680"/>
      <c r="AV6" s="680"/>
      <c r="AW6" s="680"/>
      <c r="AX6" s="680"/>
      <c r="AY6" s="674"/>
    </row>
    <row r="7" spans="1:85" ht="15.9" customHeight="1">
      <c r="B7" s="671" t="s">
        <v>758</v>
      </c>
      <c r="C7" s="671"/>
      <c r="D7" s="671"/>
      <c r="E7" s="671"/>
      <c r="F7" s="671"/>
      <c r="G7" s="671"/>
      <c r="H7" s="671"/>
      <c r="I7" s="671"/>
      <c r="J7" s="678" t="s">
        <v>1222</v>
      </c>
      <c r="K7" s="268"/>
      <c r="L7" s="268"/>
      <c r="M7" s="2660" t="str">
        <f>IF('【交付申請時】入力シート①(全体)'!$E$27="","",'【交付申請時】入力シート①(全体)'!$E$27)</f>
        <v/>
      </c>
      <c r="N7" s="2660"/>
      <c r="O7" s="2660"/>
      <c r="P7" s="2660"/>
      <c r="Q7" s="2660"/>
      <c r="R7" s="2660"/>
      <c r="S7" s="2660"/>
      <c r="T7" s="2660"/>
      <c r="U7" s="2660"/>
      <c r="V7" s="2660"/>
      <c r="W7" s="672"/>
      <c r="X7" s="672"/>
      <c r="Y7" s="672"/>
      <c r="Z7" s="672"/>
      <c r="AA7" s="672"/>
      <c r="AB7" s="672"/>
      <c r="AC7" s="673"/>
      <c r="AD7" s="671" t="s">
        <v>758</v>
      </c>
      <c r="AE7" s="671"/>
      <c r="AF7" s="671"/>
      <c r="AG7" s="671"/>
      <c r="AH7" s="671"/>
      <c r="AI7" s="671"/>
      <c r="AJ7" s="671"/>
      <c r="AK7" s="671"/>
      <c r="AL7" s="678" t="s">
        <v>1222</v>
      </c>
      <c r="AM7" s="268"/>
      <c r="AN7" s="268"/>
      <c r="AO7" s="2661" t="s">
        <v>609</v>
      </c>
      <c r="AP7" s="2661"/>
      <c r="AQ7" s="2661"/>
      <c r="AR7" s="2661"/>
      <c r="AS7" s="2661"/>
      <c r="AT7" s="2661"/>
      <c r="AU7" s="2661"/>
      <c r="AV7" s="2661"/>
      <c r="AW7" s="2661"/>
      <c r="AX7" s="2661"/>
      <c r="AY7" s="674"/>
    </row>
    <row r="8" spans="1:85" ht="15.9" customHeight="1">
      <c r="B8" s="671"/>
      <c r="C8" s="671" t="s">
        <v>1223</v>
      </c>
      <c r="D8" s="671"/>
      <c r="E8" s="671"/>
      <c r="F8" s="671"/>
      <c r="G8" s="671"/>
      <c r="H8" s="671"/>
      <c r="I8" s="671"/>
      <c r="J8" s="678" t="s">
        <v>1224</v>
      </c>
      <c r="K8" s="268"/>
      <c r="L8" s="268"/>
      <c r="M8" s="2660" t="str">
        <f>IF('【交付申請時】入力シート①(全体)'!$E$25="","",'【交付申請時】入力シート①(全体)'!$E$25)</f>
        <v/>
      </c>
      <c r="N8" s="2660"/>
      <c r="O8" s="2660"/>
      <c r="P8" s="2660"/>
      <c r="Q8" s="2660"/>
      <c r="R8" s="2660"/>
      <c r="S8" s="2660"/>
      <c r="T8" s="2660"/>
      <c r="U8" s="2660"/>
      <c r="V8" s="2660"/>
      <c r="W8" s="672"/>
      <c r="X8" s="672"/>
      <c r="Y8" s="672"/>
      <c r="Z8" s="672"/>
      <c r="AA8" s="672"/>
      <c r="AB8" s="672"/>
      <c r="AC8" s="673"/>
      <c r="AD8" s="671"/>
      <c r="AE8" s="671" t="s">
        <v>1223</v>
      </c>
      <c r="AF8" s="671"/>
      <c r="AG8" s="671"/>
      <c r="AH8" s="671"/>
      <c r="AI8" s="671"/>
      <c r="AJ8" s="671"/>
      <c r="AK8" s="671"/>
      <c r="AL8" s="678" t="s">
        <v>1224</v>
      </c>
      <c r="AM8" s="268"/>
      <c r="AN8" s="268"/>
      <c r="AO8" s="2661" t="s">
        <v>611</v>
      </c>
      <c r="AP8" s="2661"/>
      <c r="AQ8" s="2661"/>
      <c r="AR8" s="2661"/>
      <c r="AS8" s="2661"/>
      <c r="AT8" s="2661"/>
      <c r="AU8" s="2661"/>
      <c r="AV8" s="2661"/>
      <c r="AW8" s="2661"/>
      <c r="AX8" s="2661"/>
      <c r="AY8" s="674"/>
    </row>
    <row r="9" spans="1:85" ht="15.9" customHeight="1">
      <c r="B9" s="671"/>
      <c r="C9" s="671"/>
      <c r="D9" s="671"/>
      <c r="E9" s="671"/>
      <c r="F9" s="671"/>
      <c r="G9" s="671"/>
      <c r="H9" s="671"/>
      <c r="I9" s="671"/>
      <c r="J9" s="678" t="s">
        <v>1225</v>
      </c>
      <c r="K9" s="268"/>
      <c r="L9" s="268"/>
      <c r="M9" s="2660" t="str">
        <f>IF('【交付申請時】入力シート①(全体)'!$E$34="","",'【交付申請時】入力シート①(全体)'!$E$34)</f>
        <v/>
      </c>
      <c r="N9" s="2660"/>
      <c r="O9" s="2660"/>
      <c r="P9" s="2660" t="str">
        <f>IF('【交付申請時】入力シート①(全体)'!$E$36="","",'【交付申請時】入力シート①(全体)'!$E$36)</f>
        <v/>
      </c>
      <c r="Q9" s="2660" t="str">
        <f>IF('【交付申請時】入力シート①(全体)'!D32="","",'【交付申請時】入力シート①(全体)'!D32)</f>
        <v/>
      </c>
      <c r="R9" s="2660"/>
      <c r="S9" s="2660"/>
      <c r="T9" s="2660"/>
      <c r="U9" s="2660"/>
      <c r="V9" s="2660"/>
      <c r="W9" s="672"/>
      <c r="X9" s="672"/>
      <c r="Y9" s="672"/>
      <c r="Z9" s="672"/>
      <c r="AA9" s="672"/>
      <c r="AB9" s="672"/>
      <c r="AC9" s="673"/>
      <c r="AD9" s="671"/>
      <c r="AE9" s="671"/>
      <c r="AF9" s="671"/>
      <c r="AG9" s="671"/>
      <c r="AH9" s="671"/>
      <c r="AI9" s="671"/>
      <c r="AJ9" s="671"/>
      <c r="AK9" s="671"/>
      <c r="AL9" s="678" t="s">
        <v>1225</v>
      </c>
      <c r="AM9" s="268"/>
      <c r="AN9" s="268"/>
      <c r="AO9" s="2661" t="s">
        <v>760</v>
      </c>
      <c r="AP9" s="2661"/>
      <c r="AQ9" s="2661"/>
      <c r="AR9" s="2661" t="s">
        <v>1192</v>
      </c>
      <c r="AS9" s="2661"/>
      <c r="AT9" s="2661"/>
      <c r="AU9" s="2661"/>
      <c r="AV9" s="2661"/>
      <c r="AW9" s="2661"/>
      <c r="AX9" s="2661"/>
      <c r="AY9" s="674"/>
    </row>
    <row r="10" spans="1:85" s="681" customFormat="1" ht="6" customHeight="1">
      <c r="B10" s="682"/>
      <c r="C10" s="682"/>
      <c r="D10" s="682"/>
      <c r="E10" s="682"/>
      <c r="F10" s="682"/>
      <c r="G10" s="682"/>
      <c r="H10" s="682"/>
      <c r="I10" s="682"/>
      <c r="J10" s="670"/>
      <c r="K10" s="268"/>
      <c r="L10" s="268"/>
      <c r="M10" s="683"/>
      <c r="N10" s="683"/>
      <c r="O10" s="683"/>
      <c r="P10" s="683"/>
      <c r="Q10" s="683"/>
      <c r="R10" s="683"/>
      <c r="S10" s="683"/>
      <c r="T10" s="683"/>
      <c r="U10" s="683"/>
      <c r="V10" s="684"/>
      <c r="W10" s="685"/>
      <c r="X10" s="685"/>
      <c r="Y10" s="685"/>
      <c r="Z10" s="685"/>
      <c r="AA10" s="685"/>
      <c r="AB10" s="685"/>
      <c r="AC10" s="673"/>
      <c r="AD10" s="682"/>
      <c r="AE10" s="682"/>
      <c r="AF10" s="682"/>
      <c r="AG10" s="682"/>
      <c r="AH10" s="682"/>
      <c r="AI10" s="682"/>
      <c r="AJ10" s="682"/>
      <c r="AK10" s="682"/>
      <c r="AL10" s="670"/>
      <c r="AM10" s="268"/>
      <c r="AN10" s="268"/>
      <c r="AO10" s="683"/>
      <c r="AP10" s="683"/>
      <c r="AQ10" s="683"/>
      <c r="AR10" s="683"/>
      <c r="AS10" s="683"/>
      <c r="AT10" s="683"/>
      <c r="AU10" s="683"/>
      <c r="AV10" s="683"/>
      <c r="AW10" s="683"/>
      <c r="AX10" s="684"/>
      <c r="AY10" s="674"/>
      <c r="AZ10" s="19"/>
      <c r="BA10" s="19"/>
      <c r="BB10" s="19"/>
      <c r="BC10" s="19"/>
      <c r="BD10" s="19"/>
      <c r="BE10" s="19"/>
      <c r="BF10" s="19"/>
      <c r="BG10" s="19"/>
      <c r="BH10" s="19"/>
      <c r="BI10" s="19"/>
      <c r="BJ10" s="19"/>
      <c r="BK10" s="19"/>
      <c r="BL10" s="19"/>
      <c r="BM10" s="19"/>
      <c r="BN10" s="19"/>
      <c r="BO10" s="19"/>
      <c r="BP10" s="19"/>
      <c r="BQ10" s="19"/>
      <c r="BR10" s="19"/>
      <c r="BS10" s="19"/>
      <c r="BT10" s="19"/>
      <c r="BU10" s="19"/>
      <c r="BV10" s="19"/>
      <c r="BW10" s="19"/>
      <c r="BX10" s="19"/>
      <c r="BY10" s="19"/>
      <c r="BZ10" s="19"/>
      <c r="CA10" s="19"/>
      <c r="CB10" s="19"/>
      <c r="CC10" s="19"/>
      <c r="CD10" s="19"/>
      <c r="CE10" s="19"/>
      <c r="CF10" s="19"/>
      <c r="CG10" s="19"/>
    </row>
    <row r="11" spans="1:85" s="681" customFormat="1" ht="14.1" customHeight="1">
      <c r="B11" s="682"/>
      <c r="C11" s="682"/>
      <c r="D11" s="682"/>
      <c r="E11" s="682"/>
      <c r="F11" s="682"/>
      <c r="G11" s="682"/>
      <c r="H11" s="682"/>
      <c r="I11" s="682"/>
      <c r="J11" s="678" t="s">
        <v>761</v>
      </c>
      <c r="K11" s="268"/>
      <c r="L11" s="268"/>
      <c r="M11" s="269"/>
      <c r="N11" s="683"/>
      <c r="O11" s="683"/>
      <c r="P11" s="683"/>
      <c r="Q11" s="686"/>
      <c r="R11" s="683"/>
      <c r="S11" s="686"/>
      <c r="T11" s="686"/>
      <c r="U11" s="686"/>
      <c r="V11" s="686"/>
      <c r="W11" s="685"/>
      <c r="X11" s="685"/>
      <c r="Y11" s="685"/>
      <c r="Z11" s="685"/>
      <c r="AA11" s="685"/>
      <c r="AB11" s="685"/>
      <c r="AC11" s="673"/>
      <c r="AD11" s="682"/>
      <c r="AE11" s="682"/>
      <c r="AF11" s="682"/>
      <c r="AG11" s="682"/>
      <c r="AH11" s="682"/>
      <c r="AI11" s="682"/>
      <c r="AJ11" s="682"/>
      <c r="AK11" s="682"/>
      <c r="AL11" s="678" t="s">
        <v>761</v>
      </c>
      <c r="AM11" s="268"/>
      <c r="AN11" s="268"/>
      <c r="AO11" s="269"/>
      <c r="AP11" s="683"/>
      <c r="AQ11" s="683"/>
      <c r="AR11" s="683"/>
      <c r="AS11" s="686"/>
      <c r="AT11" s="683"/>
      <c r="AU11" s="686"/>
      <c r="AV11" s="686"/>
      <c r="AW11" s="686"/>
      <c r="AX11" s="686"/>
      <c r="AY11" s="674"/>
      <c r="AZ11" s="19"/>
      <c r="BA11" s="19"/>
      <c r="BB11" s="19"/>
      <c r="BC11" s="19"/>
      <c r="BD11" s="19"/>
      <c r="BE11" s="19"/>
      <c r="BF11" s="19"/>
      <c r="BG11" s="19"/>
      <c r="BH11" s="19"/>
      <c r="BI11" s="19"/>
      <c r="BJ11" s="19"/>
      <c r="BK11" s="19"/>
      <c r="BL11" s="19"/>
      <c r="BM11" s="19"/>
      <c r="BN11" s="19"/>
      <c r="BO11" s="19"/>
      <c r="BP11" s="19"/>
      <c r="BQ11" s="19"/>
      <c r="BR11" s="19"/>
      <c r="BS11" s="19"/>
      <c r="BT11" s="19"/>
      <c r="BU11" s="19"/>
      <c r="BV11" s="19"/>
      <c r="BW11" s="19"/>
      <c r="BX11" s="19"/>
      <c r="BY11" s="19"/>
      <c r="BZ11" s="19"/>
      <c r="CA11" s="19"/>
      <c r="CB11" s="19"/>
      <c r="CC11" s="19"/>
      <c r="CD11" s="19"/>
      <c r="CE11" s="19"/>
      <c r="CF11" s="19"/>
      <c r="CG11" s="19"/>
    </row>
    <row r="12" spans="1:85" s="681" customFormat="1" ht="15.9" customHeight="1">
      <c r="B12" s="682"/>
      <c r="C12" s="682"/>
      <c r="D12" s="682"/>
      <c r="E12" s="682"/>
      <c r="F12" s="682"/>
      <c r="G12" s="682"/>
      <c r="H12" s="682"/>
      <c r="I12" s="682"/>
      <c r="J12" s="678" t="s">
        <v>1222</v>
      </c>
      <c r="K12" s="268"/>
      <c r="L12" s="268"/>
      <c r="M12" s="2658" t="str">
        <f>IF('【交付申請時】入力シート①(全体)'!$E$48="","",'【交付申請時】入力シート①(全体)'!$E$48)</f>
        <v/>
      </c>
      <c r="N12" s="2658"/>
      <c r="O12" s="2658"/>
      <c r="P12" s="2658"/>
      <c r="Q12" s="2658"/>
      <c r="R12" s="2658"/>
      <c r="S12" s="2658"/>
      <c r="T12" s="2658"/>
      <c r="U12" s="2658"/>
      <c r="V12" s="2658"/>
      <c r="W12" s="685"/>
      <c r="X12" s="685"/>
      <c r="Y12" s="685"/>
      <c r="Z12" s="685"/>
      <c r="AA12" s="685"/>
      <c r="AB12" s="685"/>
      <c r="AC12" s="673"/>
      <c r="AD12" s="682"/>
      <c r="AE12" s="682"/>
      <c r="AF12" s="682"/>
      <c r="AG12" s="682"/>
      <c r="AH12" s="682"/>
      <c r="AI12" s="682"/>
      <c r="AJ12" s="682"/>
      <c r="AK12" s="682"/>
      <c r="AL12" s="678" t="s">
        <v>1222</v>
      </c>
      <c r="AM12" s="268"/>
      <c r="AN12" s="268"/>
      <c r="AO12" s="2659" t="s">
        <v>762</v>
      </c>
      <c r="AP12" s="2659"/>
      <c r="AQ12" s="2659"/>
      <c r="AR12" s="2659"/>
      <c r="AS12" s="2659"/>
      <c r="AT12" s="2659"/>
      <c r="AU12" s="2659"/>
      <c r="AV12" s="2659"/>
      <c r="AW12" s="2659"/>
      <c r="AX12" s="2659"/>
      <c r="AY12" s="674"/>
      <c r="AZ12" s="19"/>
      <c r="BA12" s="19"/>
      <c r="BB12" s="19"/>
      <c r="BC12" s="19"/>
      <c r="BD12" s="19"/>
      <c r="BE12" s="19"/>
      <c r="BF12" s="19"/>
      <c r="BG12" s="19"/>
      <c r="BH12" s="19"/>
      <c r="BI12" s="19"/>
      <c r="BJ12" s="19"/>
      <c r="BK12" s="19"/>
      <c r="BL12" s="19"/>
      <c r="BM12" s="19"/>
      <c r="BN12" s="19"/>
      <c r="BO12" s="19"/>
      <c r="BP12" s="19"/>
      <c r="BQ12" s="19"/>
      <c r="BR12" s="19"/>
      <c r="BS12" s="19"/>
      <c r="BT12" s="19"/>
      <c r="BU12" s="19"/>
      <c r="BV12" s="19"/>
      <c r="BW12" s="19"/>
      <c r="BX12" s="19"/>
      <c r="BY12" s="19"/>
      <c r="BZ12" s="19"/>
      <c r="CA12" s="19"/>
      <c r="CB12" s="19"/>
      <c r="CC12" s="19"/>
      <c r="CD12" s="19"/>
      <c r="CE12" s="19"/>
      <c r="CF12" s="19"/>
      <c r="CG12" s="19"/>
    </row>
    <row r="13" spans="1:85" s="681" customFormat="1" ht="15.9" customHeight="1">
      <c r="B13" s="682"/>
      <c r="C13" s="682"/>
      <c r="D13" s="682"/>
      <c r="E13" s="682"/>
      <c r="F13" s="682"/>
      <c r="G13" s="682"/>
      <c r="H13" s="682"/>
      <c r="I13" s="682"/>
      <c r="J13" s="678" t="s">
        <v>1224</v>
      </c>
      <c r="K13" s="268"/>
      <c r="L13" s="268"/>
      <c r="M13" s="2658" t="str">
        <f>IF('【交付申請時】入力シート①(全体)'!$E$46="","",'【交付申請時】入力シート①(全体)'!$E$46)</f>
        <v/>
      </c>
      <c r="N13" s="2658"/>
      <c r="O13" s="2658"/>
      <c r="P13" s="2658"/>
      <c r="Q13" s="2658"/>
      <c r="R13" s="2658"/>
      <c r="S13" s="2658"/>
      <c r="T13" s="2658"/>
      <c r="U13" s="2658"/>
      <c r="V13" s="2658"/>
      <c r="W13" s="685"/>
      <c r="X13" s="685"/>
      <c r="Y13" s="685"/>
      <c r="Z13" s="685"/>
      <c r="AA13" s="685"/>
      <c r="AB13" s="685"/>
      <c r="AC13" s="673"/>
      <c r="AD13" s="682"/>
      <c r="AE13" s="682"/>
      <c r="AF13" s="682"/>
      <c r="AG13" s="682"/>
      <c r="AH13" s="682"/>
      <c r="AI13" s="682"/>
      <c r="AJ13" s="682"/>
      <c r="AK13" s="682"/>
      <c r="AL13" s="678" t="s">
        <v>1224</v>
      </c>
      <c r="AM13" s="268"/>
      <c r="AN13" s="268"/>
      <c r="AO13" s="2659" t="s">
        <v>1193</v>
      </c>
      <c r="AP13" s="2659"/>
      <c r="AQ13" s="2659"/>
      <c r="AR13" s="2659"/>
      <c r="AS13" s="2659"/>
      <c r="AT13" s="2659"/>
      <c r="AU13" s="2659"/>
      <c r="AV13" s="2659"/>
      <c r="AW13" s="2659"/>
      <c r="AX13" s="2659"/>
      <c r="AY13" s="674"/>
      <c r="AZ13" s="19"/>
      <c r="BA13" s="19"/>
      <c r="BB13" s="19"/>
      <c r="BC13" s="19"/>
      <c r="BD13" s="19"/>
      <c r="BE13" s="19"/>
      <c r="BF13" s="19"/>
      <c r="BG13" s="19"/>
      <c r="BH13" s="19"/>
      <c r="BI13" s="19"/>
      <c r="BJ13" s="19"/>
      <c r="BK13" s="19"/>
      <c r="BL13" s="19"/>
      <c r="BM13" s="19"/>
      <c r="BN13" s="19"/>
      <c r="BO13" s="19"/>
      <c r="BP13" s="19"/>
      <c r="BQ13" s="19"/>
      <c r="BR13" s="19"/>
      <c r="BS13" s="19"/>
      <c r="BT13" s="19"/>
      <c r="BU13" s="19"/>
      <c r="BV13" s="19"/>
      <c r="BW13" s="19"/>
      <c r="BX13" s="19"/>
      <c r="BY13" s="19"/>
      <c r="BZ13" s="19"/>
      <c r="CA13" s="19"/>
      <c r="CB13" s="19"/>
      <c r="CC13" s="19"/>
      <c r="CD13" s="19"/>
      <c r="CE13" s="19"/>
      <c r="CF13" s="19"/>
      <c r="CG13" s="19"/>
    </row>
    <row r="14" spans="1:85" s="681" customFormat="1" ht="15.9" customHeight="1">
      <c r="B14" s="682"/>
      <c r="C14" s="682"/>
      <c r="D14" s="682"/>
      <c r="E14" s="682"/>
      <c r="F14" s="682"/>
      <c r="G14" s="682"/>
      <c r="H14" s="682"/>
      <c r="I14" s="682"/>
      <c r="J14" s="678" t="s">
        <v>1225</v>
      </c>
      <c r="K14" s="268"/>
      <c r="L14" s="268"/>
      <c r="M14" s="2658" t="str">
        <f>IF('【交付申請時】入力シート①(全体)'!$E$55="","",'【交付申請時】入力シート①(全体)'!$E$55)</f>
        <v/>
      </c>
      <c r="N14" s="2658"/>
      <c r="O14" s="2658"/>
      <c r="P14" s="2658" t="str">
        <f>IF('【交付申請時】入力シート①(全体)'!$E$57="","",'【交付申請時】入力シート①(全体)'!$E$57)</f>
        <v/>
      </c>
      <c r="Q14" s="2658" t="str">
        <f>IF('【交付申請時】入力シート①(全体)'!$E$57="","",'【交付申請時】入力シート①(全体)'!$E$57)</f>
        <v/>
      </c>
      <c r="R14" s="2658"/>
      <c r="S14" s="2658"/>
      <c r="T14" s="2658"/>
      <c r="U14" s="2658"/>
      <c r="V14" s="2658"/>
      <c r="W14" s="685"/>
      <c r="X14" s="685"/>
      <c r="Y14" s="685"/>
      <c r="Z14" s="685"/>
      <c r="AA14" s="685"/>
      <c r="AB14" s="685"/>
      <c r="AC14" s="673"/>
      <c r="AD14" s="682"/>
      <c r="AE14" s="682"/>
      <c r="AF14" s="682"/>
      <c r="AG14" s="682"/>
      <c r="AH14" s="682"/>
      <c r="AI14" s="682"/>
      <c r="AJ14" s="682"/>
      <c r="AK14" s="682"/>
      <c r="AL14" s="678" t="s">
        <v>1225</v>
      </c>
      <c r="AM14" s="268"/>
      <c r="AN14" s="268"/>
      <c r="AO14" s="2659" t="s">
        <v>760</v>
      </c>
      <c r="AP14" s="2659"/>
      <c r="AQ14" s="2659"/>
      <c r="AR14" s="2659" t="s">
        <v>1809</v>
      </c>
      <c r="AS14" s="2659"/>
      <c r="AT14" s="2659"/>
      <c r="AU14" s="2659"/>
      <c r="AV14" s="2659"/>
      <c r="AW14" s="2659"/>
      <c r="AX14" s="2659"/>
      <c r="AY14" s="674"/>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row>
    <row r="15" spans="1:85" ht="6" customHeight="1">
      <c r="B15" s="671"/>
      <c r="C15" s="671"/>
      <c r="D15" s="671"/>
      <c r="E15" s="671"/>
      <c r="F15" s="671"/>
      <c r="G15" s="671"/>
      <c r="H15" s="671"/>
      <c r="I15" s="671"/>
      <c r="J15" s="670"/>
      <c r="K15" s="268"/>
      <c r="L15" s="268"/>
      <c r="M15" s="687"/>
      <c r="N15" s="687"/>
      <c r="O15" s="687"/>
      <c r="P15" s="687"/>
      <c r="Q15" s="687"/>
      <c r="R15" s="688"/>
      <c r="S15" s="687"/>
      <c r="T15" s="687"/>
      <c r="U15" s="687"/>
      <c r="V15" s="687"/>
      <c r="W15" s="672"/>
      <c r="X15" s="672"/>
      <c r="Y15" s="672"/>
      <c r="Z15" s="672"/>
      <c r="AA15" s="672"/>
      <c r="AB15" s="672"/>
      <c r="AC15" s="673"/>
      <c r="AD15" s="671"/>
      <c r="AE15" s="671"/>
      <c r="AF15" s="671"/>
      <c r="AG15" s="671"/>
      <c r="AH15" s="671"/>
      <c r="AI15" s="671"/>
      <c r="AJ15" s="671"/>
      <c r="AK15" s="671"/>
      <c r="AL15" s="670"/>
      <c r="AM15" s="268"/>
      <c r="AN15" s="268"/>
      <c r="AO15" s="1006"/>
      <c r="AP15" s="1006"/>
      <c r="AQ15" s="1006"/>
      <c r="AR15" s="1006"/>
      <c r="AS15" s="1006"/>
      <c r="AT15" s="1007"/>
      <c r="AU15" s="1006"/>
      <c r="AV15" s="1006"/>
      <c r="AW15" s="1006"/>
      <c r="AX15" s="1006"/>
      <c r="AY15" s="674"/>
    </row>
    <row r="16" spans="1:85" ht="14.1" customHeight="1">
      <c r="B16" s="671"/>
      <c r="C16" s="671"/>
      <c r="D16" s="671"/>
      <c r="E16" s="671"/>
      <c r="F16" s="671"/>
      <c r="G16" s="671"/>
      <c r="H16" s="671"/>
      <c r="I16" s="671"/>
      <c r="J16" s="678" t="s">
        <v>614</v>
      </c>
      <c r="K16" s="268"/>
      <c r="L16" s="268"/>
      <c r="M16" s="269"/>
      <c r="N16" s="689"/>
      <c r="O16" s="689"/>
      <c r="P16" s="689"/>
      <c r="Q16" s="690"/>
      <c r="R16" s="688"/>
      <c r="S16" s="690"/>
      <c r="T16" s="690"/>
      <c r="U16" s="690"/>
      <c r="V16" s="690"/>
      <c r="W16" s="672"/>
      <c r="X16" s="672"/>
      <c r="Y16" s="672"/>
      <c r="Z16" s="672"/>
      <c r="AA16" s="672"/>
      <c r="AB16" s="672"/>
      <c r="AC16" s="673"/>
      <c r="AD16" s="671"/>
      <c r="AE16" s="671"/>
      <c r="AF16" s="671"/>
      <c r="AG16" s="671"/>
      <c r="AH16" s="671"/>
      <c r="AI16" s="671"/>
      <c r="AJ16" s="671"/>
      <c r="AK16" s="671"/>
      <c r="AL16" s="678" t="s">
        <v>614</v>
      </c>
      <c r="AM16" s="268"/>
      <c r="AN16" s="268"/>
      <c r="AO16" s="269"/>
      <c r="AP16" s="689"/>
      <c r="AQ16" s="689"/>
      <c r="AR16" s="689"/>
      <c r="AS16" s="690"/>
      <c r="AT16" s="688"/>
      <c r="AU16" s="690"/>
      <c r="AV16" s="690"/>
      <c r="AW16" s="690"/>
      <c r="AX16" s="690"/>
      <c r="AY16" s="674"/>
    </row>
    <row r="17" spans="2:51" ht="15.9" customHeight="1">
      <c r="B17" s="671"/>
      <c r="C17" s="671"/>
      <c r="D17" s="671"/>
      <c r="E17" s="671"/>
      <c r="F17" s="671"/>
      <c r="G17" s="671"/>
      <c r="H17" s="671"/>
      <c r="I17" s="671"/>
      <c r="J17" s="678" t="s">
        <v>1222</v>
      </c>
      <c r="K17" s="268"/>
      <c r="L17" s="268"/>
      <c r="M17" s="2658" t="str">
        <f>IF('【交付申請時】入力シート①(全体)'!$E$69="","",'【交付申請時】入力シート①(全体)'!$E$69)</f>
        <v/>
      </c>
      <c r="N17" s="2658"/>
      <c r="O17" s="2658"/>
      <c r="P17" s="2658"/>
      <c r="Q17" s="2658"/>
      <c r="R17" s="2658"/>
      <c r="S17" s="2658"/>
      <c r="T17" s="2658"/>
      <c r="U17" s="2658"/>
      <c r="V17" s="2658"/>
      <c r="W17" s="672"/>
      <c r="X17" s="672"/>
      <c r="Y17" s="672"/>
      <c r="Z17" s="672"/>
      <c r="AA17" s="672"/>
      <c r="AB17" s="672"/>
      <c r="AC17" s="673"/>
      <c r="AD17" s="671"/>
      <c r="AE17" s="671"/>
      <c r="AF17" s="671"/>
      <c r="AG17" s="671"/>
      <c r="AH17" s="671"/>
      <c r="AI17" s="671"/>
      <c r="AJ17" s="671"/>
      <c r="AK17" s="671"/>
      <c r="AL17" s="678" t="s">
        <v>1222</v>
      </c>
      <c r="AM17" s="268"/>
      <c r="AN17" s="268"/>
      <c r="AO17" s="2659" t="s">
        <v>1805</v>
      </c>
      <c r="AP17" s="2659"/>
      <c r="AQ17" s="2659"/>
      <c r="AR17" s="2659"/>
      <c r="AS17" s="2659"/>
      <c r="AT17" s="2659"/>
      <c r="AU17" s="2659"/>
      <c r="AV17" s="2659"/>
      <c r="AW17" s="2659"/>
      <c r="AX17" s="2659"/>
      <c r="AY17" s="674"/>
    </row>
    <row r="18" spans="2:51" ht="15.9" customHeight="1">
      <c r="B18" s="671"/>
      <c r="C18" s="671"/>
      <c r="D18" s="671"/>
      <c r="E18" s="671"/>
      <c r="F18" s="671"/>
      <c r="G18" s="671"/>
      <c r="H18" s="671"/>
      <c r="I18" s="671"/>
      <c r="J18" s="678" t="s">
        <v>1224</v>
      </c>
      <c r="K18" s="268"/>
      <c r="L18" s="268"/>
      <c r="M18" s="2658" t="str">
        <f>IF('【交付申請時】入力シート①(全体)'!$E$67="","",'【交付申請時】入力シート①(全体)'!$E$67)</f>
        <v/>
      </c>
      <c r="N18" s="2658"/>
      <c r="O18" s="2658"/>
      <c r="P18" s="2658"/>
      <c r="Q18" s="2658"/>
      <c r="R18" s="2658"/>
      <c r="S18" s="2658"/>
      <c r="T18" s="2658"/>
      <c r="U18" s="2658"/>
      <c r="V18" s="2658"/>
      <c r="W18" s="672"/>
      <c r="X18" s="672"/>
      <c r="Y18" s="672"/>
      <c r="Z18" s="672"/>
      <c r="AA18" s="672"/>
      <c r="AB18" s="672"/>
      <c r="AC18" s="673"/>
      <c r="AD18" s="671"/>
      <c r="AE18" s="671"/>
      <c r="AF18" s="671"/>
      <c r="AG18" s="671"/>
      <c r="AH18" s="671"/>
      <c r="AI18" s="671"/>
      <c r="AJ18" s="671"/>
      <c r="AK18" s="671"/>
      <c r="AL18" s="678" t="s">
        <v>1224</v>
      </c>
      <c r="AM18" s="268"/>
      <c r="AN18" s="268"/>
      <c r="AO18" s="2659" t="s">
        <v>1806</v>
      </c>
      <c r="AP18" s="2659"/>
      <c r="AQ18" s="2659"/>
      <c r="AR18" s="2659"/>
      <c r="AS18" s="2659"/>
      <c r="AT18" s="2659"/>
      <c r="AU18" s="2659"/>
      <c r="AV18" s="2659"/>
      <c r="AW18" s="2659"/>
      <c r="AX18" s="2659"/>
      <c r="AY18" s="674"/>
    </row>
    <row r="19" spans="2:51" ht="15.9" customHeight="1">
      <c r="B19" s="671"/>
      <c r="C19" s="671"/>
      <c r="D19" s="671"/>
      <c r="E19" s="671"/>
      <c r="F19" s="671"/>
      <c r="G19" s="671"/>
      <c r="H19" s="671"/>
      <c r="I19" s="671"/>
      <c r="J19" s="678" t="s">
        <v>1225</v>
      </c>
      <c r="K19" s="268"/>
      <c r="L19" s="268"/>
      <c r="M19" s="2658" t="str">
        <f>IF('【交付申請時】入力シート①(全体)'!$E$72="","",'【交付申請時】入力シート①(全体)'!$E$72)</f>
        <v/>
      </c>
      <c r="N19" s="2658"/>
      <c r="O19" s="2658"/>
      <c r="P19" s="2658" t="str">
        <f>IF('【交付申請時】入力シート①(全体)'!$E$74="","",'【交付申請時】入力シート①(全体)'!$E$74)</f>
        <v/>
      </c>
      <c r="Q19" s="2658"/>
      <c r="R19" s="2658"/>
      <c r="S19" s="2658"/>
      <c r="T19" s="2658"/>
      <c r="U19" s="2658"/>
      <c r="V19" s="2658"/>
      <c r="W19" s="672"/>
      <c r="X19" s="672"/>
      <c r="Y19" s="672"/>
      <c r="Z19" s="672"/>
      <c r="AA19" s="672"/>
      <c r="AB19" s="672"/>
      <c r="AC19" s="673"/>
      <c r="AD19" s="671"/>
      <c r="AE19" s="671"/>
      <c r="AF19" s="671"/>
      <c r="AG19" s="671"/>
      <c r="AH19" s="671"/>
      <c r="AI19" s="671"/>
      <c r="AJ19" s="671"/>
      <c r="AK19" s="671"/>
      <c r="AL19" s="678" t="s">
        <v>1225</v>
      </c>
      <c r="AM19" s="268"/>
      <c r="AN19" s="268"/>
      <c r="AO19" s="2659" t="s">
        <v>760</v>
      </c>
      <c r="AP19" s="2659"/>
      <c r="AQ19" s="2659"/>
      <c r="AR19" s="2659" t="s">
        <v>1807</v>
      </c>
      <c r="AS19" s="2659"/>
      <c r="AT19" s="2659"/>
      <c r="AU19" s="2659"/>
      <c r="AV19" s="2659"/>
      <c r="AW19" s="2659"/>
      <c r="AX19" s="2659"/>
      <c r="AY19" s="674"/>
    </row>
    <row r="20" spans="2:51" ht="14.1" customHeight="1">
      <c r="B20" s="671"/>
      <c r="C20" s="671"/>
      <c r="D20" s="671"/>
      <c r="E20" s="671"/>
      <c r="F20" s="671"/>
      <c r="G20" s="671"/>
      <c r="H20" s="671"/>
      <c r="I20" s="671"/>
      <c r="J20" s="671"/>
      <c r="K20" s="671"/>
      <c r="L20" s="671"/>
      <c r="M20" s="671"/>
      <c r="N20" s="672"/>
      <c r="O20" s="672"/>
      <c r="P20" s="672"/>
      <c r="Q20" s="672"/>
      <c r="R20" s="672"/>
      <c r="S20" s="672"/>
      <c r="T20" s="672"/>
      <c r="U20" s="672"/>
      <c r="V20" s="672"/>
      <c r="W20" s="672"/>
      <c r="X20" s="672"/>
      <c r="Y20" s="672"/>
      <c r="Z20" s="672"/>
      <c r="AA20" s="672"/>
      <c r="AB20" s="672"/>
      <c r="AC20" s="673"/>
      <c r="AD20" s="671"/>
      <c r="AE20" s="671"/>
      <c r="AF20" s="671"/>
      <c r="AG20" s="671"/>
      <c r="AH20" s="671"/>
      <c r="AI20" s="671"/>
      <c r="AJ20" s="671"/>
      <c r="AK20" s="671"/>
      <c r="AL20" s="671"/>
      <c r="AM20" s="671"/>
      <c r="AN20" s="671"/>
      <c r="AO20" s="671"/>
      <c r="AP20" s="672"/>
      <c r="AQ20" s="672"/>
      <c r="AR20" s="672"/>
      <c r="AS20" s="672"/>
      <c r="AT20" s="672"/>
      <c r="AU20" s="672"/>
      <c r="AV20" s="672"/>
      <c r="AW20" s="672"/>
      <c r="AX20" s="672"/>
      <c r="AY20" s="674"/>
    </row>
    <row r="21" spans="2:51" ht="37.65" customHeight="1">
      <c r="B21" s="2655" t="s">
        <v>1226</v>
      </c>
      <c r="C21" s="2655"/>
      <c r="D21" s="2655"/>
      <c r="E21" s="2655"/>
      <c r="F21" s="2655"/>
      <c r="G21" s="2655"/>
      <c r="H21" s="2655"/>
      <c r="I21" s="2655"/>
      <c r="J21" s="2655"/>
      <c r="K21" s="2655"/>
      <c r="L21" s="2655"/>
      <c r="M21" s="2655"/>
      <c r="N21" s="2655"/>
      <c r="O21" s="2655"/>
      <c r="P21" s="2655"/>
      <c r="Q21" s="2655"/>
      <c r="R21" s="2655"/>
      <c r="S21" s="2655"/>
      <c r="T21" s="2655"/>
      <c r="U21" s="2655"/>
      <c r="V21" s="2655"/>
      <c r="W21" s="672"/>
      <c r="X21" s="672"/>
      <c r="Y21" s="672"/>
      <c r="Z21" s="672"/>
      <c r="AA21" s="672"/>
      <c r="AB21" s="672"/>
      <c r="AC21" s="673"/>
      <c r="AD21" s="2655" t="s">
        <v>1226</v>
      </c>
      <c r="AE21" s="2655"/>
      <c r="AF21" s="2655"/>
      <c r="AG21" s="2655"/>
      <c r="AH21" s="2655"/>
      <c r="AI21" s="2655"/>
      <c r="AJ21" s="2655"/>
      <c r="AK21" s="2655"/>
      <c r="AL21" s="2655"/>
      <c r="AM21" s="2655"/>
      <c r="AN21" s="2655"/>
      <c r="AO21" s="2655"/>
      <c r="AP21" s="2655"/>
      <c r="AQ21" s="2655"/>
      <c r="AR21" s="2655"/>
      <c r="AS21" s="2655"/>
      <c r="AT21" s="2655"/>
      <c r="AU21" s="2655"/>
      <c r="AV21" s="2655"/>
      <c r="AW21" s="2655"/>
      <c r="AX21" s="2655"/>
      <c r="AY21" s="674"/>
    </row>
    <row r="22" spans="2:51" ht="14.1" customHeight="1">
      <c r="B22" s="671"/>
      <c r="C22" s="671"/>
      <c r="D22" s="671"/>
      <c r="E22" s="671"/>
      <c r="F22" s="671"/>
      <c r="G22" s="671"/>
      <c r="H22" s="671"/>
      <c r="I22" s="671"/>
      <c r="J22" s="671"/>
      <c r="K22" s="671"/>
      <c r="L22" s="671"/>
      <c r="M22" s="671"/>
      <c r="N22" s="671"/>
      <c r="O22" s="671"/>
      <c r="P22" s="671"/>
      <c r="Q22" s="671"/>
      <c r="R22" s="671"/>
      <c r="S22" s="672"/>
      <c r="T22" s="672"/>
      <c r="U22" s="672"/>
      <c r="V22" s="672"/>
      <c r="W22" s="672"/>
      <c r="X22" s="672"/>
      <c r="Y22" s="672"/>
      <c r="Z22" s="672"/>
      <c r="AA22" s="672"/>
      <c r="AB22" s="672"/>
      <c r="AC22" s="673"/>
      <c r="AD22" s="671"/>
      <c r="AE22" s="671"/>
      <c r="AF22" s="671"/>
      <c r="AG22" s="671"/>
      <c r="AH22" s="671"/>
      <c r="AI22" s="671"/>
      <c r="AJ22" s="671"/>
      <c r="AK22" s="671"/>
      <c r="AL22" s="671"/>
      <c r="AM22" s="671"/>
      <c r="AN22" s="671"/>
      <c r="AO22" s="671"/>
      <c r="AP22" s="671"/>
      <c r="AQ22" s="671"/>
      <c r="AR22" s="671"/>
      <c r="AS22" s="671"/>
      <c r="AT22" s="671"/>
      <c r="AU22" s="672"/>
      <c r="AV22" s="672"/>
      <c r="AW22" s="672"/>
      <c r="AX22" s="672"/>
      <c r="AY22" s="674"/>
    </row>
    <row r="23" spans="2:51" ht="18" customHeight="1">
      <c r="B23" s="671"/>
      <c r="C23" s="671" t="s">
        <v>579</v>
      </c>
      <c r="D23" s="662" t="str">
        <f>IF(【交付決定後】入力シート!$O$9="","",【交付決定後】入力シート!$O$9)</f>
        <v/>
      </c>
      <c r="E23" s="672" t="s">
        <v>544</v>
      </c>
      <c r="F23" s="691" t="str">
        <f>IF(【交付決定後】入力シート!$R$9="","",【交付決定後】入力シート!$R$9)</f>
        <v/>
      </c>
      <c r="G23" s="672" t="s">
        <v>580</v>
      </c>
      <c r="H23" s="691" t="str">
        <f>IF(【交付決定後】入力シート!$U$9="","",(【交付決定後】入力シート!$U$9))</f>
        <v/>
      </c>
      <c r="I23" s="672" t="s">
        <v>764</v>
      </c>
      <c r="J23" s="691" t="str">
        <f>IF(【交付決定後】入力シート!$M$8="","",【交付決定後】入力シート!$M$8)</f>
        <v/>
      </c>
      <c r="K23" s="2654" t="s">
        <v>575</v>
      </c>
      <c r="L23" s="2654"/>
      <c r="M23" s="2654"/>
      <c r="N23" s="2656" t="str">
        <f>IF(【交付決定後】入力シート!$S$8="","",【交付決定後】入力シート!$S$8)</f>
        <v/>
      </c>
      <c r="O23" s="2656"/>
      <c r="P23" s="2633" t="s">
        <v>1227</v>
      </c>
      <c r="Q23" s="2633"/>
      <c r="R23" s="2633"/>
      <c r="S23" s="2633"/>
      <c r="T23" s="2633"/>
      <c r="U23" s="2633"/>
      <c r="V23" s="2633"/>
      <c r="W23" s="672"/>
      <c r="X23" s="672"/>
      <c r="Y23" s="672"/>
      <c r="Z23" s="672"/>
      <c r="AA23" s="672"/>
      <c r="AB23" s="672"/>
      <c r="AC23" s="673"/>
      <c r="AD23" s="671"/>
      <c r="AE23" s="671" t="s">
        <v>579</v>
      </c>
      <c r="AF23" s="1000">
        <v>8</v>
      </c>
      <c r="AG23" s="672" t="s">
        <v>544</v>
      </c>
      <c r="AH23" s="1000">
        <v>6</v>
      </c>
      <c r="AI23" s="672" t="s">
        <v>580</v>
      </c>
      <c r="AJ23" s="1000">
        <v>4</v>
      </c>
      <c r="AK23" s="672" t="s">
        <v>764</v>
      </c>
      <c r="AL23" s="1000">
        <v>8</v>
      </c>
      <c r="AM23" s="2654" t="s">
        <v>575</v>
      </c>
      <c r="AN23" s="2654"/>
      <c r="AO23" s="2654"/>
      <c r="AP23" s="2657">
        <v>1234</v>
      </c>
      <c r="AQ23" s="2657"/>
      <c r="AR23" s="2633" t="s">
        <v>1227</v>
      </c>
      <c r="AS23" s="2633"/>
      <c r="AT23" s="2633"/>
      <c r="AU23" s="2633"/>
      <c r="AV23" s="2633"/>
      <c r="AW23" s="2633"/>
      <c r="AX23" s="2633"/>
      <c r="AY23" s="674"/>
    </row>
    <row r="24" spans="2:51" ht="39" customHeight="1">
      <c r="B24" s="2653" t="s">
        <v>1228</v>
      </c>
      <c r="C24" s="2653"/>
      <c r="D24" s="2653"/>
      <c r="E24" s="2653"/>
      <c r="F24" s="2653"/>
      <c r="G24" s="2653"/>
      <c r="H24" s="2653"/>
      <c r="I24" s="2653"/>
      <c r="J24" s="2653"/>
      <c r="K24" s="2653"/>
      <c r="L24" s="2653"/>
      <c r="M24" s="2653"/>
      <c r="N24" s="2653"/>
      <c r="O24" s="2653"/>
      <c r="P24" s="2653"/>
      <c r="Q24" s="2653"/>
      <c r="R24" s="2653"/>
      <c r="S24" s="2653"/>
      <c r="T24" s="2653"/>
      <c r="U24" s="2653"/>
      <c r="V24" s="2653"/>
      <c r="W24" s="672"/>
      <c r="X24" s="672"/>
      <c r="Y24" s="672"/>
      <c r="Z24" s="672"/>
      <c r="AA24" s="672"/>
      <c r="AB24" s="672"/>
      <c r="AC24" s="673"/>
      <c r="AD24" s="2653" t="s">
        <v>1228</v>
      </c>
      <c r="AE24" s="2653"/>
      <c r="AF24" s="2653"/>
      <c r="AG24" s="2653"/>
      <c r="AH24" s="2653"/>
      <c r="AI24" s="2653"/>
      <c r="AJ24" s="2653"/>
      <c r="AK24" s="2653"/>
      <c r="AL24" s="2653"/>
      <c r="AM24" s="2653"/>
      <c r="AN24" s="2653"/>
      <c r="AO24" s="2653"/>
      <c r="AP24" s="2653"/>
      <c r="AQ24" s="2653"/>
      <c r="AR24" s="2653"/>
      <c r="AS24" s="2653"/>
      <c r="AT24" s="2653"/>
      <c r="AU24" s="2653"/>
      <c r="AV24" s="2653"/>
      <c r="AW24" s="2653"/>
      <c r="AX24" s="2653"/>
      <c r="AY24" s="674"/>
    </row>
    <row r="25" spans="2:51" ht="18" customHeight="1">
      <c r="B25" s="2654" t="s">
        <v>617</v>
      </c>
      <c r="C25" s="2654"/>
      <c r="D25" s="2654"/>
      <c r="E25" s="2654"/>
      <c r="F25" s="2654"/>
      <c r="G25" s="2654"/>
      <c r="H25" s="2654"/>
      <c r="I25" s="2654"/>
      <c r="J25" s="2654"/>
      <c r="K25" s="2654"/>
      <c r="L25" s="2654"/>
      <c r="M25" s="2654"/>
      <c r="N25" s="2654"/>
      <c r="O25" s="2654"/>
      <c r="P25" s="2654"/>
      <c r="Q25" s="2654"/>
      <c r="R25" s="2654"/>
      <c r="S25" s="2654"/>
      <c r="T25" s="2654"/>
      <c r="U25" s="2654"/>
      <c r="V25" s="2654"/>
      <c r="W25" s="672"/>
      <c r="X25" s="672"/>
      <c r="Y25" s="672"/>
      <c r="Z25" s="672"/>
      <c r="AA25" s="672"/>
      <c r="AB25" s="672"/>
      <c r="AC25" s="673"/>
      <c r="AD25" s="2654" t="s">
        <v>617</v>
      </c>
      <c r="AE25" s="2654"/>
      <c r="AF25" s="2654"/>
      <c r="AG25" s="2654"/>
      <c r="AH25" s="2654"/>
      <c r="AI25" s="2654"/>
      <c r="AJ25" s="2654"/>
      <c r="AK25" s="2654"/>
      <c r="AL25" s="2654"/>
      <c r="AM25" s="2654"/>
      <c r="AN25" s="2654"/>
      <c r="AO25" s="2654"/>
      <c r="AP25" s="2654"/>
      <c r="AQ25" s="2654"/>
      <c r="AR25" s="2654"/>
      <c r="AS25" s="2654"/>
      <c r="AT25" s="2654"/>
      <c r="AU25" s="2654"/>
      <c r="AV25" s="2654"/>
      <c r="AW25" s="2654"/>
      <c r="AX25" s="2654"/>
      <c r="AY25" s="674"/>
    </row>
    <row r="26" spans="2:51" ht="6" customHeight="1">
      <c r="B26" s="692"/>
      <c r="C26" s="692"/>
      <c r="D26" s="692"/>
      <c r="E26" s="692"/>
      <c r="F26" s="692"/>
      <c r="G26" s="692"/>
      <c r="H26" s="692"/>
      <c r="I26" s="692"/>
      <c r="J26" s="692"/>
      <c r="K26" s="692"/>
      <c r="L26" s="692"/>
      <c r="M26" s="692"/>
      <c r="N26" s="692"/>
      <c r="O26" s="692"/>
      <c r="P26" s="692"/>
      <c r="Q26" s="692"/>
      <c r="R26" s="692"/>
      <c r="S26" s="692"/>
      <c r="T26" s="692"/>
      <c r="U26" s="692"/>
      <c r="V26" s="692"/>
      <c r="W26" s="672"/>
      <c r="X26" s="672"/>
      <c r="Y26" s="672"/>
      <c r="Z26" s="672"/>
      <c r="AA26" s="672"/>
      <c r="AB26" s="672"/>
      <c r="AC26" s="673"/>
      <c r="AD26" s="692"/>
      <c r="AE26" s="692"/>
      <c r="AF26" s="692"/>
      <c r="AG26" s="692"/>
      <c r="AH26" s="692"/>
      <c r="AI26" s="692"/>
      <c r="AJ26" s="692"/>
      <c r="AK26" s="692"/>
      <c r="AL26" s="692"/>
      <c r="AM26" s="692"/>
      <c r="AN26" s="692"/>
      <c r="AO26" s="692"/>
      <c r="AP26" s="692"/>
      <c r="AQ26" s="692"/>
      <c r="AR26" s="692"/>
      <c r="AS26" s="692"/>
      <c r="AT26" s="692"/>
      <c r="AU26" s="692"/>
      <c r="AV26" s="692"/>
      <c r="AW26" s="692"/>
      <c r="AX26" s="692"/>
      <c r="AY26" s="674"/>
    </row>
    <row r="27" spans="2:51" ht="30" customHeight="1">
      <c r="B27" s="693"/>
      <c r="C27" s="2639" t="s">
        <v>314</v>
      </c>
      <c r="D27" s="2639"/>
      <c r="E27" s="2639"/>
      <c r="F27" s="2639"/>
      <c r="G27" s="2639"/>
      <c r="H27" s="2640" t="str">
        <f>IF(【交付決定後】入力シート!$M$10="","",【交付決定後】入力シート!$M$10)</f>
        <v/>
      </c>
      <c r="I27" s="2641"/>
      <c r="J27" s="2641"/>
      <c r="K27" s="2641"/>
      <c r="L27" s="2641"/>
      <c r="M27" s="2641"/>
      <c r="N27" s="2641"/>
      <c r="O27" s="2641"/>
      <c r="P27" s="2641"/>
      <c r="Q27" s="2641"/>
      <c r="R27" s="2641"/>
      <c r="S27" s="2641"/>
      <c r="T27" s="2641"/>
      <c r="U27" s="2641"/>
      <c r="V27" s="2642"/>
      <c r="W27" s="672"/>
      <c r="X27" s="672"/>
      <c r="Y27" s="672"/>
      <c r="Z27" s="672"/>
      <c r="AA27" s="672"/>
      <c r="AB27" s="672"/>
      <c r="AC27" s="673"/>
      <c r="AD27" s="693"/>
      <c r="AE27" s="2639" t="s">
        <v>314</v>
      </c>
      <c r="AF27" s="2639"/>
      <c r="AG27" s="2639"/>
      <c r="AH27" s="2639"/>
      <c r="AI27" s="2639"/>
      <c r="AJ27" s="2643" t="s">
        <v>1808</v>
      </c>
      <c r="AK27" s="2644"/>
      <c r="AL27" s="2644"/>
      <c r="AM27" s="2644"/>
      <c r="AN27" s="2644"/>
      <c r="AO27" s="2644"/>
      <c r="AP27" s="2644"/>
      <c r="AQ27" s="2644"/>
      <c r="AR27" s="2644"/>
      <c r="AS27" s="2644"/>
      <c r="AT27" s="2644"/>
      <c r="AU27" s="2644"/>
      <c r="AV27" s="2644"/>
      <c r="AW27" s="2644"/>
      <c r="AX27" s="2645"/>
      <c r="AY27" s="674"/>
    </row>
    <row r="28" spans="2:51" ht="30" customHeight="1">
      <c r="B28" s="693"/>
      <c r="C28" s="2639" t="s">
        <v>768</v>
      </c>
      <c r="D28" s="2639"/>
      <c r="E28" s="2639"/>
      <c r="F28" s="2639"/>
      <c r="G28" s="2639"/>
      <c r="H28" s="2640" t="str">
        <f>IF('【交付申請時】入力シート①(全体)'!$E$8="","",'【交付申請時】入力シート①(全体)'!$E$8)</f>
        <v/>
      </c>
      <c r="I28" s="2641"/>
      <c r="J28" s="2641"/>
      <c r="K28" s="2641"/>
      <c r="L28" s="2641"/>
      <c r="M28" s="2641"/>
      <c r="N28" s="2641"/>
      <c r="O28" s="2641"/>
      <c r="P28" s="2641"/>
      <c r="Q28" s="2641"/>
      <c r="R28" s="2641"/>
      <c r="S28" s="2641"/>
      <c r="T28" s="2641"/>
      <c r="U28" s="2641"/>
      <c r="V28" s="2642"/>
      <c r="W28" s="672"/>
      <c r="X28" s="672"/>
      <c r="Y28" s="672"/>
      <c r="Z28" s="672"/>
      <c r="AA28" s="672"/>
      <c r="AB28" s="672"/>
      <c r="AC28" s="673"/>
      <c r="AD28" s="693"/>
      <c r="AE28" s="2639" t="s">
        <v>768</v>
      </c>
      <c r="AF28" s="2639"/>
      <c r="AG28" s="2639"/>
      <c r="AH28" s="2639"/>
      <c r="AI28" s="2639"/>
      <c r="AJ28" s="2643" t="s">
        <v>1200</v>
      </c>
      <c r="AK28" s="2644"/>
      <c r="AL28" s="2644"/>
      <c r="AM28" s="2644"/>
      <c r="AN28" s="2644"/>
      <c r="AO28" s="2644"/>
      <c r="AP28" s="2644"/>
      <c r="AQ28" s="2644"/>
      <c r="AR28" s="2644"/>
      <c r="AS28" s="2644"/>
      <c r="AT28" s="2644"/>
      <c r="AU28" s="2644"/>
      <c r="AV28" s="2644"/>
      <c r="AW28" s="2644"/>
      <c r="AX28" s="2645"/>
      <c r="AY28" s="674"/>
    </row>
    <row r="29" spans="2:51" ht="140.1" customHeight="1">
      <c r="B29" s="694"/>
      <c r="C29" s="2646" t="s">
        <v>1229</v>
      </c>
      <c r="D29" s="2646"/>
      <c r="E29" s="2646"/>
      <c r="F29" s="2646"/>
      <c r="G29" s="2646"/>
      <c r="H29" s="2647"/>
      <c r="I29" s="2648"/>
      <c r="J29" s="2648"/>
      <c r="K29" s="2648"/>
      <c r="L29" s="2648"/>
      <c r="M29" s="2648"/>
      <c r="N29" s="2648"/>
      <c r="O29" s="2648"/>
      <c r="P29" s="2648"/>
      <c r="Q29" s="2648"/>
      <c r="R29" s="2648"/>
      <c r="S29" s="2648"/>
      <c r="T29" s="2648"/>
      <c r="U29" s="2648"/>
      <c r="V29" s="2649"/>
      <c r="W29" s="672"/>
      <c r="X29" s="672"/>
      <c r="Y29" s="672"/>
      <c r="Z29" s="672"/>
      <c r="AA29" s="672"/>
      <c r="AB29" s="672"/>
      <c r="AC29" s="673"/>
      <c r="AD29" s="694"/>
      <c r="AE29" s="2646" t="s">
        <v>1229</v>
      </c>
      <c r="AF29" s="2646"/>
      <c r="AG29" s="2646"/>
      <c r="AH29" s="2646"/>
      <c r="AI29" s="2646"/>
      <c r="AJ29" s="2650"/>
      <c r="AK29" s="2651"/>
      <c r="AL29" s="2651"/>
      <c r="AM29" s="2651"/>
      <c r="AN29" s="2651"/>
      <c r="AO29" s="2651"/>
      <c r="AP29" s="2651"/>
      <c r="AQ29" s="2651"/>
      <c r="AR29" s="2651"/>
      <c r="AS29" s="2651"/>
      <c r="AT29" s="2651"/>
      <c r="AU29" s="2651"/>
      <c r="AV29" s="2651"/>
      <c r="AW29" s="2651"/>
      <c r="AX29" s="2652"/>
      <c r="AY29" s="674"/>
    </row>
    <row r="30" spans="2:51" ht="5.25" customHeight="1">
      <c r="B30" s="696"/>
      <c r="C30" s="2633" t="s">
        <v>1230</v>
      </c>
      <c r="D30" s="2633"/>
      <c r="E30" s="2633"/>
      <c r="F30" s="2633"/>
      <c r="G30" s="2633"/>
      <c r="H30" s="696"/>
      <c r="I30" s="671"/>
      <c r="J30" s="671"/>
      <c r="M30" s="671"/>
      <c r="N30" s="671"/>
      <c r="O30" s="671"/>
      <c r="P30" s="671"/>
      <c r="Q30" s="671"/>
      <c r="R30" s="671"/>
      <c r="S30" s="671"/>
      <c r="T30" s="671"/>
      <c r="U30" s="671"/>
      <c r="V30" s="697"/>
      <c r="W30" s="672"/>
      <c r="X30" s="672"/>
      <c r="Y30" s="672"/>
      <c r="Z30" s="672"/>
      <c r="AA30" s="672"/>
      <c r="AB30" s="672"/>
      <c r="AC30" s="673"/>
      <c r="AD30" s="696"/>
      <c r="AE30" s="2633" t="s">
        <v>1230</v>
      </c>
      <c r="AF30" s="2633"/>
      <c r="AG30" s="2633"/>
      <c r="AH30" s="2633"/>
      <c r="AI30" s="2633"/>
      <c r="AJ30" s="696"/>
      <c r="AK30" s="671"/>
      <c r="AL30" s="671"/>
      <c r="AM30" s="666"/>
      <c r="AN30" s="666"/>
      <c r="AO30" s="671"/>
      <c r="AP30" s="671"/>
      <c r="AQ30" s="671"/>
      <c r="AR30" s="671"/>
      <c r="AS30" s="671"/>
      <c r="AT30" s="671"/>
      <c r="AU30" s="671"/>
      <c r="AV30" s="671"/>
      <c r="AW30" s="671"/>
      <c r="AX30" s="697"/>
      <c r="AY30" s="674"/>
    </row>
    <row r="31" spans="2:51" ht="18" customHeight="1">
      <c r="B31" s="696"/>
      <c r="C31" s="2633"/>
      <c r="D31" s="2633"/>
      <c r="E31" s="2633"/>
      <c r="F31" s="2633"/>
      <c r="G31" s="2633"/>
      <c r="H31" s="2628" t="s">
        <v>1231</v>
      </c>
      <c r="I31" s="2629"/>
      <c r="J31" s="2635" t="str">
        <f>IF('【交付申請時】入力シート①(全体)'!$E$23="申請者",'【交付申請時】入力シート①(全体)'!$E37,IF('【交付申請時】入力シート①(全体)'!$E$23="共同申請者",'【交付申請時】入力シート①(全体)'!$E58,IF('【交付申請時】入力シート①(全体)'!$E$23="手続代行者",'【交付申請時】入力シート①(全体)'!$E75,"")))</f>
        <v/>
      </c>
      <c r="K31" s="2635"/>
      <c r="L31" s="2635"/>
      <c r="M31" s="2635"/>
      <c r="N31" s="2635"/>
      <c r="O31" s="2635"/>
      <c r="P31" s="2635"/>
      <c r="Q31" s="2635"/>
      <c r="R31" s="2635"/>
      <c r="S31" s="2635"/>
      <c r="T31" s="2635"/>
      <c r="U31" s="2635"/>
      <c r="V31" s="2636"/>
      <c r="W31" s="672"/>
      <c r="X31" s="672"/>
      <c r="Y31" s="672"/>
      <c r="Z31" s="672"/>
      <c r="AA31" s="672"/>
      <c r="AB31" s="672"/>
      <c r="AC31" s="673"/>
      <c r="AD31" s="696"/>
      <c r="AE31" s="2633"/>
      <c r="AF31" s="2633"/>
      <c r="AG31" s="2633"/>
      <c r="AH31" s="2633"/>
      <c r="AI31" s="2633"/>
      <c r="AJ31" s="2628" t="s">
        <v>1231</v>
      </c>
      <c r="AK31" s="2629"/>
      <c r="AL31" s="2637">
        <v>1112222</v>
      </c>
      <c r="AM31" s="2637"/>
      <c r="AN31" s="2637"/>
      <c r="AO31" s="2637"/>
      <c r="AP31" s="2637"/>
      <c r="AQ31" s="2637"/>
      <c r="AR31" s="2637"/>
      <c r="AS31" s="2637"/>
      <c r="AT31" s="2637"/>
      <c r="AU31" s="2637"/>
      <c r="AV31" s="2637"/>
      <c r="AW31" s="2637"/>
      <c r="AX31" s="2638"/>
      <c r="AY31" s="674"/>
    </row>
    <row r="32" spans="2:51" ht="18" customHeight="1">
      <c r="B32" s="696"/>
      <c r="C32" s="2633"/>
      <c r="D32" s="2633"/>
      <c r="E32" s="2633"/>
      <c r="F32" s="2633"/>
      <c r="G32" s="2633"/>
      <c r="H32" s="2628" t="s">
        <v>1222</v>
      </c>
      <c r="I32" s="2629"/>
      <c r="J32" s="2630" t="str">
        <f>IF('【交付申請時】入力シート①(全体)'!$E$23="申請者",'【交付申請時】入力シート①(全体)'!$E38,IF('【交付申請時】入力シート①(全体)'!$E$23="共同申請者",'【交付申請時】入力シート①(全体)'!$E59,IF('【交付申請時】入力シート①(全体)'!$E$23="手続代行者",'【交付申請時】入力シート①(全体)'!$E76,"")))</f>
        <v/>
      </c>
      <c r="K32" s="2630"/>
      <c r="L32" s="2630"/>
      <c r="M32" s="2630"/>
      <c r="N32" s="2630"/>
      <c r="O32" s="2630"/>
      <c r="P32" s="2630"/>
      <c r="Q32" s="2630"/>
      <c r="R32" s="2630"/>
      <c r="S32" s="2630"/>
      <c r="T32" s="2630"/>
      <c r="U32" s="2630"/>
      <c r="V32" s="2631"/>
      <c r="W32" s="672"/>
      <c r="X32" s="672"/>
      <c r="Y32" s="672"/>
      <c r="Z32" s="672"/>
      <c r="AA32" s="672"/>
      <c r="AB32" s="672"/>
      <c r="AC32" s="673"/>
      <c r="AD32" s="696"/>
      <c r="AE32" s="2633"/>
      <c r="AF32" s="2633"/>
      <c r="AG32" s="2633"/>
      <c r="AH32" s="2633"/>
      <c r="AI32" s="2633"/>
      <c r="AJ32" s="2628" t="s">
        <v>1222</v>
      </c>
      <c r="AK32" s="2629"/>
      <c r="AL32" s="2627" t="s">
        <v>422</v>
      </c>
      <c r="AM32" s="2627"/>
      <c r="AN32" s="2627"/>
      <c r="AO32" s="2627"/>
      <c r="AP32" s="2627"/>
      <c r="AQ32" s="2627"/>
      <c r="AR32" s="2627"/>
      <c r="AS32" s="2627"/>
      <c r="AT32" s="2627"/>
      <c r="AU32" s="2627"/>
      <c r="AV32" s="2627"/>
      <c r="AW32" s="2627"/>
      <c r="AX32" s="2632"/>
      <c r="AY32" s="674"/>
    </row>
    <row r="33" spans="1:85" ht="18" customHeight="1">
      <c r="B33" s="696"/>
      <c r="C33" s="2633"/>
      <c r="D33" s="2633"/>
      <c r="E33" s="2633"/>
      <c r="F33" s="2633"/>
      <c r="G33" s="2633"/>
      <c r="H33" s="2628" t="s">
        <v>1232</v>
      </c>
      <c r="I33" s="2629"/>
      <c r="J33" s="2630" t="str">
        <f>IF('【交付申請時】入力シート①(全体)'!$E$23="申請者",'【交付申請時】入力シート①(全体)'!$E39,IF('【交付申請時】入力シート①(全体)'!$E$23="共同申請者",'【交付申請時】入力シート①(全体)'!$E60,IF('【交付申請時】入力シート①(全体)'!$E$23="手続代行者",'【交付申請時】入力シート①(全体)'!$E77,"")))</f>
        <v/>
      </c>
      <c r="K33" s="2630"/>
      <c r="L33" s="2630"/>
      <c r="M33" s="2630"/>
      <c r="N33" s="2630"/>
      <c r="O33" s="2630"/>
      <c r="P33" s="2630"/>
      <c r="Q33" s="2630"/>
      <c r="R33" s="2630"/>
      <c r="S33" s="2630"/>
      <c r="T33" s="2630"/>
      <c r="U33" s="2630"/>
      <c r="V33" s="2631"/>
      <c r="W33" s="672"/>
      <c r="X33" s="672"/>
      <c r="Y33" s="672"/>
      <c r="Z33" s="672"/>
      <c r="AA33" s="672"/>
      <c r="AB33" s="672"/>
      <c r="AC33" s="673"/>
      <c r="AD33" s="696"/>
      <c r="AE33" s="2633"/>
      <c r="AF33" s="2633"/>
      <c r="AG33" s="2633"/>
      <c r="AH33" s="2633"/>
      <c r="AI33" s="2633"/>
      <c r="AJ33" s="2628" t="s">
        <v>1232</v>
      </c>
      <c r="AK33" s="2629"/>
      <c r="AL33" s="2627" t="s">
        <v>464</v>
      </c>
      <c r="AM33" s="2627"/>
      <c r="AN33" s="2627"/>
      <c r="AO33" s="2627"/>
      <c r="AP33" s="2627"/>
      <c r="AQ33" s="2627"/>
      <c r="AR33" s="2627"/>
      <c r="AS33" s="2627"/>
      <c r="AT33" s="2627"/>
      <c r="AU33" s="2627"/>
      <c r="AV33" s="2627"/>
      <c r="AW33" s="2627"/>
      <c r="AX33" s="2632"/>
      <c r="AY33" s="674"/>
    </row>
    <row r="34" spans="1:85" ht="18" customHeight="1">
      <c r="B34" s="696"/>
      <c r="C34" s="2633"/>
      <c r="D34" s="2633"/>
      <c r="E34" s="2633"/>
      <c r="F34" s="2633"/>
      <c r="G34" s="2633"/>
      <c r="H34" s="2628" t="s">
        <v>1233</v>
      </c>
      <c r="I34" s="2629"/>
      <c r="J34" s="2630" t="str">
        <f>IF('【交付申請時】入力シート①(全体)'!$E$23="申請者",'【交付申請時】入力シート①(全体)'!$E41,IF('【交付申請時】入力シート①(全体)'!$E$23="共同申請者",'【交付申請時】入力シート①(全体)'!$E62,IF('【交付申請時】入力シート①(全体)'!$E$23="手続代行者",'【交付申請時】入力シート①(全体)'!$E79,"")))</f>
        <v/>
      </c>
      <c r="K34" s="2630"/>
      <c r="L34" s="2630"/>
      <c r="M34" s="2630"/>
      <c r="N34" s="2630"/>
      <c r="O34" s="2630"/>
      <c r="P34" s="2630"/>
      <c r="Q34" s="2630"/>
      <c r="R34" s="2630"/>
      <c r="S34" s="2630"/>
      <c r="T34" s="2630"/>
      <c r="U34" s="2630"/>
      <c r="V34" s="2631"/>
      <c r="W34" s="672"/>
      <c r="X34" s="672"/>
      <c r="Y34" s="672"/>
      <c r="Z34" s="672"/>
      <c r="AA34" s="672"/>
      <c r="AB34" s="672"/>
      <c r="AC34" s="673"/>
      <c r="AD34" s="696"/>
      <c r="AE34" s="2633"/>
      <c r="AF34" s="2633"/>
      <c r="AG34" s="2633"/>
      <c r="AH34" s="2633"/>
      <c r="AI34" s="2633"/>
      <c r="AJ34" s="2628" t="s">
        <v>1233</v>
      </c>
      <c r="AK34" s="2629"/>
      <c r="AL34" s="2627" t="s">
        <v>466</v>
      </c>
      <c r="AM34" s="2627"/>
      <c r="AN34" s="2627"/>
      <c r="AO34" s="2627"/>
      <c r="AP34" s="2627"/>
      <c r="AQ34" s="2627"/>
      <c r="AR34" s="2627"/>
      <c r="AS34" s="2627"/>
      <c r="AT34" s="2627"/>
      <c r="AU34" s="2627"/>
      <c r="AV34" s="2627"/>
      <c r="AW34" s="2627"/>
      <c r="AX34" s="2632"/>
      <c r="AY34" s="674"/>
    </row>
    <row r="35" spans="1:85" ht="18" customHeight="1">
      <c r="B35" s="696"/>
      <c r="C35" s="2633"/>
      <c r="D35" s="2633"/>
      <c r="E35" s="2633"/>
      <c r="F35" s="2633"/>
      <c r="G35" s="2633"/>
      <c r="H35" s="2628" t="s">
        <v>1234</v>
      </c>
      <c r="I35" s="2629"/>
      <c r="J35" s="2630" t="str">
        <f>IF('【交付申請時】入力シート①(全体)'!$E$23="申請者",'【交付申請時】入力シート①(全体)'!$E42,IF('【交付申請時】入力シート①(全体)'!$E$23="共同申請者",'【交付申請時】入力シート①(全体)'!$E63,IF('【交付申請時】入力シート①(全体)'!$E$23="手続代行者",'【交付申請時】入力シート①(全体)'!$E80,"")))</f>
        <v/>
      </c>
      <c r="K35" s="2630"/>
      <c r="L35" s="2630"/>
      <c r="M35" s="2630"/>
      <c r="N35" s="2630"/>
      <c r="O35" s="2630"/>
      <c r="P35" s="2630"/>
      <c r="Q35" s="2630"/>
      <c r="R35" s="2630"/>
      <c r="S35" s="2630"/>
      <c r="T35" s="2630"/>
      <c r="U35" s="2630"/>
      <c r="V35" s="2631"/>
      <c r="W35" s="672"/>
      <c r="X35" s="672"/>
      <c r="Y35" s="672"/>
      <c r="Z35" s="672"/>
      <c r="AA35" s="672"/>
      <c r="AB35" s="672"/>
      <c r="AC35" s="673"/>
      <c r="AD35" s="696"/>
      <c r="AE35" s="2633"/>
      <c r="AF35" s="2633"/>
      <c r="AG35" s="2633"/>
      <c r="AH35" s="2633"/>
      <c r="AI35" s="2633"/>
      <c r="AJ35" s="2628" t="s">
        <v>1234</v>
      </c>
      <c r="AK35" s="2629"/>
      <c r="AL35" s="2627" t="s">
        <v>425</v>
      </c>
      <c r="AM35" s="2627"/>
      <c r="AN35" s="2627"/>
      <c r="AO35" s="2627"/>
      <c r="AP35" s="2627"/>
      <c r="AQ35" s="2627"/>
      <c r="AR35" s="2627"/>
      <c r="AS35" s="2627"/>
      <c r="AT35" s="2627"/>
      <c r="AU35" s="2627"/>
      <c r="AV35" s="2627"/>
      <c r="AW35" s="2627"/>
      <c r="AX35" s="698" t="s">
        <v>1235</v>
      </c>
      <c r="AY35" s="674"/>
    </row>
    <row r="36" spans="1:85" ht="18" customHeight="1">
      <c r="B36" s="696"/>
      <c r="C36" s="2633"/>
      <c r="D36" s="2633"/>
      <c r="E36" s="2633"/>
      <c r="F36" s="2633"/>
      <c r="G36" s="2633"/>
      <c r="H36" s="2628" t="s">
        <v>1236</v>
      </c>
      <c r="I36" s="2629"/>
      <c r="J36" s="2630" t="str">
        <f>IF('【交付申請時】入力シート①(全体)'!$E$23="申請者",'【交付申請時】入力シート①(全体)'!$E43,IF('【交付申請時】入力シート①(全体)'!$E$23="共同申請者",'【交付申請時】入力シート①(全体)'!$E64,IF('【交付申請時】入力シート①(全体)'!$E$23="手続代行者",'【交付申請時】入力シート①(全体)'!$E81,"")))</f>
        <v/>
      </c>
      <c r="K36" s="2630"/>
      <c r="L36" s="2630"/>
      <c r="M36" s="2630"/>
      <c r="N36" s="2630"/>
      <c r="O36" s="2630"/>
      <c r="P36" s="2630"/>
      <c r="Q36" s="2630"/>
      <c r="R36" s="2630"/>
      <c r="S36" s="2630"/>
      <c r="T36" s="2630"/>
      <c r="U36" s="2630"/>
      <c r="V36" s="2631"/>
      <c r="W36" s="672"/>
      <c r="X36" s="672"/>
      <c r="Y36" s="672"/>
      <c r="Z36" s="672"/>
      <c r="AA36" s="672"/>
      <c r="AB36" s="672"/>
      <c r="AC36" s="673"/>
      <c r="AD36" s="696"/>
      <c r="AE36" s="2633"/>
      <c r="AF36" s="2633"/>
      <c r="AG36" s="2633"/>
      <c r="AH36" s="2633"/>
      <c r="AI36" s="2633"/>
      <c r="AJ36" s="2628" t="s">
        <v>1236</v>
      </c>
      <c r="AK36" s="2629"/>
      <c r="AL36" s="2627" t="s">
        <v>638</v>
      </c>
      <c r="AM36" s="2627"/>
      <c r="AN36" s="2627"/>
      <c r="AO36" s="2627"/>
      <c r="AP36" s="2627"/>
      <c r="AQ36" s="2627"/>
      <c r="AR36" s="2627"/>
      <c r="AS36" s="2627"/>
      <c r="AT36" s="2627"/>
      <c r="AU36" s="2627"/>
      <c r="AV36" s="2627"/>
      <c r="AW36" s="2627"/>
      <c r="AX36" s="698" t="s">
        <v>1235</v>
      </c>
      <c r="AY36" s="674"/>
    </row>
    <row r="37" spans="1:85" ht="5.25" customHeight="1">
      <c r="B37" s="699"/>
      <c r="C37" s="2634"/>
      <c r="D37" s="2634"/>
      <c r="E37" s="2634"/>
      <c r="F37" s="2634"/>
      <c r="G37" s="2634"/>
      <c r="H37" s="699"/>
      <c r="I37" s="700"/>
      <c r="J37" s="700"/>
      <c r="K37" s="701"/>
      <c r="L37" s="701"/>
      <c r="M37" s="700"/>
      <c r="N37" s="700"/>
      <c r="O37" s="700"/>
      <c r="P37" s="700"/>
      <c r="Q37" s="702"/>
      <c r="R37" s="702"/>
      <c r="S37" s="702"/>
      <c r="T37" s="702"/>
      <c r="U37" s="702"/>
      <c r="V37" s="703"/>
      <c r="W37" s="672"/>
      <c r="X37" s="672"/>
      <c r="Y37" s="672"/>
      <c r="Z37" s="672"/>
      <c r="AA37" s="672"/>
      <c r="AB37" s="672"/>
      <c r="AC37" s="673"/>
      <c r="AD37" s="699"/>
      <c r="AE37" s="2634"/>
      <c r="AF37" s="2634"/>
      <c r="AG37" s="2634"/>
      <c r="AH37" s="2634"/>
      <c r="AI37" s="2634"/>
      <c r="AJ37" s="699"/>
      <c r="AK37" s="700"/>
      <c r="AL37" s="700"/>
      <c r="AM37" s="701"/>
      <c r="AN37" s="701"/>
      <c r="AO37" s="700"/>
      <c r="AP37" s="700"/>
      <c r="AQ37" s="700"/>
      <c r="AR37" s="700"/>
      <c r="AS37" s="702"/>
      <c r="AT37" s="702"/>
      <c r="AU37" s="702"/>
      <c r="AV37" s="702"/>
      <c r="AW37" s="702"/>
      <c r="AX37" s="703"/>
      <c r="AY37" s="674"/>
    </row>
    <row r="38" spans="1:85" s="667" customFormat="1" ht="14.1" customHeight="1">
      <c r="A38" s="666"/>
      <c r="B38" s="704"/>
      <c r="C38" s="704"/>
      <c r="D38" s="704"/>
      <c r="E38" s="704"/>
      <c r="F38" s="704"/>
      <c r="G38" s="704"/>
      <c r="H38" s="671"/>
      <c r="I38" s="671"/>
      <c r="J38" s="671"/>
      <c r="K38" s="671"/>
      <c r="L38" s="671"/>
      <c r="M38" s="671"/>
      <c r="N38" s="671"/>
      <c r="O38" s="671"/>
      <c r="P38" s="671"/>
      <c r="Q38" s="671"/>
      <c r="R38" s="671"/>
      <c r="S38" s="671"/>
      <c r="T38" s="672"/>
      <c r="U38" s="672"/>
      <c r="V38" s="672"/>
      <c r="W38" s="672"/>
      <c r="X38" s="672"/>
      <c r="Y38" s="672"/>
      <c r="Z38" s="672"/>
      <c r="AA38" s="672"/>
      <c r="AB38" s="672"/>
      <c r="AC38" s="705"/>
      <c r="AD38" s="706"/>
      <c r="AE38" s="706"/>
      <c r="AF38" s="706"/>
      <c r="AG38" s="706"/>
      <c r="AH38" s="706"/>
      <c r="AI38" s="706"/>
      <c r="AJ38" s="706"/>
      <c r="AK38" s="706"/>
      <c r="AL38" s="706"/>
      <c r="AM38" s="706"/>
      <c r="AN38" s="706"/>
      <c r="AO38" s="706"/>
      <c r="AP38" s="706"/>
      <c r="AQ38" s="706"/>
      <c r="AR38" s="706"/>
      <c r="AS38" s="706"/>
      <c r="AT38" s="706"/>
      <c r="AU38" s="706"/>
      <c r="AV38" s="706"/>
      <c r="AW38" s="706"/>
      <c r="AX38" s="706"/>
      <c r="AY38" s="707"/>
      <c r="AZ38" s="19"/>
      <c r="BA38" s="19"/>
      <c r="BB38" s="19"/>
      <c r="BC38" s="19"/>
      <c r="BD38" s="19"/>
      <c r="BE38" s="19"/>
      <c r="BF38" s="19"/>
      <c r="BG38" s="19"/>
      <c r="BH38" s="19"/>
      <c r="BI38" s="19"/>
      <c r="BJ38" s="19"/>
      <c r="BK38" s="19"/>
      <c r="BL38" s="19"/>
      <c r="BM38" s="19"/>
      <c r="BN38" s="19"/>
      <c r="BO38" s="19"/>
      <c r="BP38" s="19"/>
      <c r="BQ38" s="19"/>
      <c r="BR38" s="19"/>
      <c r="BS38" s="19"/>
      <c r="BT38" s="19"/>
      <c r="BU38" s="19"/>
      <c r="BV38" s="19"/>
      <c r="BW38" s="19"/>
      <c r="BX38" s="19"/>
      <c r="BY38" s="19"/>
      <c r="BZ38" s="19"/>
      <c r="CA38" s="19"/>
      <c r="CB38" s="19"/>
      <c r="CC38" s="19"/>
      <c r="CD38" s="19"/>
      <c r="CE38" s="19"/>
      <c r="CF38" s="19"/>
      <c r="CG38" s="19"/>
    </row>
    <row r="39" spans="1:85">
      <c r="B39" s="671"/>
      <c r="C39" s="671"/>
      <c r="D39" s="671"/>
      <c r="E39" s="671"/>
      <c r="F39" s="671"/>
      <c r="G39" s="671"/>
      <c r="H39" s="671"/>
      <c r="I39" s="671"/>
      <c r="J39" s="671"/>
      <c r="K39" s="671"/>
      <c r="L39" s="671"/>
      <c r="M39" s="671"/>
      <c r="N39" s="671"/>
      <c r="O39" s="671"/>
      <c r="P39" s="671"/>
      <c r="Q39" s="671"/>
      <c r="R39" s="671"/>
      <c r="S39" s="672"/>
      <c r="T39" s="672"/>
      <c r="U39" s="672"/>
      <c r="V39" s="672"/>
      <c r="W39" s="672"/>
      <c r="X39" s="672"/>
      <c r="Y39" s="672"/>
      <c r="Z39" s="672"/>
      <c r="AA39" s="672"/>
      <c r="AB39" s="672"/>
    </row>
    <row r="40" spans="1:85">
      <c r="B40" s="671"/>
      <c r="C40" s="671"/>
      <c r="D40" s="671"/>
      <c r="E40" s="671"/>
      <c r="F40" s="671"/>
      <c r="G40" s="671"/>
      <c r="H40" s="671"/>
      <c r="I40" s="671"/>
      <c r="J40" s="671"/>
      <c r="K40" s="671"/>
      <c r="L40" s="671"/>
      <c r="M40" s="671"/>
      <c r="N40" s="671"/>
      <c r="O40" s="671"/>
      <c r="P40" s="671"/>
      <c r="Q40" s="671"/>
      <c r="R40" s="671"/>
      <c r="S40" s="672"/>
      <c r="T40" s="672"/>
      <c r="U40" s="672"/>
      <c r="V40" s="672"/>
      <c r="W40" s="672"/>
      <c r="X40" s="672"/>
      <c r="Y40" s="672"/>
      <c r="Z40" s="672"/>
      <c r="AA40" s="672"/>
      <c r="AB40" s="672"/>
    </row>
  </sheetData>
  <sheetProtection algorithmName="SHA-512" hashValue="I/LzOhqdTMjGCNcDDHqzFDPTvR23Ri/wnjT/gE5uyk2wzkBDNURqFuOyxlMiAP8PNrZ5yq0AB+6CL1Z4ElJBGQ==" saltValue="mMUSnLRA6aZS2M2ube9THw==" spinCount="100000" sheet="1" formatRows="0" selectLockedCells="1"/>
  <mergeCells count="74">
    <mergeCell ref="M9:O9"/>
    <mergeCell ref="P9:V9"/>
    <mergeCell ref="AO9:AQ9"/>
    <mergeCell ref="AR9:AX9"/>
    <mergeCell ref="M7:V7"/>
    <mergeCell ref="AO7:AX7"/>
    <mergeCell ref="M8:V8"/>
    <mergeCell ref="AO8:AX8"/>
    <mergeCell ref="M12:V12"/>
    <mergeCell ref="AO12:AX12"/>
    <mergeCell ref="M13:V13"/>
    <mergeCell ref="AO13:AX13"/>
    <mergeCell ref="M14:O14"/>
    <mergeCell ref="P14:V14"/>
    <mergeCell ref="AO14:AQ14"/>
    <mergeCell ref="AR14:AX14"/>
    <mergeCell ref="M17:V17"/>
    <mergeCell ref="AO17:AX17"/>
    <mergeCell ref="M18:V18"/>
    <mergeCell ref="AO18:AX18"/>
    <mergeCell ref="M19:O19"/>
    <mergeCell ref="P19:V19"/>
    <mergeCell ref="AO19:AQ19"/>
    <mergeCell ref="AR19:AX19"/>
    <mergeCell ref="B21:V21"/>
    <mergeCell ref="AD21:AX21"/>
    <mergeCell ref="K23:M23"/>
    <mergeCell ref="N23:O23"/>
    <mergeCell ref="P23:V23"/>
    <mergeCell ref="AM23:AO23"/>
    <mergeCell ref="AP23:AQ23"/>
    <mergeCell ref="AR23:AX23"/>
    <mergeCell ref="B24:V24"/>
    <mergeCell ref="AD24:AX24"/>
    <mergeCell ref="B25:V25"/>
    <mergeCell ref="AD25:AX25"/>
    <mergeCell ref="C27:G27"/>
    <mergeCell ref="H27:V27"/>
    <mergeCell ref="AE27:AI27"/>
    <mergeCell ref="AJ27:AX27"/>
    <mergeCell ref="C28:G28"/>
    <mergeCell ref="H28:V28"/>
    <mergeCell ref="AE28:AI28"/>
    <mergeCell ref="AJ28:AX28"/>
    <mergeCell ref="C29:G29"/>
    <mergeCell ref="H29:V29"/>
    <mergeCell ref="AE29:AI29"/>
    <mergeCell ref="AJ29:AX29"/>
    <mergeCell ref="AL31:AX31"/>
    <mergeCell ref="H32:I32"/>
    <mergeCell ref="J32:V32"/>
    <mergeCell ref="AJ32:AK32"/>
    <mergeCell ref="AL32:AX32"/>
    <mergeCell ref="C30:G37"/>
    <mergeCell ref="AE30:AI37"/>
    <mergeCell ref="H31:I31"/>
    <mergeCell ref="J31:V31"/>
    <mergeCell ref="AJ31:AK31"/>
    <mergeCell ref="H33:I33"/>
    <mergeCell ref="J33:V33"/>
    <mergeCell ref="AJ33:AK33"/>
    <mergeCell ref="H35:I35"/>
    <mergeCell ref="AJ35:AK35"/>
    <mergeCell ref="AL33:AX33"/>
    <mergeCell ref="H34:I34"/>
    <mergeCell ref="J34:V34"/>
    <mergeCell ref="AJ34:AK34"/>
    <mergeCell ref="AL34:AX34"/>
    <mergeCell ref="AL35:AW35"/>
    <mergeCell ref="H36:I36"/>
    <mergeCell ref="AJ36:AK36"/>
    <mergeCell ref="AL36:AW36"/>
    <mergeCell ref="J36:V36"/>
    <mergeCell ref="J35:V35"/>
  </mergeCells>
  <phoneticPr fontId="101"/>
  <conditionalFormatting sqref="D23">
    <cfRule type="containsBlanks" dxfId="115" priority="4">
      <formula>LEN(TRIM(D23))=0</formula>
    </cfRule>
  </conditionalFormatting>
  <conditionalFormatting sqref="M7:V9 M12:V14 M17:V18 M19 P19 F23 H23 J23 N23 H27:V28 J31:V36">
    <cfRule type="cellIs" dxfId="114" priority="8" operator="equal">
      <formula>""</formula>
    </cfRule>
  </conditionalFormatting>
  <conditionalFormatting sqref="Q5 S5 U5 H29">
    <cfRule type="cellIs" dxfId="113" priority="9" operator="equal">
      <formula>""</formula>
    </cfRule>
  </conditionalFormatting>
  <conditionalFormatting sqref="AO7:AO9 AR9 AR14 AO17:AO19 AR19 AF23 AH23 AJ23 AL23 AP23 AJ27:AJ28 AL31:AL36">
    <cfRule type="cellIs" dxfId="112" priority="2" operator="equal">
      <formula>""</formula>
    </cfRule>
  </conditionalFormatting>
  <conditionalFormatting sqref="AO12:AO14">
    <cfRule type="cellIs" dxfId="111" priority="1" operator="equal">
      <formula>""</formula>
    </cfRule>
  </conditionalFormatting>
  <conditionalFormatting sqref="AS5 AU5 AW5 AJ29">
    <cfRule type="cellIs" dxfId="110" priority="3" operator="equal">
      <formula>""</formula>
    </cfRule>
  </conditionalFormatting>
  <dataValidations count="2">
    <dataValidation type="custom" allowBlank="1" showErrorMessage="1" errorTitle="入力エラー" error="@を含むメールアドレスを入力してください" sqref="AP35:AV35" xr:uid="{FEB300D8-39D0-4C1D-A6DD-778825BF0B73}">
      <formula1>COUNTIF(AP40,"*@*")</formula1>
    </dataValidation>
    <dataValidation type="whole" operator="greaterThanOrEqual" allowBlank="1" showInputMessage="1" showErrorMessage="1" errorTitle="入力エラー" error="数値を入力してください" sqref="Q5 S5 U5 AS5 AU5 AW5" xr:uid="{EB82EA60-6E94-4D2E-8EE0-2D7DE2C8C780}">
      <formula1>0</formula1>
    </dataValidation>
  </dataValidations>
  <printOptions horizontalCentered="1"/>
  <pageMargins left="0.70069444444444495" right="0.70069444444444495" top="0.75138888888888899" bottom="0.75138888888888899" header="0.29861111111111099" footer="0.29861111111111099"/>
  <pageSetup paperSize="9" orientation="portrait" blackAndWhite="1" r:id="rId1"/>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D9DD7D-FBB3-4207-AD6F-CE2370F26EE4}">
  <sheetPr>
    <tabColor theme="9" tint="0.79998168889431442"/>
    <pageSetUpPr fitToPage="1"/>
  </sheetPr>
  <dimension ref="A1:XEC68"/>
  <sheetViews>
    <sheetView workbookViewId="0"/>
  </sheetViews>
  <sheetFormatPr defaultColWidth="9" defaultRowHeight="18"/>
  <cols>
    <col min="1" max="1" width="1.8984375" style="666" customWidth="1"/>
    <col min="2" max="2" width="1.5" style="666" customWidth="1"/>
    <col min="3" max="18" width="4.3984375" style="666" customWidth="1"/>
    <col min="19" max="22" width="4.3984375" style="667" customWidth="1"/>
    <col min="23" max="23" width="1.8984375" style="667" customWidth="1"/>
    <col min="24" max="27" width="4" style="667" customWidth="1"/>
    <col min="28" max="28" width="4" style="19" customWidth="1"/>
    <col min="29" max="29" width="1.8984375" style="19" customWidth="1"/>
    <col min="30" max="30" width="1" style="19" customWidth="1"/>
    <col min="31" max="50" width="4.3984375" style="19" customWidth="1"/>
    <col min="51" max="52" width="1.8984375" style="19" customWidth="1"/>
    <col min="53" max="62" width="4" style="19" customWidth="1"/>
    <col min="63" max="63" width="1.09765625" style="19" customWidth="1"/>
    <col min="64" max="64" width="2.59765625" style="19" customWidth="1"/>
    <col min="65" max="65" width="4" style="19" customWidth="1"/>
    <col min="66" max="66" width="3.09765625" style="19" customWidth="1"/>
    <col min="67" max="67" width="5.09765625" style="19" customWidth="1"/>
    <col min="68" max="68" width="3.09765625" style="19" customWidth="1"/>
    <col min="69" max="69" width="4.09765625" style="19" customWidth="1"/>
    <col min="70" max="76" width="3.09765625" style="19" customWidth="1"/>
    <col min="77" max="77" width="2" style="19" customWidth="1"/>
    <col min="78" max="79" width="1.8984375" style="19" customWidth="1"/>
    <col min="80" max="80" width="6.5" style="19" customWidth="1"/>
    <col min="81" max="92" width="9" style="19"/>
    <col min="93" max="263" width="9" style="666"/>
    <col min="264" max="265" width="2.09765625" style="666" customWidth="1"/>
    <col min="266" max="266" width="1" style="666" customWidth="1"/>
    <col min="267" max="267" width="20.3984375" style="666" customWidth="1"/>
    <col min="268" max="268" width="1.09765625" style="666" customWidth="1"/>
    <col min="269" max="270" width="10.59765625" style="666" customWidth="1"/>
    <col min="271" max="271" width="1.59765625" style="666" customWidth="1"/>
    <col min="272" max="272" width="6.09765625" style="666" customWidth="1"/>
    <col min="273" max="273" width="4" style="666" customWidth="1"/>
    <col min="274" max="274" width="3.09765625" style="666" customWidth="1"/>
    <col min="275" max="275" width="0.59765625" style="666" customWidth="1"/>
    <col min="276" max="276" width="3" style="666" customWidth="1"/>
    <col min="277" max="277" width="3.09765625" style="666" customWidth="1"/>
    <col min="278" max="278" width="2.59765625" style="666" customWidth="1"/>
    <col min="279" max="279" width="3.09765625" style="666" customWidth="1"/>
    <col min="280" max="280" width="2.59765625" style="666" customWidth="1"/>
    <col min="281" max="281" width="1.59765625" style="666" customWidth="1"/>
    <col min="282" max="283" width="2" style="666" customWidth="1"/>
    <col min="284" max="284" width="6.5" style="666" customWidth="1"/>
    <col min="285" max="519" width="9" style="666"/>
    <col min="520" max="521" width="2.09765625" style="666" customWidth="1"/>
    <col min="522" max="522" width="1" style="666" customWidth="1"/>
    <col min="523" max="523" width="20.3984375" style="666" customWidth="1"/>
    <col min="524" max="524" width="1.09765625" style="666" customWidth="1"/>
    <col min="525" max="526" width="10.59765625" style="666" customWidth="1"/>
    <col min="527" max="527" width="1.59765625" style="666" customWidth="1"/>
    <col min="528" max="528" width="6.09765625" style="666" customWidth="1"/>
    <col min="529" max="529" width="4" style="666" customWidth="1"/>
    <col min="530" max="530" width="3.09765625" style="666" customWidth="1"/>
    <col min="531" max="531" width="0.59765625" style="666" customWidth="1"/>
    <col min="532" max="532" width="3" style="666" customWidth="1"/>
    <col min="533" max="533" width="3.09765625" style="666" customWidth="1"/>
    <col min="534" max="534" width="2.59765625" style="666" customWidth="1"/>
    <col min="535" max="535" width="3.09765625" style="666" customWidth="1"/>
    <col min="536" max="536" width="2.59765625" style="666" customWidth="1"/>
    <col min="537" max="537" width="1.59765625" style="666" customWidth="1"/>
    <col min="538" max="539" width="2" style="666" customWidth="1"/>
    <col min="540" max="540" width="6.5" style="666" customWidth="1"/>
    <col min="541" max="775" width="9" style="666"/>
    <col min="776" max="777" width="2.09765625" style="666" customWidth="1"/>
    <col min="778" max="778" width="1" style="666" customWidth="1"/>
    <col min="779" max="779" width="20.3984375" style="666" customWidth="1"/>
    <col min="780" max="780" width="1.09765625" style="666" customWidth="1"/>
    <col min="781" max="782" width="10.59765625" style="666" customWidth="1"/>
    <col min="783" max="783" width="1.59765625" style="666" customWidth="1"/>
    <col min="784" max="784" width="6.09765625" style="666" customWidth="1"/>
    <col min="785" max="785" width="4" style="666" customWidth="1"/>
    <col min="786" max="786" width="3.09765625" style="666" customWidth="1"/>
    <col min="787" max="787" width="0.59765625" style="666" customWidth="1"/>
    <col min="788" max="788" width="3" style="666" customWidth="1"/>
    <col min="789" max="789" width="3.09765625" style="666" customWidth="1"/>
    <col min="790" max="790" width="2.59765625" style="666" customWidth="1"/>
    <col min="791" max="791" width="3.09765625" style="666" customWidth="1"/>
    <col min="792" max="792" width="2.59765625" style="666" customWidth="1"/>
    <col min="793" max="793" width="1.59765625" style="666" customWidth="1"/>
    <col min="794" max="795" width="2" style="666" customWidth="1"/>
    <col min="796" max="796" width="6.5" style="666" customWidth="1"/>
    <col min="797" max="1031" width="9" style="666"/>
    <col min="1032" max="1033" width="2.09765625" style="666" customWidth="1"/>
    <col min="1034" max="1034" width="1" style="666" customWidth="1"/>
    <col min="1035" max="1035" width="20.3984375" style="666" customWidth="1"/>
    <col min="1036" max="1036" width="1.09765625" style="666" customWidth="1"/>
    <col min="1037" max="1038" width="10.59765625" style="666" customWidth="1"/>
    <col min="1039" max="1039" width="1.59765625" style="666" customWidth="1"/>
    <col min="1040" max="1040" width="6.09765625" style="666" customWidth="1"/>
    <col min="1041" max="1041" width="4" style="666" customWidth="1"/>
    <col min="1042" max="1042" width="3.09765625" style="666" customWidth="1"/>
    <col min="1043" max="1043" width="0.59765625" style="666" customWidth="1"/>
    <col min="1044" max="1044" width="3" style="666" customWidth="1"/>
    <col min="1045" max="1045" width="3.09765625" style="666" customWidth="1"/>
    <col min="1046" max="1046" width="2.59765625" style="666" customWidth="1"/>
    <col min="1047" max="1047" width="3.09765625" style="666" customWidth="1"/>
    <col min="1048" max="1048" width="2.59765625" style="666" customWidth="1"/>
    <col min="1049" max="1049" width="1.59765625" style="666" customWidth="1"/>
    <col min="1050" max="1051" width="2" style="666" customWidth="1"/>
    <col min="1052" max="1052" width="6.5" style="666" customWidth="1"/>
    <col min="1053" max="1287" width="9" style="666"/>
    <col min="1288" max="1289" width="2.09765625" style="666" customWidth="1"/>
    <col min="1290" max="1290" width="1" style="666" customWidth="1"/>
    <col min="1291" max="1291" width="20.3984375" style="666" customWidth="1"/>
    <col min="1292" max="1292" width="1.09765625" style="666" customWidth="1"/>
    <col min="1293" max="1294" width="10.59765625" style="666" customWidth="1"/>
    <col min="1295" max="1295" width="1.59765625" style="666" customWidth="1"/>
    <col min="1296" max="1296" width="6.09765625" style="666" customWidth="1"/>
    <col min="1297" max="1297" width="4" style="666" customWidth="1"/>
    <col min="1298" max="1298" width="3.09765625" style="666" customWidth="1"/>
    <col min="1299" max="1299" width="0.59765625" style="666" customWidth="1"/>
    <col min="1300" max="1300" width="3" style="666" customWidth="1"/>
    <col min="1301" max="1301" width="3.09765625" style="666" customWidth="1"/>
    <col min="1302" max="1302" width="2.59765625" style="666" customWidth="1"/>
    <col min="1303" max="1303" width="3.09765625" style="666" customWidth="1"/>
    <col min="1304" max="1304" width="2.59765625" style="666" customWidth="1"/>
    <col min="1305" max="1305" width="1.59765625" style="666" customWidth="1"/>
    <col min="1306" max="1307" width="2" style="666" customWidth="1"/>
    <col min="1308" max="1308" width="6.5" style="666" customWidth="1"/>
    <col min="1309" max="1543" width="9" style="666"/>
    <col min="1544" max="1545" width="2.09765625" style="666" customWidth="1"/>
    <col min="1546" max="1546" width="1" style="666" customWidth="1"/>
    <col min="1547" max="1547" width="20.3984375" style="666" customWidth="1"/>
    <col min="1548" max="1548" width="1.09765625" style="666" customWidth="1"/>
    <col min="1549" max="1550" width="10.59765625" style="666" customWidth="1"/>
    <col min="1551" max="1551" width="1.59765625" style="666" customWidth="1"/>
    <col min="1552" max="1552" width="6.09765625" style="666" customWidth="1"/>
    <col min="1553" max="1553" width="4" style="666" customWidth="1"/>
    <col min="1554" max="1554" width="3.09765625" style="666" customWidth="1"/>
    <col min="1555" max="1555" width="0.59765625" style="666" customWidth="1"/>
    <col min="1556" max="1556" width="3" style="666" customWidth="1"/>
    <col min="1557" max="1557" width="3.09765625" style="666" customWidth="1"/>
    <col min="1558" max="1558" width="2.59765625" style="666" customWidth="1"/>
    <col min="1559" max="1559" width="3.09765625" style="666" customWidth="1"/>
    <col min="1560" max="1560" width="2.59765625" style="666" customWidth="1"/>
    <col min="1561" max="1561" width="1.59765625" style="666" customWidth="1"/>
    <col min="1562" max="1563" width="2" style="666" customWidth="1"/>
    <col min="1564" max="1564" width="6.5" style="666" customWidth="1"/>
    <col min="1565" max="1799" width="9" style="666"/>
    <col min="1800" max="1801" width="2.09765625" style="666" customWidth="1"/>
    <col min="1802" max="1802" width="1" style="666" customWidth="1"/>
    <col min="1803" max="1803" width="20.3984375" style="666" customWidth="1"/>
    <col min="1804" max="1804" width="1.09765625" style="666" customWidth="1"/>
    <col min="1805" max="1806" width="10.59765625" style="666" customWidth="1"/>
    <col min="1807" max="1807" width="1.59765625" style="666" customWidth="1"/>
    <col min="1808" max="1808" width="6.09765625" style="666" customWidth="1"/>
    <col min="1809" max="1809" width="4" style="666" customWidth="1"/>
    <col min="1810" max="1810" width="3.09765625" style="666" customWidth="1"/>
    <col min="1811" max="1811" width="0.59765625" style="666" customWidth="1"/>
    <col min="1812" max="1812" width="3" style="666" customWidth="1"/>
    <col min="1813" max="1813" width="3.09765625" style="666" customWidth="1"/>
    <col min="1814" max="1814" width="2.59765625" style="666" customWidth="1"/>
    <col min="1815" max="1815" width="3.09765625" style="666" customWidth="1"/>
    <col min="1816" max="1816" width="2.59765625" style="666" customWidth="1"/>
    <col min="1817" max="1817" width="1.59765625" style="666" customWidth="1"/>
    <col min="1818" max="1819" width="2" style="666" customWidth="1"/>
    <col min="1820" max="1820" width="6.5" style="666" customWidth="1"/>
    <col min="1821" max="2055" width="9" style="666"/>
    <col min="2056" max="2057" width="2.09765625" style="666" customWidth="1"/>
    <col min="2058" max="2058" width="1" style="666" customWidth="1"/>
    <col min="2059" max="2059" width="20.3984375" style="666" customWidth="1"/>
    <col min="2060" max="2060" width="1.09765625" style="666" customWidth="1"/>
    <col min="2061" max="2062" width="10.59765625" style="666" customWidth="1"/>
    <col min="2063" max="2063" width="1.59765625" style="666" customWidth="1"/>
    <col min="2064" max="2064" width="6.09765625" style="666" customWidth="1"/>
    <col min="2065" max="2065" width="4" style="666" customWidth="1"/>
    <col min="2066" max="2066" width="3.09765625" style="666" customWidth="1"/>
    <col min="2067" max="2067" width="0.59765625" style="666" customWidth="1"/>
    <col min="2068" max="2068" width="3" style="666" customWidth="1"/>
    <col min="2069" max="2069" width="3.09765625" style="666" customWidth="1"/>
    <col min="2070" max="2070" width="2.59765625" style="666" customWidth="1"/>
    <col min="2071" max="2071" width="3.09765625" style="666" customWidth="1"/>
    <col min="2072" max="2072" width="2.59765625" style="666" customWidth="1"/>
    <col min="2073" max="2073" width="1.59765625" style="666" customWidth="1"/>
    <col min="2074" max="2075" width="2" style="666" customWidth="1"/>
    <col min="2076" max="2076" width="6.5" style="666" customWidth="1"/>
    <col min="2077" max="2311" width="9" style="666"/>
    <col min="2312" max="2313" width="2.09765625" style="666" customWidth="1"/>
    <col min="2314" max="2314" width="1" style="666" customWidth="1"/>
    <col min="2315" max="2315" width="20.3984375" style="666" customWidth="1"/>
    <col min="2316" max="2316" width="1.09765625" style="666" customWidth="1"/>
    <col min="2317" max="2318" width="10.59765625" style="666" customWidth="1"/>
    <col min="2319" max="2319" width="1.59765625" style="666" customWidth="1"/>
    <col min="2320" max="2320" width="6.09765625" style="666" customWidth="1"/>
    <col min="2321" max="2321" width="4" style="666" customWidth="1"/>
    <col min="2322" max="2322" width="3.09765625" style="666" customWidth="1"/>
    <col min="2323" max="2323" width="0.59765625" style="666" customWidth="1"/>
    <col min="2324" max="2324" width="3" style="666" customWidth="1"/>
    <col min="2325" max="2325" width="3.09765625" style="666" customWidth="1"/>
    <col min="2326" max="2326" width="2.59765625" style="666" customWidth="1"/>
    <col min="2327" max="2327" width="3.09765625" style="666" customWidth="1"/>
    <col min="2328" max="2328" width="2.59765625" style="666" customWidth="1"/>
    <col min="2329" max="2329" width="1.59765625" style="666" customWidth="1"/>
    <col min="2330" max="2331" width="2" style="666" customWidth="1"/>
    <col min="2332" max="2332" width="6.5" style="666" customWidth="1"/>
    <col min="2333" max="2567" width="9" style="666"/>
    <col min="2568" max="2569" width="2.09765625" style="666" customWidth="1"/>
    <col min="2570" max="2570" width="1" style="666" customWidth="1"/>
    <col min="2571" max="2571" width="20.3984375" style="666" customWidth="1"/>
    <col min="2572" max="2572" width="1.09765625" style="666" customWidth="1"/>
    <col min="2573" max="2574" width="10.59765625" style="666" customWidth="1"/>
    <col min="2575" max="2575" width="1.59765625" style="666" customWidth="1"/>
    <col min="2576" max="2576" width="6.09765625" style="666" customWidth="1"/>
    <col min="2577" max="2577" width="4" style="666" customWidth="1"/>
    <col min="2578" max="2578" width="3.09765625" style="666" customWidth="1"/>
    <col min="2579" max="2579" width="0.59765625" style="666" customWidth="1"/>
    <col min="2580" max="2580" width="3" style="666" customWidth="1"/>
    <col min="2581" max="2581" width="3.09765625" style="666" customWidth="1"/>
    <col min="2582" max="2582" width="2.59765625" style="666" customWidth="1"/>
    <col min="2583" max="2583" width="3.09765625" style="666" customWidth="1"/>
    <col min="2584" max="2584" width="2.59765625" style="666" customWidth="1"/>
    <col min="2585" max="2585" width="1.59765625" style="666" customWidth="1"/>
    <col min="2586" max="2587" width="2" style="666" customWidth="1"/>
    <col min="2588" max="2588" width="6.5" style="666" customWidth="1"/>
    <col min="2589" max="2823" width="9" style="666"/>
    <col min="2824" max="2825" width="2.09765625" style="666" customWidth="1"/>
    <col min="2826" max="2826" width="1" style="666" customWidth="1"/>
    <col min="2827" max="2827" width="20.3984375" style="666" customWidth="1"/>
    <col min="2828" max="2828" width="1.09765625" style="666" customWidth="1"/>
    <col min="2829" max="2830" width="10.59765625" style="666" customWidth="1"/>
    <col min="2831" max="2831" width="1.59765625" style="666" customWidth="1"/>
    <col min="2832" max="2832" width="6.09765625" style="666" customWidth="1"/>
    <col min="2833" max="2833" width="4" style="666" customWidth="1"/>
    <col min="2834" max="2834" width="3.09765625" style="666" customWidth="1"/>
    <col min="2835" max="2835" width="0.59765625" style="666" customWidth="1"/>
    <col min="2836" max="2836" width="3" style="666" customWidth="1"/>
    <col min="2837" max="2837" width="3.09765625" style="666" customWidth="1"/>
    <col min="2838" max="2838" width="2.59765625" style="666" customWidth="1"/>
    <col min="2839" max="2839" width="3.09765625" style="666" customWidth="1"/>
    <col min="2840" max="2840" width="2.59765625" style="666" customWidth="1"/>
    <col min="2841" max="2841" width="1.59765625" style="666" customWidth="1"/>
    <col min="2842" max="2843" width="2" style="666" customWidth="1"/>
    <col min="2844" max="2844" width="6.5" style="666" customWidth="1"/>
    <col min="2845" max="3079" width="9" style="666"/>
    <col min="3080" max="3081" width="2.09765625" style="666" customWidth="1"/>
    <col min="3082" max="3082" width="1" style="666" customWidth="1"/>
    <col min="3083" max="3083" width="20.3984375" style="666" customWidth="1"/>
    <col min="3084" max="3084" width="1.09765625" style="666" customWidth="1"/>
    <col min="3085" max="3086" width="10.59765625" style="666" customWidth="1"/>
    <col min="3087" max="3087" width="1.59765625" style="666" customWidth="1"/>
    <col min="3088" max="3088" width="6.09765625" style="666" customWidth="1"/>
    <col min="3089" max="3089" width="4" style="666" customWidth="1"/>
    <col min="3090" max="3090" width="3.09765625" style="666" customWidth="1"/>
    <col min="3091" max="3091" width="0.59765625" style="666" customWidth="1"/>
    <col min="3092" max="3092" width="3" style="666" customWidth="1"/>
    <col min="3093" max="3093" width="3.09765625" style="666" customWidth="1"/>
    <col min="3094" max="3094" width="2.59765625" style="666" customWidth="1"/>
    <col min="3095" max="3095" width="3.09765625" style="666" customWidth="1"/>
    <col min="3096" max="3096" width="2.59765625" style="666" customWidth="1"/>
    <col min="3097" max="3097" width="1.59765625" style="666" customWidth="1"/>
    <col min="3098" max="3099" width="2" style="666" customWidth="1"/>
    <col min="3100" max="3100" width="6.5" style="666" customWidth="1"/>
    <col min="3101" max="3335" width="9" style="666"/>
    <col min="3336" max="3337" width="2.09765625" style="666" customWidth="1"/>
    <col min="3338" max="3338" width="1" style="666" customWidth="1"/>
    <col min="3339" max="3339" width="20.3984375" style="666" customWidth="1"/>
    <col min="3340" max="3340" width="1.09765625" style="666" customWidth="1"/>
    <col min="3341" max="3342" width="10.59765625" style="666" customWidth="1"/>
    <col min="3343" max="3343" width="1.59765625" style="666" customWidth="1"/>
    <col min="3344" max="3344" width="6.09765625" style="666" customWidth="1"/>
    <col min="3345" max="3345" width="4" style="666" customWidth="1"/>
    <col min="3346" max="3346" width="3.09765625" style="666" customWidth="1"/>
    <col min="3347" max="3347" width="0.59765625" style="666" customWidth="1"/>
    <col min="3348" max="3348" width="3" style="666" customWidth="1"/>
    <col min="3349" max="3349" width="3.09765625" style="666" customWidth="1"/>
    <col min="3350" max="3350" width="2.59765625" style="666" customWidth="1"/>
    <col min="3351" max="3351" width="3.09765625" style="666" customWidth="1"/>
    <col min="3352" max="3352" width="2.59765625" style="666" customWidth="1"/>
    <col min="3353" max="3353" width="1.59765625" style="666" customWidth="1"/>
    <col min="3354" max="3355" width="2" style="666" customWidth="1"/>
    <col min="3356" max="3356" width="6.5" style="666" customWidth="1"/>
    <col min="3357" max="3591" width="9" style="666"/>
    <col min="3592" max="3593" width="2.09765625" style="666" customWidth="1"/>
    <col min="3594" max="3594" width="1" style="666" customWidth="1"/>
    <col min="3595" max="3595" width="20.3984375" style="666" customWidth="1"/>
    <col min="3596" max="3596" width="1.09765625" style="666" customWidth="1"/>
    <col min="3597" max="3598" width="10.59765625" style="666" customWidth="1"/>
    <col min="3599" max="3599" width="1.59765625" style="666" customWidth="1"/>
    <col min="3600" max="3600" width="6.09765625" style="666" customWidth="1"/>
    <col min="3601" max="3601" width="4" style="666" customWidth="1"/>
    <col min="3602" max="3602" width="3.09765625" style="666" customWidth="1"/>
    <col min="3603" max="3603" width="0.59765625" style="666" customWidth="1"/>
    <col min="3604" max="3604" width="3" style="666" customWidth="1"/>
    <col min="3605" max="3605" width="3.09765625" style="666" customWidth="1"/>
    <col min="3606" max="3606" width="2.59765625" style="666" customWidth="1"/>
    <col min="3607" max="3607" width="3.09765625" style="666" customWidth="1"/>
    <col min="3608" max="3608" width="2.59765625" style="666" customWidth="1"/>
    <col min="3609" max="3609" width="1.59765625" style="666" customWidth="1"/>
    <col min="3610" max="3611" width="2" style="666" customWidth="1"/>
    <col min="3612" max="3612" width="6.5" style="666" customWidth="1"/>
    <col min="3613" max="3847" width="9" style="666"/>
    <col min="3848" max="3849" width="2.09765625" style="666" customWidth="1"/>
    <col min="3850" max="3850" width="1" style="666" customWidth="1"/>
    <col min="3851" max="3851" width="20.3984375" style="666" customWidth="1"/>
    <col min="3852" max="3852" width="1.09765625" style="666" customWidth="1"/>
    <col min="3853" max="3854" width="10.59765625" style="666" customWidth="1"/>
    <col min="3855" max="3855" width="1.59765625" style="666" customWidth="1"/>
    <col min="3856" max="3856" width="6.09765625" style="666" customWidth="1"/>
    <col min="3857" max="3857" width="4" style="666" customWidth="1"/>
    <col min="3858" max="3858" width="3.09765625" style="666" customWidth="1"/>
    <col min="3859" max="3859" width="0.59765625" style="666" customWidth="1"/>
    <col min="3860" max="3860" width="3" style="666" customWidth="1"/>
    <col min="3861" max="3861" width="3.09765625" style="666" customWidth="1"/>
    <col min="3862" max="3862" width="2.59765625" style="666" customWidth="1"/>
    <col min="3863" max="3863" width="3.09765625" style="666" customWidth="1"/>
    <col min="3864" max="3864" width="2.59765625" style="666" customWidth="1"/>
    <col min="3865" max="3865" width="1.59765625" style="666" customWidth="1"/>
    <col min="3866" max="3867" width="2" style="666" customWidth="1"/>
    <col min="3868" max="3868" width="6.5" style="666" customWidth="1"/>
    <col min="3869" max="4103" width="9" style="666"/>
    <col min="4104" max="4105" width="2.09765625" style="666" customWidth="1"/>
    <col min="4106" max="4106" width="1" style="666" customWidth="1"/>
    <col min="4107" max="4107" width="20.3984375" style="666" customWidth="1"/>
    <col min="4108" max="4108" width="1.09765625" style="666" customWidth="1"/>
    <col min="4109" max="4110" width="10.59765625" style="666" customWidth="1"/>
    <col min="4111" max="4111" width="1.59765625" style="666" customWidth="1"/>
    <col min="4112" max="4112" width="6.09765625" style="666" customWidth="1"/>
    <col min="4113" max="4113" width="4" style="666" customWidth="1"/>
    <col min="4114" max="4114" width="3.09765625" style="666" customWidth="1"/>
    <col min="4115" max="4115" width="0.59765625" style="666" customWidth="1"/>
    <col min="4116" max="4116" width="3" style="666" customWidth="1"/>
    <col min="4117" max="4117" width="3.09765625" style="666" customWidth="1"/>
    <col min="4118" max="4118" width="2.59765625" style="666" customWidth="1"/>
    <col min="4119" max="4119" width="3.09765625" style="666" customWidth="1"/>
    <col min="4120" max="4120" width="2.59765625" style="666" customWidth="1"/>
    <col min="4121" max="4121" width="1.59765625" style="666" customWidth="1"/>
    <col min="4122" max="4123" width="2" style="666" customWidth="1"/>
    <col min="4124" max="4124" width="6.5" style="666" customWidth="1"/>
    <col min="4125" max="4359" width="9" style="666"/>
    <col min="4360" max="4361" width="2.09765625" style="666" customWidth="1"/>
    <col min="4362" max="4362" width="1" style="666" customWidth="1"/>
    <col min="4363" max="4363" width="20.3984375" style="666" customWidth="1"/>
    <col min="4364" max="4364" width="1.09765625" style="666" customWidth="1"/>
    <col min="4365" max="4366" width="10.59765625" style="666" customWidth="1"/>
    <col min="4367" max="4367" width="1.59765625" style="666" customWidth="1"/>
    <col min="4368" max="4368" width="6.09765625" style="666" customWidth="1"/>
    <col min="4369" max="4369" width="4" style="666" customWidth="1"/>
    <col min="4370" max="4370" width="3.09765625" style="666" customWidth="1"/>
    <col min="4371" max="4371" width="0.59765625" style="666" customWidth="1"/>
    <col min="4372" max="4372" width="3" style="666" customWidth="1"/>
    <col min="4373" max="4373" width="3.09765625" style="666" customWidth="1"/>
    <col min="4374" max="4374" width="2.59765625" style="666" customWidth="1"/>
    <col min="4375" max="4375" width="3.09765625" style="666" customWidth="1"/>
    <col min="4376" max="4376" width="2.59765625" style="666" customWidth="1"/>
    <col min="4377" max="4377" width="1.59765625" style="666" customWidth="1"/>
    <col min="4378" max="4379" width="2" style="666" customWidth="1"/>
    <col min="4380" max="4380" width="6.5" style="666" customWidth="1"/>
    <col min="4381" max="4615" width="9" style="666"/>
    <col min="4616" max="4617" width="2.09765625" style="666" customWidth="1"/>
    <col min="4618" max="4618" width="1" style="666" customWidth="1"/>
    <col min="4619" max="4619" width="20.3984375" style="666" customWidth="1"/>
    <col min="4620" max="4620" width="1.09765625" style="666" customWidth="1"/>
    <col min="4621" max="4622" width="10.59765625" style="666" customWidth="1"/>
    <col min="4623" max="4623" width="1.59765625" style="666" customWidth="1"/>
    <col min="4624" max="4624" width="6.09765625" style="666" customWidth="1"/>
    <col min="4625" max="4625" width="4" style="666" customWidth="1"/>
    <col min="4626" max="4626" width="3.09765625" style="666" customWidth="1"/>
    <col min="4627" max="4627" width="0.59765625" style="666" customWidth="1"/>
    <col min="4628" max="4628" width="3" style="666" customWidth="1"/>
    <col min="4629" max="4629" width="3.09765625" style="666" customWidth="1"/>
    <col min="4630" max="4630" width="2.59765625" style="666" customWidth="1"/>
    <col min="4631" max="4631" width="3.09765625" style="666" customWidth="1"/>
    <col min="4632" max="4632" width="2.59765625" style="666" customWidth="1"/>
    <col min="4633" max="4633" width="1.59765625" style="666" customWidth="1"/>
    <col min="4634" max="4635" width="2" style="666" customWidth="1"/>
    <col min="4636" max="4636" width="6.5" style="666" customWidth="1"/>
    <col min="4637" max="4871" width="9" style="666"/>
    <col min="4872" max="4873" width="2.09765625" style="666" customWidth="1"/>
    <col min="4874" max="4874" width="1" style="666" customWidth="1"/>
    <col min="4875" max="4875" width="20.3984375" style="666" customWidth="1"/>
    <col min="4876" max="4876" width="1.09765625" style="666" customWidth="1"/>
    <col min="4877" max="4878" width="10.59765625" style="666" customWidth="1"/>
    <col min="4879" max="4879" width="1.59765625" style="666" customWidth="1"/>
    <col min="4880" max="4880" width="6.09765625" style="666" customWidth="1"/>
    <col min="4881" max="4881" width="4" style="666" customWidth="1"/>
    <col min="4882" max="4882" width="3.09765625" style="666" customWidth="1"/>
    <col min="4883" max="4883" width="0.59765625" style="666" customWidth="1"/>
    <col min="4884" max="4884" width="3" style="666" customWidth="1"/>
    <col min="4885" max="4885" width="3.09765625" style="666" customWidth="1"/>
    <col min="4886" max="4886" width="2.59765625" style="666" customWidth="1"/>
    <col min="4887" max="4887" width="3.09765625" style="666" customWidth="1"/>
    <col min="4888" max="4888" width="2.59765625" style="666" customWidth="1"/>
    <col min="4889" max="4889" width="1.59765625" style="666" customWidth="1"/>
    <col min="4890" max="4891" width="2" style="666" customWidth="1"/>
    <col min="4892" max="4892" width="6.5" style="666" customWidth="1"/>
    <col min="4893" max="5127" width="9" style="666"/>
    <col min="5128" max="5129" width="2.09765625" style="666" customWidth="1"/>
    <col min="5130" max="5130" width="1" style="666" customWidth="1"/>
    <col min="5131" max="5131" width="20.3984375" style="666" customWidth="1"/>
    <col min="5132" max="5132" width="1.09765625" style="666" customWidth="1"/>
    <col min="5133" max="5134" width="10.59765625" style="666" customWidth="1"/>
    <col min="5135" max="5135" width="1.59765625" style="666" customWidth="1"/>
    <col min="5136" max="5136" width="6.09765625" style="666" customWidth="1"/>
    <col min="5137" max="5137" width="4" style="666" customWidth="1"/>
    <col min="5138" max="5138" width="3.09765625" style="666" customWidth="1"/>
    <col min="5139" max="5139" width="0.59765625" style="666" customWidth="1"/>
    <col min="5140" max="5140" width="3" style="666" customWidth="1"/>
    <col min="5141" max="5141" width="3.09765625" style="666" customWidth="1"/>
    <col min="5142" max="5142" width="2.59765625" style="666" customWidth="1"/>
    <col min="5143" max="5143" width="3.09765625" style="666" customWidth="1"/>
    <col min="5144" max="5144" width="2.59765625" style="666" customWidth="1"/>
    <col min="5145" max="5145" width="1.59765625" style="666" customWidth="1"/>
    <col min="5146" max="5147" width="2" style="666" customWidth="1"/>
    <col min="5148" max="5148" width="6.5" style="666" customWidth="1"/>
    <col min="5149" max="5383" width="9" style="666"/>
    <col min="5384" max="5385" width="2.09765625" style="666" customWidth="1"/>
    <col min="5386" max="5386" width="1" style="666" customWidth="1"/>
    <col min="5387" max="5387" width="20.3984375" style="666" customWidth="1"/>
    <col min="5388" max="5388" width="1.09765625" style="666" customWidth="1"/>
    <col min="5389" max="5390" width="10.59765625" style="666" customWidth="1"/>
    <col min="5391" max="5391" width="1.59765625" style="666" customWidth="1"/>
    <col min="5392" max="5392" width="6.09765625" style="666" customWidth="1"/>
    <col min="5393" max="5393" width="4" style="666" customWidth="1"/>
    <col min="5394" max="5394" width="3.09765625" style="666" customWidth="1"/>
    <col min="5395" max="5395" width="0.59765625" style="666" customWidth="1"/>
    <col min="5396" max="5396" width="3" style="666" customWidth="1"/>
    <col min="5397" max="5397" width="3.09765625" style="666" customWidth="1"/>
    <col min="5398" max="5398" width="2.59765625" style="666" customWidth="1"/>
    <col min="5399" max="5399" width="3.09765625" style="666" customWidth="1"/>
    <col min="5400" max="5400" width="2.59765625" style="666" customWidth="1"/>
    <col min="5401" max="5401" width="1.59765625" style="666" customWidth="1"/>
    <col min="5402" max="5403" width="2" style="666" customWidth="1"/>
    <col min="5404" max="5404" width="6.5" style="666" customWidth="1"/>
    <col min="5405" max="5639" width="9" style="666"/>
    <col min="5640" max="5641" width="2.09765625" style="666" customWidth="1"/>
    <col min="5642" max="5642" width="1" style="666" customWidth="1"/>
    <col min="5643" max="5643" width="20.3984375" style="666" customWidth="1"/>
    <col min="5644" max="5644" width="1.09765625" style="666" customWidth="1"/>
    <col min="5645" max="5646" width="10.59765625" style="666" customWidth="1"/>
    <col min="5647" max="5647" width="1.59765625" style="666" customWidth="1"/>
    <col min="5648" max="5648" width="6.09765625" style="666" customWidth="1"/>
    <col min="5649" max="5649" width="4" style="666" customWidth="1"/>
    <col min="5650" max="5650" width="3.09765625" style="666" customWidth="1"/>
    <col min="5651" max="5651" width="0.59765625" style="666" customWidth="1"/>
    <col min="5652" max="5652" width="3" style="666" customWidth="1"/>
    <col min="5653" max="5653" width="3.09765625" style="666" customWidth="1"/>
    <col min="5654" max="5654" width="2.59765625" style="666" customWidth="1"/>
    <col min="5655" max="5655" width="3.09765625" style="666" customWidth="1"/>
    <col min="5656" max="5656" width="2.59765625" style="666" customWidth="1"/>
    <col min="5657" max="5657" width="1.59765625" style="666" customWidth="1"/>
    <col min="5658" max="5659" width="2" style="666" customWidth="1"/>
    <col min="5660" max="5660" width="6.5" style="666" customWidth="1"/>
    <col min="5661" max="5895" width="9" style="666"/>
    <col min="5896" max="5897" width="2.09765625" style="666" customWidth="1"/>
    <col min="5898" max="5898" width="1" style="666" customWidth="1"/>
    <col min="5899" max="5899" width="20.3984375" style="666" customWidth="1"/>
    <col min="5900" max="5900" width="1.09765625" style="666" customWidth="1"/>
    <col min="5901" max="5902" width="10.59765625" style="666" customWidth="1"/>
    <col min="5903" max="5903" width="1.59765625" style="666" customWidth="1"/>
    <col min="5904" max="5904" width="6.09765625" style="666" customWidth="1"/>
    <col min="5905" max="5905" width="4" style="666" customWidth="1"/>
    <col min="5906" max="5906" width="3.09765625" style="666" customWidth="1"/>
    <col min="5907" max="5907" width="0.59765625" style="666" customWidth="1"/>
    <col min="5908" max="5908" width="3" style="666" customWidth="1"/>
    <col min="5909" max="5909" width="3.09765625" style="666" customWidth="1"/>
    <col min="5910" max="5910" width="2.59765625" style="666" customWidth="1"/>
    <col min="5911" max="5911" width="3.09765625" style="666" customWidth="1"/>
    <col min="5912" max="5912" width="2.59765625" style="666" customWidth="1"/>
    <col min="5913" max="5913" width="1.59765625" style="666" customWidth="1"/>
    <col min="5914" max="5915" width="2" style="666" customWidth="1"/>
    <col min="5916" max="5916" width="6.5" style="666" customWidth="1"/>
    <col min="5917" max="6151" width="9" style="666"/>
    <col min="6152" max="6153" width="2.09765625" style="666" customWidth="1"/>
    <col min="6154" max="6154" width="1" style="666" customWidth="1"/>
    <col min="6155" max="6155" width="20.3984375" style="666" customWidth="1"/>
    <col min="6156" max="6156" width="1.09765625" style="666" customWidth="1"/>
    <col min="6157" max="6158" width="10.59765625" style="666" customWidth="1"/>
    <col min="6159" max="6159" width="1.59765625" style="666" customWidth="1"/>
    <col min="6160" max="6160" width="6.09765625" style="666" customWidth="1"/>
    <col min="6161" max="6161" width="4" style="666" customWidth="1"/>
    <col min="6162" max="6162" width="3.09765625" style="666" customWidth="1"/>
    <col min="6163" max="6163" width="0.59765625" style="666" customWidth="1"/>
    <col min="6164" max="6164" width="3" style="666" customWidth="1"/>
    <col min="6165" max="6165" width="3.09765625" style="666" customWidth="1"/>
    <col min="6166" max="6166" width="2.59765625" style="666" customWidth="1"/>
    <col min="6167" max="6167" width="3.09765625" style="666" customWidth="1"/>
    <col min="6168" max="6168" width="2.59765625" style="666" customWidth="1"/>
    <col min="6169" max="6169" width="1.59765625" style="666" customWidth="1"/>
    <col min="6170" max="6171" width="2" style="666" customWidth="1"/>
    <col min="6172" max="6172" width="6.5" style="666" customWidth="1"/>
    <col min="6173" max="6407" width="9" style="666"/>
    <col min="6408" max="6409" width="2.09765625" style="666" customWidth="1"/>
    <col min="6410" max="6410" width="1" style="666" customWidth="1"/>
    <col min="6411" max="6411" width="20.3984375" style="666" customWidth="1"/>
    <col min="6412" max="6412" width="1.09765625" style="666" customWidth="1"/>
    <col min="6413" max="6414" width="10.59765625" style="666" customWidth="1"/>
    <col min="6415" max="6415" width="1.59765625" style="666" customWidth="1"/>
    <col min="6416" max="6416" width="6.09765625" style="666" customWidth="1"/>
    <col min="6417" max="6417" width="4" style="666" customWidth="1"/>
    <col min="6418" max="6418" width="3.09765625" style="666" customWidth="1"/>
    <col min="6419" max="6419" width="0.59765625" style="666" customWidth="1"/>
    <col min="6420" max="6420" width="3" style="666" customWidth="1"/>
    <col min="6421" max="6421" width="3.09765625" style="666" customWidth="1"/>
    <col min="6422" max="6422" width="2.59765625" style="666" customWidth="1"/>
    <col min="6423" max="6423" width="3.09765625" style="666" customWidth="1"/>
    <col min="6424" max="6424" width="2.59765625" style="666" customWidth="1"/>
    <col min="6425" max="6425" width="1.59765625" style="666" customWidth="1"/>
    <col min="6426" max="6427" width="2" style="666" customWidth="1"/>
    <col min="6428" max="6428" width="6.5" style="666" customWidth="1"/>
    <col min="6429" max="6663" width="9" style="666"/>
    <col min="6664" max="6665" width="2.09765625" style="666" customWidth="1"/>
    <col min="6666" max="6666" width="1" style="666" customWidth="1"/>
    <col min="6667" max="6667" width="20.3984375" style="666" customWidth="1"/>
    <col min="6668" max="6668" width="1.09765625" style="666" customWidth="1"/>
    <col min="6669" max="6670" width="10.59765625" style="666" customWidth="1"/>
    <col min="6671" max="6671" width="1.59765625" style="666" customWidth="1"/>
    <col min="6672" max="6672" width="6.09765625" style="666" customWidth="1"/>
    <col min="6673" max="6673" width="4" style="666" customWidth="1"/>
    <col min="6674" max="6674" width="3.09765625" style="666" customWidth="1"/>
    <col min="6675" max="6675" width="0.59765625" style="666" customWidth="1"/>
    <col min="6676" max="6676" width="3" style="666" customWidth="1"/>
    <col min="6677" max="6677" width="3.09765625" style="666" customWidth="1"/>
    <col min="6678" max="6678" width="2.59765625" style="666" customWidth="1"/>
    <col min="6679" max="6679" width="3.09765625" style="666" customWidth="1"/>
    <col min="6680" max="6680" width="2.59765625" style="666" customWidth="1"/>
    <col min="6681" max="6681" width="1.59765625" style="666" customWidth="1"/>
    <col min="6682" max="6683" width="2" style="666" customWidth="1"/>
    <col min="6684" max="6684" width="6.5" style="666" customWidth="1"/>
    <col min="6685" max="6919" width="9" style="666"/>
    <col min="6920" max="6921" width="2.09765625" style="666" customWidth="1"/>
    <col min="6922" max="6922" width="1" style="666" customWidth="1"/>
    <col min="6923" max="6923" width="20.3984375" style="666" customWidth="1"/>
    <col min="6924" max="6924" width="1.09765625" style="666" customWidth="1"/>
    <col min="6925" max="6926" width="10.59765625" style="666" customWidth="1"/>
    <col min="6927" max="6927" width="1.59765625" style="666" customWidth="1"/>
    <col min="6928" max="6928" width="6.09765625" style="666" customWidth="1"/>
    <col min="6929" max="6929" width="4" style="666" customWidth="1"/>
    <col min="6930" max="6930" width="3.09765625" style="666" customWidth="1"/>
    <col min="6931" max="6931" width="0.59765625" style="666" customWidth="1"/>
    <col min="6932" max="6932" width="3" style="666" customWidth="1"/>
    <col min="6933" max="6933" width="3.09765625" style="666" customWidth="1"/>
    <col min="6934" max="6934" width="2.59765625" style="666" customWidth="1"/>
    <col min="6935" max="6935" width="3.09765625" style="666" customWidth="1"/>
    <col min="6936" max="6936" width="2.59765625" style="666" customWidth="1"/>
    <col min="6937" max="6937" width="1.59765625" style="666" customWidth="1"/>
    <col min="6938" max="6939" width="2" style="666" customWidth="1"/>
    <col min="6940" max="6940" width="6.5" style="666" customWidth="1"/>
    <col min="6941" max="7175" width="9" style="666"/>
    <col min="7176" max="7177" width="2.09765625" style="666" customWidth="1"/>
    <col min="7178" max="7178" width="1" style="666" customWidth="1"/>
    <col min="7179" max="7179" width="20.3984375" style="666" customWidth="1"/>
    <col min="7180" max="7180" width="1.09765625" style="666" customWidth="1"/>
    <col min="7181" max="7182" width="10.59765625" style="666" customWidth="1"/>
    <col min="7183" max="7183" width="1.59765625" style="666" customWidth="1"/>
    <col min="7184" max="7184" width="6.09765625" style="666" customWidth="1"/>
    <col min="7185" max="7185" width="4" style="666" customWidth="1"/>
    <col min="7186" max="7186" width="3.09765625" style="666" customWidth="1"/>
    <col min="7187" max="7187" width="0.59765625" style="666" customWidth="1"/>
    <col min="7188" max="7188" width="3" style="666" customWidth="1"/>
    <col min="7189" max="7189" width="3.09765625" style="666" customWidth="1"/>
    <col min="7190" max="7190" width="2.59765625" style="666" customWidth="1"/>
    <col min="7191" max="7191" width="3.09765625" style="666" customWidth="1"/>
    <col min="7192" max="7192" width="2.59765625" style="666" customWidth="1"/>
    <col min="7193" max="7193" width="1.59765625" style="666" customWidth="1"/>
    <col min="7194" max="7195" width="2" style="666" customWidth="1"/>
    <col min="7196" max="7196" width="6.5" style="666" customWidth="1"/>
    <col min="7197" max="7431" width="9" style="666"/>
    <col min="7432" max="7433" width="2.09765625" style="666" customWidth="1"/>
    <col min="7434" max="7434" width="1" style="666" customWidth="1"/>
    <col min="7435" max="7435" width="20.3984375" style="666" customWidth="1"/>
    <col min="7436" max="7436" width="1.09765625" style="666" customWidth="1"/>
    <col min="7437" max="7438" width="10.59765625" style="666" customWidth="1"/>
    <col min="7439" max="7439" width="1.59765625" style="666" customWidth="1"/>
    <col min="7440" max="7440" width="6.09765625" style="666" customWidth="1"/>
    <col min="7441" max="7441" width="4" style="666" customWidth="1"/>
    <col min="7442" max="7442" width="3.09765625" style="666" customWidth="1"/>
    <col min="7443" max="7443" width="0.59765625" style="666" customWidth="1"/>
    <col min="7444" max="7444" width="3" style="666" customWidth="1"/>
    <col min="7445" max="7445" width="3.09765625" style="666" customWidth="1"/>
    <col min="7446" max="7446" width="2.59765625" style="666" customWidth="1"/>
    <col min="7447" max="7447" width="3.09765625" style="666" customWidth="1"/>
    <col min="7448" max="7448" width="2.59765625" style="666" customWidth="1"/>
    <col min="7449" max="7449" width="1.59765625" style="666" customWidth="1"/>
    <col min="7450" max="7451" width="2" style="666" customWidth="1"/>
    <col min="7452" max="7452" width="6.5" style="666" customWidth="1"/>
    <col min="7453" max="7687" width="9" style="666"/>
    <col min="7688" max="7689" width="2.09765625" style="666" customWidth="1"/>
    <col min="7690" max="7690" width="1" style="666" customWidth="1"/>
    <col min="7691" max="7691" width="20.3984375" style="666" customWidth="1"/>
    <col min="7692" max="7692" width="1.09765625" style="666" customWidth="1"/>
    <col min="7693" max="7694" width="10.59765625" style="666" customWidth="1"/>
    <col min="7695" max="7695" width="1.59765625" style="666" customWidth="1"/>
    <col min="7696" max="7696" width="6.09765625" style="666" customWidth="1"/>
    <col min="7697" max="7697" width="4" style="666" customWidth="1"/>
    <col min="7698" max="7698" width="3.09765625" style="666" customWidth="1"/>
    <col min="7699" max="7699" width="0.59765625" style="666" customWidth="1"/>
    <col min="7700" max="7700" width="3" style="666" customWidth="1"/>
    <col min="7701" max="7701" width="3.09765625" style="666" customWidth="1"/>
    <col min="7702" max="7702" width="2.59765625" style="666" customWidth="1"/>
    <col min="7703" max="7703" width="3.09765625" style="666" customWidth="1"/>
    <col min="7704" max="7704" width="2.59765625" style="666" customWidth="1"/>
    <col min="7705" max="7705" width="1.59765625" style="666" customWidth="1"/>
    <col min="7706" max="7707" width="2" style="666" customWidth="1"/>
    <col min="7708" max="7708" width="6.5" style="666" customWidth="1"/>
    <col min="7709" max="7943" width="9" style="666"/>
    <col min="7944" max="7945" width="2.09765625" style="666" customWidth="1"/>
    <col min="7946" max="7946" width="1" style="666" customWidth="1"/>
    <col min="7947" max="7947" width="20.3984375" style="666" customWidth="1"/>
    <col min="7948" max="7948" width="1.09765625" style="666" customWidth="1"/>
    <col min="7949" max="7950" width="10.59765625" style="666" customWidth="1"/>
    <col min="7951" max="7951" width="1.59765625" style="666" customWidth="1"/>
    <col min="7952" max="7952" width="6.09765625" style="666" customWidth="1"/>
    <col min="7953" max="7953" width="4" style="666" customWidth="1"/>
    <col min="7954" max="7954" width="3.09765625" style="666" customWidth="1"/>
    <col min="7955" max="7955" width="0.59765625" style="666" customWidth="1"/>
    <col min="7956" max="7956" width="3" style="666" customWidth="1"/>
    <col min="7957" max="7957" width="3.09765625" style="666" customWidth="1"/>
    <col min="7958" max="7958" width="2.59765625" style="666" customWidth="1"/>
    <col min="7959" max="7959" width="3.09765625" style="666" customWidth="1"/>
    <col min="7960" max="7960" width="2.59765625" style="666" customWidth="1"/>
    <col min="7961" max="7961" width="1.59765625" style="666" customWidth="1"/>
    <col min="7962" max="7963" width="2" style="666" customWidth="1"/>
    <col min="7964" max="7964" width="6.5" style="666" customWidth="1"/>
    <col min="7965" max="8199" width="9" style="666"/>
    <col min="8200" max="8201" width="2.09765625" style="666" customWidth="1"/>
    <col min="8202" max="8202" width="1" style="666" customWidth="1"/>
    <col min="8203" max="8203" width="20.3984375" style="666" customWidth="1"/>
    <col min="8204" max="8204" width="1.09765625" style="666" customWidth="1"/>
    <col min="8205" max="8206" width="10.59765625" style="666" customWidth="1"/>
    <col min="8207" max="8207" width="1.59765625" style="666" customWidth="1"/>
    <col min="8208" max="8208" width="6.09765625" style="666" customWidth="1"/>
    <col min="8209" max="8209" width="4" style="666" customWidth="1"/>
    <col min="8210" max="8210" width="3.09765625" style="666" customWidth="1"/>
    <col min="8211" max="8211" width="0.59765625" style="666" customWidth="1"/>
    <col min="8212" max="8212" width="3" style="666" customWidth="1"/>
    <col min="8213" max="8213" width="3.09765625" style="666" customWidth="1"/>
    <col min="8214" max="8214" width="2.59765625" style="666" customWidth="1"/>
    <col min="8215" max="8215" width="3.09765625" style="666" customWidth="1"/>
    <col min="8216" max="8216" width="2.59765625" style="666" customWidth="1"/>
    <col min="8217" max="8217" width="1.59765625" style="666" customWidth="1"/>
    <col min="8218" max="8219" width="2" style="666" customWidth="1"/>
    <col min="8220" max="8220" width="6.5" style="666" customWidth="1"/>
    <col min="8221" max="8455" width="9" style="666"/>
    <col min="8456" max="8457" width="2.09765625" style="666" customWidth="1"/>
    <col min="8458" max="8458" width="1" style="666" customWidth="1"/>
    <col min="8459" max="8459" width="20.3984375" style="666" customWidth="1"/>
    <col min="8460" max="8460" width="1.09765625" style="666" customWidth="1"/>
    <col min="8461" max="8462" width="10.59765625" style="666" customWidth="1"/>
    <col min="8463" max="8463" width="1.59765625" style="666" customWidth="1"/>
    <col min="8464" max="8464" width="6.09765625" style="666" customWidth="1"/>
    <col min="8465" max="8465" width="4" style="666" customWidth="1"/>
    <col min="8466" max="8466" width="3.09765625" style="666" customWidth="1"/>
    <col min="8467" max="8467" width="0.59765625" style="666" customWidth="1"/>
    <col min="8468" max="8468" width="3" style="666" customWidth="1"/>
    <col min="8469" max="8469" width="3.09765625" style="666" customWidth="1"/>
    <col min="8470" max="8470" width="2.59765625" style="666" customWidth="1"/>
    <col min="8471" max="8471" width="3.09765625" style="666" customWidth="1"/>
    <col min="8472" max="8472" width="2.59765625" style="666" customWidth="1"/>
    <col min="8473" max="8473" width="1.59765625" style="666" customWidth="1"/>
    <col min="8474" max="8475" width="2" style="666" customWidth="1"/>
    <col min="8476" max="8476" width="6.5" style="666" customWidth="1"/>
    <col min="8477" max="8711" width="9" style="666"/>
    <col min="8712" max="8713" width="2.09765625" style="666" customWidth="1"/>
    <col min="8714" max="8714" width="1" style="666" customWidth="1"/>
    <col min="8715" max="8715" width="20.3984375" style="666" customWidth="1"/>
    <col min="8716" max="8716" width="1.09765625" style="666" customWidth="1"/>
    <col min="8717" max="8718" width="10.59765625" style="666" customWidth="1"/>
    <col min="8719" max="8719" width="1.59765625" style="666" customWidth="1"/>
    <col min="8720" max="8720" width="6.09765625" style="666" customWidth="1"/>
    <col min="8721" max="8721" width="4" style="666" customWidth="1"/>
    <col min="8722" max="8722" width="3.09765625" style="666" customWidth="1"/>
    <col min="8723" max="8723" width="0.59765625" style="666" customWidth="1"/>
    <col min="8724" max="8724" width="3" style="666" customWidth="1"/>
    <col min="8725" max="8725" width="3.09765625" style="666" customWidth="1"/>
    <col min="8726" max="8726" width="2.59765625" style="666" customWidth="1"/>
    <col min="8727" max="8727" width="3.09765625" style="666" customWidth="1"/>
    <col min="8728" max="8728" width="2.59765625" style="666" customWidth="1"/>
    <col min="8729" max="8729" width="1.59765625" style="666" customWidth="1"/>
    <col min="8730" max="8731" width="2" style="666" customWidth="1"/>
    <col min="8732" max="8732" width="6.5" style="666" customWidth="1"/>
    <col min="8733" max="8967" width="9" style="666"/>
    <col min="8968" max="8969" width="2.09765625" style="666" customWidth="1"/>
    <col min="8970" max="8970" width="1" style="666" customWidth="1"/>
    <col min="8971" max="8971" width="20.3984375" style="666" customWidth="1"/>
    <col min="8972" max="8972" width="1.09765625" style="666" customWidth="1"/>
    <col min="8973" max="8974" width="10.59765625" style="666" customWidth="1"/>
    <col min="8975" max="8975" width="1.59765625" style="666" customWidth="1"/>
    <col min="8976" max="8976" width="6.09765625" style="666" customWidth="1"/>
    <col min="8977" max="8977" width="4" style="666" customWidth="1"/>
    <col min="8978" max="8978" width="3.09765625" style="666" customWidth="1"/>
    <col min="8979" max="8979" width="0.59765625" style="666" customWidth="1"/>
    <col min="8980" max="8980" width="3" style="666" customWidth="1"/>
    <col min="8981" max="8981" width="3.09765625" style="666" customWidth="1"/>
    <col min="8982" max="8982" width="2.59765625" style="666" customWidth="1"/>
    <col min="8983" max="8983" width="3.09765625" style="666" customWidth="1"/>
    <col min="8984" max="8984" width="2.59765625" style="666" customWidth="1"/>
    <col min="8985" max="8985" width="1.59765625" style="666" customWidth="1"/>
    <col min="8986" max="8987" width="2" style="666" customWidth="1"/>
    <col min="8988" max="8988" width="6.5" style="666" customWidth="1"/>
    <col min="8989" max="9223" width="9" style="666"/>
    <col min="9224" max="9225" width="2.09765625" style="666" customWidth="1"/>
    <col min="9226" max="9226" width="1" style="666" customWidth="1"/>
    <col min="9227" max="9227" width="20.3984375" style="666" customWidth="1"/>
    <col min="9228" max="9228" width="1.09765625" style="666" customWidth="1"/>
    <col min="9229" max="9230" width="10.59765625" style="666" customWidth="1"/>
    <col min="9231" max="9231" width="1.59765625" style="666" customWidth="1"/>
    <col min="9232" max="9232" width="6.09765625" style="666" customWidth="1"/>
    <col min="9233" max="9233" width="4" style="666" customWidth="1"/>
    <col min="9234" max="9234" width="3.09765625" style="666" customWidth="1"/>
    <col min="9235" max="9235" width="0.59765625" style="666" customWidth="1"/>
    <col min="9236" max="9236" width="3" style="666" customWidth="1"/>
    <col min="9237" max="9237" width="3.09765625" style="666" customWidth="1"/>
    <col min="9238" max="9238" width="2.59765625" style="666" customWidth="1"/>
    <col min="9239" max="9239" width="3.09765625" style="666" customWidth="1"/>
    <col min="9240" max="9240" width="2.59765625" style="666" customWidth="1"/>
    <col min="9241" max="9241" width="1.59765625" style="666" customWidth="1"/>
    <col min="9242" max="9243" width="2" style="666" customWidth="1"/>
    <col min="9244" max="9244" width="6.5" style="666" customWidth="1"/>
    <col min="9245" max="9479" width="9" style="666"/>
    <col min="9480" max="9481" width="2.09765625" style="666" customWidth="1"/>
    <col min="9482" max="9482" width="1" style="666" customWidth="1"/>
    <col min="9483" max="9483" width="20.3984375" style="666" customWidth="1"/>
    <col min="9484" max="9484" width="1.09765625" style="666" customWidth="1"/>
    <col min="9485" max="9486" width="10.59765625" style="666" customWidth="1"/>
    <col min="9487" max="9487" width="1.59765625" style="666" customWidth="1"/>
    <col min="9488" max="9488" width="6.09765625" style="666" customWidth="1"/>
    <col min="9489" max="9489" width="4" style="666" customWidth="1"/>
    <col min="9490" max="9490" width="3.09765625" style="666" customWidth="1"/>
    <col min="9491" max="9491" width="0.59765625" style="666" customWidth="1"/>
    <col min="9492" max="9492" width="3" style="666" customWidth="1"/>
    <col min="9493" max="9493" width="3.09765625" style="666" customWidth="1"/>
    <col min="9494" max="9494" width="2.59765625" style="666" customWidth="1"/>
    <col min="9495" max="9495" width="3.09765625" style="666" customWidth="1"/>
    <col min="9496" max="9496" width="2.59765625" style="666" customWidth="1"/>
    <col min="9497" max="9497" width="1.59765625" style="666" customWidth="1"/>
    <col min="9498" max="9499" width="2" style="666" customWidth="1"/>
    <col min="9500" max="9500" width="6.5" style="666" customWidth="1"/>
    <col min="9501" max="9735" width="9" style="666"/>
    <col min="9736" max="9737" width="2.09765625" style="666" customWidth="1"/>
    <col min="9738" max="9738" width="1" style="666" customWidth="1"/>
    <col min="9739" max="9739" width="20.3984375" style="666" customWidth="1"/>
    <col min="9740" max="9740" width="1.09765625" style="666" customWidth="1"/>
    <col min="9741" max="9742" width="10.59765625" style="666" customWidth="1"/>
    <col min="9743" max="9743" width="1.59765625" style="666" customWidth="1"/>
    <col min="9744" max="9744" width="6.09765625" style="666" customWidth="1"/>
    <col min="9745" max="9745" width="4" style="666" customWidth="1"/>
    <col min="9746" max="9746" width="3.09765625" style="666" customWidth="1"/>
    <col min="9747" max="9747" width="0.59765625" style="666" customWidth="1"/>
    <col min="9748" max="9748" width="3" style="666" customWidth="1"/>
    <col min="9749" max="9749" width="3.09765625" style="666" customWidth="1"/>
    <col min="9750" max="9750" width="2.59765625" style="666" customWidth="1"/>
    <col min="9751" max="9751" width="3.09765625" style="666" customWidth="1"/>
    <col min="9752" max="9752" width="2.59765625" style="666" customWidth="1"/>
    <col min="9753" max="9753" width="1.59765625" style="666" customWidth="1"/>
    <col min="9754" max="9755" width="2" style="666" customWidth="1"/>
    <col min="9756" max="9756" width="6.5" style="666" customWidth="1"/>
    <col min="9757" max="9991" width="9" style="666"/>
    <col min="9992" max="9993" width="2.09765625" style="666" customWidth="1"/>
    <col min="9994" max="9994" width="1" style="666" customWidth="1"/>
    <col min="9995" max="9995" width="20.3984375" style="666" customWidth="1"/>
    <col min="9996" max="9996" width="1.09765625" style="666" customWidth="1"/>
    <col min="9997" max="9998" width="10.59765625" style="666" customWidth="1"/>
    <col min="9999" max="9999" width="1.59765625" style="666" customWidth="1"/>
    <col min="10000" max="10000" width="6.09765625" style="666" customWidth="1"/>
    <col min="10001" max="10001" width="4" style="666" customWidth="1"/>
    <col min="10002" max="10002" width="3.09765625" style="666" customWidth="1"/>
    <col min="10003" max="10003" width="0.59765625" style="666" customWidth="1"/>
    <col min="10004" max="10004" width="3" style="666" customWidth="1"/>
    <col min="10005" max="10005" width="3.09765625" style="666" customWidth="1"/>
    <col min="10006" max="10006" width="2.59765625" style="666" customWidth="1"/>
    <col min="10007" max="10007" width="3.09765625" style="666" customWidth="1"/>
    <col min="10008" max="10008" width="2.59765625" style="666" customWidth="1"/>
    <col min="10009" max="10009" width="1.59765625" style="666" customWidth="1"/>
    <col min="10010" max="10011" width="2" style="666" customWidth="1"/>
    <col min="10012" max="10012" width="6.5" style="666" customWidth="1"/>
    <col min="10013" max="10247" width="9" style="666"/>
    <col min="10248" max="10249" width="2.09765625" style="666" customWidth="1"/>
    <col min="10250" max="10250" width="1" style="666" customWidth="1"/>
    <col min="10251" max="10251" width="20.3984375" style="666" customWidth="1"/>
    <col min="10252" max="10252" width="1.09765625" style="666" customWidth="1"/>
    <col min="10253" max="10254" width="10.59765625" style="666" customWidth="1"/>
    <col min="10255" max="10255" width="1.59765625" style="666" customWidth="1"/>
    <col min="10256" max="10256" width="6.09765625" style="666" customWidth="1"/>
    <col min="10257" max="10257" width="4" style="666" customWidth="1"/>
    <col min="10258" max="10258" width="3.09765625" style="666" customWidth="1"/>
    <col min="10259" max="10259" width="0.59765625" style="666" customWidth="1"/>
    <col min="10260" max="10260" width="3" style="666" customWidth="1"/>
    <col min="10261" max="10261" width="3.09765625" style="666" customWidth="1"/>
    <col min="10262" max="10262" width="2.59765625" style="666" customWidth="1"/>
    <col min="10263" max="10263" width="3.09765625" style="666" customWidth="1"/>
    <col min="10264" max="10264" width="2.59765625" style="666" customWidth="1"/>
    <col min="10265" max="10265" width="1.59765625" style="666" customWidth="1"/>
    <col min="10266" max="10267" width="2" style="666" customWidth="1"/>
    <col min="10268" max="10268" width="6.5" style="666" customWidth="1"/>
    <col min="10269" max="10503" width="9" style="666"/>
    <col min="10504" max="10505" width="2.09765625" style="666" customWidth="1"/>
    <col min="10506" max="10506" width="1" style="666" customWidth="1"/>
    <col min="10507" max="10507" width="20.3984375" style="666" customWidth="1"/>
    <col min="10508" max="10508" width="1.09765625" style="666" customWidth="1"/>
    <col min="10509" max="10510" width="10.59765625" style="666" customWidth="1"/>
    <col min="10511" max="10511" width="1.59765625" style="666" customWidth="1"/>
    <col min="10512" max="10512" width="6.09765625" style="666" customWidth="1"/>
    <col min="10513" max="10513" width="4" style="666" customWidth="1"/>
    <col min="10514" max="10514" width="3.09765625" style="666" customWidth="1"/>
    <col min="10515" max="10515" width="0.59765625" style="666" customWidth="1"/>
    <col min="10516" max="10516" width="3" style="666" customWidth="1"/>
    <col min="10517" max="10517" width="3.09765625" style="666" customWidth="1"/>
    <col min="10518" max="10518" width="2.59765625" style="666" customWidth="1"/>
    <col min="10519" max="10519" width="3.09765625" style="666" customWidth="1"/>
    <col min="10520" max="10520" width="2.59765625" style="666" customWidth="1"/>
    <col min="10521" max="10521" width="1.59765625" style="666" customWidth="1"/>
    <col min="10522" max="10523" width="2" style="666" customWidth="1"/>
    <col min="10524" max="10524" width="6.5" style="666" customWidth="1"/>
    <col min="10525" max="10759" width="9" style="666"/>
    <col min="10760" max="10761" width="2.09765625" style="666" customWidth="1"/>
    <col min="10762" max="10762" width="1" style="666" customWidth="1"/>
    <col min="10763" max="10763" width="20.3984375" style="666" customWidth="1"/>
    <col min="10764" max="10764" width="1.09765625" style="666" customWidth="1"/>
    <col min="10765" max="10766" width="10.59765625" style="666" customWidth="1"/>
    <col min="10767" max="10767" width="1.59765625" style="666" customWidth="1"/>
    <col min="10768" max="10768" width="6.09765625" style="666" customWidth="1"/>
    <col min="10769" max="10769" width="4" style="666" customWidth="1"/>
    <col min="10770" max="10770" width="3.09765625" style="666" customWidth="1"/>
    <col min="10771" max="10771" width="0.59765625" style="666" customWidth="1"/>
    <col min="10772" max="10772" width="3" style="666" customWidth="1"/>
    <col min="10773" max="10773" width="3.09765625" style="666" customWidth="1"/>
    <col min="10774" max="10774" width="2.59765625" style="666" customWidth="1"/>
    <col min="10775" max="10775" width="3.09765625" style="666" customWidth="1"/>
    <col min="10776" max="10776" width="2.59765625" style="666" customWidth="1"/>
    <col min="10777" max="10777" width="1.59765625" style="666" customWidth="1"/>
    <col min="10778" max="10779" width="2" style="666" customWidth="1"/>
    <col min="10780" max="10780" width="6.5" style="666" customWidth="1"/>
    <col min="10781" max="11015" width="9" style="666"/>
    <col min="11016" max="11017" width="2.09765625" style="666" customWidth="1"/>
    <col min="11018" max="11018" width="1" style="666" customWidth="1"/>
    <col min="11019" max="11019" width="20.3984375" style="666" customWidth="1"/>
    <col min="11020" max="11020" width="1.09765625" style="666" customWidth="1"/>
    <col min="11021" max="11022" width="10.59765625" style="666" customWidth="1"/>
    <col min="11023" max="11023" width="1.59765625" style="666" customWidth="1"/>
    <col min="11024" max="11024" width="6.09765625" style="666" customWidth="1"/>
    <col min="11025" max="11025" width="4" style="666" customWidth="1"/>
    <col min="11026" max="11026" width="3.09765625" style="666" customWidth="1"/>
    <col min="11027" max="11027" width="0.59765625" style="666" customWidth="1"/>
    <col min="11028" max="11028" width="3" style="666" customWidth="1"/>
    <col min="11029" max="11029" width="3.09765625" style="666" customWidth="1"/>
    <col min="11030" max="11030" width="2.59765625" style="666" customWidth="1"/>
    <col min="11031" max="11031" width="3.09765625" style="666" customWidth="1"/>
    <col min="11032" max="11032" width="2.59765625" style="666" customWidth="1"/>
    <col min="11033" max="11033" width="1.59765625" style="666" customWidth="1"/>
    <col min="11034" max="11035" width="2" style="666" customWidth="1"/>
    <col min="11036" max="11036" width="6.5" style="666" customWidth="1"/>
    <col min="11037" max="11271" width="9" style="666"/>
    <col min="11272" max="11273" width="2.09765625" style="666" customWidth="1"/>
    <col min="11274" max="11274" width="1" style="666" customWidth="1"/>
    <col min="11275" max="11275" width="20.3984375" style="666" customWidth="1"/>
    <col min="11276" max="11276" width="1.09765625" style="666" customWidth="1"/>
    <col min="11277" max="11278" width="10.59765625" style="666" customWidth="1"/>
    <col min="11279" max="11279" width="1.59765625" style="666" customWidth="1"/>
    <col min="11280" max="11280" width="6.09765625" style="666" customWidth="1"/>
    <col min="11281" max="11281" width="4" style="666" customWidth="1"/>
    <col min="11282" max="11282" width="3.09765625" style="666" customWidth="1"/>
    <col min="11283" max="11283" width="0.59765625" style="666" customWidth="1"/>
    <col min="11284" max="11284" width="3" style="666" customWidth="1"/>
    <col min="11285" max="11285" width="3.09765625" style="666" customWidth="1"/>
    <col min="11286" max="11286" width="2.59765625" style="666" customWidth="1"/>
    <col min="11287" max="11287" width="3.09765625" style="666" customWidth="1"/>
    <col min="11288" max="11288" width="2.59765625" style="666" customWidth="1"/>
    <col min="11289" max="11289" width="1.59765625" style="666" customWidth="1"/>
    <col min="11290" max="11291" width="2" style="666" customWidth="1"/>
    <col min="11292" max="11292" width="6.5" style="666" customWidth="1"/>
    <col min="11293" max="11527" width="9" style="666"/>
    <col min="11528" max="11529" width="2.09765625" style="666" customWidth="1"/>
    <col min="11530" max="11530" width="1" style="666" customWidth="1"/>
    <col min="11531" max="11531" width="20.3984375" style="666" customWidth="1"/>
    <col min="11532" max="11532" width="1.09765625" style="666" customWidth="1"/>
    <col min="11533" max="11534" width="10.59765625" style="666" customWidth="1"/>
    <col min="11535" max="11535" width="1.59765625" style="666" customWidth="1"/>
    <col min="11536" max="11536" width="6.09765625" style="666" customWidth="1"/>
    <col min="11537" max="11537" width="4" style="666" customWidth="1"/>
    <col min="11538" max="11538" width="3.09765625" style="666" customWidth="1"/>
    <col min="11539" max="11539" width="0.59765625" style="666" customWidth="1"/>
    <col min="11540" max="11540" width="3" style="666" customWidth="1"/>
    <col min="11541" max="11541" width="3.09765625" style="666" customWidth="1"/>
    <col min="11542" max="11542" width="2.59765625" style="666" customWidth="1"/>
    <col min="11543" max="11543" width="3.09765625" style="666" customWidth="1"/>
    <col min="11544" max="11544" width="2.59765625" style="666" customWidth="1"/>
    <col min="11545" max="11545" width="1.59765625" style="666" customWidth="1"/>
    <col min="11546" max="11547" width="2" style="666" customWidth="1"/>
    <col min="11548" max="11548" width="6.5" style="666" customWidth="1"/>
    <col min="11549" max="11783" width="9" style="666"/>
    <col min="11784" max="11785" width="2.09765625" style="666" customWidth="1"/>
    <col min="11786" max="11786" width="1" style="666" customWidth="1"/>
    <col min="11787" max="11787" width="20.3984375" style="666" customWidth="1"/>
    <col min="11788" max="11788" width="1.09765625" style="666" customWidth="1"/>
    <col min="11789" max="11790" width="10.59765625" style="666" customWidth="1"/>
    <col min="11791" max="11791" width="1.59765625" style="666" customWidth="1"/>
    <col min="11792" max="11792" width="6.09765625" style="666" customWidth="1"/>
    <col min="11793" max="11793" width="4" style="666" customWidth="1"/>
    <col min="11794" max="11794" width="3.09765625" style="666" customWidth="1"/>
    <col min="11795" max="11795" width="0.59765625" style="666" customWidth="1"/>
    <col min="11796" max="11796" width="3" style="666" customWidth="1"/>
    <col min="11797" max="11797" width="3.09765625" style="666" customWidth="1"/>
    <col min="11798" max="11798" width="2.59765625" style="666" customWidth="1"/>
    <col min="11799" max="11799" width="3.09765625" style="666" customWidth="1"/>
    <col min="11800" max="11800" width="2.59765625" style="666" customWidth="1"/>
    <col min="11801" max="11801" width="1.59765625" style="666" customWidth="1"/>
    <col min="11802" max="11803" width="2" style="666" customWidth="1"/>
    <col min="11804" max="11804" width="6.5" style="666" customWidth="1"/>
    <col min="11805" max="12039" width="9" style="666"/>
    <col min="12040" max="12041" width="2.09765625" style="666" customWidth="1"/>
    <col min="12042" max="12042" width="1" style="666" customWidth="1"/>
    <col min="12043" max="12043" width="20.3984375" style="666" customWidth="1"/>
    <col min="12044" max="12044" width="1.09765625" style="666" customWidth="1"/>
    <col min="12045" max="12046" width="10.59765625" style="666" customWidth="1"/>
    <col min="12047" max="12047" width="1.59765625" style="666" customWidth="1"/>
    <col min="12048" max="12048" width="6.09765625" style="666" customWidth="1"/>
    <col min="12049" max="12049" width="4" style="666" customWidth="1"/>
    <col min="12050" max="12050" width="3.09765625" style="666" customWidth="1"/>
    <col min="12051" max="12051" width="0.59765625" style="666" customWidth="1"/>
    <col min="12052" max="12052" width="3" style="666" customWidth="1"/>
    <col min="12053" max="12053" width="3.09765625" style="666" customWidth="1"/>
    <col min="12054" max="12054" width="2.59765625" style="666" customWidth="1"/>
    <col min="12055" max="12055" width="3.09765625" style="666" customWidth="1"/>
    <col min="12056" max="12056" width="2.59765625" style="666" customWidth="1"/>
    <col min="12057" max="12057" width="1.59765625" style="666" customWidth="1"/>
    <col min="12058" max="12059" width="2" style="666" customWidth="1"/>
    <col min="12060" max="12060" width="6.5" style="666" customWidth="1"/>
    <col min="12061" max="12295" width="9" style="666"/>
    <col min="12296" max="12297" width="2.09765625" style="666" customWidth="1"/>
    <col min="12298" max="12298" width="1" style="666" customWidth="1"/>
    <col min="12299" max="12299" width="20.3984375" style="666" customWidth="1"/>
    <col min="12300" max="12300" width="1.09765625" style="666" customWidth="1"/>
    <col min="12301" max="12302" width="10.59765625" style="666" customWidth="1"/>
    <col min="12303" max="12303" width="1.59765625" style="666" customWidth="1"/>
    <col min="12304" max="12304" width="6.09765625" style="666" customWidth="1"/>
    <col min="12305" max="12305" width="4" style="666" customWidth="1"/>
    <col min="12306" max="12306" width="3.09765625" style="666" customWidth="1"/>
    <col min="12307" max="12307" width="0.59765625" style="666" customWidth="1"/>
    <col min="12308" max="12308" width="3" style="666" customWidth="1"/>
    <col min="12309" max="12309" width="3.09765625" style="666" customWidth="1"/>
    <col min="12310" max="12310" width="2.59765625" style="666" customWidth="1"/>
    <col min="12311" max="12311" width="3.09765625" style="666" customWidth="1"/>
    <col min="12312" max="12312" width="2.59765625" style="666" customWidth="1"/>
    <col min="12313" max="12313" width="1.59765625" style="666" customWidth="1"/>
    <col min="12314" max="12315" width="2" style="666" customWidth="1"/>
    <col min="12316" max="12316" width="6.5" style="666" customWidth="1"/>
    <col min="12317" max="12551" width="9" style="666"/>
    <col min="12552" max="12553" width="2.09765625" style="666" customWidth="1"/>
    <col min="12554" max="12554" width="1" style="666" customWidth="1"/>
    <col min="12555" max="12555" width="20.3984375" style="666" customWidth="1"/>
    <col min="12556" max="12556" width="1.09765625" style="666" customWidth="1"/>
    <col min="12557" max="12558" width="10.59765625" style="666" customWidth="1"/>
    <col min="12559" max="12559" width="1.59765625" style="666" customWidth="1"/>
    <col min="12560" max="12560" width="6.09765625" style="666" customWidth="1"/>
    <col min="12561" max="12561" width="4" style="666" customWidth="1"/>
    <col min="12562" max="12562" width="3.09765625" style="666" customWidth="1"/>
    <col min="12563" max="12563" width="0.59765625" style="666" customWidth="1"/>
    <col min="12564" max="12564" width="3" style="666" customWidth="1"/>
    <col min="12565" max="12565" width="3.09765625" style="666" customWidth="1"/>
    <col min="12566" max="12566" width="2.59765625" style="666" customWidth="1"/>
    <col min="12567" max="12567" width="3.09765625" style="666" customWidth="1"/>
    <col min="12568" max="12568" width="2.59765625" style="666" customWidth="1"/>
    <col min="12569" max="12569" width="1.59765625" style="666" customWidth="1"/>
    <col min="12570" max="12571" width="2" style="666" customWidth="1"/>
    <col min="12572" max="12572" width="6.5" style="666" customWidth="1"/>
    <col min="12573" max="12807" width="9" style="666"/>
    <col min="12808" max="12809" width="2.09765625" style="666" customWidth="1"/>
    <col min="12810" max="12810" width="1" style="666" customWidth="1"/>
    <col min="12811" max="12811" width="20.3984375" style="666" customWidth="1"/>
    <col min="12812" max="12812" width="1.09765625" style="666" customWidth="1"/>
    <col min="12813" max="12814" width="10.59765625" style="666" customWidth="1"/>
    <col min="12815" max="12815" width="1.59765625" style="666" customWidth="1"/>
    <col min="12816" max="12816" width="6.09765625" style="666" customWidth="1"/>
    <col min="12817" max="12817" width="4" style="666" customWidth="1"/>
    <col min="12818" max="12818" width="3.09765625" style="666" customWidth="1"/>
    <col min="12819" max="12819" width="0.59765625" style="666" customWidth="1"/>
    <col min="12820" max="12820" width="3" style="666" customWidth="1"/>
    <col min="12821" max="12821" width="3.09765625" style="666" customWidth="1"/>
    <col min="12822" max="12822" width="2.59765625" style="666" customWidth="1"/>
    <col min="12823" max="12823" width="3.09765625" style="666" customWidth="1"/>
    <col min="12824" max="12824" width="2.59765625" style="666" customWidth="1"/>
    <col min="12825" max="12825" width="1.59765625" style="666" customWidth="1"/>
    <col min="12826" max="12827" width="2" style="666" customWidth="1"/>
    <col min="12828" max="12828" width="6.5" style="666" customWidth="1"/>
    <col min="12829" max="13063" width="9" style="666"/>
    <col min="13064" max="13065" width="2.09765625" style="666" customWidth="1"/>
    <col min="13066" max="13066" width="1" style="666" customWidth="1"/>
    <col min="13067" max="13067" width="20.3984375" style="666" customWidth="1"/>
    <col min="13068" max="13068" width="1.09765625" style="666" customWidth="1"/>
    <col min="13069" max="13070" width="10.59765625" style="666" customWidth="1"/>
    <col min="13071" max="13071" width="1.59765625" style="666" customWidth="1"/>
    <col min="13072" max="13072" width="6.09765625" style="666" customWidth="1"/>
    <col min="13073" max="13073" width="4" style="666" customWidth="1"/>
    <col min="13074" max="13074" width="3.09765625" style="666" customWidth="1"/>
    <col min="13075" max="13075" width="0.59765625" style="666" customWidth="1"/>
    <col min="13076" max="13076" width="3" style="666" customWidth="1"/>
    <col min="13077" max="13077" width="3.09765625" style="666" customWidth="1"/>
    <col min="13078" max="13078" width="2.59765625" style="666" customWidth="1"/>
    <col min="13079" max="13079" width="3.09765625" style="666" customWidth="1"/>
    <col min="13080" max="13080" width="2.59765625" style="666" customWidth="1"/>
    <col min="13081" max="13081" width="1.59765625" style="666" customWidth="1"/>
    <col min="13082" max="13083" width="2" style="666" customWidth="1"/>
    <col min="13084" max="13084" width="6.5" style="666" customWidth="1"/>
    <col min="13085" max="13319" width="9" style="666"/>
    <col min="13320" max="13321" width="2.09765625" style="666" customWidth="1"/>
    <col min="13322" max="13322" width="1" style="666" customWidth="1"/>
    <col min="13323" max="13323" width="20.3984375" style="666" customWidth="1"/>
    <col min="13324" max="13324" width="1.09765625" style="666" customWidth="1"/>
    <col min="13325" max="13326" width="10.59765625" style="666" customWidth="1"/>
    <col min="13327" max="13327" width="1.59765625" style="666" customWidth="1"/>
    <col min="13328" max="13328" width="6.09765625" style="666" customWidth="1"/>
    <col min="13329" max="13329" width="4" style="666" customWidth="1"/>
    <col min="13330" max="13330" width="3.09765625" style="666" customWidth="1"/>
    <col min="13331" max="13331" width="0.59765625" style="666" customWidth="1"/>
    <col min="13332" max="13332" width="3" style="666" customWidth="1"/>
    <col min="13333" max="13333" width="3.09765625" style="666" customWidth="1"/>
    <col min="13334" max="13334" width="2.59765625" style="666" customWidth="1"/>
    <col min="13335" max="13335" width="3.09765625" style="666" customWidth="1"/>
    <col min="13336" max="13336" width="2.59765625" style="666" customWidth="1"/>
    <col min="13337" max="13337" width="1.59765625" style="666" customWidth="1"/>
    <col min="13338" max="13339" width="2" style="666" customWidth="1"/>
    <col min="13340" max="13340" width="6.5" style="666" customWidth="1"/>
    <col min="13341" max="13575" width="9" style="666"/>
    <col min="13576" max="13577" width="2.09765625" style="666" customWidth="1"/>
    <col min="13578" max="13578" width="1" style="666" customWidth="1"/>
    <col min="13579" max="13579" width="20.3984375" style="666" customWidth="1"/>
    <col min="13580" max="13580" width="1.09765625" style="666" customWidth="1"/>
    <col min="13581" max="13582" width="10.59765625" style="666" customWidth="1"/>
    <col min="13583" max="13583" width="1.59765625" style="666" customWidth="1"/>
    <col min="13584" max="13584" width="6.09765625" style="666" customWidth="1"/>
    <col min="13585" max="13585" width="4" style="666" customWidth="1"/>
    <col min="13586" max="13586" width="3.09765625" style="666" customWidth="1"/>
    <col min="13587" max="13587" width="0.59765625" style="666" customWidth="1"/>
    <col min="13588" max="13588" width="3" style="666" customWidth="1"/>
    <col min="13589" max="13589" width="3.09765625" style="666" customWidth="1"/>
    <col min="13590" max="13590" width="2.59765625" style="666" customWidth="1"/>
    <col min="13591" max="13591" width="3.09765625" style="666" customWidth="1"/>
    <col min="13592" max="13592" width="2.59765625" style="666" customWidth="1"/>
    <col min="13593" max="13593" width="1.59765625" style="666" customWidth="1"/>
    <col min="13594" max="13595" width="2" style="666" customWidth="1"/>
    <col min="13596" max="13596" width="6.5" style="666" customWidth="1"/>
    <col min="13597" max="13831" width="9" style="666"/>
    <col min="13832" max="13833" width="2.09765625" style="666" customWidth="1"/>
    <col min="13834" max="13834" width="1" style="666" customWidth="1"/>
    <col min="13835" max="13835" width="20.3984375" style="666" customWidth="1"/>
    <col min="13836" max="13836" width="1.09765625" style="666" customWidth="1"/>
    <col min="13837" max="13838" width="10.59765625" style="666" customWidth="1"/>
    <col min="13839" max="13839" width="1.59765625" style="666" customWidth="1"/>
    <col min="13840" max="13840" width="6.09765625" style="666" customWidth="1"/>
    <col min="13841" max="13841" width="4" style="666" customWidth="1"/>
    <col min="13842" max="13842" width="3.09765625" style="666" customWidth="1"/>
    <col min="13843" max="13843" width="0.59765625" style="666" customWidth="1"/>
    <col min="13844" max="13844" width="3" style="666" customWidth="1"/>
    <col min="13845" max="13845" width="3.09765625" style="666" customWidth="1"/>
    <col min="13846" max="13846" width="2.59765625" style="666" customWidth="1"/>
    <col min="13847" max="13847" width="3.09765625" style="666" customWidth="1"/>
    <col min="13848" max="13848" width="2.59765625" style="666" customWidth="1"/>
    <col min="13849" max="13849" width="1.59765625" style="666" customWidth="1"/>
    <col min="13850" max="13851" width="2" style="666" customWidth="1"/>
    <col min="13852" max="13852" width="6.5" style="666" customWidth="1"/>
    <col min="13853" max="14087" width="9" style="666"/>
    <col min="14088" max="14089" width="2.09765625" style="666" customWidth="1"/>
    <col min="14090" max="14090" width="1" style="666" customWidth="1"/>
    <col min="14091" max="14091" width="20.3984375" style="666" customWidth="1"/>
    <col min="14092" max="14092" width="1.09765625" style="666" customWidth="1"/>
    <col min="14093" max="14094" width="10.59765625" style="666" customWidth="1"/>
    <col min="14095" max="14095" width="1.59765625" style="666" customWidth="1"/>
    <col min="14096" max="14096" width="6.09765625" style="666" customWidth="1"/>
    <col min="14097" max="14097" width="4" style="666" customWidth="1"/>
    <col min="14098" max="14098" width="3.09765625" style="666" customWidth="1"/>
    <col min="14099" max="14099" width="0.59765625" style="666" customWidth="1"/>
    <col min="14100" max="14100" width="3" style="666" customWidth="1"/>
    <col min="14101" max="14101" width="3.09765625" style="666" customWidth="1"/>
    <col min="14102" max="14102" width="2.59765625" style="666" customWidth="1"/>
    <col min="14103" max="14103" width="3.09765625" style="666" customWidth="1"/>
    <col min="14104" max="14104" width="2.59765625" style="666" customWidth="1"/>
    <col min="14105" max="14105" width="1.59765625" style="666" customWidth="1"/>
    <col min="14106" max="14107" width="2" style="666" customWidth="1"/>
    <col min="14108" max="14108" width="6.5" style="666" customWidth="1"/>
    <col min="14109" max="14343" width="9" style="666"/>
    <col min="14344" max="14345" width="2.09765625" style="666" customWidth="1"/>
    <col min="14346" max="14346" width="1" style="666" customWidth="1"/>
    <col min="14347" max="14347" width="20.3984375" style="666" customWidth="1"/>
    <col min="14348" max="14348" width="1.09765625" style="666" customWidth="1"/>
    <col min="14349" max="14350" width="10.59765625" style="666" customWidth="1"/>
    <col min="14351" max="14351" width="1.59765625" style="666" customWidth="1"/>
    <col min="14352" max="14352" width="6.09765625" style="666" customWidth="1"/>
    <col min="14353" max="14353" width="4" style="666" customWidth="1"/>
    <col min="14354" max="14354" width="3.09765625" style="666" customWidth="1"/>
    <col min="14355" max="14355" width="0.59765625" style="666" customWidth="1"/>
    <col min="14356" max="14356" width="3" style="666" customWidth="1"/>
    <col min="14357" max="14357" width="3.09765625" style="666" customWidth="1"/>
    <col min="14358" max="14358" width="2.59765625" style="666" customWidth="1"/>
    <col min="14359" max="14359" width="3.09765625" style="666" customWidth="1"/>
    <col min="14360" max="14360" width="2.59765625" style="666" customWidth="1"/>
    <col min="14361" max="14361" width="1.59765625" style="666" customWidth="1"/>
    <col min="14362" max="14363" width="2" style="666" customWidth="1"/>
    <col min="14364" max="14364" width="6.5" style="666" customWidth="1"/>
    <col min="14365" max="14599" width="9" style="666"/>
    <col min="14600" max="14601" width="2.09765625" style="666" customWidth="1"/>
    <col min="14602" max="14602" width="1" style="666" customWidth="1"/>
    <col min="14603" max="14603" width="20.3984375" style="666" customWidth="1"/>
    <col min="14604" max="14604" width="1.09765625" style="666" customWidth="1"/>
    <col min="14605" max="14606" width="10.59765625" style="666" customWidth="1"/>
    <col min="14607" max="14607" width="1.59765625" style="666" customWidth="1"/>
    <col min="14608" max="14608" width="6.09765625" style="666" customWidth="1"/>
    <col min="14609" max="14609" width="4" style="666" customWidth="1"/>
    <col min="14610" max="14610" width="3.09765625" style="666" customWidth="1"/>
    <col min="14611" max="14611" width="0.59765625" style="666" customWidth="1"/>
    <col min="14612" max="14612" width="3" style="666" customWidth="1"/>
    <col min="14613" max="14613" width="3.09765625" style="666" customWidth="1"/>
    <col min="14614" max="14614" width="2.59765625" style="666" customWidth="1"/>
    <col min="14615" max="14615" width="3.09765625" style="666" customWidth="1"/>
    <col min="14616" max="14616" width="2.59765625" style="666" customWidth="1"/>
    <col min="14617" max="14617" width="1.59765625" style="666" customWidth="1"/>
    <col min="14618" max="14619" width="2" style="666" customWidth="1"/>
    <col min="14620" max="14620" width="6.5" style="666" customWidth="1"/>
    <col min="14621" max="14855" width="9" style="666"/>
    <col min="14856" max="14857" width="2.09765625" style="666" customWidth="1"/>
    <col min="14858" max="14858" width="1" style="666" customWidth="1"/>
    <col min="14859" max="14859" width="20.3984375" style="666" customWidth="1"/>
    <col min="14860" max="14860" width="1.09765625" style="666" customWidth="1"/>
    <col min="14861" max="14862" width="10.59765625" style="666" customWidth="1"/>
    <col min="14863" max="14863" width="1.59765625" style="666" customWidth="1"/>
    <col min="14864" max="14864" width="6.09765625" style="666" customWidth="1"/>
    <col min="14865" max="14865" width="4" style="666" customWidth="1"/>
    <col min="14866" max="14866" width="3.09765625" style="666" customWidth="1"/>
    <col min="14867" max="14867" width="0.59765625" style="666" customWidth="1"/>
    <col min="14868" max="14868" width="3" style="666" customWidth="1"/>
    <col min="14869" max="14869" width="3.09765625" style="666" customWidth="1"/>
    <col min="14870" max="14870" width="2.59765625" style="666" customWidth="1"/>
    <col min="14871" max="14871" width="3.09765625" style="666" customWidth="1"/>
    <col min="14872" max="14872" width="2.59765625" style="666" customWidth="1"/>
    <col min="14873" max="14873" width="1.59765625" style="666" customWidth="1"/>
    <col min="14874" max="14875" width="2" style="666" customWidth="1"/>
    <col min="14876" max="14876" width="6.5" style="666" customWidth="1"/>
    <col min="14877" max="15111" width="9" style="666"/>
    <col min="15112" max="15113" width="2.09765625" style="666" customWidth="1"/>
    <col min="15114" max="15114" width="1" style="666" customWidth="1"/>
    <col min="15115" max="15115" width="20.3984375" style="666" customWidth="1"/>
    <col min="15116" max="15116" width="1.09765625" style="666" customWidth="1"/>
    <col min="15117" max="15118" width="10.59765625" style="666" customWidth="1"/>
    <col min="15119" max="15119" width="1.59765625" style="666" customWidth="1"/>
    <col min="15120" max="15120" width="6.09765625" style="666" customWidth="1"/>
    <col min="15121" max="15121" width="4" style="666" customWidth="1"/>
    <col min="15122" max="15122" width="3.09765625" style="666" customWidth="1"/>
    <col min="15123" max="15123" width="0.59765625" style="666" customWidth="1"/>
    <col min="15124" max="15124" width="3" style="666" customWidth="1"/>
    <col min="15125" max="15125" width="3.09765625" style="666" customWidth="1"/>
    <col min="15126" max="15126" width="2.59765625" style="666" customWidth="1"/>
    <col min="15127" max="15127" width="3.09765625" style="666" customWidth="1"/>
    <col min="15128" max="15128" width="2.59765625" style="666" customWidth="1"/>
    <col min="15129" max="15129" width="1.59765625" style="666" customWidth="1"/>
    <col min="15130" max="15131" width="2" style="666" customWidth="1"/>
    <col min="15132" max="15132" width="6.5" style="666" customWidth="1"/>
    <col min="15133" max="15367" width="9" style="666"/>
    <col min="15368" max="15369" width="2.09765625" style="666" customWidth="1"/>
    <col min="15370" max="15370" width="1" style="666" customWidth="1"/>
    <col min="15371" max="15371" width="20.3984375" style="666" customWidth="1"/>
    <col min="15372" max="15372" width="1.09765625" style="666" customWidth="1"/>
    <col min="15373" max="15374" width="10.59765625" style="666" customWidth="1"/>
    <col min="15375" max="15375" width="1.59765625" style="666" customWidth="1"/>
    <col min="15376" max="15376" width="6.09765625" style="666" customWidth="1"/>
    <col min="15377" max="15377" width="4" style="666" customWidth="1"/>
    <col min="15378" max="15378" width="3.09765625" style="666" customWidth="1"/>
    <col min="15379" max="15379" width="0.59765625" style="666" customWidth="1"/>
    <col min="15380" max="15380" width="3" style="666" customWidth="1"/>
    <col min="15381" max="15381" width="3.09765625" style="666" customWidth="1"/>
    <col min="15382" max="15382" width="2.59765625" style="666" customWidth="1"/>
    <col min="15383" max="15383" width="3.09765625" style="666" customWidth="1"/>
    <col min="15384" max="15384" width="2.59765625" style="666" customWidth="1"/>
    <col min="15385" max="15385" width="1.59765625" style="666" customWidth="1"/>
    <col min="15386" max="15387" width="2" style="666" customWidth="1"/>
    <col min="15388" max="15388" width="6.5" style="666" customWidth="1"/>
    <col min="15389" max="15623" width="9" style="666"/>
    <col min="15624" max="15625" width="2.09765625" style="666" customWidth="1"/>
    <col min="15626" max="15626" width="1" style="666" customWidth="1"/>
    <col min="15627" max="15627" width="20.3984375" style="666" customWidth="1"/>
    <col min="15628" max="15628" width="1.09765625" style="666" customWidth="1"/>
    <col min="15629" max="15630" width="10.59765625" style="666" customWidth="1"/>
    <col min="15631" max="15631" width="1.59765625" style="666" customWidth="1"/>
    <col min="15632" max="15632" width="6.09765625" style="666" customWidth="1"/>
    <col min="15633" max="15633" width="4" style="666" customWidth="1"/>
    <col min="15634" max="15634" width="3.09765625" style="666" customWidth="1"/>
    <col min="15635" max="15635" width="0.59765625" style="666" customWidth="1"/>
    <col min="15636" max="15636" width="3" style="666" customWidth="1"/>
    <col min="15637" max="15637" width="3.09765625" style="666" customWidth="1"/>
    <col min="15638" max="15638" width="2.59765625" style="666" customWidth="1"/>
    <col min="15639" max="15639" width="3.09765625" style="666" customWidth="1"/>
    <col min="15640" max="15640" width="2.59765625" style="666" customWidth="1"/>
    <col min="15641" max="15641" width="1.59765625" style="666" customWidth="1"/>
    <col min="15642" max="15643" width="2" style="666" customWidth="1"/>
    <col min="15644" max="15644" width="6.5" style="666" customWidth="1"/>
    <col min="15645" max="15879" width="9" style="666"/>
    <col min="15880" max="15881" width="2.09765625" style="666" customWidth="1"/>
    <col min="15882" max="15882" width="1" style="666" customWidth="1"/>
    <col min="15883" max="15883" width="20.3984375" style="666" customWidth="1"/>
    <col min="15884" max="15884" width="1.09765625" style="666" customWidth="1"/>
    <col min="15885" max="15886" width="10.59765625" style="666" customWidth="1"/>
    <col min="15887" max="15887" width="1.59765625" style="666" customWidth="1"/>
    <col min="15888" max="15888" width="6.09765625" style="666" customWidth="1"/>
    <col min="15889" max="15889" width="4" style="666" customWidth="1"/>
    <col min="15890" max="15890" width="3.09765625" style="666" customWidth="1"/>
    <col min="15891" max="15891" width="0.59765625" style="666" customWidth="1"/>
    <col min="15892" max="15892" width="3" style="666" customWidth="1"/>
    <col min="15893" max="15893" width="3.09765625" style="666" customWidth="1"/>
    <col min="15894" max="15894" width="2.59765625" style="666" customWidth="1"/>
    <col min="15895" max="15895" width="3.09765625" style="666" customWidth="1"/>
    <col min="15896" max="15896" width="2.59765625" style="666" customWidth="1"/>
    <col min="15897" max="15897" width="1.59765625" style="666" customWidth="1"/>
    <col min="15898" max="15899" width="2" style="666" customWidth="1"/>
    <col min="15900" max="15900" width="6.5" style="666" customWidth="1"/>
    <col min="15901" max="16135" width="9" style="666"/>
    <col min="16136" max="16137" width="2.09765625" style="666" customWidth="1"/>
    <col min="16138" max="16138" width="1" style="666" customWidth="1"/>
    <col min="16139" max="16139" width="20.3984375" style="666" customWidth="1"/>
    <col min="16140" max="16140" width="1.09765625" style="666" customWidth="1"/>
    <col min="16141" max="16142" width="10.59765625" style="666" customWidth="1"/>
    <col min="16143" max="16143" width="1.59765625" style="666" customWidth="1"/>
    <col min="16144" max="16144" width="6.09765625" style="666" customWidth="1"/>
    <col min="16145" max="16145" width="4" style="666" customWidth="1"/>
    <col min="16146" max="16146" width="3.09765625" style="666" customWidth="1"/>
    <col min="16147" max="16147" width="0.59765625" style="666" customWidth="1"/>
    <col min="16148" max="16148" width="3" style="666" customWidth="1"/>
    <col min="16149" max="16149" width="3.09765625" style="666" customWidth="1"/>
    <col min="16150" max="16150" width="2.59765625" style="666" customWidth="1"/>
    <col min="16151" max="16151" width="3.09765625" style="666" customWidth="1"/>
    <col min="16152" max="16152" width="2.59765625" style="666" customWidth="1"/>
    <col min="16153" max="16153" width="1.59765625" style="666" customWidth="1"/>
    <col min="16154" max="16155" width="2" style="666" customWidth="1"/>
    <col min="16156" max="16156" width="6.5" style="666" customWidth="1"/>
    <col min="16157" max="16332" width="9" style="666"/>
    <col min="16333" max="16357" width="9" style="19"/>
    <col min="16358" max="16384" width="9" style="666"/>
  </cols>
  <sheetData>
    <row r="1" spans="1:92" ht="12" customHeight="1">
      <c r="A1" s="665"/>
    </row>
    <row r="2" spans="1:92" ht="54.9" customHeight="1"/>
    <row r="3" spans="1:92" ht="14.1" customHeight="1">
      <c r="AC3" s="668"/>
      <c r="AD3" s="669"/>
      <c r="AE3" s="669"/>
      <c r="AF3" s="669"/>
      <c r="AG3" s="669"/>
      <c r="AH3" s="669"/>
      <c r="AI3" s="669"/>
      <c r="AJ3" s="669"/>
      <c r="AK3" s="669"/>
      <c r="AL3" s="669"/>
      <c r="AM3" s="669"/>
      <c r="AN3" s="669"/>
      <c r="AO3" s="669"/>
      <c r="AP3" s="669"/>
      <c r="AQ3" s="669"/>
      <c r="AR3" s="669"/>
      <c r="AS3" s="669"/>
      <c r="AT3" s="669"/>
      <c r="AU3" s="1001"/>
      <c r="AV3" s="1001"/>
      <c r="AW3" s="1001"/>
      <c r="AX3" s="1001"/>
      <c r="AY3" s="1002"/>
    </row>
    <row r="4" spans="1:92" ht="14.1" customHeight="1">
      <c r="B4" s="670" t="s">
        <v>1237</v>
      </c>
      <c r="C4" s="671"/>
      <c r="D4" s="671"/>
      <c r="E4" s="671"/>
      <c r="F4" s="671"/>
      <c r="G4" s="671"/>
      <c r="H4" s="671"/>
      <c r="I4" s="671"/>
      <c r="J4" s="671"/>
      <c r="K4" s="671"/>
      <c r="L4" s="671"/>
      <c r="M4" s="671"/>
      <c r="N4" s="671"/>
      <c r="O4" s="671"/>
      <c r="P4" s="671"/>
      <c r="Q4" s="671"/>
      <c r="R4" s="671"/>
      <c r="S4" s="672"/>
      <c r="T4" s="672"/>
      <c r="U4" s="672"/>
      <c r="V4" s="672"/>
      <c r="W4" s="672"/>
      <c r="X4" s="672"/>
      <c r="Y4" s="672"/>
      <c r="Z4" s="672"/>
      <c r="AA4" s="672"/>
      <c r="AC4" s="673"/>
      <c r="AD4" s="670" t="s">
        <v>1237</v>
      </c>
      <c r="AE4" s="671"/>
      <c r="AF4" s="671"/>
      <c r="AG4" s="671"/>
      <c r="AH4" s="671"/>
      <c r="AI4" s="671"/>
      <c r="AJ4" s="671"/>
      <c r="AK4" s="671"/>
      <c r="AL4" s="671"/>
      <c r="AM4" s="671"/>
      <c r="AN4" s="671"/>
      <c r="AO4" s="671"/>
      <c r="AP4" s="671"/>
      <c r="AQ4" s="671"/>
      <c r="AR4" s="671"/>
      <c r="AS4" s="671"/>
      <c r="AT4" s="671"/>
      <c r="AU4" s="672"/>
      <c r="AV4" s="672"/>
      <c r="AW4" s="672"/>
      <c r="AX4" s="672"/>
      <c r="AY4" s="674"/>
    </row>
    <row r="5" spans="1:92" ht="14.1" customHeight="1">
      <c r="B5" s="671"/>
      <c r="C5" s="671"/>
      <c r="D5" s="671"/>
      <c r="E5" s="671"/>
      <c r="F5" s="671"/>
      <c r="G5" s="671"/>
      <c r="H5" s="671"/>
      <c r="I5" s="671"/>
      <c r="J5" s="671"/>
      <c r="K5" s="671"/>
      <c r="L5" s="671"/>
      <c r="M5" s="671"/>
      <c r="N5" s="671"/>
      <c r="O5" s="671"/>
      <c r="P5" s="675" t="s">
        <v>579</v>
      </c>
      <c r="Q5" s="676"/>
      <c r="R5" s="672" t="s">
        <v>544</v>
      </c>
      <c r="S5" s="677"/>
      <c r="T5" s="672" t="s">
        <v>580</v>
      </c>
      <c r="U5" s="677"/>
      <c r="V5" s="672" t="s">
        <v>581</v>
      </c>
      <c r="W5" s="672"/>
      <c r="X5" s="672"/>
      <c r="Y5" s="672"/>
      <c r="Z5" s="672"/>
      <c r="AA5" s="672"/>
      <c r="AC5" s="673"/>
      <c r="AD5" s="671"/>
      <c r="AE5" s="671"/>
      <c r="AF5" s="671"/>
      <c r="AG5" s="671"/>
      <c r="AH5" s="671"/>
      <c r="AI5" s="671"/>
      <c r="AJ5" s="671"/>
      <c r="AK5" s="671"/>
      <c r="AL5" s="671"/>
      <c r="AM5" s="671"/>
      <c r="AN5" s="671"/>
      <c r="AO5" s="671"/>
      <c r="AP5" s="671"/>
      <c r="AQ5" s="671"/>
      <c r="AR5" s="675" t="s">
        <v>579</v>
      </c>
      <c r="AS5" s="998">
        <v>8</v>
      </c>
      <c r="AT5" s="672" t="s">
        <v>544</v>
      </c>
      <c r="AU5" s="999">
        <v>6</v>
      </c>
      <c r="AV5" s="672" t="s">
        <v>580</v>
      </c>
      <c r="AW5" s="999">
        <v>12</v>
      </c>
      <c r="AX5" s="672" t="s">
        <v>581</v>
      </c>
      <c r="AY5" s="674"/>
    </row>
    <row r="6" spans="1:92" ht="14.1" customHeight="1">
      <c r="B6" s="671"/>
      <c r="C6" s="671"/>
      <c r="D6" s="671"/>
      <c r="E6" s="671"/>
      <c r="F6" s="671"/>
      <c r="G6" s="671"/>
      <c r="H6" s="671"/>
      <c r="I6" s="671"/>
      <c r="J6" s="678" t="s">
        <v>759</v>
      </c>
      <c r="K6" s="268"/>
      <c r="L6" s="268"/>
      <c r="M6" s="268"/>
      <c r="N6" s="268"/>
      <c r="O6" s="671"/>
      <c r="P6" s="679"/>
      <c r="Q6" s="679"/>
      <c r="R6" s="680"/>
      <c r="S6" s="680"/>
      <c r="T6" s="680"/>
      <c r="U6" s="680"/>
      <c r="V6" s="680"/>
      <c r="W6" s="672"/>
      <c r="X6" s="672"/>
      <c r="Y6" s="672"/>
      <c r="Z6" s="672"/>
      <c r="AA6" s="672"/>
      <c r="AC6" s="673"/>
      <c r="AD6" s="671"/>
      <c r="AE6" s="671"/>
      <c r="AF6" s="671"/>
      <c r="AG6" s="671"/>
      <c r="AH6" s="671"/>
      <c r="AI6" s="671"/>
      <c r="AJ6" s="671"/>
      <c r="AK6" s="671"/>
      <c r="AL6" s="678" t="s">
        <v>759</v>
      </c>
      <c r="AM6" s="268"/>
      <c r="AN6" s="268"/>
      <c r="AO6" s="268"/>
      <c r="AP6" s="268"/>
      <c r="AQ6" s="671"/>
      <c r="AR6" s="679"/>
      <c r="AS6" s="679"/>
      <c r="AT6" s="680"/>
      <c r="AU6" s="680"/>
      <c r="AV6" s="680"/>
      <c r="AW6" s="680"/>
      <c r="AX6" s="680"/>
      <c r="AY6" s="674"/>
    </row>
    <row r="7" spans="1:92" ht="15.9" customHeight="1">
      <c r="B7" s="671" t="s">
        <v>758</v>
      </c>
      <c r="C7" s="671"/>
      <c r="D7" s="671"/>
      <c r="E7" s="671"/>
      <c r="F7" s="671"/>
      <c r="G7" s="671"/>
      <c r="H7" s="671"/>
      <c r="I7" s="671"/>
      <c r="J7" s="678" t="s">
        <v>1222</v>
      </c>
      <c r="K7" s="268"/>
      <c r="L7" s="268"/>
      <c r="M7" s="2660" t="str">
        <f>IF('【交付申請時】入力シート①(全体)'!$E$27="","",'【交付申請時】入力シート①(全体)'!$E$27)</f>
        <v/>
      </c>
      <c r="N7" s="2660"/>
      <c r="O7" s="2660"/>
      <c r="P7" s="2660"/>
      <c r="Q7" s="2660"/>
      <c r="R7" s="2660"/>
      <c r="S7" s="2660"/>
      <c r="T7" s="2660"/>
      <c r="U7" s="2660"/>
      <c r="V7" s="2660"/>
      <c r="W7" s="672"/>
      <c r="X7" s="672"/>
      <c r="Y7" s="672"/>
      <c r="Z7" s="672"/>
      <c r="AA7" s="672"/>
      <c r="AC7" s="673"/>
      <c r="AD7" s="671" t="s">
        <v>758</v>
      </c>
      <c r="AE7" s="671"/>
      <c r="AF7" s="671"/>
      <c r="AG7" s="671"/>
      <c r="AH7" s="671"/>
      <c r="AI7" s="671"/>
      <c r="AJ7" s="671"/>
      <c r="AK7" s="671"/>
      <c r="AL7" s="678" t="s">
        <v>1222</v>
      </c>
      <c r="AM7" s="268"/>
      <c r="AN7" s="268"/>
      <c r="AO7" s="2661" t="s">
        <v>609</v>
      </c>
      <c r="AP7" s="2661"/>
      <c r="AQ7" s="2661"/>
      <c r="AR7" s="2661"/>
      <c r="AS7" s="2661"/>
      <c r="AT7" s="2661"/>
      <c r="AU7" s="2661"/>
      <c r="AV7" s="2661"/>
      <c r="AW7" s="2661"/>
      <c r="AX7" s="2661"/>
      <c r="AY7" s="674"/>
    </row>
    <row r="8" spans="1:92" ht="15.9" customHeight="1">
      <c r="B8" s="671"/>
      <c r="C8" s="671" t="s">
        <v>1223</v>
      </c>
      <c r="D8" s="671"/>
      <c r="E8" s="671"/>
      <c r="F8" s="671"/>
      <c r="G8" s="671"/>
      <c r="H8" s="671"/>
      <c r="I8" s="671"/>
      <c r="J8" s="678" t="s">
        <v>1224</v>
      </c>
      <c r="K8" s="268"/>
      <c r="L8" s="268"/>
      <c r="M8" s="2660" t="str">
        <f>IF('【交付申請時】入力シート①(全体)'!$E$25="","",'【交付申請時】入力シート①(全体)'!$E$25)</f>
        <v/>
      </c>
      <c r="N8" s="2660"/>
      <c r="O8" s="2660"/>
      <c r="P8" s="2660"/>
      <c r="Q8" s="2660"/>
      <c r="R8" s="2660"/>
      <c r="S8" s="2660"/>
      <c r="T8" s="2660"/>
      <c r="U8" s="2660"/>
      <c r="V8" s="2660"/>
      <c r="W8" s="672"/>
      <c r="X8" s="672"/>
      <c r="Y8" s="672"/>
      <c r="Z8" s="672"/>
      <c r="AA8" s="672"/>
      <c r="AC8" s="673"/>
      <c r="AD8" s="671"/>
      <c r="AE8" s="671" t="s">
        <v>1223</v>
      </c>
      <c r="AF8" s="671"/>
      <c r="AG8" s="671"/>
      <c r="AH8" s="671"/>
      <c r="AI8" s="671"/>
      <c r="AJ8" s="671"/>
      <c r="AK8" s="671"/>
      <c r="AL8" s="678" t="s">
        <v>1224</v>
      </c>
      <c r="AM8" s="268"/>
      <c r="AN8" s="268"/>
      <c r="AO8" s="2661" t="s">
        <v>611</v>
      </c>
      <c r="AP8" s="2661"/>
      <c r="AQ8" s="2661"/>
      <c r="AR8" s="2661"/>
      <c r="AS8" s="2661"/>
      <c r="AT8" s="2661"/>
      <c r="AU8" s="2661"/>
      <c r="AV8" s="2661"/>
      <c r="AW8" s="2661"/>
      <c r="AX8" s="2661"/>
      <c r="AY8" s="674"/>
    </row>
    <row r="9" spans="1:92" ht="15.9" customHeight="1">
      <c r="B9" s="671"/>
      <c r="C9" s="671"/>
      <c r="D9" s="671"/>
      <c r="E9" s="671"/>
      <c r="F9" s="671"/>
      <c r="G9" s="671"/>
      <c r="H9" s="671"/>
      <c r="I9" s="671"/>
      <c r="J9" s="678" t="s">
        <v>1225</v>
      </c>
      <c r="K9" s="268"/>
      <c r="L9" s="268"/>
      <c r="M9" s="2660" t="str">
        <f>IF('【交付申請時】入力シート①(全体)'!$E$34="","",'【交付申請時】入力シート①(全体)'!$E$34)</f>
        <v/>
      </c>
      <c r="N9" s="2660"/>
      <c r="O9" s="2660"/>
      <c r="P9" s="2660" t="str">
        <f>IF('【交付申請時】入力シート①(全体)'!$E$36="","",'【交付申請時】入力シート①(全体)'!$E$36)</f>
        <v/>
      </c>
      <c r="Q9" s="2660" t="str">
        <f>IF('【交付申請時】入力シート①(全体)'!D32="","",'【交付申請時】入力シート①(全体)'!D32)</f>
        <v/>
      </c>
      <c r="R9" s="2660"/>
      <c r="S9" s="2660"/>
      <c r="T9" s="2660"/>
      <c r="U9" s="2660"/>
      <c r="V9" s="2660"/>
      <c r="W9" s="672"/>
      <c r="X9" s="672"/>
      <c r="Y9" s="672"/>
      <c r="Z9" s="672"/>
      <c r="AA9" s="672"/>
      <c r="AC9" s="673"/>
      <c r="AD9" s="671"/>
      <c r="AE9" s="671"/>
      <c r="AF9" s="671"/>
      <c r="AG9" s="671"/>
      <c r="AH9" s="671"/>
      <c r="AI9" s="671"/>
      <c r="AJ9" s="671"/>
      <c r="AK9" s="671"/>
      <c r="AL9" s="678" t="s">
        <v>1225</v>
      </c>
      <c r="AM9" s="268"/>
      <c r="AN9" s="268"/>
      <c r="AO9" s="2661" t="s">
        <v>760</v>
      </c>
      <c r="AP9" s="2661"/>
      <c r="AQ9" s="2661"/>
      <c r="AR9" s="2661" t="s">
        <v>1192</v>
      </c>
      <c r="AS9" s="2661"/>
      <c r="AT9" s="2661"/>
      <c r="AU9" s="2661"/>
      <c r="AV9" s="2661"/>
      <c r="AW9" s="2661"/>
      <c r="AX9" s="2661"/>
      <c r="AY9" s="674"/>
    </row>
    <row r="10" spans="1:92" s="681" customFormat="1" ht="6" customHeight="1">
      <c r="B10" s="682"/>
      <c r="C10" s="682"/>
      <c r="D10" s="682"/>
      <c r="E10" s="682"/>
      <c r="F10" s="682"/>
      <c r="G10" s="682"/>
      <c r="H10" s="682"/>
      <c r="I10" s="682"/>
      <c r="J10" s="670"/>
      <c r="K10" s="268"/>
      <c r="L10" s="268"/>
      <c r="M10" s="683"/>
      <c r="N10" s="683"/>
      <c r="O10" s="683"/>
      <c r="P10" s="683"/>
      <c r="Q10" s="683"/>
      <c r="R10" s="683"/>
      <c r="S10" s="683"/>
      <c r="T10" s="683"/>
      <c r="U10" s="683"/>
      <c r="V10" s="684"/>
      <c r="W10" s="685"/>
      <c r="X10" s="685"/>
      <c r="Y10" s="685"/>
      <c r="Z10" s="685"/>
      <c r="AA10" s="685"/>
      <c r="AB10" s="19"/>
      <c r="AC10" s="673"/>
      <c r="AD10" s="682"/>
      <c r="AE10" s="682"/>
      <c r="AF10" s="682"/>
      <c r="AG10" s="682"/>
      <c r="AH10" s="682"/>
      <c r="AI10" s="682"/>
      <c r="AJ10" s="682"/>
      <c r="AK10" s="682"/>
      <c r="AL10" s="670"/>
      <c r="AM10" s="268"/>
      <c r="AN10" s="268"/>
      <c r="AO10" s="683"/>
      <c r="AP10" s="683"/>
      <c r="AQ10" s="683"/>
      <c r="AR10" s="683"/>
      <c r="AS10" s="683"/>
      <c r="AT10" s="683"/>
      <c r="AU10" s="683"/>
      <c r="AV10" s="683"/>
      <c r="AW10" s="683"/>
      <c r="AX10" s="684"/>
      <c r="AY10" s="674"/>
      <c r="AZ10" s="19"/>
      <c r="BA10" s="19"/>
      <c r="BB10" s="19"/>
      <c r="BC10" s="19"/>
      <c r="BD10" s="19"/>
      <c r="BE10" s="19"/>
      <c r="BF10" s="19"/>
      <c r="BG10" s="19"/>
      <c r="BH10" s="19"/>
      <c r="BI10" s="19"/>
      <c r="BJ10" s="19"/>
      <c r="BK10" s="19"/>
      <c r="BL10" s="19"/>
      <c r="BM10" s="19"/>
      <c r="BN10" s="19"/>
      <c r="BO10" s="19"/>
      <c r="BP10" s="19"/>
      <c r="BQ10" s="19"/>
      <c r="BR10" s="19"/>
      <c r="BS10" s="19"/>
      <c r="BT10" s="19"/>
      <c r="BU10" s="19"/>
      <c r="BV10" s="19"/>
      <c r="BW10" s="19"/>
      <c r="BX10" s="19"/>
      <c r="BY10" s="19"/>
      <c r="BZ10" s="19"/>
      <c r="CA10" s="19"/>
      <c r="CB10" s="19"/>
      <c r="CC10" s="19"/>
      <c r="CD10" s="19"/>
      <c r="CE10" s="19"/>
      <c r="CF10" s="19"/>
      <c r="CG10" s="19"/>
      <c r="CH10" s="19"/>
      <c r="CI10" s="19"/>
      <c r="CJ10" s="19"/>
      <c r="CK10" s="19"/>
      <c r="CL10" s="19"/>
      <c r="CM10" s="19"/>
      <c r="CN10" s="19"/>
    </row>
    <row r="11" spans="1:92" s="681" customFormat="1" ht="14.1" customHeight="1">
      <c r="B11" s="682"/>
      <c r="C11" s="682"/>
      <c r="D11" s="682"/>
      <c r="E11" s="682"/>
      <c r="F11" s="682"/>
      <c r="G11" s="682"/>
      <c r="H11" s="682"/>
      <c r="I11" s="682"/>
      <c r="J11" s="678" t="s">
        <v>761</v>
      </c>
      <c r="K11" s="268"/>
      <c r="L11" s="268"/>
      <c r="M11" s="269"/>
      <c r="N11" s="683"/>
      <c r="O11" s="683"/>
      <c r="P11" s="683"/>
      <c r="Q11" s="686"/>
      <c r="R11" s="683"/>
      <c r="S11" s="686"/>
      <c r="T11" s="686"/>
      <c r="U11" s="686"/>
      <c r="V11" s="686"/>
      <c r="W11" s="685"/>
      <c r="X11" s="685"/>
      <c r="Y11" s="685"/>
      <c r="Z11" s="685"/>
      <c r="AA11" s="685"/>
      <c r="AB11" s="19"/>
      <c r="AC11" s="673"/>
      <c r="AD11" s="682"/>
      <c r="AE11" s="682"/>
      <c r="AF11" s="682"/>
      <c r="AG11" s="682"/>
      <c r="AH11" s="682"/>
      <c r="AI11" s="682"/>
      <c r="AJ11" s="682"/>
      <c r="AK11" s="682"/>
      <c r="AL11" s="678" t="s">
        <v>761</v>
      </c>
      <c r="AM11" s="268"/>
      <c r="AN11" s="268"/>
      <c r="AO11" s="269"/>
      <c r="AP11" s="683"/>
      <c r="AQ11" s="683"/>
      <c r="AR11" s="683"/>
      <c r="AS11" s="686"/>
      <c r="AT11" s="683"/>
      <c r="AU11" s="686"/>
      <c r="AV11" s="686"/>
      <c r="AW11" s="686"/>
      <c r="AX11" s="686"/>
      <c r="AY11" s="674"/>
      <c r="AZ11" s="19"/>
      <c r="BA11" s="19"/>
      <c r="BB11" s="19"/>
      <c r="BC11" s="19"/>
      <c r="BD11" s="19"/>
      <c r="BE11" s="19"/>
      <c r="BF11" s="19"/>
      <c r="BG11" s="19"/>
      <c r="BH11" s="19"/>
      <c r="BI11" s="19"/>
      <c r="BJ11" s="19"/>
      <c r="BK11" s="19"/>
      <c r="BL11" s="19"/>
      <c r="BM11" s="19"/>
      <c r="BN11" s="19"/>
      <c r="BO11" s="19"/>
      <c r="BP11" s="19"/>
      <c r="BQ11" s="19"/>
      <c r="BR11" s="19"/>
      <c r="BS11" s="19"/>
      <c r="BT11" s="19"/>
      <c r="BU11" s="19"/>
      <c r="BV11" s="19"/>
      <c r="BW11" s="19"/>
      <c r="BX11" s="19"/>
      <c r="BY11" s="19"/>
      <c r="BZ11" s="19"/>
      <c r="CA11" s="19"/>
      <c r="CB11" s="19"/>
      <c r="CC11" s="19"/>
      <c r="CD11" s="19"/>
      <c r="CE11" s="19"/>
      <c r="CF11" s="19"/>
      <c r="CG11" s="19"/>
      <c r="CH11" s="19"/>
      <c r="CI11" s="19"/>
      <c r="CJ11" s="19"/>
      <c r="CK11" s="19"/>
      <c r="CL11" s="19"/>
      <c r="CM11" s="19"/>
      <c r="CN11" s="19"/>
    </row>
    <row r="12" spans="1:92" s="681" customFormat="1" ht="15.9" customHeight="1">
      <c r="B12" s="682"/>
      <c r="C12" s="682"/>
      <c r="D12" s="682"/>
      <c r="E12" s="682"/>
      <c r="F12" s="682"/>
      <c r="G12" s="682"/>
      <c r="H12" s="682"/>
      <c r="I12" s="682"/>
      <c r="J12" s="678" t="s">
        <v>1222</v>
      </c>
      <c r="K12" s="268"/>
      <c r="L12" s="268"/>
      <c r="M12" s="2658" t="str">
        <f>IF('【交付申請時】入力シート①(全体)'!$E$48="","",'【交付申請時】入力シート①(全体)'!$E$48)</f>
        <v/>
      </c>
      <c r="N12" s="2658"/>
      <c r="O12" s="2658"/>
      <c r="P12" s="2658"/>
      <c r="Q12" s="2658"/>
      <c r="R12" s="2658"/>
      <c r="S12" s="2658"/>
      <c r="T12" s="2658"/>
      <c r="U12" s="2658"/>
      <c r="V12" s="2658"/>
      <c r="W12" s="685"/>
      <c r="X12" s="685"/>
      <c r="Y12" s="685"/>
      <c r="Z12" s="685"/>
      <c r="AA12" s="685"/>
      <c r="AB12" s="19"/>
      <c r="AC12" s="673"/>
      <c r="AD12" s="682"/>
      <c r="AE12" s="682"/>
      <c r="AF12" s="682"/>
      <c r="AG12" s="682"/>
      <c r="AH12" s="682"/>
      <c r="AI12" s="682"/>
      <c r="AJ12" s="682"/>
      <c r="AK12" s="682"/>
      <c r="AL12" s="678" t="s">
        <v>1222</v>
      </c>
      <c r="AM12" s="268"/>
      <c r="AN12" s="268"/>
      <c r="AO12" s="2659" t="s">
        <v>762</v>
      </c>
      <c r="AP12" s="2659"/>
      <c r="AQ12" s="2659"/>
      <c r="AR12" s="2659"/>
      <c r="AS12" s="2659"/>
      <c r="AT12" s="2659"/>
      <c r="AU12" s="2659"/>
      <c r="AV12" s="2659"/>
      <c r="AW12" s="2659"/>
      <c r="AX12" s="2659"/>
      <c r="AY12" s="674"/>
      <c r="AZ12" s="19"/>
      <c r="BA12" s="19"/>
      <c r="BB12" s="19"/>
      <c r="BC12" s="19"/>
      <c r="BD12" s="19"/>
      <c r="BE12" s="19"/>
      <c r="BF12" s="19"/>
      <c r="BG12" s="19"/>
      <c r="BH12" s="19"/>
      <c r="BI12" s="19"/>
      <c r="BJ12" s="19"/>
      <c r="BK12" s="19"/>
      <c r="BL12" s="19"/>
      <c r="BM12" s="19"/>
      <c r="BN12" s="19"/>
      <c r="BO12" s="19"/>
      <c r="BP12" s="19"/>
      <c r="BQ12" s="19"/>
      <c r="BR12" s="19"/>
      <c r="BS12" s="19"/>
      <c r="BT12" s="19"/>
      <c r="BU12" s="19"/>
      <c r="BV12" s="19"/>
      <c r="BW12" s="19"/>
      <c r="BX12" s="19"/>
      <c r="BY12" s="19"/>
      <c r="BZ12" s="19"/>
      <c r="CA12" s="19"/>
      <c r="CB12" s="19"/>
      <c r="CC12" s="19"/>
      <c r="CD12" s="19"/>
      <c r="CE12" s="19"/>
      <c r="CF12" s="19"/>
      <c r="CG12" s="19"/>
      <c r="CH12" s="19"/>
      <c r="CI12" s="19"/>
      <c r="CJ12" s="19"/>
      <c r="CK12" s="19"/>
      <c r="CL12" s="19"/>
      <c r="CM12" s="19"/>
      <c r="CN12" s="19"/>
    </row>
    <row r="13" spans="1:92" s="681" customFormat="1" ht="15.9" customHeight="1">
      <c r="B13" s="682"/>
      <c r="C13" s="682"/>
      <c r="D13" s="682"/>
      <c r="E13" s="682"/>
      <c r="F13" s="682"/>
      <c r="G13" s="682"/>
      <c r="H13" s="682"/>
      <c r="I13" s="682"/>
      <c r="J13" s="678" t="s">
        <v>1224</v>
      </c>
      <c r="K13" s="268"/>
      <c r="L13" s="268"/>
      <c r="M13" s="2658" t="str">
        <f>IF('【交付申請時】入力シート①(全体)'!$E$46="","",'【交付申請時】入力シート①(全体)'!$E$46)</f>
        <v/>
      </c>
      <c r="N13" s="2658"/>
      <c r="O13" s="2658"/>
      <c r="P13" s="2658"/>
      <c r="Q13" s="2658"/>
      <c r="R13" s="2658"/>
      <c r="S13" s="2658"/>
      <c r="T13" s="2658"/>
      <c r="U13" s="2658"/>
      <c r="V13" s="2658"/>
      <c r="W13" s="685"/>
      <c r="X13" s="685"/>
      <c r="Y13" s="685"/>
      <c r="Z13" s="685"/>
      <c r="AA13" s="685"/>
      <c r="AB13" s="19"/>
      <c r="AC13" s="673"/>
      <c r="AD13" s="682"/>
      <c r="AE13" s="682"/>
      <c r="AF13" s="682"/>
      <c r="AG13" s="682"/>
      <c r="AH13" s="682"/>
      <c r="AI13" s="682"/>
      <c r="AJ13" s="682"/>
      <c r="AK13" s="682"/>
      <c r="AL13" s="678" t="s">
        <v>1224</v>
      </c>
      <c r="AM13" s="268"/>
      <c r="AN13" s="268"/>
      <c r="AO13" s="2659" t="s">
        <v>1193</v>
      </c>
      <c r="AP13" s="2659"/>
      <c r="AQ13" s="2659"/>
      <c r="AR13" s="2659"/>
      <c r="AS13" s="2659"/>
      <c r="AT13" s="2659"/>
      <c r="AU13" s="2659"/>
      <c r="AV13" s="2659"/>
      <c r="AW13" s="2659"/>
      <c r="AX13" s="2659"/>
      <c r="AY13" s="674"/>
      <c r="AZ13" s="19"/>
      <c r="BA13" s="19"/>
      <c r="BB13" s="19"/>
      <c r="BC13" s="19"/>
      <c r="BD13" s="19"/>
      <c r="BE13" s="19"/>
      <c r="BF13" s="19"/>
      <c r="BG13" s="19"/>
      <c r="BH13" s="19"/>
      <c r="BI13" s="19"/>
      <c r="BJ13" s="19"/>
      <c r="BK13" s="19"/>
      <c r="BL13" s="19"/>
      <c r="BM13" s="19"/>
      <c r="BN13" s="19"/>
      <c r="BO13" s="19"/>
      <c r="BP13" s="19"/>
      <c r="BQ13" s="19"/>
      <c r="BR13" s="19"/>
      <c r="BS13" s="19"/>
      <c r="BT13" s="19"/>
      <c r="BU13" s="19"/>
      <c r="BV13" s="19"/>
      <c r="BW13" s="19"/>
      <c r="BX13" s="19"/>
      <c r="BY13" s="19"/>
      <c r="BZ13" s="19"/>
      <c r="CA13" s="19"/>
      <c r="CB13" s="19"/>
      <c r="CC13" s="19"/>
      <c r="CD13" s="19"/>
      <c r="CE13" s="19"/>
      <c r="CF13" s="19"/>
      <c r="CG13" s="19"/>
      <c r="CH13" s="19"/>
      <c r="CI13" s="19"/>
      <c r="CJ13" s="19"/>
      <c r="CK13" s="19"/>
      <c r="CL13" s="19"/>
      <c r="CM13" s="19"/>
      <c r="CN13" s="19"/>
    </row>
    <row r="14" spans="1:92" s="681" customFormat="1" ht="15.9" customHeight="1">
      <c r="B14" s="682"/>
      <c r="C14" s="682"/>
      <c r="D14" s="682"/>
      <c r="E14" s="682"/>
      <c r="F14" s="682"/>
      <c r="G14" s="682"/>
      <c r="H14" s="682"/>
      <c r="I14" s="682"/>
      <c r="J14" s="678" t="s">
        <v>1225</v>
      </c>
      <c r="K14" s="268"/>
      <c r="L14" s="268"/>
      <c r="M14" s="2658" t="str">
        <f>IF('【交付申請時】入力シート①(全体)'!$E$55="","",'【交付申請時】入力シート①(全体)'!$E$55)</f>
        <v/>
      </c>
      <c r="N14" s="2658"/>
      <c r="O14" s="2658"/>
      <c r="P14" s="2658" t="str">
        <f>IF('【交付申請時】入力シート①(全体)'!$E$57="","",'【交付申請時】入力シート①(全体)'!$E$57)</f>
        <v/>
      </c>
      <c r="Q14" s="2658" t="str">
        <f>IF('【交付申請時】入力シート①(全体)'!$E$57="","",'【交付申請時】入力シート①(全体)'!$E$57)</f>
        <v/>
      </c>
      <c r="R14" s="2658"/>
      <c r="S14" s="2658"/>
      <c r="T14" s="2658"/>
      <c r="U14" s="2658"/>
      <c r="V14" s="2658"/>
      <c r="W14" s="685"/>
      <c r="X14" s="685"/>
      <c r="Y14" s="685"/>
      <c r="Z14" s="685"/>
      <c r="AA14" s="685"/>
      <c r="AB14" s="19"/>
      <c r="AC14" s="673"/>
      <c r="AD14" s="682"/>
      <c r="AE14" s="682"/>
      <c r="AF14" s="682"/>
      <c r="AG14" s="682"/>
      <c r="AH14" s="682"/>
      <c r="AI14" s="682"/>
      <c r="AJ14" s="682"/>
      <c r="AK14" s="682"/>
      <c r="AL14" s="678" t="s">
        <v>1225</v>
      </c>
      <c r="AM14" s="268"/>
      <c r="AN14" s="268"/>
      <c r="AO14" s="2659" t="s">
        <v>760</v>
      </c>
      <c r="AP14" s="2659"/>
      <c r="AQ14" s="2659"/>
      <c r="AR14" s="2659" t="s">
        <v>1809</v>
      </c>
      <c r="AS14" s="2659"/>
      <c r="AT14" s="2659"/>
      <c r="AU14" s="2659"/>
      <c r="AV14" s="2659"/>
      <c r="AW14" s="2659"/>
      <c r="AX14" s="2659"/>
      <c r="AY14" s="674"/>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row>
    <row r="15" spans="1:92" ht="6" customHeight="1">
      <c r="B15" s="671"/>
      <c r="C15" s="671"/>
      <c r="D15" s="671"/>
      <c r="E15" s="671"/>
      <c r="F15" s="671"/>
      <c r="G15" s="671"/>
      <c r="H15" s="671"/>
      <c r="I15" s="671"/>
      <c r="J15" s="670"/>
      <c r="K15" s="268"/>
      <c r="L15" s="268"/>
      <c r="M15" s="687"/>
      <c r="N15" s="687"/>
      <c r="O15" s="687"/>
      <c r="P15" s="687"/>
      <c r="Q15" s="687"/>
      <c r="R15" s="688"/>
      <c r="S15" s="687"/>
      <c r="T15" s="687"/>
      <c r="U15" s="687"/>
      <c r="V15" s="687"/>
      <c r="W15" s="672"/>
      <c r="X15" s="672"/>
      <c r="Y15" s="672"/>
      <c r="Z15" s="672"/>
      <c r="AA15" s="672"/>
      <c r="AC15" s="673"/>
      <c r="AD15" s="671"/>
      <c r="AE15" s="671"/>
      <c r="AF15" s="671"/>
      <c r="AG15" s="671"/>
      <c r="AH15" s="671"/>
      <c r="AI15" s="671"/>
      <c r="AJ15" s="671"/>
      <c r="AK15" s="671"/>
      <c r="AL15" s="670"/>
      <c r="AM15" s="268"/>
      <c r="AN15" s="268"/>
      <c r="AO15" s="1006"/>
      <c r="AP15" s="1006"/>
      <c r="AQ15" s="1006"/>
      <c r="AR15" s="1006"/>
      <c r="AS15" s="1006"/>
      <c r="AT15" s="1007"/>
      <c r="AU15" s="1006"/>
      <c r="AV15" s="1006"/>
      <c r="AW15" s="1006"/>
      <c r="AX15" s="1006"/>
      <c r="AY15" s="674"/>
    </row>
    <row r="16" spans="1:92" ht="14.1" customHeight="1">
      <c r="B16" s="671"/>
      <c r="C16" s="671"/>
      <c r="D16" s="671"/>
      <c r="E16" s="671"/>
      <c r="F16" s="671"/>
      <c r="G16" s="671"/>
      <c r="H16" s="671"/>
      <c r="I16" s="671"/>
      <c r="J16" s="678" t="s">
        <v>614</v>
      </c>
      <c r="K16" s="268"/>
      <c r="L16" s="268"/>
      <c r="M16" s="269"/>
      <c r="N16" s="689"/>
      <c r="O16" s="689"/>
      <c r="P16" s="689"/>
      <c r="Q16" s="690"/>
      <c r="R16" s="688"/>
      <c r="S16" s="690"/>
      <c r="T16" s="690"/>
      <c r="U16" s="690"/>
      <c r="V16" s="690"/>
      <c r="W16" s="672"/>
      <c r="X16" s="672"/>
      <c r="Y16" s="672"/>
      <c r="Z16" s="672"/>
      <c r="AA16" s="672"/>
      <c r="AC16" s="673"/>
      <c r="AD16" s="671"/>
      <c r="AE16" s="671"/>
      <c r="AF16" s="671"/>
      <c r="AG16" s="671"/>
      <c r="AH16" s="671"/>
      <c r="AI16" s="671"/>
      <c r="AJ16" s="671"/>
      <c r="AK16" s="671"/>
      <c r="AL16" s="678" t="s">
        <v>614</v>
      </c>
      <c r="AM16" s="268"/>
      <c r="AN16" s="268"/>
      <c r="AO16" s="269"/>
      <c r="AP16" s="689"/>
      <c r="AQ16" s="689"/>
      <c r="AR16" s="689"/>
      <c r="AS16" s="690"/>
      <c r="AT16" s="688"/>
      <c r="AU16" s="690"/>
      <c r="AV16" s="690"/>
      <c r="AW16" s="690"/>
      <c r="AX16" s="690"/>
      <c r="AY16" s="674"/>
    </row>
    <row r="17" spans="1:16332" ht="15.9" customHeight="1">
      <c r="B17" s="671"/>
      <c r="C17" s="671"/>
      <c r="D17" s="671"/>
      <c r="E17" s="671"/>
      <c r="F17" s="671"/>
      <c r="G17" s="671"/>
      <c r="H17" s="671"/>
      <c r="I17" s="671"/>
      <c r="J17" s="678" t="s">
        <v>1222</v>
      </c>
      <c r="K17" s="268"/>
      <c r="L17" s="268"/>
      <c r="M17" s="2658" t="str">
        <f>IF('【交付申請時】入力シート①(全体)'!$E$69="","",'【交付申請時】入力シート①(全体)'!$E$69)</f>
        <v/>
      </c>
      <c r="N17" s="2658"/>
      <c r="O17" s="2658"/>
      <c r="P17" s="2658"/>
      <c r="Q17" s="2658"/>
      <c r="R17" s="2658"/>
      <c r="S17" s="2658"/>
      <c r="T17" s="2658"/>
      <c r="U17" s="2658"/>
      <c r="V17" s="2658"/>
      <c r="W17" s="672"/>
      <c r="X17" s="672"/>
      <c r="Y17" s="672"/>
      <c r="Z17" s="672"/>
      <c r="AA17" s="672"/>
      <c r="AC17" s="673"/>
      <c r="AD17" s="671"/>
      <c r="AE17" s="671"/>
      <c r="AF17" s="671"/>
      <c r="AG17" s="671"/>
      <c r="AH17" s="671"/>
      <c r="AI17" s="671"/>
      <c r="AJ17" s="671"/>
      <c r="AK17" s="671"/>
      <c r="AL17" s="678" t="s">
        <v>1222</v>
      </c>
      <c r="AM17" s="268"/>
      <c r="AN17" s="268"/>
      <c r="AO17" s="2659" t="s">
        <v>1805</v>
      </c>
      <c r="AP17" s="2659"/>
      <c r="AQ17" s="2659"/>
      <c r="AR17" s="2659"/>
      <c r="AS17" s="2659"/>
      <c r="AT17" s="2659"/>
      <c r="AU17" s="2659"/>
      <c r="AV17" s="2659"/>
      <c r="AW17" s="2659"/>
      <c r="AX17" s="2659"/>
      <c r="AY17" s="674"/>
    </row>
    <row r="18" spans="1:16332" ht="15.9" customHeight="1">
      <c r="B18" s="671"/>
      <c r="C18" s="671"/>
      <c r="D18" s="671"/>
      <c r="E18" s="671"/>
      <c r="F18" s="671"/>
      <c r="G18" s="671"/>
      <c r="H18" s="671"/>
      <c r="I18" s="671"/>
      <c r="J18" s="678" t="s">
        <v>1224</v>
      </c>
      <c r="K18" s="268"/>
      <c r="L18" s="268"/>
      <c r="M18" s="2658" t="str">
        <f>IF('【交付申請時】入力シート①(全体)'!$E$67="","",'【交付申請時】入力シート①(全体)'!$E$67)</f>
        <v/>
      </c>
      <c r="N18" s="2658"/>
      <c r="O18" s="2658"/>
      <c r="P18" s="2658"/>
      <c r="Q18" s="2658"/>
      <c r="R18" s="2658"/>
      <c r="S18" s="2658"/>
      <c r="T18" s="2658"/>
      <c r="U18" s="2658"/>
      <c r="V18" s="2658"/>
      <c r="W18" s="672"/>
      <c r="X18" s="672"/>
      <c r="Y18" s="672"/>
      <c r="Z18" s="672"/>
      <c r="AA18" s="672"/>
      <c r="AC18" s="673"/>
      <c r="AD18" s="671"/>
      <c r="AE18" s="671"/>
      <c r="AF18" s="671"/>
      <c r="AG18" s="671"/>
      <c r="AH18" s="671"/>
      <c r="AI18" s="671"/>
      <c r="AJ18" s="671"/>
      <c r="AK18" s="671"/>
      <c r="AL18" s="678" t="s">
        <v>1224</v>
      </c>
      <c r="AM18" s="268"/>
      <c r="AN18" s="268"/>
      <c r="AO18" s="2659" t="s">
        <v>1806</v>
      </c>
      <c r="AP18" s="2659"/>
      <c r="AQ18" s="2659"/>
      <c r="AR18" s="2659"/>
      <c r="AS18" s="2659"/>
      <c r="AT18" s="2659"/>
      <c r="AU18" s="2659"/>
      <c r="AV18" s="2659"/>
      <c r="AW18" s="2659"/>
      <c r="AX18" s="2659"/>
      <c r="AY18" s="674"/>
    </row>
    <row r="19" spans="1:16332" ht="15.9" customHeight="1">
      <c r="B19" s="671"/>
      <c r="C19" s="671"/>
      <c r="D19" s="671"/>
      <c r="E19" s="671"/>
      <c r="F19" s="671"/>
      <c r="G19" s="671"/>
      <c r="H19" s="671"/>
      <c r="I19" s="671"/>
      <c r="J19" s="678" t="s">
        <v>1225</v>
      </c>
      <c r="K19" s="268"/>
      <c r="L19" s="268"/>
      <c r="M19" s="2658" t="str">
        <f>IF('【交付申請時】入力シート①(全体)'!$E$72="","",'【交付申請時】入力シート①(全体)'!$E$72)</f>
        <v/>
      </c>
      <c r="N19" s="2658"/>
      <c r="O19" s="2658"/>
      <c r="P19" s="2658" t="str">
        <f>IF('【交付申請時】入力シート①(全体)'!$E$74="","",'【交付申請時】入力シート①(全体)'!$E$74)</f>
        <v/>
      </c>
      <c r="Q19" s="2658"/>
      <c r="R19" s="2658"/>
      <c r="S19" s="2658"/>
      <c r="T19" s="2658"/>
      <c r="U19" s="2658"/>
      <c r="V19" s="2658"/>
      <c r="W19" s="672"/>
      <c r="X19" s="672"/>
      <c r="Y19" s="672"/>
      <c r="Z19" s="672"/>
      <c r="AA19" s="672"/>
      <c r="AC19" s="673"/>
      <c r="AD19" s="671"/>
      <c r="AE19" s="671"/>
      <c r="AF19" s="671"/>
      <c r="AG19" s="671"/>
      <c r="AH19" s="671"/>
      <c r="AI19" s="671"/>
      <c r="AJ19" s="671"/>
      <c r="AK19" s="671"/>
      <c r="AL19" s="678" t="s">
        <v>1225</v>
      </c>
      <c r="AM19" s="268"/>
      <c r="AN19" s="268"/>
      <c r="AO19" s="2659" t="s">
        <v>760</v>
      </c>
      <c r="AP19" s="2659"/>
      <c r="AQ19" s="2659"/>
      <c r="AR19" s="2659" t="s">
        <v>1807</v>
      </c>
      <c r="AS19" s="2659"/>
      <c r="AT19" s="2659"/>
      <c r="AU19" s="2659"/>
      <c r="AV19" s="2659"/>
      <c r="AW19" s="2659"/>
      <c r="AX19" s="2659"/>
      <c r="AY19" s="674"/>
    </row>
    <row r="20" spans="1:16332" ht="14.1" customHeight="1">
      <c r="B20" s="671"/>
      <c r="C20" s="671"/>
      <c r="D20" s="671"/>
      <c r="E20" s="671"/>
      <c r="F20" s="671"/>
      <c r="G20" s="671"/>
      <c r="H20" s="671"/>
      <c r="I20" s="671"/>
      <c r="J20" s="671"/>
      <c r="K20" s="671"/>
      <c r="L20" s="671"/>
      <c r="M20" s="671"/>
      <c r="N20" s="672"/>
      <c r="O20" s="672"/>
      <c r="P20" s="672"/>
      <c r="Q20" s="672"/>
      <c r="R20" s="672"/>
      <c r="S20" s="672"/>
      <c r="T20" s="672"/>
      <c r="U20" s="672"/>
      <c r="V20" s="672"/>
      <c r="W20" s="672"/>
      <c r="X20" s="672"/>
      <c r="Y20" s="672"/>
      <c r="Z20" s="672"/>
      <c r="AA20" s="672"/>
      <c r="AC20" s="673"/>
      <c r="AD20" s="671"/>
      <c r="AE20" s="671"/>
      <c r="AF20" s="671"/>
      <c r="AG20" s="671"/>
      <c r="AH20" s="671"/>
      <c r="AI20" s="671"/>
      <c r="AJ20" s="671"/>
      <c r="AK20" s="671"/>
      <c r="AL20" s="671"/>
      <c r="AM20" s="671"/>
      <c r="AN20" s="671"/>
      <c r="AO20" s="671"/>
      <c r="AP20" s="672"/>
      <c r="AQ20" s="672"/>
      <c r="AR20" s="672"/>
      <c r="AS20" s="672"/>
      <c r="AT20" s="672"/>
      <c r="AU20" s="672"/>
      <c r="AV20" s="672"/>
      <c r="AW20" s="672"/>
      <c r="AX20" s="672"/>
      <c r="AY20" s="674"/>
    </row>
    <row r="21" spans="1:16332" ht="37.65" customHeight="1">
      <c r="B21" s="2655" t="s">
        <v>1714</v>
      </c>
      <c r="C21" s="2655"/>
      <c r="D21" s="2655"/>
      <c r="E21" s="2655"/>
      <c r="F21" s="2655"/>
      <c r="G21" s="2655"/>
      <c r="H21" s="2655"/>
      <c r="I21" s="2655"/>
      <c r="J21" s="2655"/>
      <c r="K21" s="2655"/>
      <c r="L21" s="2655"/>
      <c r="M21" s="2655"/>
      <c r="N21" s="2655"/>
      <c r="O21" s="2655"/>
      <c r="P21" s="2655"/>
      <c r="Q21" s="2655"/>
      <c r="R21" s="2655"/>
      <c r="S21" s="2655"/>
      <c r="T21" s="2655"/>
      <c r="U21" s="2655"/>
      <c r="V21" s="2655"/>
      <c r="W21" s="672"/>
      <c r="X21" s="672"/>
      <c r="Y21" s="672"/>
      <c r="Z21" s="672"/>
      <c r="AA21" s="672"/>
      <c r="AC21" s="673"/>
      <c r="AD21" s="2655" t="s">
        <v>1714</v>
      </c>
      <c r="AE21" s="2655"/>
      <c r="AF21" s="2655"/>
      <c r="AG21" s="2655"/>
      <c r="AH21" s="2655"/>
      <c r="AI21" s="2655"/>
      <c r="AJ21" s="2655"/>
      <c r="AK21" s="2655"/>
      <c r="AL21" s="2655"/>
      <c r="AM21" s="2655"/>
      <c r="AN21" s="2655"/>
      <c r="AO21" s="2655"/>
      <c r="AP21" s="2655"/>
      <c r="AQ21" s="2655"/>
      <c r="AR21" s="2655"/>
      <c r="AS21" s="2655"/>
      <c r="AT21" s="2655"/>
      <c r="AU21" s="2655"/>
      <c r="AV21" s="2655"/>
      <c r="AW21" s="2655"/>
      <c r="AX21" s="2655"/>
      <c r="AY21" s="674"/>
    </row>
    <row r="22" spans="1:16332" ht="14.1" customHeight="1">
      <c r="B22" s="671"/>
      <c r="C22" s="671"/>
      <c r="D22" s="671"/>
      <c r="E22" s="671"/>
      <c r="F22" s="671"/>
      <c r="G22" s="671"/>
      <c r="H22" s="671"/>
      <c r="I22" s="671"/>
      <c r="J22" s="671"/>
      <c r="K22" s="671"/>
      <c r="L22" s="671"/>
      <c r="M22" s="671"/>
      <c r="N22" s="671"/>
      <c r="O22" s="671"/>
      <c r="P22" s="671"/>
      <c r="Q22" s="671"/>
      <c r="R22" s="671"/>
      <c r="S22" s="672"/>
      <c r="T22" s="672"/>
      <c r="U22" s="672"/>
      <c r="V22" s="672"/>
      <c r="W22" s="672"/>
      <c r="X22" s="672"/>
      <c r="Y22" s="672"/>
      <c r="Z22" s="672"/>
      <c r="AA22" s="672"/>
      <c r="AC22" s="673"/>
      <c r="AD22" s="671"/>
      <c r="AE22" s="671"/>
      <c r="AF22" s="671"/>
      <c r="AG22" s="671"/>
      <c r="AH22" s="671"/>
      <c r="AI22" s="671"/>
      <c r="AJ22" s="671"/>
      <c r="AK22" s="671"/>
      <c r="AL22" s="671"/>
      <c r="AM22" s="671"/>
      <c r="AN22" s="671"/>
      <c r="AO22" s="671"/>
      <c r="AP22" s="671"/>
      <c r="AQ22" s="671"/>
      <c r="AR22" s="671"/>
      <c r="AS22" s="671"/>
      <c r="AT22" s="671"/>
      <c r="AU22" s="672"/>
      <c r="AV22" s="672"/>
      <c r="AW22" s="672"/>
      <c r="AX22" s="672"/>
      <c r="AY22" s="674"/>
    </row>
    <row r="23" spans="1:16332" ht="18" customHeight="1">
      <c r="B23" s="671"/>
      <c r="C23" s="671" t="s">
        <v>579</v>
      </c>
      <c r="D23" s="691" t="str">
        <f>IF(【交付決定後】入力シート!$O$9="","",【交付決定後】入力シート!$O$9)</f>
        <v/>
      </c>
      <c r="E23" s="672" t="s">
        <v>544</v>
      </c>
      <c r="F23" s="691" t="str">
        <f>IF(【交付決定後】入力シート!$R$9="","",【交付決定後】入力シート!$R$9)</f>
        <v/>
      </c>
      <c r="G23" s="672" t="s">
        <v>580</v>
      </c>
      <c r="H23" s="691" t="str">
        <f>IF(【交付決定後】入力シート!$U$9="","",(【交付決定後】入力シート!$U$9))</f>
        <v/>
      </c>
      <c r="I23" s="672" t="s">
        <v>764</v>
      </c>
      <c r="J23" s="691" t="str">
        <f>IF(【交付決定後】入力シート!$M$8="","",【交付決定後】入力シート!$M$8)</f>
        <v/>
      </c>
      <c r="K23" s="2654" t="s">
        <v>575</v>
      </c>
      <c r="L23" s="2654"/>
      <c r="M23" s="2654"/>
      <c r="N23" s="2656" t="str">
        <f>IF(【交付決定後】入力シート!$S$8="","",【交付決定後】入力シート!$S$8)</f>
        <v/>
      </c>
      <c r="O23" s="2656"/>
      <c r="P23" s="2633" t="s">
        <v>1227</v>
      </c>
      <c r="Q23" s="2633"/>
      <c r="R23" s="2633"/>
      <c r="S23" s="2633"/>
      <c r="T23" s="2633"/>
      <c r="U23" s="2633"/>
      <c r="V23" s="2633"/>
      <c r="W23" s="672"/>
      <c r="X23" s="672"/>
      <c r="Y23" s="672"/>
      <c r="Z23" s="672"/>
      <c r="AA23" s="672"/>
      <c r="AC23" s="673"/>
      <c r="AD23" s="671"/>
      <c r="AE23" s="671" t="s">
        <v>579</v>
      </c>
      <c r="AF23" s="1000">
        <v>8</v>
      </c>
      <c r="AG23" s="672" t="s">
        <v>544</v>
      </c>
      <c r="AH23" s="1000">
        <v>6</v>
      </c>
      <c r="AI23" s="672" t="s">
        <v>580</v>
      </c>
      <c r="AJ23" s="1000">
        <v>4</v>
      </c>
      <c r="AK23" s="672" t="s">
        <v>764</v>
      </c>
      <c r="AL23" s="1000">
        <v>8</v>
      </c>
      <c r="AM23" s="2654" t="s">
        <v>575</v>
      </c>
      <c r="AN23" s="2654"/>
      <c r="AO23" s="2654"/>
      <c r="AP23" s="2657">
        <v>1234</v>
      </c>
      <c r="AQ23" s="2657"/>
      <c r="AR23" s="2633" t="s">
        <v>1227</v>
      </c>
      <c r="AS23" s="2633"/>
      <c r="AT23" s="2633"/>
      <c r="AU23" s="2633"/>
      <c r="AV23" s="2633"/>
      <c r="AW23" s="2633"/>
      <c r="AX23" s="2633"/>
      <c r="AY23" s="674"/>
    </row>
    <row r="24" spans="1:16332" ht="39" customHeight="1">
      <c r="B24" s="2653" t="s">
        <v>1238</v>
      </c>
      <c r="C24" s="2653"/>
      <c r="D24" s="2653"/>
      <c r="E24" s="2653"/>
      <c r="F24" s="2653"/>
      <c r="G24" s="2653"/>
      <c r="H24" s="2653"/>
      <c r="I24" s="2653"/>
      <c r="J24" s="2653"/>
      <c r="K24" s="2653"/>
      <c r="L24" s="2653"/>
      <c r="M24" s="2653"/>
      <c r="N24" s="2653"/>
      <c r="O24" s="2653"/>
      <c r="P24" s="2653"/>
      <c r="Q24" s="2653"/>
      <c r="R24" s="2653"/>
      <c r="S24" s="2653"/>
      <c r="T24" s="2653"/>
      <c r="U24" s="2653"/>
      <c r="V24" s="2653"/>
      <c r="W24" s="672"/>
      <c r="X24" s="672"/>
      <c r="Y24" s="672"/>
      <c r="Z24" s="672"/>
      <c r="AA24" s="672"/>
      <c r="AC24" s="673"/>
      <c r="AD24" s="2653" t="s">
        <v>1238</v>
      </c>
      <c r="AE24" s="2653"/>
      <c r="AF24" s="2653"/>
      <c r="AG24" s="2653"/>
      <c r="AH24" s="2653"/>
      <c r="AI24" s="2653"/>
      <c r="AJ24" s="2653"/>
      <c r="AK24" s="2653"/>
      <c r="AL24" s="2653"/>
      <c r="AM24" s="2653"/>
      <c r="AN24" s="2653"/>
      <c r="AO24" s="2653"/>
      <c r="AP24" s="2653"/>
      <c r="AQ24" s="2653"/>
      <c r="AR24" s="2653"/>
      <c r="AS24" s="2653"/>
      <c r="AT24" s="2653"/>
      <c r="AU24" s="2653"/>
      <c r="AV24" s="2653"/>
      <c r="AW24" s="2653"/>
      <c r="AX24" s="2653"/>
      <c r="AY24" s="674"/>
    </row>
    <row r="25" spans="1:16332" ht="18" customHeight="1">
      <c r="B25" s="2654" t="s">
        <v>617</v>
      </c>
      <c r="C25" s="2654"/>
      <c r="D25" s="2654"/>
      <c r="E25" s="2654"/>
      <c r="F25" s="2654"/>
      <c r="G25" s="2654"/>
      <c r="H25" s="2654"/>
      <c r="I25" s="2654"/>
      <c r="J25" s="2654"/>
      <c r="K25" s="2654"/>
      <c r="L25" s="2654"/>
      <c r="M25" s="2654"/>
      <c r="N25" s="2654"/>
      <c r="O25" s="2654"/>
      <c r="P25" s="2654"/>
      <c r="Q25" s="2654"/>
      <c r="R25" s="2654"/>
      <c r="S25" s="2654"/>
      <c r="T25" s="2654"/>
      <c r="U25" s="2654"/>
      <c r="V25" s="2654"/>
      <c r="W25" s="672"/>
      <c r="X25" s="672"/>
      <c r="Y25" s="672"/>
      <c r="Z25" s="672"/>
      <c r="AA25" s="672"/>
      <c r="AC25" s="673"/>
      <c r="AD25" s="2654" t="s">
        <v>617</v>
      </c>
      <c r="AE25" s="2654"/>
      <c r="AF25" s="2654"/>
      <c r="AG25" s="2654"/>
      <c r="AH25" s="2654"/>
      <c r="AI25" s="2654"/>
      <c r="AJ25" s="2654"/>
      <c r="AK25" s="2654"/>
      <c r="AL25" s="2654"/>
      <c r="AM25" s="2654"/>
      <c r="AN25" s="2654"/>
      <c r="AO25" s="2654"/>
      <c r="AP25" s="2654"/>
      <c r="AQ25" s="2654"/>
      <c r="AR25" s="2654"/>
      <c r="AS25" s="2654"/>
      <c r="AT25" s="2654"/>
      <c r="AU25" s="2654"/>
      <c r="AV25" s="2654"/>
      <c r="AW25" s="2654"/>
      <c r="AX25" s="2654"/>
      <c r="AY25" s="674"/>
    </row>
    <row r="26" spans="1:16332" ht="6" customHeight="1">
      <c r="B26" s="692"/>
      <c r="C26" s="672"/>
      <c r="D26" s="672"/>
      <c r="E26" s="672"/>
      <c r="F26" s="672"/>
      <c r="G26" s="672"/>
      <c r="H26" s="672"/>
      <c r="I26" s="672"/>
      <c r="J26" s="672"/>
      <c r="K26" s="672"/>
      <c r="L26" s="672"/>
      <c r="M26" s="672"/>
      <c r="N26" s="672"/>
      <c r="O26" s="672"/>
      <c r="P26" s="672"/>
      <c r="Q26" s="672"/>
      <c r="R26" s="672"/>
      <c r="S26" s="672"/>
      <c r="T26" s="672"/>
      <c r="U26" s="672"/>
      <c r="V26" s="672"/>
      <c r="W26" s="672"/>
      <c r="X26" s="672"/>
      <c r="Y26" s="672"/>
      <c r="Z26" s="672"/>
      <c r="AA26" s="672"/>
      <c r="AC26" s="673"/>
      <c r="AD26" s="692"/>
      <c r="AE26" s="672"/>
      <c r="AF26" s="672"/>
      <c r="AG26" s="672"/>
      <c r="AH26" s="672"/>
      <c r="AI26" s="672"/>
      <c r="AJ26" s="672"/>
      <c r="AK26" s="672"/>
      <c r="AL26" s="672"/>
      <c r="AM26" s="672"/>
      <c r="AN26" s="672"/>
      <c r="AO26" s="672"/>
      <c r="AP26" s="672"/>
      <c r="AQ26" s="672"/>
      <c r="AR26" s="672"/>
      <c r="AS26" s="672"/>
      <c r="AT26" s="672"/>
      <c r="AU26" s="672"/>
      <c r="AV26" s="672"/>
      <c r="AW26" s="672"/>
      <c r="AX26" s="672"/>
      <c r="AY26" s="674"/>
    </row>
    <row r="27" spans="1:16332" ht="30" customHeight="1">
      <c r="B27" s="2677" t="s">
        <v>314</v>
      </c>
      <c r="C27" s="2678"/>
      <c r="D27" s="2678"/>
      <c r="E27" s="2678"/>
      <c r="F27" s="2679"/>
      <c r="G27" s="2640" t="str">
        <f>IF(【交付決定後】入力シート!$M$10="","",【交付決定後】入力シート!$M$10)</f>
        <v/>
      </c>
      <c r="H27" s="2641"/>
      <c r="I27" s="2641"/>
      <c r="J27" s="2641"/>
      <c r="K27" s="2641"/>
      <c r="L27" s="2641"/>
      <c r="M27" s="2641"/>
      <c r="N27" s="2641"/>
      <c r="O27" s="2641"/>
      <c r="P27" s="2641"/>
      <c r="Q27" s="2641"/>
      <c r="R27" s="2641"/>
      <c r="S27" s="2641"/>
      <c r="T27" s="2641"/>
      <c r="U27" s="2641"/>
      <c r="V27" s="2642"/>
      <c r="W27" s="672"/>
      <c r="X27" s="672"/>
      <c r="Y27" s="672"/>
      <c r="Z27" s="672"/>
      <c r="AA27" s="672"/>
      <c r="AC27" s="673"/>
      <c r="AD27" s="2677" t="s">
        <v>314</v>
      </c>
      <c r="AE27" s="2678"/>
      <c r="AF27" s="2678"/>
      <c r="AG27" s="2678"/>
      <c r="AH27" s="2679"/>
      <c r="AI27" s="2643" t="s">
        <v>1808</v>
      </c>
      <c r="AJ27" s="2644"/>
      <c r="AK27" s="2644"/>
      <c r="AL27" s="2644"/>
      <c r="AM27" s="2644"/>
      <c r="AN27" s="2644"/>
      <c r="AO27" s="2644"/>
      <c r="AP27" s="2644"/>
      <c r="AQ27" s="2644"/>
      <c r="AR27" s="2644"/>
      <c r="AS27" s="2644"/>
      <c r="AT27" s="2644"/>
      <c r="AU27" s="2644"/>
      <c r="AV27" s="2644"/>
      <c r="AW27" s="2644"/>
      <c r="AX27" s="2645"/>
      <c r="AY27" s="674"/>
    </row>
    <row r="28" spans="1:16332" ht="30" customHeight="1">
      <c r="B28" s="2677" t="s">
        <v>768</v>
      </c>
      <c r="C28" s="2678"/>
      <c r="D28" s="2678"/>
      <c r="E28" s="2678"/>
      <c r="F28" s="2679"/>
      <c r="G28" s="2640" t="str">
        <f>IF('【交付申請時】入力シート①(全体)'!$E$8="","",'【交付申請時】入力シート①(全体)'!$E$8)</f>
        <v/>
      </c>
      <c r="H28" s="2641"/>
      <c r="I28" s="2641"/>
      <c r="J28" s="2641"/>
      <c r="K28" s="2641"/>
      <c r="L28" s="2641"/>
      <c r="M28" s="2641"/>
      <c r="N28" s="2641"/>
      <c r="O28" s="2641"/>
      <c r="P28" s="2641"/>
      <c r="Q28" s="2641"/>
      <c r="R28" s="2641"/>
      <c r="S28" s="2641"/>
      <c r="T28" s="2641"/>
      <c r="U28" s="2641"/>
      <c r="V28" s="2642"/>
      <c r="W28" s="672"/>
      <c r="X28" s="672"/>
      <c r="Y28" s="672"/>
      <c r="Z28" s="672"/>
      <c r="AA28" s="672"/>
      <c r="AC28" s="673"/>
      <c r="AD28" s="2677" t="s">
        <v>768</v>
      </c>
      <c r="AE28" s="2678"/>
      <c r="AF28" s="2678"/>
      <c r="AG28" s="2678"/>
      <c r="AH28" s="2679"/>
      <c r="AI28" s="2643" t="s">
        <v>1200</v>
      </c>
      <c r="AJ28" s="2644"/>
      <c r="AK28" s="2644"/>
      <c r="AL28" s="2644"/>
      <c r="AM28" s="2644"/>
      <c r="AN28" s="2644"/>
      <c r="AO28" s="2644"/>
      <c r="AP28" s="2644"/>
      <c r="AQ28" s="2644"/>
      <c r="AR28" s="2644"/>
      <c r="AS28" s="2644"/>
      <c r="AT28" s="2644"/>
      <c r="AU28" s="2644"/>
      <c r="AV28" s="2644"/>
      <c r="AW28" s="2644"/>
      <c r="AX28" s="2645"/>
      <c r="AY28" s="674"/>
    </row>
    <row r="29" spans="1:16332" ht="30" customHeight="1">
      <c r="B29" s="2677" t="s">
        <v>1715</v>
      </c>
      <c r="C29" s="2678"/>
      <c r="D29" s="2678"/>
      <c r="E29" s="2678"/>
      <c r="F29" s="2679"/>
      <c r="G29" s="2688"/>
      <c r="H29" s="2689"/>
      <c r="I29" s="2689"/>
      <c r="J29" s="2689"/>
      <c r="K29" s="2689"/>
      <c r="L29" s="2689"/>
      <c r="M29" s="2689"/>
      <c r="N29" s="2689"/>
      <c r="O29" s="2689"/>
      <c r="P29" s="2689"/>
      <c r="Q29" s="2689"/>
      <c r="R29" s="2689"/>
      <c r="S29" s="2689"/>
      <c r="T29" s="2689"/>
      <c r="U29" s="2689"/>
      <c r="V29" s="2690"/>
      <c r="W29" s="672"/>
      <c r="X29" s="672"/>
      <c r="Y29" s="672"/>
      <c r="Z29" s="672"/>
      <c r="AA29" s="672"/>
      <c r="AC29" s="673"/>
      <c r="AD29" s="2677" t="s">
        <v>1715</v>
      </c>
      <c r="AE29" s="2678"/>
      <c r="AF29" s="2678"/>
      <c r="AG29" s="2678"/>
      <c r="AH29" s="2679"/>
      <c r="AI29" s="2692" t="s">
        <v>1385</v>
      </c>
      <c r="AJ29" s="2693"/>
      <c r="AK29" s="2693"/>
      <c r="AL29" s="2693"/>
      <c r="AM29" s="2693"/>
      <c r="AN29" s="2693"/>
      <c r="AO29" s="2693"/>
      <c r="AP29" s="2693"/>
      <c r="AQ29" s="2693"/>
      <c r="AR29" s="2693"/>
      <c r="AS29" s="2693"/>
      <c r="AT29" s="2693"/>
      <c r="AU29" s="2693"/>
      <c r="AV29" s="2693"/>
      <c r="AW29" s="2693"/>
      <c r="AX29" s="2694"/>
      <c r="AY29" s="674"/>
    </row>
    <row r="30" spans="1:16332" ht="16.5" customHeight="1">
      <c r="B30" s="671"/>
      <c r="C30" s="19"/>
      <c r="D30" s="19"/>
      <c r="E30" s="19"/>
      <c r="F30" s="19"/>
      <c r="G30" s="19"/>
      <c r="H30" s="19"/>
      <c r="I30" s="19"/>
      <c r="J30" s="19"/>
      <c r="K30" s="19"/>
      <c r="L30" s="19"/>
      <c r="M30" s="19"/>
      <c r="N30" s="19"/>
      <c r="O30" s="19"/>
      <c r="P30" s="19"/>
      <c r="Q30" s="19"/>
      <c r="R30" s="19"/>
      <c r="S30" s="19"/>
      <c r="T30" s="19"/>
      <c r="U30" s="19"/>
      <c r="V30" s="19"/>
      <c r="W30" s="672"/>
      <c r="X30" s="672"/>
      <c r="Y30" s="672"/>
      <c r="Z30" s="672"/>
      <c r="AA30" s="672"/>
      <c r="AC30" s="673"/>
      <c r="AD30" s="671"/>
      <c r="AY30" s="674"/>
    </row>
    <row r="31" spans="1:16332" s="19" customFormat="1" ht="26.1" customHeight="1">
      <c r="A31" s="666"/>
      <c r="B31" s="2682" t="s">
        <v>1716</v>
      </c>
      <c r="C31" s="2683"/>
      <c r="D31" s="2683"/>
      <c r="E31" s="2683"/>
      <c r="F31" s="2684"/>
      <c r="G31" s="2691" t="s">
        <v>1717</v>
      </c>
      <c r="H31" s="2691"/>
      <c r="I31" s="2691"/>
      <c r="J31" s="2691"/>
      <c r="K31" s="2691"/>
      <c r="L31" s="2691" t="s">
        <v>1718</v>
      </c>
      <c r="M31" s="2691"/>
      <c r="N31" s="2691"/>
      <c r="O31" s="2691"/>
      <c r="P31" s="2691"/>
      <c r="Q31" s="2691" t="s">
        <v>1310</v>
      </c>
      <c r="R31" s="2691"/>
      <c r="S31" s="2691"/>
      <c r="T31" s="2691"/>
      <c r="U31" s="2691"/>
      <c r="V31" s="2691"/>
      <c r="W31" s="887"/>
      <c r="X31" s="672"/>
      <c r="Y31" s="672"/>
      <c r="Z31" s="672"/>
      <c r="AA31" s="672"/>
      <c r="AC31" s="673"/>
      <c r="AD31" s="2682" t="s">
        <v>1716</v>
      </c>
      <c r="AE31" s="2683"/>
      <c r="AF31" s="2683"/>
      <c r="AG31" s="2683"/>
      <c r="AH31" s="2684"/>
      <c r="AI31" s="2691" t="s">
        <v>1717</v>
      </c>
      <c r="AJ31" s="2691"/>
      <c r="AK31" s="2691"/>
      <c r="AL31" s="2691"/>
      <c r="AM31" s="2691"/>
      <c r="AN31" s="2665" t="s">
        <v>1718</v>
      </c>
      <c r="AO31" s="2666"/>
      <c r="AP31" s="2666"/>
      <c r="AQ31" s="2666"/>
      <c r="AR31" s="2666"/>
      <c r="AS31" s="2667"/>
      <c r="AT31" s="2665" t="s">
        <v>1310</v>
      </c>
      <c r="AU31" s="2666"/>
      <c r="AV31" s="2666"/>
      <c r="AW31" s="2666"/>
      <c r="AX31" s="2667"/>
      <c r="AY31" s="674"/>
      <c r="CO31" s="666"/>
      <c r="CP31" s="666"/>
      <c r="CQ31" s="666"/>
      <c r="CR31" s="666"/>
      <c r="CS31" s="666"/>
      <c r="CT31" s="666"/>
      <c r="CU31" s="666"/>
      <c r="CV31" s="666"/>
      <c r="CW31" s="666"/>
      <c r="CX31" s="666"/>
      <c r="CY31" s="666"/>
      <c r="CZ31" s="666"/>
      <c r="DA31" s="666"/>
      <c r="DB31" s="666"/>
      <c r="DC31" s="666"/>
      <c r="DD31" s="666"/>
      <c r="DE31" s="666"/>
      <c r="DF31" s="666"/>
      <c r="DG31" s="666"/>
      <c r="DH31" s="666"/>
      <c r="DI31" s="666"/>
      <c r="DJ31" s="666"/>
      <c r="DK31" s="666"/>
      <c r="DL31" s="666"/>
      <c r="DM31" s="666"/>
      <c r="DN31" s="666"/>
      <c r="DO31" s="666"/>
      <c r="DP31" s="666"/>
      <c r="DQ31" s="666"/>
      <c r="DR31" s="666"/>
      <c r="DS31" s="666"/>
      <c r="DT31" s="666"/>
      <c r="DU31" s="666"/>
      <c r="DV31" s="666"/>
      <c r="DW31" s="666"/>
      <c r="DX31" s="666"/>
      <c r="DY31" s="666"/>
      <c r="DZ31" s="666"/>
      <c r="EA31" s="666"/>
      <c r="EB31" s="666"/>
      <c r="EC31" s="666"/>
      <c r="ED31" s="666"/>
      <c r="EE31" s="666"/>
      <c r="EF31" s="666"/>
      <c r="EG31" s="666"/>
      <c r="EH31" s="666"/>
      <c r="EI31" s="666"/>
      <c r="EJ31" s="666"/>
      <c r="EK31" s="666"/>
      <c r="EL31" s="666"/>
      <c r="EM31" s="666"/>
      <c r="EN31" s="666"/>
      <c r="EO31" s="666"/>
      <c r="EP31" s="666"/>
      <c r="EQ31" s="666"/>
      <c r="ER31" s="666"/>
      <c r="ES31" s="666"/>
      <c r="ET31" s="666"/>
      <c r="EU31" s="666"/>
      <c r="EV31" s="666"/>
      <c r="EW31" s="666"/>
      <c r="EX31" s="666"/>
      <c r="EY31" s="666"/>
      <c r="EZ31" s="666"/>
      <c r="FA31" s="666"/>
      <c r="FB31" s="666"/>
      <c r="FC31" s="666"/>
      <c r="FD31" s="666"/>
      <c r="FE31" s="666"/>
      <c r="FF31" s="666"/>
      <c r="FG31" s="666"/>
      <c r="FH31" s="666"/>
      <c r="FI31" s="666"/>
      <c r="FJ31" s="666"/>
      <c r="FK31" s="666"/>
      <c r="FL31" s="666"/>
      <c r="FM31" s="666"/>
      <c r="FN31" s="666"/>
      <c r="FO31" s="666"/>
      <c r="FP31" s="666"/>
      <c r="FQ31" s="666"/>
      <c r="FR31" s="666"/>
      <c r="FS31" s="666"/>
      <c r="FT31" s="666"/>
      <c r="FU31" s="666"/>
      <c r="FV31" s="666"/>
      <c r="FW31" s="666"/>
      <c r="FX31" s="666"/>
      <c r="FY31" s="666"/>
      <c r="FZ31" s="666"/>
      <c r="GA31" s="666"/>
      <c r="GB31" s="666"/>
      <c r="GC31" s="666"/>
      <c r="GD31" s="666"/>
      <c r="GE31" s="666"/>
      <c r="GF31" s="666"/>
      <c r="GG31" s="666"/>
      <c r="GH31" s="666"/>
      <c r="GI31" s="666"/>
      <c r="GJ31" s="666"/>
      <c r="GK31" s="666"/>
      <c r="GL31" s="666"/>
      <c r="GM31" s="666"/>
      <c r="GN31" s="666"/>
      <c r="GO31" s="666"/>
      <c r="GP31" s="666"/>
      <c r="GQ31" s="666"/>
      <c r="GR31" s="666"/>
      <c r="GS31" s="666"/>
      <c r="GT31" s="666"/>
      <c r="GU31" s="666"/>
      <c r="GV31" s="666"/>
      <c r="GW31" s="666"/>
      <c r="GX31" s="666"/>
      <c r="GY31" s="666"/>
      <c r="GZ31" s="666"/>
      <c r="HA31" s="666"/>
      <c r="HB31" s="666"/>
      <c r="HC31" s="666"/>
      <c r="HD31" s="666"/>
      <c r="HE31" s="666"/>
      <c r="HF31" s="666"/>
      <c r="HG31" s="666"/>
      <c r="HH31" s="666"/>
      <c r="HI31" s="666"/>
      <c r="HJ31" s="666"/>
      <c r="HK31" s="666"/>
      <c r="HL31" s="666"/>
      <c r="HM31" s="666"/>
      <c r="HN31" s="666"/>
      <c r="HO31" s="666"/>
      <c r="HP31" s="666"/>
      <c r="HQ31" s="666"/>
      <c r="HR31" s="666"/>
      <c r="HS31" s="666"/>
      <c r="HT31" s="666"/>
      <c r="HU31" s="666"/>
      <c r="HV31" s="666"/>
      <c r="HW31" s="666"/>
      <c r="HX31" s="666"/>
      <c r="HY31" s="666"/>
      <c r="HZ31" s="666"/>
      <c r="IA31" s="666"/>
      <c r="IB31" s="666"/>
      <c r="IC31" s="666"/>
      <c r="ID31" s="666"/>
      <c r="IE31" s="666"/>
      <c r="IF31" s="666"/>
      <c r="IG31" s="666"/>
      <c r="IH31" s="666"/>
      <c r="II31" s="666"/>
      <c r="IJ31" s="666"/>
      <c r="IK31" s="666"/>
      <c r="IL31" s="666"/>
      <c r="IM31" s="666"/>
      <c r="IN31" s="666"/>
      <c r="IO31" s="666"/>
      <c r="IP31" s="666"/>
      <c r="IQ31" s="666"/>
      <c r="IR31" s="666"/>
      <c r="IS31" s="666"/>
      <c r="IT31" s="666"/>
      <c r="IU31" s="666"/>
      <c r="IV31" s="666"/>
      <c r="IW31" s="666"/>
      <c r="IX31" s="666"/>
      <c r="IY31" s="666"/>
      <c r="IZ31" s="666"/>
      <c r="JA31" s="666"/>
      <c r="JB31" s="666"/>
      <c r="JC31" s="666"/>
      <c r="JD31" s="666"/>
      <c r="JE31" s="666"/>
      <c r="JF31" s="666"/>
      <c r="JG31" s="666"/>
      <c r="JH31" s="666"/>
      <c r="JI31" s="666"/>
      <c r="JJ31" s="666"/>
      <c r="JK31" s="666"/>
      <c r="JL31" s="666"/>
      <c r="JM31" s="666"/>
      <c r="JN31" s="666"/>
      <c r="JO31" s="666"/>
      <c r="JP31" s="666"/>
      <c r="JQ31" s="666"/>
      <c r="JR31" s="666"/>
      <c r="JS31" s="666"/>
      <c r="JT31" s="666"/>
      <c r="JU31" s="666"/>
      <c r="JV31" s="666"/>
      <c r="JW31" s="666"/>
      <c r="JX31" s="666"/>
      <c r="JY31" s="666"/>
      <c r="JZ31" s="666"/>
      <c r="KA31" s="666"/>
      <c r="KB31" s="666"/>
      <c r="KC31" s="666"/>
      <c r="KD31" s="666"/>
      <c r="KE31" s="666"/>
      <c r="KF31" s="666"/>
      <c r="KG31" s="666"/>
      <c r="KH31" s="666"/>
      <c r="KI31" s="666"/>
      <c r="KJ31" s="666"/>
      <c r="KK31" s="666"/>
      <c r="KL31" s="666"/>
      <c r="KM31" s="666"/>
      <c r="KN31" s="666"/>
      <c r="KO31" s="666"/>
      <c r="KP31" s="666"/>
      <c r="KQ31" s="666"/>
      <c r="KR31" s="666"/>
      <c r="KS31" s="666"/>
      <c r="KT31" s="666"/>
      <c r="KU31" s="666"/>
      <c r="KV31" s="666"/>
      <c r="KW31" s="666"/>
      <c r="KX31" s="666"/>
      <c r="KY31" s="666"/>
      <c r="KZ31" s="666"/>
      <c r="LA31" s="666"/>
      <c r="LB31" s="666"/>
      <c r="LC31" s="666"/>
      <c r="LD31" s="666"/>
      <c r="LE31" s="666"/>
      <c r="LF31" s="666"/>
      <c r="LG31" s="666"/>
      <c r="LH31" s="666"/>
      <c r="LI31" s="666"/>
      <c r="LJ31" s="666"/>
      <c r="LK31" s="666"/>
      <c r="LL31" s="666"/>
      <c r="LM31" s="666"/>
      <c r="LN31" s="666"/>
      <c r="LO31" s="666"/>
      <c r="LP31" s="666"/>
      <c r="LQ31" s="666"/>
      <c r="LR31" s="666"/>
      <c r="LS31" s="666"/>
      <c r="LT31" s="666"/>
      <c r="LU31" s="666"/>
      <c r="LV31" s="666"/>
      <c r="LW31" s="666"/>
      <c r="LX31" s="666"/>
      <c r="LY31" s="666"/>
      <c r="LZ31" s="666"/>
      <c r="MA31" s="666"/>
      <c r="MB31" s="666"/>
      <c r="MC31" s="666"/>
      <c r="MD31" s="666"/>
      <c r="ME31" s="666"/>
      <c r="MF31" s="666"/>
      <c r="MG31" s="666"/>
      <c r="MH31" s="666"/>
      <c r="MI31" s="666"/>
      <c r="MJ31" s="666"/>
      <c r="MK31" s="666"/>
      <c r="ML31" s="666"/>
      <c r="MM31" s="666"/>
      <c r="MN31" s="666"/>
      <c r="MO31" s="666"/>
      <c r="MP31" s="666"/>
      <c r="MQ31" s="666"/>
      <c r="MR31" s="666"/>
      <c r="MS31" s="666"/>
      <c r="MT31" s="666"/>
      <c r="MU31" s="666"/>
      <c r="MV31" s="666"/>
      <c r="MW31" s="666"/>
      <c r="MX31" s="666"/>
      <c r="MY31" s="666"/>
      <c r="MZ31" s="666"/>
      <c r="NA31" s="666"/>
      <c r="NB31" s="666"/>
      <c r="NC31" s="666"/>
      <c r="ND31" s="666"/>
      <c r="NE31" s="666"/>
      <c r="NF31" s="666"/>
      <c r="NG31" s="666"/>
      <c r="NH31" s="666"/>
      <c r="NI31" s="666"/>
      <c r="NJ31" s="666"/>
      <c r="NK31" s="666"/>
      <c r="NL31" s="666"/>
      <c r="NM31" s="666"/>
      <c r="NN31" s="666"/>
      <c r="NO31" s="666"/>
      <c r="NP31" s="666"/>
      <c r="NQ31" s="666"/>
      <c r="NR31" s="666"/>
      <c r="NS31" s="666"/>
      <c r="NT31" s="666"/>
      <c r="NU31" s="666"/>
      <c r="NV31" s="666"/>
      <c r="NW31" s="666"/>
      <c r="NX31" s="666"/>
      <c r="NY31" s="666"/>
      <c r="NZ31" s="666"/>
      <c r="OA31" s="666"/>
      <c r="OB31" s="666"/>
      <c r="OC31" s="666"/>
      <c r="OD31" s="666"/>
      <c r="OE31" s="666"/>
      <c r="OF31" s="666"/>
      <c r="OG31" s="666"/>
      <c r="OH31" s="666"/>
      <c r="OI31" s="666"/>
      <c r="OJ31" s="666"/>
      <c r="OK31" s="666"/>
      <c r="OL31" s="666"/>
      <c r="OM31" s="666"/>
      <c r="ON31" s="666"/>
      <c r="OO31" s="666"/>
      <c r="OP31" s="666"/>
      <c r="OQ31" s="666"/>
      <c r="OR31" s="666"/>
      <c r="OS31" s="666"/>
      <c r="OT31" s="666"/>
      <c r="OU31" s="666"/>
      <c r="OV31" s="666"/>
      <c r="OW31" s="666"/>
      <c r="OX31" s="666"/>
      <c r="OY31" s="666"/>
      <c r="OZ31" s="666"/>
      <c r="PA31" s="666"/>
      <c r="PB31" s="666"/>
      <c r="PC31" s="666"/>
      <c r="PD31" s="666"/>
      <c r="PE31" s="666"/>
      <c r="PF31" s="666"/>
      <c r="PG31" s="666"/>
      <c r="PH31" s="666"/>
      <c r="PI31" s="666"/>
      <c r="PJ31" s="666"/>
      <c r="PK31" s="666"/>
      <c r="PL31" s="666"/>
      <c r="PM31" s="666"/>
      <c r="PN31" s="666"/>
      <c r="PO31" s="666"/>
      <c r="PP31" s="666"/>
      <c r="PQ31" s="666"/>
      <c r="PR31" s="666"/>
      <c r="PS31" s="666"/>
      <c r="PT31" s="666"/>
      <c r="PU31" s="666"/>
      <c r="PV31" s="666"/>
      <c r="PW31" s="666"/>
      <c r="PX31" s="666"/>
      <c r="PY31" s="666"/>
      <c r="PZ31" s="666"/>
      <c r="QA31" s="666"/>
      <c r="QB31" s="666"/>
      <c r="QC31" s="666"/>
      <c r="QD31" s="666"/>
      <c r="QE31" s="666"/>
      <c r="QF31" s="666"/>
      <c r="QG31" s="666"/>
      <c r="QH31" s="666"/>
      <c r="QI31" s="666"/>
      <c r="QJ31" s="666"/>
      <c r="QK31" s="666"/>
      <c r="QL31" s="666"/>
      <c r="QM31" s="666"/>
      <c r="QN31" s="666"/>
      <c r="QO31" s="666"/>
      <c r="QP31" s="666"/>
      <c r="QQ31" s="666"/>
      <c r="QR31" s="666"/>
      <c r="QS31" s="666"/>
      <c r="QT31" s="666"/>
      <c r="QU31" s="666"/>
      <c r="QV31" s="666"/>
      <c r="QW31" s="666"/>
      <c r="QX31" s="666"/>
      <c r="QY31" s="666"/>
      <c r="QZ31" s="666"/>
      <c r="RA31" s="666"/>
      <c r="RB31" s="666"/>
      <c r="RC31" s="666"/>
      <c r="RD31" s="666"/>
      <c r="RE31" s="666"/>
      <c r="RF31" s="666"/>
      <c r="RG31" s="666"/>
      <c r="RH31" s="666"/>
      <c r="RI31" s="666"/>
      <c r="RJ31" s="666"/>
      <c r="RK31" s="666"/>
      <c r="RL31" s="666"/>
      <c r="RM31" s="666"/>
      <c r="RN31" s="666"/>
      <c r="RO31" s="666"/>
      <c r="RP31" s="666"/>
      <c r="RQ31" s="666"/>
      <c r="RR31" s="666"/>
      <c r="RS31" s="666"/>
      <c r="RT31" s="666"/>
      <c r="RU31" s="666"/>
      <c r="RV31" s="666"/>
      <c r="RW31" s="666"/>
      <c r="RX31" s="666"/>
      <c r="RY31" s="666"/>
      <c r="RZ31" s="666"/>
      <c r="SA31" s="666"/>
      <c r="SB31" s="666"/>
      <c r="SC31" s="666"/>
      <c r="SD31" s="666"/>
      <c r="SE31" s="666"/>
      <c r="SF31" s="666"/>
      <c r="SG31" s="666"/>
      <c r="SH31" s="666"/>
      <c r="SI31" s="666"/>
      <c r="SJ31" s="666"/>
      <c r="SK31" s="666"/>
      <c r="SL31" s="666"/>
      <c r="SM31" s="666"/>
      <c r="SN31" s="666"/>
      <c r="SO31" s="666"/>
      <c r="SP31" s="666"/>
      <c r="SQ31" s="666"/>
      <c r="SR31" s="666"/>
      <c r="SS31" s="666"/>
      <c r="ST31" s="666"/>
      <c r="SU31" s="666"/>
      <c r="SV31" s="666"/>
      <c r="SW31" s="666"/>
      <c r="SX31" s="666"/>
      <c r="SY31" s="666"/>
      <c r="SZ31" s="666"/>
      <c r="TA31" s="666"/>
      <c r="TB31" s="666"/>
      <c r="TC31" s="666"/>
      <c r="TD31" s="666"/>
      <c r="TE31" s="666"/>
      <c r="TF31" s="666"/>
      <c r="TG31" s="666"/>
      <c r="TH31" s="666"/>
      <c r="TI31" s="666"/>
      <c r="TJ31" s="666"/>
      <c r="TK31" s="666"/>
      <c r="TL31" s="666"/>
      <c r="TM31" s="666"/>
      <c r="TN31" s="666"/>
      <c r="TO31" s="666"/>
      <c r="TP31" s="666"/>
      <c r="TQ31" s="666"/>
      <c r="TR31" s="666"/>
      <c r="TS31" s="666"/>
      <c r="TT31" s="666"/>
      <c r="TU31" s="666"/>
      <c r="TV31" s="666"/>
      <c r="TW31" s="666"/>
      <c r="TX31" s="666"/>
      <c r="TY31" s="666"/>
      <c r="TZ31" s="666"/>
      <c r="UA31" s="666"/>
      <c r="UB31" s="666"/>
      <c r="UC31" s="666"/>
      <c r="UD31" s="666"/>
      <c r="UE31" s="666"/>
      <c r="UF31" s="666"/>
      <c r="UG31" s="666"/>
      <c r="UH31" s="666"/>
      <c r="UI31" s="666"/>
      <c r="UJ31" s="666"/>
      <c r="UK31" s="666"/>
      <c r="UL31" s="666"/>
      <c r="UM31" s="666"/>
      <c r="UN31" s="666"/>
      <c r="UO31" s="666"/>
      <c r="UP31" s="666"/>
      <c r="UQ31" s="666"/>
      <c r="UR31" s="666"/>
      <c r="US31" s="666"/>
      <c r="UT31" s="666"/>
      <c r="UU31" s="666"/>
      <c r="UV31" s="666"/>
      <c r="UW31" s="666"/>
      <c r="UX31" s="666"/>
      <c r="UY31" s="666"/>
      <c r="UZ31" s="666"/>
      <c r="VA31" s="666"/>
      <c r="VB31" s="666"/>
      <c r="VC31" s="666"/>
      <c r="VD31" s="666"/>
      <c r="VE31" s="666"/>
      <c r="VF31" s="666"/>
      <c r="VG31" s="666"/>
      <c r="VH31" s="666"/>
      <c r="VI31" s="666"/>
      <c r="VJ31" s="666"/>
      <c r="VK31" s="666"/>
      <c r="VL31" s="666"/>
      <c r="VM31" s="666"/>
      <c r="VN31" s="666"/>
      <c r="VO31" s="666"/>
      <c r="VP31" s="666"/>
      <c r="VQ31" s="666"/>
      <c r="VR31" s="666"/>
      <c r="VS31" s="666"/>
      <c r="VT31" s="666"/>
      <c r="VU31" s="666"/>
      <c r="VV31" s="666"/>
      <c r="VW31" s="666"/>
      <c r="VX31" s="666"/>
      <c r="VY31" s="666"/>
      <c r="VZ31" s="666"/>
      <c r="WA31" s="666"/>
      <c r="WB31" s="666"/>
      <c r="WC31" s="666"/>
      <c r="WD31" s="666"/>
      <c r="WE31" s="666"/>
      <c r="WF31" s="666"/>
      <c r="WG31" s="666"/>
      <c r="WH31" s="666"/>
      <c r="WI31" s="666"/>
      <c r="WJ31" s="666"/>
      <c r="WK31" s="666"/>
      <c r="WL31" s="666"/>
      <c r="WM31" s="666"/>
      <c r="WN31" s="666"/>
      <c r="WO31" s="666"/>
      <c r="WP31" s="666"/>
      <c r="WQ31" s="666"/>
      <c r="WR31" s="666"/>
      <c r="WS31" s="666"/>
      <c r="WT31" s="666"/>
      <c r="WU31" s="666"/>
      <c r="WV31" s="666"/>
      <c r="WW31" s="666"/>
      <c r="WX31" s="666"/>
      <c r="WY31" s="666"/>
      <c r="WZ31" s="666"/>
      <c r="XA31" s="666"/>
      <c r="XB31" s="666"/>
      <c r="XC31" s="666"/>
      <c r="XD31" s="666"/>
      <c r="XE31" s="666"/>
      <c r="XF31" s="666"/>
      <c r="XG31" s="666"/>
      <c r="XH31" s="666"/>
      <c r="XI31" s="666"/>
      <c r="XJ31" s="666"/>
      <c r="XK31" s="666"/>
      <c r="XL31" s="666"/>
      <c r="XM31" s="666"/>
      <c r="XN31" s="666"/>
      <c r="XO31" s="666"/>
      <c r="XP31" s="666"/>
      <c r="XQ31" s="666"/>
      <c r="XR31" s="666"/>
      <c r="XS31" s="666"/>
      <c r="XT31" s="666"/>
      <c r="XU31" s="666"/>
      <c r="XV31" s="666"/>
      <c r="XW31" s="666"/>
      <c r="XX31" s="666"/>
      <c r="XY31" s="666"/>
      <c r="XZ31" s="666"/>
      <c r="YA31" s="666"/>
      <c r="YB31" s="666"/>
      <c r="YC31" s="666"/>
      <c r="YD31" s="666"/>
      <c r="YE31" s="666"/>
      <c r="YF31" s="666"/>
      <c r="YG31" s="666"/>
      <c r="YH31" s="666"/>
      <c r="YI31" s="666"/>
      <c r="YJ31" s="666"/>
      <c r="YK31" s="666"/>
      <c r="YL31" s="666"/>
      <c r="YM31" s="666"/>
      <c r="YN31" s="666"/>
      <c r="YO31" s="666"/>
      <c r="YP31" s="666"/>
      <c r="YQ31" s="666"/>
      <c r="YR31" s="666"/>
      <c r="YS31" s="666"/>
      <c r="YT31" s="666"/>
      <c r="YU31" s="666"/>
      <c r="YV31" s="666"/>
      <c r="YW31" s="666"/>
      <c r="YX31" s="666"/>
      <c r="YY31" s="666"/>
      <c r="YZ31" s="666"/>
      <c r="ZA31" s="666"/>
      <c r="ZB31" s="666"/>
      <c r="ZC31" s="666"/>
      <c r="ZD31" s="666"/>
      <c r="ZE31" s="666"/>
      <c r="ZF31" s="666"/>
      <c r="ZG31" s="666"/>
      <c r="ZH31" s="666"/>
      <c r="ZI31" s="666"/>
      <c r="ZJ31" s="666"/>
      <c r="ZK31" s="666"/>
      <c r="ZL31" s="666"/>
      <c r="ZM31" s="666"/>
      <c r="ZN31" s="666"/>
      <c r="ZO31" s="666"/>
      <c r="ZP31" s="666"/>
      <c r="ZQ31" s="666"/>
      <c r="ZR31" s="666"/>
      <c r="ZS31" s="666"/>
      <c r="ZT31" s="666"/>
      <c r="ZU31" s="666"/>
      <c r="ZV31" s="666"/>
      <c r="ZW31" s="666"/>
      <c r="ZX31" s="666"/>
      <c r="ZY31" s="666"/>
      <c r="ZZ31" s="666"/>
      <c r="AAA31" s="666"/>
      <c r="AAB31" s="666"/>
      <c r="AAC31" s="666"/>
      <c r="AAD31" s="666"/>
      <c r="AAE31" s="666"/>
      <c r="AAF31" s="666"/>
      <c r="AAG31" s="666"/>
      <c r="AAH31" s="666"/>
      <c r="AAI31" s="666"/>
      <c r="AAJ31" s="666"/>
      <c r="AAK31" s="666"/>
      <c r="AAL31" s="666"/>
      <c r="AAM31" s="666"/>
      <c r="AAN31" s="666"/>
      <c r="AAO31" s="666"/>
      <c r="AAP31" s="666"/>
      <c r="AAQ31" s="666"/>
      <c r="AAR31" s="666"/>
      <c r="AAS31" s="666"/>
      <c r="AAT31" s="666"/>
      <c r="AAU31" s="666"/>
      <c r="AAV31" s="666"/>
      <c r="AAW31" s="666"/>
      <c r="AAX31" s="666"/>
      <c r="AAY31" s="666"/>
      <c r="AAZ31" s="666"/>
      <c r="ABA31" s="666"/>
      <c r="ABB31" s="666"/>
      <c r="ABC31" s="666"/>
      <c r="ABD31" s="666"/>
      <c r="ABE31" s="666"/>
      <c r="ABF31" s="666"/>
      <c r="ABG31" s="666"/>
      <c r="ABH31" s="666"/>
      <c r="ABI31" s="666"/>
      <c r="ABJ31" s="666"/>
      <c r="ABK31" s="666"/>
      <c r="ABL31" s="666"/>
      <c r="ABM31" s="666"/>
      <c r="ABN31" s="666"/>
      <c r="ABO31" s="666"/>
      <c r="ABP31" s="666"/>
      <c r="ABQ31" s="666"/>
      <c r="ABR31" s="666"/>
      <c r="ABS31" s="666"/>
      <c r="ABT31" s="666"/>
      <c r="ABU31" s="666"/>
      <c r="ABV31" s="666"/>
      <c r="ABW31" s="666"/>
      <c r="ABX31" s="666"/>
      <c r="ABY31" s="666"/>
      <c r="ABZ31" s="666"/>
      <c r="ACA31" s="666"/>
      <c r="ACB31" s="666"/>
      <c r="ACC31" s="666"/>
      <c r="ACD31" s="666"/>
      <c r="ACE31" s="666"/>
      <c r="ACF31" s="666"/>
      <c r="ACG31" s="666"/>
      <c r="ACH31" s="666"/>
      <c r="ACI31" s="666"/>
      <c r="ACJ31" s="666"/>
      <c r="ACK31" s="666"/>
      <c r="ACL31" s="666"/>
      <c r="ACM31" s="666"/>
      <c r="ACN31" s="666"/>
      <c r="ACO31" s="666"/>
      <c r="ACP31" s="666"/>
      <c r="ACQ31" s="666"/>
      <c r="ACR31" s="666"/>
      <c r="ACS31" s="666"/>
      <c r="ACT31" s="666"/>
      <c r="ACU31" s="666"/>
      <c r="ACV31" s="666"/>
      <c r="ACW31" s="666"/>
      <c r="ACX31" s="666"/>
      <c r="ACY31" s="666"/>
      <c r="ACZ31" s="666"/>
      <c r="ADA31" s="666"/>
      <c r="ADB31" s="666"/>
      <c r="ADC31" s="666"/>
      <c r="ADD31" s="666"/>
      <c r="ADE31" s="666"/>
      <c r="ADF31" s="666"/>
      <c r="ADG31" s="666"/>
      <c r="ADH31" s="666"/>
      <c r="ADI31" s="666"/>
      <c r="ADJ31" s="666"/>
      <c r="ADK31" s="666"/>
      <c r="ADL31" s="666"/>
      <c r="ADM31" s="666"/>
      <c r="ADN31" s="666"/>
      <c r="ADO31" s="666"/>
      <c r="ADP31" s="666"/>
      <c r="ADQ31" s="666"/>
      <c r="ADR31" s="666"/>
      <c r="ADS31" s="666"/>
      <c r="ADT31" s="666"/>
      <c r="ADU31" s="666"/>
      <c r="ADV31" s="666"/>
      <c r="ADW31" s="666"/>
      <c r="ADX31" s="666"/>
      <c r="ADY31" s="666"/>
      <c r="ADZ31" s="666"/>
      <c r="AEA31" s="666"/>
      <c r="AEB31" s="666"/>
      <c r="AEC31" s="666"/>
      <c r="AED31" s="666"/>
      <c r="AEE31" s="666"/>
      <c r="AEF31" s="666"/>
      <c r="AEG31" s="666"/>
      <c r="AEH31" s="666"/>
      <c r="AEI31" s="666"/>
      <c r="AEJ31" s="666"/>
      <c r="AEK31" s="666"/>
      <c r="AEL31" s="666"/>
      <c r="AEM31" s="666"/>
      <c r="AEN31" s="666"/>
      <c r="AEO31" s="666"/>
      <c r="AEP31" s="666"/>
      <c r="AEQ31" s="666"/>
      <c r="AER31" s="666"/>
      <c r="AES31" s="666"/>
      <c r="AET31" s="666"/>
      <c r="AEU31" s="666"/>
      <c r="AEV31" s="666"/>
      <c r="AEW31" s="666"/>
      <c r="AEX31" s="666"/>
      <c r="AEY31" s="666"/>
      <c r="AEZ31" s="666"/>
      <c r="AFA31" s="666"/>
      <c r="AFB31" s="666"/>
      <c r="AFC31" s="666"/>
      <c r="AFD31" s="666"/>
      <c r="AFE31" s="666"/>
      <c r="AFF31" s="666"/>
      <c r="AFG31" s="666"/>
      <c r="AFH31" s="666"/>
      <c r="AFI31" s="666"/>
      <c r="AFJ31" s="666"/>
      <c r="AFK31" s="666"/>
      <c r="AFL31" s="666"/>
      <c r="AFM31" s="666"/>
      <c r="AFN31" s="666"/>
      <c r="AFO31" s="666"/>
      <c r="AFP31" s="666"/>
      <c r="AFQ31" s="666"/>
      <c r="AFR31" s="666"/>
      <c r="AFS31" s="666"/>
      <c r="AFT31" s="666"/>
      <c r="AFU31" s="666"/>
      <c r="AFV31" s="666"/>
      <c r="AFW31" s="666"/>
      <c r="AFX31" s="666"/>
      <c r="AFY31" s="666"/>
      <c r="AFZ31" s="666"/>
      <c r="AGA31" s="666"/>
      <c r="AGB31" s="666"/>
      <c r="AGC31" s="666"/>
      <c r="AGD31" s="666"/>
      <c r="AGE31" s="666"/>
      <c r="AGF31" s="666"/>
      <c r="AGG31" s="666"/>
      <c r="AGH31" s="666"/>
      <c r="AGI31" s="666"/>
      <c r="AGJ31" s="666"/>
      <c r="AGK31" s="666"/>
      <c r="AGL31" s="666"/>
      <c r="AGM31" s="666"/>
      <c r="AGN31" s="666"/>
      <c r="AGO31" s="666"/>
      <c r="AGP31" s="666"/>
      <c r="AGQ31" s="666"/>
      <c r="AGR31" s="666"/>
      <c r="AGS31" s="666"/>
      <c r="AGT31" s="666"/>
      <c r="AGU31" s="666"/>
      <c r="AGV31" s="666"/>
      <c r="AGW31" s="666"/>
      <c r="AGX31" s="666"/>
      <c r="AGY31" s="666"/>
      <c r="AGZ31" s="666"/>
      <c r="AHA31" s="666"/>
      <c r="AHB31" s="666"/>
      <c r="AHC31" s="666"/>
      <c r="AHD31" s="666"/>
      <c r="AHE31" s="666"/>
      <c r="AHF31" s="666"/>
      <c r="AHG31" s="666"/>
      <c r="AHH31" s="666"/>
      <c r="AHI31" s="666"/>
      <c r="AHJ31" s="666"/>
      <c r="AHK31" s="666"/>
      <c r="AHL31" s="666"/>
      <c r="AHM31" s="666"/>
      <c r="AHN31" s="666"/>
      <c r="AHO31" s="666"/>
      <c r="AHP31" s="666"/>
      <c r="AHQ31" s="666"/>
      <c r="AHR31" s="666"/>
      <c r="AHS31" s="666"/>
      <c r="AHT31" s="666"/>
      <c r="AHU31" s="666"/>
      <c r="AHV31" s="666"/>
      <c r="AHW31" s="666"/>
      <c r="AHX31" s="666"/>
      <c r="AHY31" s="666"/>
      <c r="AHZ31" s="666"/>
      <c r="AIA31" s="666"/>
      <c r="AIB31" s="666"/>
      <c r="AIC31" s="666"/>
      <c r="AID31" s="666"/>
      <c r="AIE31" s="666"/>
      <c r="AIF31" s="666"/>
      <c r="AIG31" s="666"/>
      <c r="AIH31" s="666"/>
      <c r="AII31" s="666"/>
      <c r="AIJ31" s="666"/>
      <c r="AIK31" s="666"/>
      <c r="AIL31" s="666"/>
      <c r="AIM31" s="666"/>
      <c r="AIN31" s="666"/>
      <c r="AIO31" s="666"/>
      <c r="AIP31" s="666"/>
      <c r="AIQ31" s="666"/>
      <c r="AIR31" s="666"/>
      <c r="AIS31" s="666"/>
      <c r="AIT31" s="666"/>
      <c r="AIU31" s="666"/>
      <c r="AIV31" s="666"/>
      <c r="AIW31" s="666"/>
      <c r="AIX31" s="666"/>
      <c r="AIY31" s="666"/>
      <c r="AIZ31" s="666"/>
      <c r="AJA31" s="666"/>
      <c r="AJB31" s="666"/>
      <c r="AJC31" s="666"/>
      <c r="AJD31" s="666"/>
      <c r="AJE31" s="666"/>
      <c r="AJF31" s="666"/>
      <c r="AJG31" s="666"/>
      <c r="AJH31" s="666"/>
      <c r="AJI31" s="666"/>
      <c r="AJJ31" s="666"/>
      <c r="AJK31" s="666"/>
      <c r="AJL31" s="666"/>
      <c r="AJM31" s="666"/>
      <c r="AJN31" s="666"/>
      <c r="AJO31" s="666"/>
      <c r="AJP31" s="666"/>
      <c r="AJQ31" s="666"/>
      <c r="AJR31" s="666"/>
      <c r="AJS31" s="666"/>
      <c r="AJT31" s="666"/>
      <c r="AJU31" s="666"/>
      <c r="AJV31" s="666"/>
      <c r="AJW31" s="666"/>
      <c r="AJX31" s="666"/>
      <c r="AJY31" s="666"/>
      <c r="AJZ31" s="666"/>
      <c r="AKA31" s="666"/>
      <c r="AKB31" s="666"/>
      <c r="AKC31" s="666"/>
      <c r="AKD31" s="666"/>
      <c r="AKE31" s="666"/>
      <c r="AKF31" s="666"/>
      <c r="AKG31" s="666"/>
      <c r="AKH31" s="666"/>
      <c r="AKI31" s="666"/>
      <c r="AKJ31" s="666"/>
      <c r="AKK31" s="666"/>
      <c r="AKL31" s="666"/>
      <c r="AKM31" s="666"/>
      <c r="AKN31" s="666"/>
      <c r="AKO31" s="666"/>
      <c r="AKP31" s="666"/>
      <c r="AKQ31" s="666"/>
      <c r="AKR31" s="666"/>
      <c r="AKS31" s="666"/>
      <c r="AKT31" s="666"/>
      <c r="AKU31" s="666"/>
      <c r="AKV31" s="666"/>
      <c r="AKW31" s="666"/>
      <c r="AKX31" s="666"/>
      <c r="AKY31" s="666"/>
      <c r="AKZ31" s="666"/>
      <c r="ALA31" s="666"/>
      <c r="ALB31" s="666"/>
      <c r="ALC31" s="666"/>
      <c r="ALD31" s="666"/>
      <c r="ALE31" s="666"/>
      <c r="ALF31" s="666"/>
      <c r="ALG31" s="666"/>
      <c r="ALH31" s="666"/>
      <c r="ALI31" s="666"/>
      <c r="ALJ31" s="666"/>
      <c r="ALK31" s="666"/>
      <c r="ALL31" s="666"/>
      <c r="ALM31" s="666"/>
      <c r="ALN31" s="666"/>
      <c r="ALO31" s="666"/>
      <c r="ALP31" s="666"/>
      <c r="ALQ31" s="666"/>
      <c r="ALR31" s="666"/>
      <c r="ALS31" s="666"/>
      <c r="ALT31" s="666"/>
      <c r="ALU31" s="666"/>
      <c r="ALV31" s="666"/>
      <c r="ALW31" s="666"/>
      <c r="ALX31" s="666"/>
      <c r="ALY31" s="666"/>
      <c r="ALZ31" s="666"/>
      <c r="AMA31" s="666"/>
      <c r="AMB31" s="666"/>
      <c r="AMC31" s="666"/>
      <c r="AMD31" s="666"/>
      <c r="AME31" s="666"/>
      <c r="AMF31" s="666"/>
      <c r="AMG31" s="666"/>
      <c r="AMH31" s="666"/>
      <c r="AMI31" s="666"/>
      <c r="AMJ31" s="666"/>
      <c r="AMK31" s="666"/>
      <c r="AML31" s="666"/>
      <c r="AMM31" s="666"/>
      <c r="AMN31" s="666"/>
      <c r="AMO31" s="666"/>
      <c r="AMP31" s="666"/>
      <c r="AMQ31" s="666"/>
      <c r="AMR31" s="666"/>
      <c r="AMS31" s="666"/>
      <c r="AMT31" s="666"/>
      <c r="AMU31" s="666"/>
      <c r="AMV31" s="666"/>
      <c r="AMW31" s="666"/>
      <c r="AMX31" s="666"/>
      <c r="AMY31" s="666"/>
      <c r="AMZ31" s="666"/>
      <c r="ANA31" s="666"/>
      <c r="ANB31" s="666"/>
      <c r="ANC31" s="666"/>
      <c r="AND31" s="666"/>
      <c r="ANE31" s="666"/>
      <c r="ANF31" s="666"/>
      <c r="ANG31" s="666"/>
      <c r="ANH31" s="666"/>
      <c r="ANI31" s="666"/>
      <c r="ANJ31" s="666"/>
      <c r="ANK31" s="666"/>
      <c r="ANL31" s="666"/>
      <c r="ANM31" s="666"/>
      <c r="ANN31" s="666"/>
      <c r="ANO31" s="666"/>
      <c r="ANP31" s="666"/>
      <c r="ANQ31" s="666"/>
      <c r="ANR31" s="666"/>
      <c r="ANS31" s="666"/>
      <c r="ANT31" s="666"/>
      <c r="ANU31" s="666"/>
      <c r="ANV31" s="666"/>
      <c r="ANW31" s="666"/>
      <c r="ANX31" s="666"/>
      <c r="ANY31" s="666"/>
      <c r="ANZ31" s="666"/>
      <c r="AOA31" s="666"/>
      <c r="AOB31" s="666"/>
      <c r="AOC31" s="666"/>
      <c r="AOD31" s="666"/>
      <c r="AOE31" s="666"/>
      <c r="AOF31" s="666"/>
      <c r="AOG31" s="666"/>
      <c r="AOH31" s="666"/>
      <c r="AOI31" s="666"/>
      <c r="AOJ31" s="666"/>
      <c r="AOK31" s="666"/>
      <c r="AOL31" s="666"/>
      <c r="AOM31" s="666"/>
      <c r="AON31" s="666"/>
      <c r="AOO31" s="666"/>
      <c r="AOP31" s="666"/>
      <c r="AOQ31" s="666"/>
      <c r="AOR31" s="666"/>
      <c r="AOS31" s="666"/>
      <c r="AOT31" s="666"/>
      <c r="AOU31" s="666"/>
      <c r="AOV31" s="666"/>
      <c r="AOW31" s="666"/>
      <c r="AOX31" s="666"/>
      <c r="AOY31" s="666"/>
      <c r="AOZ31" s="666"/>
      <c r="APA31" s="666"/>
      <c r="APB31" s="666"/>
      <c r="APC31" s="666"/>
      <c r="APD31" s="666"/>
      <c r="APE31" s="666"/>
      <c r="APF31" s="666"/>
      <c r="APG31" s="666"/>
      <c r="APH31" s="666"/>
      <c r="API31" s="666"/>
      <c r="APJ31" s="666"/>
      <c r="APK31" s="666"/>
      <c r="APL31" s="666"/>
      <c r="APM31" s="666"/>
      <c r="APN31" s="666"/>
      <c r="APO31" s="666"/>
      <c r="APP31" s="666"/>
      <c r="APQ31" s="666"/>
      <c r="APR31" s="666"/>
      <c r="APS31" s="666"/>
      <c r="APT31" s="666"/>
      <c r="APU31" s="666"/>
      <c r="APV31" s="666"/>
      <c r="APW31" s="666"/>
      <c r="APX31" s="666"/>
      <c r="APY31" s="666"/>
      <c r="APZ31" s="666"/>
      <c r="AQA31" s="666"/>
      <c r="AQB31" s="666"/>
      <c r="AQC31" s="666"/>
      <c r="AQD31" s="666"/>
      <c r="AQE31" s="666"/>
      <c r="AQF31" s="666"/>
      <c r="AQG31" s="666"/>
      <c r="AQH31" s="666"/>
      <c r="AQI31" s="666"/>
      <c r="AQJ31" s="666"/>
      <c r="AQK31" s="666"/>
      <c r="AQL31" s="666"/>
      <c r="AQM31" s="666"/>
      <c r="AQN31" s="666"/>
      <c r="AQO31" s="666"/>
      <c r="AQP31" s="666"/>
      <c r="AQQ31" s="666"/>
      <c r="AQR31" s="666"/>
      <c r="AQS31" s="666"/>
      <c r="AQT31" s="666"/>
      <c r="AQU31" s="666"/>
      <c r="AQV31" s="666"/>
      <c r="AQW31" s="666"/>
      <c r="AQX31" s="666"/>
      <c r="AQY31" s="666"/>
      <c r="AQZ31" s="666"/>
      <c r="ARA31" s="666"/>
      <c r="ARB31" s="666"/>
      <c r="ARC31" s="666"/>
      <c r="ARD31" s="666"/>
      <c r="ARE31" s="666"/>
      <c r="ARF31" s="666"/>
      <c r="ARG31" s="666"/>
      <c r="ARH31" s="666"/>
      <c r="ARI31" s="666"/>
      <c r="ARJ31" s="666"/>
      <c r="ARK31" s="666"/>
      <c r="ARL31" s="666"/>
      <c r="ARM31" s="666"/>
      <c r="ARN31" s="666"/>
      <c r="ARO31" s="666"/>
      <c r="ARP31" s="666"/>
      <c r="ARQ31" s="666"/>
      <c r="ARR31" s="666"/>
      <c r="ARS31" s="666"/>
      <c r="ART31" s="666"/>
      <c r="ARU31" s="666"/>
      <c r="ARV31" s="666"/>
      <c r="ARW31" s="666"/>
      <c r="ARX31" s="666"/>
      <c r="ARY31" s="666"/>
      <c r="ARZ31" s="666"/>
      <c r="ASA31" s="666"/>
      <c r="ASB31" s="666"/>
      <c r="ASC31" s="666"/>
      <c r="ASD31" s="666"/>
      <c r="ASE31" s="666"/>
      <c r="ASF31" s="666"/>
      <c r="ASG31" s="666"/>
      <c r="ASH31" s="666"/>
      <c r="ASI31" s="666"/>
      <c r="ASJ31" s="666"/>
      <c r="ASK31" s="666"/>
      <c r="ASL31" s="666"/>
      <c r="ASM31" s="666"/>
      <c r="ASN31" s="666"/>
      <c r="ASO31" s="666"/>
      <c r="ASP31" s="666"/>
      <c r="ASQ31" s="666"/>
      <c r="ASR31" s="666"/>
      <c r="ASS31" s="666"/>
      <c r="AST31" s="666"/>
      <c r="ASU31" s="666"/>
      <c r="ASV31" s="666"/>
      <c r="ASW31" s="666"/>
      <c r="ASX31" s="666"/>
      <c r="ASY31" s="666"/>
      <c r="ASZ31" s="666"/>
      <c r="ATA31" s="666"/>
      <c r="ATB31" s="666"/>
      <c r="ATC31" s="666"/>
      <c r="ATD31" s="666"/>
      <c r="ATE31" s="666"/>
      <c r="ATF31" s="666"/>
      <c r="ATG31" s="666"/>
      <c r="ATH31" s="666"/>
      <c r="ATI31" s="666"/>
      <c r="ATJ31" s="666"/>
      <c r="ATK31" s="666"/>
      <c r="ATL31" s="666"/>
      <c r="ATM31" s="666"/>
      <c r="ATN31" s="666"/>
      <c r="ATO31" s="666"/>
      <c r="ATP31" s="666"/>
      <c r="ATQ31" s="666"/>
      <c r="ATR31" s="666"/>
      <c r="ATS31" s="666"/>
      <c r="ATT31" s="666"/>
      <c r="ATU31" s="666"/>
      <c r="ATV31" s="666"/>
      <c r="ATW31" s="666"/>
      <c r="ATX31" s="666"/>
      <c r="ATY31" s="666"/>
      <c r="ATZ31" s="666"/>
      <c r="AUA31" s="666"/>
      <c r="AUB31" s="666"/>
      <c r="AUC31" s="666"/>
      <c r="AUD31" s="666"/>
      <c r="AUE31" s="666"/>
      <c r="AUF31" s="666"/>
      <c r="AUG31" s="666"/>
      <c r="AUH31" s="666"/>
      <c r="AUI31" s="666"/>
      <c r="AUJ31" s="666"/>
      <c r="AUK31" s="666"/>
      <c r="AUL31" s="666"/>
      <c r="AUM31" s="666"/>
      <c r="AUN31" s="666"/>
      <c r="AUO31" s="666"/>
      <c r="AUP31" s="666"/>
      <c r="AUQ31" s="666"/>
      <c r="AUR31" s="666"/>
      <c r="AUS31" s="666"/>
      <c r="AUT31" s="666"/>
      <c r="AUU31" s="666"/>
      <c r="AUV31" s="666"/>
      <c r="AUW31" s="666"/>
      <c r="AUX31" s="666"/>
      <c r="AUY31" s="666"/>
      <c r="AUZ31" s="666"/>
      <c r="AVA31" s="666"/>
      <c r="AVB31" s="666"/>
      <c r="AVC31" s="666"/>
      <c r="AVD31" s="666"/>
      <c r="AVE31" s="666"/>
      <c r="AVF31" s="666"/>
      <c r="AVG31" s="666"/>
      <c r="AVH31" s="666"/>
      <c r="AVI31" s="666"/>
      <c r="AVJ31" s="666"/>
      <c r="AVK31" s="666"/>
      <c r="AVL31" s="666"/>
      <c r="AVM31" s="666"/>
      <c r="AVN31" s="666"/>
      <c r="AVO31" s="666"/>
      <c r="AVP31" s="666"/>
      <c r="AVQ31" s="666"/>
      <c r="AVR31" s="666"/>
      <c r="AVS31" s="666"/>
      <c r="AVT31" s="666"/>
      <c r="AVU31" s="666"/>
      <c r="AVV31" s="666"/>
      <c r="AVW31" s="666"/>
      <c r="AVX31" s="666"/>
      <c r="AVY31" s="666"/>
      <c r="AVZ31" s="666"/>
      <c r="AWA31" s="666"/>
      <c r="AWB31" s="666"/>
      <c r="AWC31" s="666"/>
      <c r="AWD31" s="666"/>
      <c r="AWE31" s="666"/>
      <c r="AWF31" s="666"/>
      <c r="AWG31" s="666"/>
      <c r="AWH31" s="666"/>
      <c r="AWI31" s="666"/>
      <c r="AWJ31" s="666"/>
      <c r="AWK31" s="666"/>
      <c r="AWL31" s="666"/>
      <c r="AWM31" s="666"/>
      <c r="AWN31" s="666"/>
      <c r="AWO31" s="666"/>
      <c r="AWP31" s="666"/>
      <c r="AWQ31" s="666"/>
      <c r="AWR31" s="666"/>
      <c r="AWS31" s="666"/>
      <c r="AWT31" s="666"/>
      <c r="AWU31" s="666"/>
      <c r="AWV31" s="666"/>
      <c r="AWW31" s="666"/>
      <c r="AWX31" s="666"/>
      <c r="AWY31" s="666"/>
      <c r="AWZ31" s="666"/>
      <c r="AXA31" s="666"/>
      <c r="AXB31" s="666"/>
      <c r="AXC31" s="666"/>
      <c r="AXD31" s="666"/>
      <c r="AXE31" s="666"/>
      <c r="AXF31" s="666"/>
      <c r="AXG31" s="666"/>
      <c r="AXH31" s="666"/>
      <c r="AXI31" s="666"/>
      <c r="AXJ31" s="666"/>
      <c r="AXK31" s="666"/>
      <c r="AXL31" s="666"/>
      <c r="AXM31" s="666"/>
      <c r="AXN31" s="666"/>
      <c r="AXO31" s="666"/>
      <c r="AXP31" s="666"/>
      <c r="AXQ31" s="666"/>
      <c r="AXR31" s="666"/>
      <c r="AXS31" s="666"/>
      <c r="AXT31" s="666"/>
      <c r="AXU31" s="666"/>
      <c r="AXV31" s="666"/>
      <c r="AXW31" s="666"/>
      <c r="AXX31" s="666"/>
      <c r="AXY31" s="666"/>
      <c r="AXZ31" s="666"/>
      <c r="AYA31" s="666"/>
      <c r="AYB31" s="666"/>
      <c r="AYC31" s="666"/>
      <c r="AYD31" s="666"/>
      <c r="AYE31" s="666"/>
      <c r="AYF31" s="666"/>
      <c r="AYG31" s="666"/>
      <c r="AYH31" s="666"/>
      <c r="AYI31" s="666"/>
      <c r="AYJ31" s="666"/>
      <c r="AYK31" s="666"/>
      <c r="AYL31" s="666"/>
      <c r="AYM31" s="666"/>
      <c r="AYN31" s="666"/>
      <c r="AYO31" s="666"/>
      <c r="AYP31" s="666"/>
      <c r="AYQ31" s="666"/>
      <c r="AYR31" s="666"/>
      <c r="AYS31" s="666"/>
      <c r="AYT31" s="666"/>
      <c r="AYU31" s="666"/>
      <c r="AYV31" s="666"/>
      <c r="AYW31" s="666"/>
      <c r="AYX31" s="666"/>
      <c r="AYY31" s="666"/>
      <c r="AYZ31" s="666"/>
      <c r="AZA31" s="666"/>
      <c r="AZB31" s="666"/>
      <c r="AZC31" s="666"/>
      <c r="AZD31" s="666"/>
      <c r="AZE31" s="666"/>
      <c r="AZF31" s="666"/>
      <c r="AZG31" s="666"/>
      <c r="AZH31" s="666"/>
      <c r="AZI31" s="666"/>
      <c r="AZJ31" s="666"/>
      <c r="AZK31" s="666"/>
      <c r="AZL31" s="666"/>
      <c r="AZM31" s="666"/>
      <c r="AZN31" s="666"/>
      <c r="AZO31" s="666"/>
      <c r="AZP31" s="666"/>
      <c r="AZQ31" s="666"/>
      <c r="AZR31" s="666"/>
      <c r="AZS31" s="666"/>
      <c r="AZT31" s="666"/>
      <c r="AZU31" s="666"/>
      <c r="AZV31" s="666"/>
      <c r="AZW31" s="666"/>
      <c r="AZX31" s="666"/>
      <c r="AZY31" s="666"/>
      <c r="AZZ31" s="666"/>
      <c r="BAA31" s="666"/>
      <c r="BAB31" s="666"/>
      <c r="BAC31" s="666"/>
      <c r="BAD31" s="666"/>
      <c r="BAE31" s="666"/>
      <c r="BAF31" s="666"/>
      <c r="BAG31" s="666"/>
      <c r="BAH31" s="666"/>
      <c r="BAI31" s="666"/>
      <c r="BAJ31" s="666"/>
      <c r="BAK31" s="666"/>
      <c r="BAL31" s="666"/>
      <c r="BAM31" s="666"/>
      <c r="BAN31" s="666"/>
      <c r="BAO31" s="666"/>
      <c r="BAP31" s="666"/>
      <c r="BAQ31" s="666"/>
      <c r="BAR31" s="666"/>
      <c r="BAS31" s="666"/>
      <c r="BAT31" s="666"/>
      <c r="BAU31" s="666"/>
      <c r="BAV31" s="666"/>
      <c r="BAW31" s="666"/>
      <c r="BAX31" s="666"/>
      <c r="BAY31" s="666"/>
      <c r="BAZ31" s="666"/>
      <c r="BBA31" s="666"/>
      <c r="BBB31" s="666"/>
      <c r="BBC31" s="666"/>
      <c r="BBD31" s="666"/>
      <c r="BBE31" s="666"/>
      <c r="BBF31" s="666"/>
      <c r="BBG31" s="666"/>
      <c r="BBH31" s="666"/>
      <c r="BBI31" s="666"/>
      <c r="BBJ31" s="666"/>
      <c r="BBK31" s="666"/>
      <c r="BBL31" s="666"/>
      <c r="BBM31" s="666"/>
      <c r="BBN31" s="666"/>
      <c r="BBO31" s="666"/>
      <c r="BBP31" s="666"/>
      <c r="BBQ31" s="666"/>
      <c r="BBR31" s="666"/>
      <c r="BBS31" s="666"/>
      <c r="BBT31" s="666"/>
      <c r="BBU31" s="666"/>
      <c r="BBV31" s="666"/>
      <c r="BBW31" s="666"/>
      <c r="BBX31" s="666"/>
      <c r="BBY31" s="666"/>
      <c r="BBZ31" s="666"/>
      <c r="BCA31" s="666"/>
      <c r="BCB31" s="666"/>
      <c r="BCC31" s="666"/>
      <c r="BCD31" s="666"/>
      <c r="BCE31" s="666"/>
      <c r="BCF31" s="666"/>
      <c r="BCG31" s="666"/>
      <c r="BCH31" s="666"/>
      <c r="BCI31" s="666"/>
      <c r="BCJ31" s="666"/>
      <c r="BCK31" s="666"/>
      <c r="BCL31" s="666"/>
      <c r="BCM31" s="666"/>
      <c r="BCN31" s="666"/>
      <c r="BCO31" s="666"/>
      <c r="BCP31" s="666"/>
      <c r="BCQ31" s="666"/>
      <c r="BCR31" s="666"/>
      <c r="BCS31" s="666"/>
      <c r="BCT31" s="666"/>
      <c r="BCU31" s="666"/>
      <c r="BCV31" s="666"/>
      <c r="BCW31" s="666"/>
      <c r="BCX31" s="666"/>
      <c r="BCY31" s="666"/>
      <c r="BCZ31" s="666"/>
      <c r="BDA31" s="666"/>
      <c r="BDB31" s="666"/>
      <c r="BDC31" s="666"/>
      <c r="BDD31" s="666"/>
      <c r="BDE31" s="666"/>
      <c r="BDF31" s="666"/>
      <c r="BDG31" s="666"/>
      <c r="BDH31" s="666"/>
      <c r="BDI31" s="666"/>
      <c r="BDJ31" s="666"/>
      <c r="BDK31" s="666"/>
      <c r="BDL31" s="666"/>
      <c r="BDM31" s="666"/>
      <c r="BDN31" s="666"/>
      <c r="BDO31" s="666"/>
      <c r="BDP31" s="666"/>
      <c r="BDQ31" s="666"/>
      <c r="BDR31" s="666"/>
      <c r="BDS31" s="666"/>
      <c r="BDT31" s="666"/>
      <c r="BDU31" s="666"/>
      <c r="BDV31" s="666"/>
      <c r="BDW31" s="666"/>
      <c r="BDX31" s="666"/>
      <c r="BDY31" s="666"/>
      <c r="BDZ31" s="666"/>
      <c r="BEA31" s="666"/>
      <c r="BEB31" s="666"/>
      <c r="BEC31" s="666"/>
      <c r="BED31" s="666"/>
      <c r="BEE31" s="666"/>
      <c r="BEF31" s="666"/>
      <c r="BEG31" s="666"/>
      <c r="BEH31" s="666"/>
      <c r="BEI31" s="666"/>
      <c r="BEJ31" s="666"/>
      <c r="BEK31" s="666"/>
      <c r="BEL31" s="666"/>
      <c r="BEM31" s="666"/>
      <c r="BEN31" s="666"/>
      <c r="BEO31" s="666"/>
      <c r="BEP31" s="666"/>
      <c r="BEQ31" s="666"/>
      <c r="BER31" s="666"/>
      <c r="BES31" s="666"/>
      <c r="BET31" s="666"/>
      <c r="BEU31" s="666"/>
      <c r="BEV31" s="666"/>
      <c r="BEW31" s="666"/>
      <c r="BEX31" s="666"/>
      <c r="BEY31" s="666"/>
      <c r="BEZ31" s="666"/>
      <c r="BFA31" s="666"/>
      <c r="BFB31" s="666"/>
      <c r="BFC31" s="666"/>
      <c r="BFD31" s="666"/>
      <c r="BFE31" s="666"/>
      <c r="BFF31" s="666"/>
      <c r="BFG31" s="666"/>
      <c r="BFH31" s="666"/>
      <c r="BFI31" s="666"/>
      <c r="BFJ31" s="666"/>
      <c r="BFK31" s="666"/>
      <c r="BFL31" s="666"/>
      <c r="BFM31" s="666"/>
      <c r="BFN31" s="666"/>
      <c r="BFO31" s="666"/>
      <c r="BFP31" s="666"/>
      <c r="BFQ31" s="666"/>
      <c r="BFR31" s="666"/>
      <c r="BFS31" s="666"/>
      <c r="BFT31" s="666"/>
      <c r="BFU31" s="666"/>
      <c r="BFV31" s="666"/>
      <c r="BFW31" s="666"/>
      <c r="BFX31" s="666"/>
      <c r="BFY31" s="666"/>
      <c r="BFZ31" s="666"/>
      <c r="BGA31" s="666"/>
      <c r="BGB31" s="666"/>
      <c r="BGC31" s="666"/>
      <c r="BGD31" s="666"/>
      <c r="BGE31" s="666"/>
      <c r="BGF31" s="666"/>
      <c r="BGG31" s="666"/>
      <c r="BGH31" s="666"/>
      <c r="BGI31" s="666"/>
      <c r="BGJ31" s="666"/>
      <c r="BGK31" s="666"/>
      <c r="BGL31" s="666"/>
      <c r="BGM31" s="666"/>
      <c r="BGN31" s="666"/>
      <c r="BGO31" s="666"/>
      <c r="BGP31" s="666"/>
      <c r="BGQ31" s="666"/>
      <c r="BGR31" s="666"/>
      <c r="BGS31" s="666"/>
      <c r="BGT31" s="666"/>
      <c r="BGU31" s="666"/>
      <c r="BGV31" s="666"/>
      <c r="BGW31" s="666"/>
      <c r="BGX31" s="666"/>
      <c r="BGY31" s="666"/>
      <c r="BGZ31" s="666"/>
      <c r="BHA31" s="666"/>
      <c r="BHB31" s="666"/>
      <c r="BHC31" s="666"/>
      <c r="BHD31" s="666"/>
      <c r="BHE31" s="666"/>
      <c r="BHF31" s="666"/>
      <c r="BHG31" s="666"/>
      <c r="BHH31" s="666"/>
      <c r="BHI31" s="666"/>
      <c r="BHJ31" s="666"/>
      <c r="BHK31" s="666"/>
      <c r="BHL31" s="666"/>
      <c r="BHM31" s="666"/>
      <c r="BHN31" s="666"/>
      <c r="BHO31" s="666"/>
      <c r="BHP31" s="666"/>
      <c r="BHQ31" s="666"/>
      <c r="BHR31" s="666"/>
      <c r="BHS31" s="666"/>
      <c r="BHT31" s="666"/>
      <c r="BHU31" s="666"/>
      <c r="BHV31" s="666"/>
      <c r="BHW31" s="666"/>
      <c r="BHX31" s="666"/>
      <c r="BHY31" s="666"/>
      <c r="BHZ31" s="666"/>
      <c r="BIA31" s="666"/>
      <c r="BIB31" s="666"/>
      <c r="BIC31" s="666"/>
      <c r="BID31" s="666"/>
      <c r="BIE31" s="666"/>
      <c r="BIF31" s="666"/>
      <c r="BIG31" s="666"/>
      <c r="BIH31" s="666"/>
      <c r="BII31" s="666"/>
      <c r="BIJ31" s="666"/>
      <c r="BIK31" s="666"/>
      <c r="BIL31" s="666"/>
      <c r="BIM31" s="666"/>
      <c r="BIN31" s="666"/>
      <c r="BIO31" s="666"/>
      <c r="BIP31" s="666"/>
      <c r="BIQ31" s="666"/>
      <c r="BIR31" s="666"/>
      <c r="BIS31" s="666"/>
      <c r="BIT31" s="666"/>
      <c r="BIU31" s="666"/>
      <c r="BIV31" s="666"/>
      <c r="BIW31" s="666"/>
      <c r="BIX31" s="666"/>
      <c r="BIY31" s="666"/>
      <c r="BIZ31" s="666"/>
      <c r="BJA31" s="666"/>
      <c r="BJB31" s="666"/>
      <c r="BJC31" s="666"/>
      <c r="BJD31" s="666"/>
      <c r="BJE31" s="666"/>
      <c r="BJF31" s="666"/>
      <c r="BJG31" s="666"/>
      <c r="BJH31" s="666"/>
      <c r="BJI31" s="666"/>
      <c r="BJJ31" s="666"/>
      <c r="BJK31" s="666"/>
      <c r="BJL31" s="666"/>
      <c r="BJM31" s="666"/>
      <c r="BJN31" s="666"/>
      <c r="BJO31" s="666"/>
      <c r="BJP31" s="666"/>
      <c r="BJQ31" s="666"/>
      <c r="BJR31" s="666"/>
      <c r="BJS31" s="666"/>
      <c r="BJT31" s="666"/>
      <c r="BJU31" s="666"/>
      <c r="BJV31" s="666"/>
      <c r="BJW31" s="666"/>
      <c r="BJX31" s="666"/>
      <c r="BJY31" s="666"/>
      <c r="BJZ31" s="666"/>
      <c r="BKA31" s="666"/>
      <c r="BKB31" s="666"/>
      <c r="BKC31" s="666"/>
      <c r="BKD31" s="666"/>
      <c r="BKE31" s="666"/>
      <c r="BKF31" s="666"/>
      <c r="BKG31" s="666"/>
      <c r="BKH31" s="666"/>
      <c r="BKI31" s="666"/>
      <c r="BKJ31" s="666"/>
      <c r="BKK31" s="666"/>
      <c r="BKL31" s="666"/>
      <c r="BKM31" s="666"/>
      <c r="BKN31" s="666"/>
      <c r="BKO31" s="666"/>
      <c r="BKP31" s="666"/>
      <c r="BKQ31" s="666"/>
      <c r="BKR31" s="666"/>
      <c r="BKS31" s="666"/>
      <c r="BKT31" s="666"/>
      <c r="BKU31" s="666"/>
      <c r="BKV31" s="666"/>
      <c r="BKW31" s="666"/>
      <c r="BKX31" s="666"/>
      <c r="BKY31" s="666"/>
      <c r="BKZ31" s="666"/>
      <c r="BLA31" s="666"/>
      <c r="BLB31" s="666"/>
      <c r="BLC31" s="666"/>
      <c r="BLD31" s="666"/>
      <c r="BLE31" s="666"/>
      <c r="BLF31" s="666"/>
      <c r="BLG31" s="666"/>
      <c r="BLH31" s="666"/>
      <c r="BLI31" s="666"/>
      <c r="BLJ31" s="666"/>
      <c r="BLK31" s="666"/>
      <c r="BLL31" s="666"/>
      <c r="BLM31" s="666"/>
      <c r="BLN31" s="666"/>
      <c r="BLO31" s="666"/>
      <c r="BLP31" s="666"/>
      <c r="BLQ31" s="666"/>
      <c r="BLR31" s="666"/>
      <c r="BLS31" s="666"/>
      <c r="BLT31" s="666"/>
      <c r="BLU31" s="666"/>
      <c r="BLV31" s="666"/>
      <c r="BLW31" s="666"/>
      <c r="BLX31" s="666"/>
      <c r="BLY31" s="666"/>
      <c r="BLZ31" s="666"/>
      <c r="BMA31" s="666"/>
      <c r="BMB31" s="666"/>
      <c r="BMC31" s="666"/>
      <c r="BMD31" s="666"/>
      <c r="BME31" s="666"/>
      <c r="BMF31" s="666"/>
      <c r="BMG31" s="666"/>
      <c r="BMH31" s="666"/>
      <c r="BMI31" s="666"/>
      <c r="BMJ31" s="666"/>
      <c r="BMK31" s="666"/>
      <c r="BML31" s="666"/>
      <c r="BMM31" s="666"/>
      <c r="BMN31" s="666"/>
      <c r="BMO31" s="666"/>
      <c r="BMP31" s="666"/>
      <c r="BMQ31" s="666"/>
      <c r="BMR31" s="666"/>
      <c r="BMS31" s="666"/>
      <c r="BMT31" s="666"/>
      <c r="BMU31" s="666"/>
      <c r="BMV31" s="666"/>
      <c r="BMW31" s="666"/>
      <c r="BMX31" s="666"/>
      <c r="BMY31" s="666"/>
      <c r="BMZ31" s="666"/>
      <c r="BNA31" s="666"/>
      <c r="BNB31" s="666"/>
      <c r="BNC31" s="666"/>
      <c r="BND31" s="666"/>
      <c r="BNE31" s="666"/>
      <c r="BNF31" s="666"/>
      <c r="BNG31" s="666"/>
      <c r="BNH31" s="666"/>
      <c r="BNI31" s="666"/>
      <c r="BNJ31" s="666"/>
      <c r="BNK31" s="666"/>
      <c r="BNL31" s="666"/>
      <c r="BNM31" s="666"/>
      <c r="BNN31" s="666"/>
      <c r="BNO31" s="666"/>
      <c r="BNP31" s="666"/>
      <c r="BNQ31" s="666"/>
      <c r="BNR31" s="666"/>
      <c r="BNS31" s="666"/>
      <c r="BNT31" s="666"/>
      <c r="BNU31" s="666"/>
      <c r="BNV31" s="666"/>
      <c r="BNW31" s="666"/>
      <c r="BNX31" s="666"/>
      <c r="BNY31" s="666"/>
      <c r="BNZ31" s="666"/>
      <c r="BOA31" s="666"/>
      <c r="BOB31" s="666"/>
      <c r="BOC31" s="666"/>
      <c r="BOD31" s="666"/>
      <c r="BOE31" s="666"/>
      <c r="BOF31" s="666"/>
      <c r="BOG31" s="666"/>
      <c r="BOH31" s="666"/>
      <c r="BOI31" s="666"/>
      <c r="BOJ31" s="666"/>
      <c r="BOK31" s="666"/>
      <c r="BOL31" s="666"/>
      <c r="BOM31" s="666"/>
      <c r="BON31" s="666"/>
      <c r="BOO31" s="666"/>
      <c r="BOP31" s="666"/>
      <c r="BOQ31" s="666"/>
      <c r="BOR31" s="666"/>
      <c r="BOS31" s="666"/>
      <c r="BOT31" s="666"/>
      <c r="BOU31" s="666"/>
      <c r="BOV31" s="666"/>
      <c r="BOW31" s="666"/>
      <c r="BOX31" s="666"/>
      <c r="BOY31" s="666"/>
      <c r="BOZ31" s="666"/>
      <c r="BPA31" s="666"/>
      <c r="BPB31" s="666"/>
      <c r="BPC31" s="666"/>
      <c r="BPD31" s="666"/>
      <c r="BPE31" s="666"/>
      <c r="BPF31" s="666"/>
      <c r="BPG31" s="666"/>
      <c r="BPH31" s="666"/>
      <c r="BPI31" s="666"/>
      <c r="BPJ31" s="666"/>
      <c r="BPK31" s="666"/>
      <c r="BPL31" s="666"/>
      <c r="BPM31" s="666"/>
      <c r="BPN31" s="666"/>
      <c r="BPO31" s="666"/>
      <c r="BPP31" s="666"/>
      <c r="BPQ31" s="666"/>
      <c r="BPR31" s="666"/>
      <c r="BPS31" s="666"/>
      <c r="BPT31" s="666"/>
      <c r="BPU31" s="666"/>
      <c r="BPV31" s="666"/>
      <c r="BPW31" s="666"/>
      <c r="BPX31" s="666"/>
      <c r="BPY31" s="666"/>
      <c r="BPZ31" s="666"/>
      <c r="BQA31" s="666"/>
      <c r="BQB31" s="666"/>
      <c r="BQC31" s="666"/>
      <c r="BQD31" s="666"/>
      <c r="BQE31" s="666"/>
      <c r="BQF31" s="666"/>
      <c r="BQG31" s="666"/>
      <c r="BQH31" s="666"/>
      <c r="BQI31" s="666"/>
      <c r="BQJ31" s="666"/>
      <c r="BQK31" s="666"/>
      <c r="BQL31" s="666"/>
      <c r="BQM31" s="666"/>
      <c r="BQN31" s="666"/>
      <c r="BQO31" s="666"/>
      <c r="BQP31" s="666"/>
      <c r="BQQ31" s="666"/>
      <c r="BQR31" s="666"/>
      <c r="BQS31" s="666"/>
      <c r="BQT31" s="666"/>
      <c r="BQU31" s="666"/>
      <c r="BQV31" s="666"/>
      <c r="BQW31" s="666"/>
      <c r="BQX31" s="666"/>
      <c r="BQY31" s="666"/>
      <c r="BQZ31" s="666"/>
      <c r="BRA31" s="666"/>
      <c r="BRB31" s="666"/>
      <c r="BRC31" s="666"/>
      <c r="BRD31" s="666"/>
      <c r="BRE31" s="666"/>
      <c r="BRF31" s="666"/>
      <c r="BRG31" s="666"/>
      <c r="BRH31" s="666"/>
      <c r="BRI31" s="666"/>
      <c r="BRJ31" s="666"/>
      <c r="BRK31" s="666"/>
      <c r="BRL31" s="666"/>
      <c r="BRM31" s="666"/>
      <c r="BRN31" s="666"/>
      <c r="BRO31" s="666"/>
      <c r="BRP31" s="666"/>
      <c r="BRQ31" s="666"/>
      <c r="BRR31" s="666"/>
      <c r="BRS31" s="666"/>
      <c r="BRT31" s="666"/>
      <c r="BRU31" s="666"/>
      <c r="BRV31" s="666"/>
      <c r="BRW31" s="666"/>
      <c r="BRX31" s="666"/>
      <c r="BRY31" s="666"/>
      <c r="BRZ31" s="666"/>
      <c r="BSA31" s="666"/>
      <c r="BSB31" s="666"/>
      <c r="BSC31" s="666"/>
      <c r="BSD31" s="666"/>
      <c r="BSE31" s="666"/>
      <c r="BSF31" s="666"/>
      <c r="BSG31" s="666"/>
      <c r="BSH31" s="666"/>
      <c r="BSI31" s="666"/>
      <c r="BSJ31" s="666"/>
      <c r="BSK31" s="666"/>
      <c r="BSL31" s="666"/>
      <c r="BSM31" s="666"/>
      <c r="BSN31" s="666"/>
      <c r="BSO31" s="666"/>
      <c r="BSP31" s="666"/>
      <c r="BSQ31" s="666"/>
      <c r="BSR31" s="666"/>
      <c r="BSS31" s="666"/>
      <c r="BST31" s="666"/>
      <c r="BSU31" s="666"/>
      <c r="BSV31" s="666"/>
      <c r="BSW31" s="666"/>
      <c r="BSX31" s="666"/>
      <c r="BSY31" s="666"/>
      <c r="BSZ31" s="666"/>
      <c r="BTA31" s="666"/>
      <c r="BTB31" s="666"/>
      <c r="BTC31" s="666"/>
      <c r="BTD31" s="666"/>
      <c r="BTE31" s="666"/>
      <c r="BTF31" s="666"/>
      <c r="BTG31" s="666"/>
      <c r="BTH31" s="666"/>
      <c r="BTI31" s="666"/>
      <c r="BTJ31" s="666"/>
      <c r="BTK31" s="666"/>
      <c r="BTL31" s="666"/>
      <c r="BTM31" s="666"/>
      <c r="BTN31" s="666"/>
      <c r="BTO31" s="666"/>
      <c r="BTP31" s="666"/>
      <c r="BTQ31" s="666"/>
      <c r="BTR31" s="666"/>
      <c r="BTS31" s="666"/>
      <c r="BTT31" s="666"/>
      <c r="BTU31" s="666"/>
      <c r="BTV31" s="666"/>
      <c r="BTW31" s="666"/>
      <c r="BTX31" s="666"/>
      <c r="BTY31" s="666"/>
      <c r="BTZ31" s="666"/>
      <c r="BUA31" s="666"/>
      <c r="BUB31" s="666"/>
      <c r="BUC31" s="666"/>
      <c r="BUD31" s="666"/>
      <c r="BUE31" s="666"/>
      <c r="BUF31" s="666"/>
      <c r="BUG31" s="666"/>
      <c r="BUH31" s="666"/>
      <c r="BUI31" s="666"/>
      <c r="BUJ31" s="666"/>
      <c r="BUK31" s="666"/>
      <c r="BUL31" s="666"/>
      <c r="BUM31" s="666"/>
      <c r="BUN31" s="666"/>
      <c r="BUO31" s="666"/>
      <c r="BUP31" s="666"/>
      <c r="BUQ31" s="666"/>
      <c r="BUR31" s="666"/>
      <c r="BUS31" s="666"/>
      <c r="BUT31" s="666"/>
      <c r="BUU31" s="666"/>
      <c r="BUV31" s="666"/>
      <c r="BUW31" s="666"/>
      <c r="BUX31" s="666"/>
      <c r="BUY31" s="666"/>
      <c r="BUZ31" s="666"/>
      <c r="BVA31" s="666"/>
      <c r="BVB31" s="666"/>
      <c r="BVC31" s="666"/>
      <c r="BVD31" s="666"/>
      <c r="BVE31" s="666"/>
      <c r="BVF31" s="666"/>
      <c r="BVG31" s="666"/>
      <c r="BVH31" s="666"/>
      <c r="BVI31" s="666"/>
      <c r="BVJ31" s="666"/>
      <c r="BVK31" s="666"/>
      <c r="BVL31" s="666"/>
      <c r="BVM31" s="666"/>
      <c r="BVN31" s="666"/>
      <c r="BVO31" s="666"/>
      <c r="BVP31" s="666"/>
      <c r="BVQ31" s="666"/>
      <c r="BVR31" s="666"/>
      <c r="BVS31" s="666"/>
      <c r="BVT31" s="666"/>
      <c r="BVU31" s="666"/>
      <c r="BVV31" s="666"/>
      <c r="BVW31" s="666"/>
      <c r="BVX31" s="666"/>
      <c r="BVY31" s="666"/>
      <c r="BVZ31" s="666"/>
      <c r="BWA31" s="666"/>
      <c r="BWB31" s="666"/>
      <c r="BWC31" s="666"/>
      <c r="BWD31" s="666"/>
      <c r="BWE31" s="666"/>
      <c r="BWF31" s="666"/>
      <c r="BWG31" s="666"/>
      <c r="BWH31" s="666"/>
      <c r="BWI31" s="666"/>
      <c r="BWJ31" s="666"/>
      <c r="BWK31" s="666"/>
      <c r="BWL31" s="666"/>
      <c r="BWM31" s="666"/>
      <c r="BWN31" s="666"/>
      <c r="BWO31" s="666"/>
      <c r="BWP31" s="666"/>
      <c r="BWQ31" s="666"/>
      <c r="BWR31" s="666"/>
      <c r="BWS31" s="666"/>
      <c r="BWT31" s="666"/>
      <c r="BWU31" s="666"/>
      <c r="BWV31" s="666"/>
      <c r="BWW31" s="666"/>
      <c r="BWX31" s="666"/>
      <c r="BWY31" s="666"/>
      <c r="BWZ31" s="666"/>
      <c r="BXA31" s="666"/>
      <c r="BXB31" s="666"/>
      <c r="BXC31" s="666"/>
      <c r="BXD31" s="666"/>
      <c r="BXE31" s="666"/>
      <c r="BXF31" s="666"/>
      <c r="BXG31" s="666"/>
      <c r="BXH31" s="666"/>
      <c r="BXI31" s="666"/>
      <c r="BXJ31" s="666"/>
      <c r="BXK31" s="666"/>
      <c r="BXL31" s="666"/>
      <c r="BXM31" s="666"/>
      <c r="BXN31" s="666"/>
      <c r="BXO31" s="666"/>
      <c r="BXP31" s="666"/>
      <c r="BXQ31" s="666"/>
      <c r="BXR31" s="666"/>
      <c r="BXS31" s="666"/>
      <c r="BXT31" s="666"/>
      <c r="BXU31" s="666"/>
      <c r="BXV31" s="666"/>
      <c r="BXW31" s="666"/>
      <c r="BXX31" s="666"/>
      <c r="BXY31" s="666"/>
      <c r="BXZ31" s="666"/>
      <c r="BYA31" s="666"/>
      <c r="BYB31" s="666"/>
      <c r="BYC31" s="666"/>
      <c r="BYD31" s="666"/>
      <c r="BYE31" s="666"/>
      <c r="BYF31" s="666"/>
      <c r="BYG31" s="666"/>
      <c r="BYH31" s="666"/>
      <c r="BYI31" s="666"/>
      <c r="BYJ31" s="666"/>
      <c r="BYK31" s="666"/>
      <c r="BYL31" s="666"/>
      <c r="BYM31" s="666"/>
      <c r="BYN31" s="666"/>
      <c r="BYO31" s="666"/>
      <c r="BYP31" s="666"/>
      <c r="BYQ31" s="666"/>
      <c r="BYR31" s="666"/>
      <c r="BYS31" s="666"/>
      <c r="BYT31" s="666"/>
      <c r="BYU31" s="666"/>
      <c r="BYV31" s="666"/>
      <c r="BYW31" s="666"/>
      <c r="BYX31" s="666"/>
      <c r="BYY31" s="666"/>
      <c r="BYZ31" s="666"/>
      <c r="BZA31" s="666"/>
      <c r="BZB31" s="666"/>
      <c r="BZC31" s="666"/>
      <c r="BZD31" s="666"/>
      <c r="BZE31" s="666"/>
      <c r="BZF31" s="666"/>
      <c r="BZG31" s="666"/>
      <c r="BZH31" s="666"/>
      <c r="BZI31" s="666"/>
      <c r="BZJ31" s="666"/>
      <c r="BZK31" s="666"/>
      <c r="BZL31" s="666"/>
      <c r="BZM31" s="666"/>
      <c r="BZN31" s="666"/>
      <c r="BZO31" s="666"/>
      <c r="BZP31" s="666"/>
      <c r="BZQ31" s="666"/>
      <c r="BZR31" s="666"/>
      <c r="BZS31" s="666"/>
      <c r="BZT31" s="666"/>
      <c r="BZU31" s="666"/>
      <c r="BZV31" s="666"/>
      <c r="BZW31" s="666"/>
      <c r="BZX31" s="666"/>
      <c r="BZY31" s="666"/>
      <c r="BZZ31" s="666"/>
      <c r="CAA31" s="666"/>
      <c r="CAB31" s="666"/>
      <c r="CAC31" s="666"/>
      <c r="CAD31" s="666"/>
      <c r="CAE31" s="666"/>
      <c r="CAF31" s="666"/>
      <c r="CAG31" s="666"/>
      <c r="CAH31" s="666"/>
      <c r="CAI31" s="666"/>
      <c r="CAJ31" s="666"/>
      <c r="CAK31" s="666"/>
      <c r="CAL31" s="666"/>
      <c r="CAM31" s="666"/>
      <c r="CAN31" s="666"/>
      <c r="CAO31" s="666"/>
      <c r="CAP31" s="666"/>
      <c r="CAQ31" s="666"/>
      <c r="CAR31" s="666"/>
      <c r="CAS31" s="666"/>
      <c r="CAT31" s="666"/>
      <c r="CAU31" s="666"/>
      <c r="CAV31" s="666"/>
      <c r="CAW31" s="666"/>
      <c r="CAX31" s="666"/>
      <c r="CAY31" s="666"/>
      <c r="CAZ31" s="666"/>
      <c r="CBA31" s="666"/>
      <c r="CBB31" s="666"/>
      <c r="CBC31" s="666"/>
      <c r="CBD31" s="666"/>
      <c r="CBE31" s="666"/>
      <c r="CBF31" s="666"/>
      <c r="CBG31" s="666"/>
      <c r="CBH31" s="666"/>
      <c r="CBI31" s="666"/>
      <c r="CBJ31" s="666"/>
      <c r="CBK31" s="666"/>
      <c r="CBL31" s="666"/>
      <c r="CBM31" s="666"/>
      <c r="CBN31" s="666"/>
      <c r="CBO31" s="666"/>
      <c r="CBP31" s="666"/>
      <c r="CBQ31" s="666"/>
      <c r="CBR31" s="666"/>
      <c r="CBS31" s="666"/>
      <c r="CBT31" s="666"/>
      <c r="CBU31" s="666"/>
      <c r="CBV31" s="666"/>
      <c r="CBW31" s="666"/>
      <c r="CBX31" s="666"/>
      <c r="CBY31" s="666"/>
      <c r="CBZ31" s="666"/>
      <c r="CCA31" s="666"/>
      <c r="CCB31" s="666"/>
      <c r="CCC31" s="666"/>
      <c r="CCD31" s="666"/>
      <c r="CCE31" s="666"/>
      <c r="CCF31" s="666"/>
      <c r="CCG31" s="666"/>
      <c r="CCH31" s="666"/>
      <c r="CCI31" s="666"/>
      <c r="CCJ31" s="666"/>
      <c r="CCK31" s="666"/>
      <c r="CCL31" s="666"/>
      <c r="CCM31" s="666"/>
      <c r="CCN31" s="666"/>
      <c r="CCO31" s="666"/>
      <c r="CCP31" s="666"/>
      <c r="CCQ31" s="666"/>
      <c r="CCR31" s="666"/>
      <c r="CCS31" s="666"/>
      <c r="CCT31" s="666"/>
      <c r="CCU31" s="666"/>
      <c r="CCV31" s="666"/>
      <c r="CCW31" s="666"/>
      <c r="CCX31" s="666"/>
      <c r="CCY31" s="666"/>
      <c r="CCZ31" s="666"/>
      <c r="CDA31" s="666"/>
      <c r="CDB31" s="666"/>
      <c r="CDC31" s="666"/>
      <c r="CDD31" s="666"/>
      <c r="CDE31" s="666"/>
      <c r="CDF31" s="666"/>
      <c r="CDG31" s="666"/>
      <c r="CDH31" s="666"/>
      <c r="CDI31" s="666"/>
      <c r="CDJ31" s="666"/>
      <c r="CDK31" s="666"/>
      <c r="CDL31" s="666"/>
      <c r="CDM31" s="666"/>
      <c r="CDN31" s="666"/>
      <c r="CDO31" s="666"/>
      <c r="CDP31" s="666"/>
      <c r="CDQ31" s="666"/>
      <c r="CDR31" s="666"/>
      <c r="CDS31" s="666"/>
      <c r="CDT31" s="666"/>
      <c r="CDU31" s="666"/>
      <c r="CDV31" s="666"/>
      <c r="CDW31" s="666"/>
      <c r="CDX31" s="666"/>
      <c r="CDY31" s="666"/>
      <c r="CDZ31" s="666"/>
      <c r="CEA31" s="666"/>
      <c r="CEB31" s="666"/>
      <c r="CEC31" s="666"/>
      <c r="CED31" s="666"/>
      <c r="CEE31" s="666"/>
      <c r="CEF31" s="666"/>
      <c r="CEG31" s="666"/>
      <c r="CEH31" s="666"/>
      <c r="CEI31" s="666"/>
      <c r="CEJ31" s="666"/>
      <c r="CEK31" s="666"/>
      <c r="CEL31" s="666"/>
      <c r="CEM31" s="666"/>
      <c r="CEN31" s="666"/>
      <c r="CEO31" s="666"/>
      <c r="CEP31" s="666"/>
      <c r="CEQ31" s="666"/>
      <c r="CER31" s="666"/>
      <c r="CES31" s="666"/>
      <c r="CET31" s="666"/>
      <c r="CEU31" s="666"/>
      <c r="CEV31" s="666"/>
      <c r="CEW31" s="666"/>
      <c r="CEX31" s="666"/>
      <c r="CEY31" s="666"/>
      <c r="CEZ31" s="666"/>
      <c r="CFA31" s="666"/>
      <c r="CFB31" s="666"/>
      <c r="CFC31" s="666"/>
      <c r="CFD31" s="666"/>
      <c r="CFE31" s="666"/>
      <c r="CFF31" s="666"/>
      <c r="CFG31" s="666"/>
      <c r="CFH31" s="666"/>
      <c r="CFI31" s="666"/>
      <c r="CFJ31" s="666"/>
      <c r="CFK31" s="666"/>
      <c r="CFL31" s="666"/>
      <c r="CFM31" s="666"/>
      <c r="CFN31" s="666"/>
      <c r="CFO31" s="666"/>
      <c r="CFP31" s="666"/>
      <c r="CFQ31" s="666"/>
      <c r="CFR31" s="666"/>
      <c r="CFS31" s="666"/>
      <c r="CFT31" s="666"/>
      <c r="CFU31" s="666"/>
      <c r="CFV31" s="666"/>
      <c r="CFW31" s="666"/>
      <c r="CFX31" s="666"/>
      <c r="CFY31" s="666"/>
      <c r="CFZ31" s="666"/>
      <c r="CGA31" s="666"/>
      <c r="CGB31" s="666"/>
      <c r="CGC31" s="666"/>
      <c r="CGD31" s="666"/>
      <c r="CGE31" s="666"/>
      <c r="CGF31" s="666"/>
      <c r="CGG31" s="666"/>
      <c r="CGH31" s="666"/>
      <c r="CGI31" s="666"/>
      <c r="CGJ31" s="666"/>
      <c r="CGK31" s="666"/>
      <c r="CGL31" s="666"/>
      <c r="CGM31" s="666"/>
      <c r="CGN31" s="666"/>
      <c r="CGO31" s="666"/>
      <c r="CGP31" s="666"/>
      <c r="CGQ31" s="666"/>
      <c r="CGR31" s="666"/>
      <c r="CGS31" s="666"/>
      <c r="CGT31" s="666"/>
      <c r="CGU31" s="666"/>
      <c r="CGV31" s="666"/>
      <c r="CGW31" s="666"/>
      <c r="CGX31" s="666"/>
      <c r="CGY31" s="666"/>
      <c r="CGZ31" s="666"/>
      <c r="CHA31" s="666"/>
      <c r="CHB31" s="666"/>
      <c r="CHC31" s="666"/>
      <c r="CHD31" s="666"/>
      <c r="CHE31" s="666"/>
      <c r="CHF31" s="666"/>
      <c r="CHG31" s="666"/>
      <c r="CHH31" s="666"/>
      <c r="CHI31" s="666"/>
      <c r="CHJ31" s="666"/>
      <c r="CHK31" s="666"/>
      <c r="CHL31" s="666"/>
      <c r="CHM31" s="666"/>
      <c r="CHN31" s="666"/>
      <c r="CHO31" s="666"/>
      <c r="CHP31" s="666"/>
      <c r="CHQ31" s="666"/>
      <c r="CHR31" s="666"/>
      <c r="CHS31" s="666"/>
      <c r="CHT31" s="666"/>
      <c r="CHU31" s="666"/>
      <c r="CHV31" s="666"/>
      <c r="CHW31" s="666"/>
      <c r="CHX31" s="666"/>
      <c r="CHY31" s="666"/>
      <c r="CHZ31" s="666"/>
      <c r="CIA31" s="666"/>
      <c r="CIB31" s="666"/>
      <c r="CIC31" s="666"/>
      <c r="CID31" s="666"/>
      <c r="CIE31" s="666"/>
      <c r="CIF31" s="666"/>
      <c r="CIG31" s="666"/>
      <c r="CIH31" s="666"/>
      <c r="CII31" s="666"/>
      <c r="CIJ31" s="666"/>
      <c r="CIK31" s="666"/>
      <c r="CIL31" s="666"/>
      <c r="CIM31" s="666"/>
      <c r="CIN31" s="666"/>
      <c r="CIO31" s="666"/>
      <c r="CIP31" s="666"/>
      <c r="CIQ31" s="666"/>
      <c r="CIR31" s="666"/>
      <c r="CIS31" s="666"/>
      <c r="CIT31" s="666"/>
      <c r="CIU31" s="666"/>
      <c r="CIV31" s="666"/>
      <c r="CIW31" s="666"/>
      <c r="CIX31" s="666"/>
      <c r="CIY31" s="666"/>
      <c r="CIZ31" s="666"/>
      <c r="CJA31" s="666"/>
      <c r="CJB31" s="666"/>
      <c r="CJC31" s="666"/>
      <c r="CJD31" s="666"/>
      <c r="CJE31" s="666"/>
      <c r="CJF31" s="666"/>
      <c r="CJG31" s="666"/>
      <c r="CJH31" s="666"/>
      <c r="CJI31" s="666"/>
      <c r="CJJ31" s="666"/>
      <c r="CJK31" s="666"/>
      <c r="CJL31" s="666"/>
      <c r="CJM31" s="666"/>
      <c r="CJN31" s="666"/>
      <c r="CJO31" s="666"/>
      <c r="CJP31" s="666"/>
      <c r="CJQ31" s="666"/>
      <c r="CJR31" s="666"/>
      <c r="CJS31" s="666"/>
      <c r="CJT31" s="666"/>
      <c r="CJU31" s="666"/>
      <c r="CJV31" s="666"/>
      <c r="CJW31" s="666"/>
      <c r="CJX31" s="666"/>
      <c r="CJY31" s="666"/>
      <c r="CJZ31" s="666"/>
      <c r="CKA31" s="666"/>
      <c r="CKB31" s="666"/>
      <c r="CKC31" s="666"/>
      <c r="CKD31" s="666"/>
      <c r="CKE31" s="666"/>
      <c r="CKF31" s="666"/>
      <c r="CKG31" s="666"/>
      <c r="CKH31" s="666"/>
      <c r="CKI31" s="666"/>
      <c r="CKJ31" s="666"/>
      <c r="CKK31" s="666"/>
      <c r="CKL31" s="666"/>
      <c r="CKM31" s="666"/>
      <c r="CKN31" s="666"/>
      <c r="CKO31" s="666"/>
      <c r="CKP31" s="666"/>
      <c r="CKQ31" s="666"/>
      <c r="CKR31" s="666"/>
      <c r="CKS31" s="666"/>
      <c r="CKT31" s="666"/>
      <c r="CKU31" s="666"/>
      <c r="CKV31" s="666"/>
      <c r="CKW31" s="666"/>
      <c r="CKX31" s="666"/>
      <c r="CKY31" s="666"/>
      <c r="CKZ31" s="666"/>
      <c r="CLA31" s="666"/>
      <c r="CLB31" s="666"/>
      <c r="CLC31" s="666"/>
      <c r="CLD31" s="666"/>
      <c r="CLE31" s="666"/>
      <c r="CLF31" s="666"/>
      <c r="CLG31" s="666"/>
      <c r="CLH31" s="666"/>
      <c r="CLI31" s="666"/>
      <c r="CLJ31" s="666"/>
      <c r="CLK31" s="666"/>
      <c r="CLL31" s="666"/>
      <c r="CLM31" s="666"/>
      <c r="CLN31" s="666"/>
      <c r="CLO31" s="666"/>
      <c r="CLP31" s="666"/>
      <c r="CLQ31" s="666"/>
      <c r="CLR31" s="666"/>
      <c r="CLS31" s="666"/>
      <c r="CLT31" s="666"/>
      <c r="CLU31" s="666"/>
      <c r="CLV31" s="666"/>
      <c r="CLW31" s="666"/>
      <c r="CLX31" s="666"/>
      <c r="CLY31" s="666"/>
      <c r="CLZ31" s="666"/>
      <c r="CMA31" s="666"/>
      <c r="CMB31" s="666"/>
      <c r="CMC31" s="666"/>
      <c r="CMD31" s="666"/>
      <c r="CME31" s="666"/>
      <c r="CMF31" s="666"/>
      <c r="CMG31" s="666"/>
      <c r="CMH31" s="666"/>
      <c r="CMI31" s="666"/>
      <c r="CMJ31" s="666"/>
      <c r="CMK31" s="666"/>
      <c r="CML31" s="666"/>
      <c r="CMM31" s="666"/>
      <c r="CMN31" s="666"/>
      <c r="CMO31" s="666"/>
      <c r="CMP31" s="666"/>
      <c r="CMQ31" s="666"/>
      <c r="CMR31" s="666"/>
      <c r="CMS31" s="666"/>
      <c r="CMT31" s="666"/>
      <c r="CMU31" s="666"/>
      <c r="CMV31" s="666"/>
      <c r="CMW31" s="666"/>
      <c r="CMX31" s="666"/>
      <c r="CMY31" s="666"/>
      <c r="CMZ31" s="666"/>
      <c r="CNA31" s="666"/>
      <c r="CNB31" s="666"/>
      <c r="CNC31" s="666"/>
      <c r="CND31" s="666"/>
      <c r="CNE31" s="666"/>
      <c r="CNF31" s="666"/>
      <c r="CNG31" s="666"/>
      <c r="CNH31" s="666"/>
      <c r="CNI31" s="666"/>
      <c r="CNJ31" s="666"/>
      <c r="CNK31" s="666"/>
      <c r="CNL31" s="666"/>
      <c r="CNM31" s="666"/>
      <c r="CNN31" s="666"/>
      <c r="CNO31" s="666"/>
      <c r="CNP31" s="666"/>
      <c r="CNQ31" s="666"/>
      <c r="CNR31" s="666"/>
      <c r="CNS31" s="666"/>
      <c r="CNT31" s="666"/>
      <c r="CNU31" s="666"/>
      <c r="CNV31" s="666"/>
      <c r="CNW31" s="666"/>
      <c r="CNX31" s="666"/>
      <c r="CNY31" s="666"/>
      <c r="CNZ31" s="666"/>
      <c r="COA31" s="666"/>
      <c r="COB31" s="666"/>
      <c r="COC31" s="666"/>
      <c r="COD31" s="666"/>
      <c r="COE31" s="666"/>
      <c r="COF31" s="666"/>
      <c r="COG31" s="666"/>
      <c r="COH31" s="666"/>
      <c r="COI31" s="666"/>
      <c r="COJ31" s="666"/>
      <c r="COK31" s="666"/>
      <c r="COL31" s="666"/>
      <c r="COM31" s="666"/>
      <c r="CON31" s="666"/>
      <c r="COO31" s="666"/>
      <c r="COP31" s="666"/>
      <c r="COQ31" s="666"/>
      <c r="COR31" s="666"/>
      <c r="COS31" s="666"/>
      <c r="COT31" s="666"/>
      <c r="COU31" s="666"/>
      <c r="COV31" s="666"/>
      <c r="COW31" s="666"/>
      <c r="COX31" s="666"/>
      <c r="COY31" s="666"/>
      <c r="COZ31" s="666"/>
      <c r="CPA31" s="666"/>
      <c r="CPB31" s="666"/>
      <c r="CPC31" s="666"/>
      <c r="CPD31" s="666"/>
      <c r="CPE31" s="666"/>
      <c r="CPF31" s="666"/>
      <c r="CPG31" s="666"/>
      <c r="CPH31" s="666"/>
      <c r="CPI31" s="666"/>
      <c r="CPJ31" s="666"/>
      <c r="CPK31" s="666"/>
      <c r="CPL31" s="666"/>
      <c r="CPM31" s="666"/>
      <c r="CPN31" s="666"/>
      <c r="CPO31" s="666"/>
      <c r="CPP31" s="666"/>
      <c r="CPQ31" s="666"/>
      <c r="CPR31" s="666"/>
      <c r="CPS31" s="666"/>
      <c r="CPT31" s="666"/>
      <c r="CPU31" s="666"/>
      <c r="CPV31" s="666"/>
      <c r="CPW31" s="666"/>
      <c r="CPX31" s="666"/>
      <c r="CPY31" s="666"/>
      <c r="CPZ31" s="666"/>
      <c r="CQA31" s="666"/>
      <c r="CQB31" s="666"/>
      <c r="CQC31" s="666"/>
      <c r="CQD31" s="666"/>
      <c r="CQE31" s="666"/>
      <c r="CQF31" s="666"/>
      <c r="CQG31" s="666"/>
      <c r="CQH31" s="666"/>
      <c r="CQI31" s="666"/>
      <c r="CQJ31" s="666"/>
      <c r="CQK31" s="666"/>
      <c r="CQL31" s="666"/>
      <c r="CQM31" s="666"/>
      <c r="CQN31" s="666"/>
      <c r="CQO31" s="666"/>
      <c r="CQP31" s="666"/>
      <c r="CQQ31" s="666"/>
      <c r="CQR31" s="666"/>
      <c r="CQS31" s="666"/>
      <c r="CQT31" s="666"/>
      <c r="CQU31" s="666"/>
      <c r="CQV31" s="666"/>
      <c r="CQW31" s="666"/>
      <c r="CQX31" s="666"/>
      <c r="CQY31" s="666"/>
      <c r="CQZ31" s="666"/>
      <c r="CRA31" s="666"/>
      <c r="CRB31" s="666"/>
      <c r="CRC31" s="666"/>
      <c r="CRD31" s="666"/>
      <c r="CRE31" s="666"/>
      <c r="CRF31" s="666"/>
      <c r="CRG31" s="666"/>
      <c r="CRH31" s="666"/>
      <c r="CRI31" s="666"/>
      <c r="CRJ31" s="666"/>
      <c r="CRK31" s="666"/>
      <c r="CRL31" s="666"/>
      <c r="CRM31" s="666"/>
      <c r="CRN31" s="666"/>
      <c r="CRO31" s="666"/>
      <c r="CRP31" s="666"/>
      <c r="CRQ31" s="666"/>
      <c r="CRR31" s="666"/>
      <c r="CRS31" s="666"/>
      <c r="CRT31" s="666"/>
      <c r="CRU31" s="666"/>
      <c r="CRV31" s="666"/>
      <c r="CRW31" s="666"/>
      <c r="CRX31" s="666"/>
      <c r="CRY31" s="666"/>
      <c r="CRZ31" s="666"/>
      <c r="CSA31" s="666"/>
      <c r="CSB31" s="666"/>
      <c r="CSC31" s="666"/>
      <c r="CSD31" s="666"/>
      <c r="CSE31" s="666"/>
      <c r="CSF31" s="666"/>
      <c r="CSG31" s="666"/>
      <c r="CSH31" s="666"/>
      <c r="CSI31" s="666"/>
      <c r="CSJ31" s="666"/>
      <c r="CSK31" s="666"/>
      <c r="CSL31" s="666"/>
      <c r="CSM31" s="666"/>
      <c r="CSN31" s="666"/>
      <c r="CSO31" s="666"/>
      <c r="CSP31" s="666"/>
      <c r="CSQ31" s="666"/>
      <c r="CSR31" s="666"/>
      <c r="CSS31" s="666"/>
      <c r="CST31" s="666"/>
      <c r="CSU31" s="666"/>
      <c r="CSV31" s="666"/>
      <c r="CSW31" s="666"/>
      <c r="CSX31" s="666"/>
      <c r="CSY31" s="666"/>
      <c r="CSZ31" s="666"/>
      <c r="CTA31" s="666"/>
      <c r="CTB31" s="666"/>
      <c r="CTC31" s="666"/>
      <c r="CTD31" s="666"/>
      <c r="CTE31" s="666"/>
      <c r="CTF31" s="666"/>
      <c r="CTG31" s="666"/>
      <c r="CTH31" s="666"/>
      <c r="CTI31" s="666"/>
      <c r="CTJ31" s="666"/>
      <c r="CTK31" s="666"/>
      <c r="CTL31" s="666"/>
      <c r="CTM31" s="666"/>
      <c r="CTN31" s="666"/>
      <c r="CTO31" s="666"/>
      <c r="CTP31" s="666"/>
      <c r="CTQ31" s="666"/>
      <c r="CTR31" s="666"/>
      <c r="CTS31" s="666"/>
      <c r="CTT31" s="666"/>
      <c r="CTU31" s="666"/>
      <c r="CTV31" s="666"/>
      <c r="CTW31" s="666"/>
      <c r="CTX31" s="666"/>
      <c r="CTY31" s="666"/>
      <c r="CTZ31" s="666"/>
      <c r="CUA31" s="666"/>
      <c r="CUB31" s="666"/>
      <c r="CUC31" s="666"/>
      <c r="CUD31" s="666"/>
      <c r="CUE31" s="666"/>
      <c r="CUF31" s="666"/>
      <c r="CUG31" s="666"/>
      <c r="CUH31" s="666"/>
      <c r="CUI31" s="666"/>
      <c r="CUJ31" s="666"/>
      <c r="CUK31" s="666"/>
      <c r="CUL31" s="666"/>
      <c r="CUM31" s="666"/>
      <c r="CUN31" s="666"/>
      <c r="CUO31" s="666"/>
      <c r="CUP31" s="666"/>
      <c r="CUQ31" s="666"/>
      <c r="CUR31" s="666"/>
      <c r="CUS31" s="666"/>
      <c r="CUT31" s="666"/>
      <c r="CUU31" s="666"/>
      <c r="CUV31" s="666"/>
      <c r="CUW31" s="666"/>
      <c r="CUX31" s="666"/>
      <c r="CUY31" s="666"/>
      <c r="CUZ31" s="666"/>
      <c r="CVA31" s="666"/>
      <c r="CVB31" s="666"/>
      <c r="CVC31" s="666"/>
      <c r="CVD31" s="666"/>
      <c r="CVE31" s="666"/>
      <c r="CVF31" s="666"/>
      <c r="CVG31" s="666"/>
      <c r="CVH31" s="666"/>
      <c r="CVI31" s="666"/>
      <c r="CVJ31" s="666"/>
      <c r="CVK31" s="666"/>
      <c r="CVL31" s="666"/>
      <c r="CVM31" s="666"/>
      <c r="CVN31" s="666"/>
      <c r="CVO31" s="666"/>
      <c r="CVP31" s="666"/>
      <c r="CVQ31" s="666"/>
      <c r="CVR31" s="666"/>
      <c r="CVS31" s="666"/>
      <c r="CVT31" s="666"/>
      <c r="CVU31" s="666"/>
      <c r="CVV31" s="666"/>
      <c r="CVW31" s="666"/>
      <c r="CVX31" s="666"/>
      <c r="CVY31" s="666"/>
      <c r="CVZ31" s="666"/>
      <c r="CWA31" s="666"/>
      <c r="CWB31" s="666"/>
      <c r="CWC31" s="666"/>
      <c r="CWD31" s="666"/>
      <c r="CWE31" s="666"/>
      <c r="CWF31" s="666"/>
      <c r="CWG31" s="666"/>
      <c r="CWH31" s="666"/>
      <c r="CWI31" s="666"/>
      <c r="CWJ31" s="666"/>
      <c r="CWK31" s="666"/>
      <c r="CWL31" s="666"/>
      <c r="CWM31" s="666"/>
      <c r="CWN31" s="666"/>
      <c r="CWO31" s="666"/>
      <c r="CWP31" s="666"/>
      <c r="CWQ31" s="666"/>
      <c r="CWR31" s="666"/>
      <c r="CWS31" s="666"/>
      <c r="CWT31" s="666"/>
      <c r="CWU31" s="666"/>
      <c r="CWV31" s="666"/>
      <c r="CWW31" s="666"/>
      <c r="CWX31" s="666"/>
      <c r="CWY31" s="666"/>
      <c r="CWZ31" s="666"/>
      <c r="CXA31" s="666"/>
      <c r="CXB31" s="666"/>
      <c r="CXC31" s="666"/>
      <c r="CXD31" s="666"/>
      <c r="CXE31" s="666"/>
      <c r="CXF31" s="666"/>
      <c r="CXG31" s="666"/>
      <c r="CXH31" s="666"/>
      <c r="CXI31" s="666"/>
      <c r="CXJ31" s="666"/>
      <c r="CXK31" s="666"/>
      <c r="CXL31" s="666"/>
      <c r="CXM31" s="666"/>
      <c r="CXN31" s="666"/>
      <c r="CXO31" s="666"/>
      <c r="CXP31" s="666"/>
      <c r="CXQ31" s="666"/>
      <c r="CXR31" s="666"/>
      <c r="CXS31" s="666"/>
      <c r="CXT31" s="666"/>
      <c r="CXU31" s="666"/>
      <c r="CXV31" s="666"/>
      <c r="CXW31" s="666"/>
      <c r="CXX31" s="666"/>
      <c r="CXY31" s="666"/>
      <c r="CXZ31" s="666"/>
      <c r="CYA31" s="666"/>
      <c r="CYB31" s="666"/>
      <c r="CYC31" s="666"/>
      <c r="CYD31" s="666"/>
      <c r="CYE31" s="666"/>
      <c r="CYF31" s="666"/>
      <c r="CYG31" s="666"/>
      <c r="CYH31" s="666"/>
      <c r="CYI31" s="666"/>
      <c r="CYJ31" s="666"/>
      <c r="CYK31" s="666"/>
      <c r="CYL31" s="666"/>
      <c r="CYM31" s="666"/>
      <c r="CYN31" s="666"/>
      <c r="CYO31" s="666"/>
      <c r="CYP31" s="666"/>
      <c r="CYQ31" s="666"/>
      <c r="CYR31" s="666"/>
      <c r="CYS31" s="666"/>
      <c r="CYT31" s="666"/>
      <c r="CYU31" s="666"/>
      <c r="CYV31" s="666"/>
      <c r="CYW31" s="666"/>
      <c r="CYX31" s="666"/>
      <c r="CYY31" s="666"/>
      <c r="CYZ31" s="666"/>
      <c r="CZA31" s="666"/>
      <c r="CZB31" s="666"/>
      <c r="CZC31" s="666"/>
      <c r="CZD31" s="666"/>
      <c r="CZE31" s="666"/>
      <c r="CZF31" s="666"/>
      <c r="CZG31" s="666"/>
      <c r="CZH31" s="666"/>
      <c r="CZI31" s="666"/>
      <c r="CZJ31" s="666"/>
      <c r="CZK31" s="666"/>
      <c r="CZL31" s="666"/>
      <c r="CZM31" s="666"/>
      <c r="CZN31" s="666"/>
      <c r="CZO31" s="666"/>
      <c r="CZP31" s="666"/>
      <c r="CZQ31" s="666"/>
      <c r="CZR31" s="666"/>
      <c r="CZS31" s="666"/>
      <c r="CZT31" s="666"/>
      <c r="CZU31" s="666"/>
      <c r="CZV31" s="666"/>
      <c r="CZW31" s="666"/>
      <c r="CZX31" s="666"/>
      <c r="CZY31" s="666"/>
      <c r="CZZ31" s="666"/>
      <c r="DAA31" s="666"/>
      <c r="DAB31" s="666"/>
      <c r="DAC31" s="666"/>
      <c r="DAD31" s="666"/>
      <c r="DAE31" s="666"/>
      <c r="DAF31" s="666"/>
      <c r="DAG31" s="666"/>
      <c r="DAH31" s="666"/>
      <c r="DAI31" s="666"/>
      <c r="DAJ31" s="666"/>
      <c r="DAK31" s="666"/>
      <c r="DAL31" s="666"/>
      <c r="DAM31" s="666"/>
      <c r="DAN31" s="666"/>
      <c r="DAO31" s="666"/>
      <c r="DAP31" s="666"/>
      <c r="DAQ31" s="666"/>
      <c r="DAR31" s="666"/>
      <c r="DAS31" s="666"/>
      <c r="DAT31" s="666"/>
      <c r="DAU31" s="666"/>
      <c r="DAV31" s="666"/>
      <c r="DAW31" s="666"/>
      <c r="DAX31" s="666"/>
      <c r="DAY31" s="666"/>
      <c r="DAZ31" s="666"/>
      <c r="DBA31" s="666"/>
      <c r="DBB31" s="666"/>
      <c r="DBC31" s="666"/>
      <c r="DBD31" s="666"/>
      <c r="DBE31" s="666"/>
      <c r="DBF31" s="666"/>
      <c r="DBG31" s="666"/>
      <c r="DBH31" s="666"/>
      <c r="DBI31" s="666"/>
      <c r="DBJ31" s="666"/>
      <c r="DBK31" s="666"/>
      <c r="DBL31" s="666"/>
      <c r="DBM31" s="666"/>
      <c r="DBN31" s="666"/>
      <c r="DBO31" s="666"/>
      <c r="DBP31" s="666"/>
      <c r="DBQ31" s="666"/>
      <c r="DBR31" s="666"/>
      <c r="DBS31" s="666"/>
      <c r="DBT31" s="666"/>
      <c r="DBU31" s="666"/>
      <c r="DBV31" s="666"/>
      <c r="DBW31" s="666"/>
      <c r="DBX31" s="666"/>
      <c r="DBY31" s="666"/>
      <c r="DBZ31" s="666"/>
      <c r="DCA31" s="666"/>
      <c r="DCB31" s="666"/>
      <c r="DCC31" s="666"/>
      <c r="DCD31" s="666"/>
      <c r="DCE31" s="666"/>
      <c r="DCF31" s="666"/>
      <c r="DCG31" s="666"/>
      <c r="DCH31" s="666"/>
      <c r="DCI31" s="666"/>
      <c r="DCJ31" s="666"/>
      <c r="DCK31" s="666"/>
      <c r="DCL31" s="666"/>
      <c r="DCM31" s="666"/>
      <c r="DCN31" s="666"/>
      <c r="DCO31" s="666"/>
      <c r="DCP31" s="666"/>
      <c r="DCQ31" s="666"/>
      <c r="DCR31" s="666"/>
      <c r="DCS31" s="666"/>
      <c r="DCT31" s="666"/>
      <c r="DCU31" s="666"/>
      <c r="DCV31" s="666"/>
      <c r="DCW31" s="666"/>
      <c r="DCX31" s="666"/>
      <c r="DCY31" s="666"/>
      <c r="DCZ31" s="666"/>
      <c r="DDA31" s="666"/>
      <c r="DDB31" s="666"/>
      <c r="DDC31" s="666"/>
      <c r="DDD31" s="666"/>
      <c r="DDE31" s="666"/>
      <c r="DDF31" s="666"/>
      <c r="DDG31" s="666"/>
      <c r="DDH31" s="666"/>
      <c r="DDI31" s="666"/>
      <c r="DDJ31" s="666"/>
      <c r="DDK31" s="666"/>
      <c r="DDL31" s="666"/>
      <c r="DDM31" s="666"/>
      <c r="DDN31" s="666"/>
      <c r="DDO31" s="666"/>
      <c r="DDP31" s="666"/>
      <c r="DDQ31" s="666"/>
      <c r="DDR31" s="666"/>
      <c r="DDS31" s="666"/>
      <c r="DDT31" s="666"/>
      <c r="DDU31" s="666"/>
      <c r="DDV31" s="666"/>
      <c r="DDW31" s="666"/>
      <c r="DDX31" s="666"/>
      <c r="DDY31" s="666"/>
      <c r="DDZ31" s="666"/>
      <c r="DEA31" s="666"/>
      <c r="DEB31" s="666"/>
      <c r="DEC31" s="666"/>
      <c r="DED31" s="666"/>
      <c r="DEE31" s="666"/>
      <c r="DEF31" s="666"/>
      <c r="DEG31" s="666"/>
      <c r="DEH31" s="666"/>
      <c r="DEI31" s="666"/>
      <c r="DEJ31" s="666"/>
      <c r="DEK31" s="666"/>
      <c r="DEL31" s="666"/>
      <c r="DEM31" s="666"/>
      <c r="DEN31" s="666"/>
      <c r="DEO31" s="666"/>
      <c r="DEP31" s="666"/>
      <c r="DEQ31" s="666"/>
      <c r="DER31" s="666"/>
      <c r="DES31" s="666"/>
      <c r="DET31" s="666"/>
      <c r="DEU31" s="666"/>
      <c r="DEV31" s="666"/>
      <c r="DEW31" s="666"/>
      <c r="DEX31" s="666"/>
      <c r="DEY31" s="666"/>
      <c r="DEZ31" s="666"/>
      <c r="DFA31" s="666"/>
      <c r="DFB31" s="666"/>
      <c r="DFC31" s="666"/>
      <c r="DFD31" s="666"/>
      <c r="DFE31" s="666"/>
      <c r="DFF31" s="666"/>
      <c r="DFG31" s="666"/>
      <c r="DFH31" s="666"/>
      <c r="DFI31" s="666"/>
      <c r="DFJ31" s="666"/>
      <c r="DFK31" s="666"/>
      <c r="DFL31" s="666"/>
      <c r="DFM31" s="666"/>
      <c r="DFN31" s="666"/>
      <c r="DFO31" s="666"/>
      <c r="DFP31" s="666"/>
      <c r="DFQ31" s="666"/>
      <c r="DFR31" s="666"/>
      <c r="DFS31" s="666"/>
      <c r="DFT31" s="666"/>
      <c r="DFU31" s="666"/>
      <c r="DFV31" s="666"/>
      <c r="DFW31" s="666"/>
      <c r="DFX31" s="666"/>
      <c r="DFY31" s="666"/>
      <c r="DFZ31" s="666"/>
      <c r="DGA31" s="666"/>
      <c r="DGB31" s="666"/>
      <c r="DGC31" s="666"/>
      <c r="DGD31" s="666"/>
      <c r="DGE31" s="666"/>
      <c r="DGF31" s="666"/>
      <c r="DGG31" s="666"/>
      <c r="DGH31" s="666"/>
      <c r="DGI31" s="666"/>
      <c r="DGJ31" s="666"/>
      <c r="DGK31" s="666"/>
      <c r="DGL31" s="666"/>
      <c r="DGM31" s="666"/>
      <c r="DGN31" s="666"/>
      <c r="DGO31" s="666"/>
      <c r="DGP31" s="666"/>
      <c r="DGQ31" s="666"/>
      <c r="DGR31" s="666"/>
      <c r="DGS31" s="666"/>
      <c r="DGT31" s="666"/>
      <c r="DGU31" s="666"/>
      <c r="DGV31" s="666"/>
      <c r="DGW31" s="666"/>
      <c r="DGX31" s="666"/>
      <c r="DGY31" s="666"/>
      <c r="DGZ31" s="666"/>
      <c r="DHA31" s="666"/>
      <c r="DHB31" s="666"/>
      <c r="DHC31" s="666"/>
      <c r="DHD31" s="666"/>
      <c r="DHE31" s="666"/>
      <c r="DHF31" s="666"/>
      <c r="DHG31" s="666"/>
      <c r="DHH31" s="666"/>
      <c r="DHI31" s="666"/>
      <c r="DHJ31" s="666"/>
      <c r="DHK31" s="666"/>
      <c r="DHL31" s="666"/>
      <c r="DHM31" s="666"/>
      <c r="DHN31" s="666"/>
      <c r="DHO31" s="666"/>
      <c r="DHP31" s="666"/>
      <c r="DHQ31" s="666"/>
      <c r="DHR31" s="666"/>
      <c r="DHS31" s="666"/>
      <c r="DHT31" s="666"/>
      <c r="DHU31" s="666"/>
      <c r="DHV31" s="666"/>
      <c r="DHW31" s="666"/>
      <c r="DHX31" s="666"/>
      <c r="DHY31" s="666"/>
      <c r="DHZ31" s="666"/>
      <c r="DIA31" s="666"/>
      <c r="DIB31" s="666"/>
      <c r="DIC31" s="666"/>
      <c r="DID31" s="666"/>
      <c r="DIE31" s="666"/>
      <c r="DIF31" s="666"/>
      <c r="DIG31" s="666"/>
      <c r="DIH31" s="666"/>
      <c r="DII31" s="666"/>
      <c r="DIJ31" s="666"/>
      <c r="DIK31" s="666"/>
      <c r="DIL31" s="666"/>
      <c r="DIM31" s="666"/>
      <c r="DIN31" s="666"/>
      <c r="DIO31" s="666"/>
      <c r="DIP31" s="666"/>
      <c r="DIQ31" s="666"/>
      <c r="DIR31" s="666"/>
      <c r="DIS31" s="666"/>
      <c r="DIT31" s="666"/>
      <c r="DIU31" s="666"/>
      <c r="DIV31" s="666"/>
      <c r="DIW31" s="666"/>
      <c r="DIX31" s="666"/>
      <c r="DIY31" s="666"/>
      <c r="DIZ31" s="666"/>
      <c r="DJA31" s="666"/>
      <c r="DJB31" s="666"/>
      <c r="DJC31" s="666"/>
      <c r="DJD31" s="666"/>
      <c r="DJE31" s="666"/>
      <c r="DJF31" s="666"/>
      <c r="DJG31" s="666"/>
      <c r="DJH31" s="666"/>
      <c r="DJI31" s="666"/>
      <c r="DJJ31" s="666"/>
      <c r="DJK31" s="666"/>
      <c r="DJL31" s="666"/>
      <c r="DJM31" s="666"/>
      <c r="DJN31" s="666"/>
      <c r="DJO31" s="666"/>
      <c r="DJP31" s="666"/>
      <c r="DJQ31" s="666"/>
      <c r="DJR31" s="666"/>
      <c r="DJS31" s="666"/>
      <c r="DJT31" s="666"/>
      <c r="DJU31" s="666"/>
      <c r="DJV31" s="666"/>
      <c r="DJW31" s="666"/>
      <c r="DJX31" s="666"/>
      <c r="DJY31" s="666"/>
      <c r="DJZ31" s="666"/>
      <c r="DKA31" s="666"/>
      <c r="DKB31" s="666"/>
      <c r="DKC31" s="666"/>
      <c r="DKD31" s="666"/>
      <c r="DKE31" s="666"/>
      <c r="DKF31" s="666"/>
      <c r="DKG31" s="666"/>
      <c r="DKH31" s="666"/>
      <c r="DKI31" s="666"/>
      <c r="DKJ31" s="666"/>
      <c r="DKK31" s="666"/>
      <c r="DKL31" s="666"/>
      <c r="DKM31" s="666"/>
      <c r="DKN31" s="666"/>
      <c r="DKO31" s="666"/>
      <c r="DKP31" s="666"/>
      <c r="DKQ31" s="666"/>
      <c r="DKR31" s="666"/>
      <c r="DKS31" s="666"/>
      <c r="DKT31" s="666"/>
      <c r="DKU31" s="666"/>
      <c r="DKV31" s="666"/>
      <c r="DKW31" s="666"/>
      <c r="DKX31" s="666"/>
      <c r="DKY31" s="666"/>
      <c r="DKZ31" s="666"/>
      <c r="DLA31" s="666"/>
      <c r="DLB31" s="666"/>
      <c r="DLC31" s="666"/>
      <c r="DLD31" s="666"/>
      <c r="DLE31" s="666"/>
      <c r="DLF31" s="666"/>
      <c r="DLG31" s="666"/>
      <c r="DLH31" s="666"/>
      <c r="DLI31" s="666"/>
      <c r="DLJ31" s="666"/>
      <c r="DLK31" s="666"/>
      <c r="DLL31" s="666"/>
      <c r="DLM31" s="666"/>
      <c r="DLN31" s="666"/>
      <c r="DLO31" s="666"/>
      <c r="DLP31" s="666"/>
      <c r="DLQ31" s="666"/>
      <c r="DLR31" s="666"/>
      <c r="DLS31" s="666"/>
      <c r="DLT31" s="666"/>
      <c r="DLU31" s="666"/>
      <c r="DLV31" s="666"/>
      <c r="DLW31" s="666"/>
      <c r="DLX31" s="666"/>
      <c r="DLY31" s="666"/>
      <c r="DLZ31" s="666"/>
      <c r="DMA31" s="666"/>
      <c r="DMB31" s="666"/>
      <c r="DMC31" s="666"/>
      <c r="DMD31" s="666"/>
      <c r="DME31" s="666"/>
      <c r="DMF31" s="666"/>
      <c r="DMG31" s="666"/>
      <c r="DMH31" s="666"/>
      <c r="DMI31" s="666"/>
      <c r="DMJ31" s="666"/>
      <c r="DMK31" s="666"/>
      <c r="DML31" s="666"/>
      <c r="DMM31" s="666"/>
      <c r="DMN31" s="666"/>
      <c r="DMO31" s="666"/>
      <c r="DMP31" s="666"/>
      <c r="DMQ31" s="666"/>
      <c r="DMR31" s="666"/>
      <c r="DMS31" s="666"/>
      <c r="DMT31" s="666"/>
      <c r="DMU31" s="666"/>
      <c r="DMV31" s="666"/>
      <c r="DMW31" s="666"/>
      <c r="DMX31" s="666"/>
      <c r="DMY31" s="666"/>
      <c r="DMZ31" s="666"/>
      <c r="DNA31" s="666"/>
      <c r="DNB31" s="666"/>
      <c r="DNC31" s="666"/>
      <c r="DND31" s="666"/>
      <c r="DNE31" s="666"/>
      <c r="DNF31" s="666"/>
      <c r="DNG31" s="666"/>
      <c r="DNH31" s="666"/>
      <c r="DNI31" s="666"/>
      <c r="DNJ31" s="666"/>
      <c r="DNK31" s="666"/>
      <c r="DNL31" s="666"/>
      <c r="DNM31" s="666"/>
      <c r="DNN31" s="666"/>
      <c r="DNO31" s="666"/>
      <c r="DNP31" s="666"/>
      <c r="DNQ31" s="666"/>
      <c r="DNR31" s="666"/>
      <c r="DNS31" s="666"/>
      <c r="DNT31" s="666"/>
      <c r="DNU31" s="666"/>
      <c r="DNV31" s="666"/>
      <c r="DNW31" s="666"/>
      <c r="DNX31" s="666"/>
      <c r="DNY31" s="666"/>
      <c r="DNZ31" s="666"/>
      <c r="DOA31" s="666"/>
      <c r="DOB31" s="666"/>
      <c r="DOC31" s="666"/>
      <c r="DOD31" s="666"/>
      <c r="DOE31" s="666"/>
      <c r="DOF31" s="666"/>
      <c r="DOG31" s="666"/>
      <c r="DOH31" s="666"/>
      <c r="DOI31" s="666"/>
      <c r="DOJ31" s="666"/>
      <c r="DOK31" s="666"/>
      <c r="DOL31" s="666"/>
      <c r="DOM31" s="666"/>
      <c r="DON31" s="666"/>
      <c r="DOO31" s="666"/>
      <c r="DOP31" s="666"/>
      <c r="DOQ31" s="666"/>
      <c r="DOR31" s="666"/>
      <c r="DOS31" s="666"/>
      <c r="DOT31" s="666"/>
      <c r="DOU31" s="666"/>
      <c r="DOV31" s="666"/>
      <c r="DOW31" s="666"/>
      <c r="DOX31" s="666"/>
      <c r="DOY31" s="666"/>
      <c r="DOZ31" s="666"/>
      <c r="DPA31" s="666"/>
      <c r="DPB31" s="666"/>
      <c r="DPC31" s="666"/>
      <c r="DPD31" s="666"/>
      <c r="DPE31" s="666"/>
      <c r="DPF31" s="666"/>
      <c r="DPG31" s="666"/>
      <c r="DPH31" s="666"/>
      <c r="DPI31" s="666"/>
      <c r="DPJ31" s="666"/>
      <c r="DPK31" s="666"/>
      <c r="DPL31" s="666"/>
      <c r="DPM31" s="666"/>
      <c r="DPN31" s="666"/>
      <c r="DPO31" s="666"/>
      <c r="DPP31" s="666"/>
      <c r="DPQ31" s="666"/>
      <c r="DPR31" s="666"/>
      <c r="DPS31" s="666"/>
      <c r="DPT31" s="666"/>
      <c r="DPU31" s="666"/>
      <c r="DPV31" s="666"/>
      <c r="DPW31" s="666"/>
      <c r="DPX31" s="666"/>
      <c r="DPY31" s="666"/>
      <c r="DPZ31" s="666"/>
      <c r="DQA31" s="666"/>
      <c r="DQB31" s="666"/>
      <c r="DQC31" s="666"/>
      <c r="DQD31" s="666"/>
      <c r="DQE31" s="666"/>
      <c r="DQF31" s="666"/>
      <c r="DQG31" s="666"/>
      <c r="DQH31" s="666"/>
      <c r="DQI31" s="666"/>
      <c r="DQJ31" s="666"/>
      <c r="DQK31" s="666"/>
      <c r="DQL31" s="666"/>
      <c r="DQM31" s="666"/>
      <c r="DQN31" s="666"/>
      <c r="DQO31" s="666"/>
      <c r="DQP31" s="666"/>
      <c r="DQQ31" s="666"/>
      <c r="DQR31" s="666"/>
      <c r="DQS31" s="666"/>
      <c r="DQT31" s="666"/>
      <c r="DQU31" s="666"/>
      <c r="DQV31" s="666"/>
      <c r="DQW31" s="666"/>
      <c r="DQX31" s="666"/>
      <c r="DQY31" s="666"/>
      <c r="DQZ31" s="666"/>
      <c r="DRA31" s="666"/>
      <c r="DRB31" s="666"/>
      <c r="DRC31" s="666"/>
      <c r="DRD31" s="666"/>
      <c r="DRE31" s="666"/>
      <c r="DRF31" s="666"/>
      <c r="DRG31" s="666"/>
      <c r="DRH31" s="666"/>
      <c r="DRI31" s="666"/>
      <c r="DRJ31" s="666"/>
      <c r="DRK31" s="666"/>
      <c r="DRL31" s="666"/>
      <c r="DRM31" s="666"/>
      <c r="DRN31" s="666"/>
      <c r="DRO31" s="666"/>
      <c r="DRP31" s="666"/>
      <c r="DRQ31" s="666"/>
      <c r="DRR31" s="666"/>
      <c r="DRS31" s="666"/>
      <c r="DRT31" s="666"/>
      <c r="DRU31" s="666"/>
      <c r="DRV31" s="666"/>
      <c r="DRW31" s="666"/>
      <c r="DRX31" s="666"/>
      <c r="DRY31" s="666"/>
      <c r="DRZ31" s="666"/>
      <c r="DSA31" s="666"/>
      <c r="DSB31" s="666"/>
      <c r="DSC31" s="666"/>
      <c r="DSD31" s="666"/>
      <c r="DSE31" s="666"/>
      <c r="DSF31" s="666"/>
      <c r="DSG31" s="666"/>
      <c r="DSH31" s="666"/>
      <c r="DSI31" s="666"/>
      <c r="DSJ31" s="666"/>
      <c r="DSK31" s="666"/>
      <c r="DSL31" s="666"/>
      <c r="DSM31" s="666"/>
      <c r="DSN31" s="666"/>
      <c r="DSO31" s="666"/>
      <c r="DSP31" s="666"/>
      <c r="DSQ31" s="666"/>
      <c r="DSR31" s="666"/>
      <c r="DSS31" s="666"/>
      <c r="DST31" s="666"/>
      <c r="DSU31" s="666"/>
      <c r="DSV31" s="666"/>
      <c r="DSW31" s="666"/>
      <c r="DSX31" s="666"/>
      <c r="DSY31" s="666"/>
      <c r="DSZ31" s="666"/>
      <c r="DTA31" s="666"/>
      <c r="DTB31" s="666"/>
      <c r="DTC31" s="666"/>
      <c r="DTD31" s="666"/>
      <c r="DTE31" s="666"/>
      <c r="DTF31" s="666"/>
      <c r="DTG31" s="666"/>
      <c r="DTH31" s="666"/>
      <c r="DTI31" s="666"/>
      <c r="DTJ31" s="666"/>
      <c r="DTK31" s="666"/>
      <c r="DTL31" s="666"/>
      <c r="DTM31" s="666"/>
      <c r="DTN31" s="666"/>
      <c r="DTO31" s="666"/>
      <c r="DTP31" s="666"/>
      <c r="DTQ31" s="666"/>
      <c r="DTR31" s="666"/>
      <c r="DTS31" s="666"/>
      <c r="DTT31" s="666"/>
      <c r="DTU31" s="666"/>
      <c r="DTV31" s="666"/>
      <c r="DTW31" s="666"/>
      <c r="DTX31" s="666"/>
      <c r="DTY31" s="666"/>
      <c r="DTZ31" s="666"/>
      <c r="DUA31" s="666"/>
      <c r="DUB31" s="666"/>
      <c r="DUC31" s="666"/>
      <c r="DUD31" s="666"/>
      <c r="DUE31" s="666"/>
      <c r="DUF31" s="666"/>
      <c r="DUG31" s="666"/>
      <c r="DUH31" s="666"/>
      <c r="DUI31" s="666"/>
      <c r="DUJ31" s="666"/>
      <c r="DUK31" s="666"/>
      <c r="DUL31" s="666"/>
      <c r="DUM31" s="666"/>
      <c r="DUN31" s="666"/>
      <c r="DUO31" s="666"/>
      <c r="DUP31" s="666"/>
      <c r="DUQ31" s="666"/>
      <c r="DUR31" s="666"/>
      <c r="DUS31" s="666"/>
      <c r="DUT31" s="666"/>
      <c r="DUU31" s="666"/>
      <c r="DUV31" s="666"/>
      <c r="DUW31" s="666"/>
      <c r="DUX31" s="666"/>
      <c r="DUY31" s="666"/>
      <c r="DUZ31" s="666"/>
      <c r="DVA31" s="666"/>
      <c r="DVB31" s="666"/>
      <c r="DVC31" s="666"/>
      <c r="DVD31" s="666"/>
      <c r="DVE31" s="666"/>
      <c r="DVF31" s="666"/>
      <c r="DVG31" s="666"/>
      <c r="DVH31" s="666"/>
      <c r="DVI31" s="666"/>
      <c r="DVJ31" s="666"/>
      <c r="DVK31" s="666"/>
      <c r="DVL31" s="666"/>
      <c r="DVM31" s="666"/>
      <c r="DVN31" s="666"/>
      <c r="DVO31" s="666"/>
      <c r="DVP31" s="666"/>
      <c r="DVQ31" s="666"/>
      <c r="DVR31" s="666"/>
      <c r="DVS31" s="666"/>
      <c r="DVT31" s="666"/>
      <c r="DVU31" s="666"/>
      <c r="DVV31" s="666"/>
      <c r="DVW31" s="666"/>
      <c r="DVX31" s="666"/>
      <c r="DVY31" s="666"/>
      <c r="DVZ31" s="666"/>
      <c r="DWA31" s="666"/>
      <c r="DWB31" s="666"/>
      <c r="DWC31" s="666"/>
      <c r="DWD31" s="666"/>
      <c r="DWE31" s="666"/>
      <c r="DWF31" s="666"/>
      <c r="DWG31" s="666"/>
      <c r="DWH31" s="666"/>
      <c r="DWI31" s="666"/>
      <c r="DWJ31" s="666"/>
      <c r="DWK31" s="666"/>
      <c r="DWL31" s="666"/>
      <c r="DWM31" s="666"/>
      <c r="DWN31" s="666"/>
      <c r="DWO31" s="666"/>
      <c r="DWP31" s="666"/>
      <c r="DWQ31" s="666"/>
      <c r="DWR31" s="666"/>
      <c r="DWS31" s="666"/>
      <c r="DWT31" s="666"/>
      <c r="DWU31" s="666"/>
      <c r="DWV31" s="666"/>
      <c r="DWW31" s="666"/>
      <c r="DWX31" s="666"/>
      <c r="DWY31" s="666"/>
      <c r="DWZ31" s="666"/>
      <c r="DXA31" s="666"/>
      <c r="DXB31" s="666"/>
      <c r="DXC31" s="666"/>
      <c r="DXD31" s="666"/>
      <c r="DXE31" s="666"/>
      <c r="DXF31" s="666"/>
      <c r="DXG31" s="666"/>
      <c r="DXH31" s="666"/>
      <c r="DXI31" s="666"/>
      <c r="DXJ31" s="666"/>
      <c r="DXK31" s="666"/>
      <c r="DXL31" s="666"/>
      <c r="DXM31" s="666"/>
      <c r="DXN31" s="666"/>
      <c r="DXO31" s="666"/>
      <c r="DXP31" s="666"/>
      <c r="DXQ31" s="666"/>
      <c r="DXR31" s="666"/>
      <c r="DXS31" s="666"/>
      <c r="DXT31" s="666"/>
      <c r="DXU31" s="666"/>
      <c r="DXV31" s="666"/>
      <c r="DXW31" s="666"/>
      <c r="DXX31" s="666"/>
      <c r="DXY31" s="666"/>
      <c r="DXZ31" s="666"/>
      <c r="DYA31" s="666"/>
      <c r="DYB31" s="666"/>
      <c r="DYC31" s="666"/>
      <c r="DYD31" s="666"/>
      <c r="DYE31" s="666"/>
      <c r="DYF31" s="666"/>
      <c r="DYG31" s="666"/>
      <c r="DYH31" s="666"/>
      <c r="DYI31" s="666"/>
      <c r="DYJ31" s="666"/>
      <c r="DYK31" s="666"/>
      <c r="DYL31" s="666"/>
      <c r="DYM31" s="666"/>
      <c r="DYN31" s="666"/>
      <c r="DYO31" s="666"/>
      <c r="DYP31" s="666"/>
      <c r="DYQ31" s="666"/>
      <c r="DYR31" s="666"/>
      <c r="DYS31" s="666"/>
      <c r="DYT31" s="666"/>
      <c r="DYU31" s="666"/>
      <c r="DYV31" s="666"/>
      <c r="DYW31" s="666"/>
      <c r="DYX31" s="666"/>
      <c r="DYY31" s="666"/>
      <c r="DYZ31" s="666"/>
      <c r="DZA31" s="666"/>
      <c r="DZB31" s="666"/>
      <c r="DZC31" s="666"/>
      <c r="DZD31" s="666"/>
      <c r="DZE31" s="666"/>
      <c r="DZF31" s="666"/>
      <c r="DZG31" s="666"/>
      <c r="DZH31" s="666"/>
      <c r="DZI31" s="666"/>
      <c r="DZJ31" s="666"/>
      <c r="DZK31" s="666"/>
      <c r="DZL31" s="666"/>
      <c r="DZM31" s="666"/>
      <c r="DZN31" s="666"/>
      <c r="DZO31" s="666"/>
      <c r="DZP31" s="666"/>
      <c r="DZQ31" s="666"/>
      <c r="DZR31" s="666"/>
      <c r="DZS31" s="666"/>
      <c r="DZT31" s="666"/>
      <c r="DZU31" s="666"/>
      <c r="DZV31" s="666"/>
      <c r="DZW31" s="666"/>
      <c r="DZX31" s="666"/>
      <c r="DZY31" s="666"/>
      <c r="DZZ31" s="666"/>
      <c r="EAA31" s="666"/>
      <c r="EAB31" s="666"/>
      <c r="EAC31" s="666"/>
      <c r="EAD31" s="666"/>
      <c r="EAE31" s="666"/>
      <c r="EAF31" s="666"/>
      <c r="EAG31" s="666"/>
      <c r="EAH31" s="666"/>
      <c r="EAI31" s="666"/>
      <c r="EAJ31" s="666"/>
      <c r="EAK31" s="666"/>
      <c r="EAL31" s="666"/>
      <c r="EAM31" s="666"/>
      <c r="EAN31" s="666"/>
      <c r="EAO31" s="666"/>
      <c r="EAP31" s="666"/>
      <c r="EAQ31" s="666"/>
      <c r="EAR31" s="666"/>
      <c r="EAS31" s="666"/>
      <c r="EAT31" s="666"/>
      <c r="EAU31" s="666"/>
      <c r="EAV31" s="666"/>
      <c r="EAW31" s="666"/>
      <c r="EAX31" s="666"/>
      <c r="EAY31" s="666"/>
      <c r="EAZ31" s="666"/>
      <c r="EBA31" s="666"/>
      <c r="EBB31" s="666"/>
      <c r="EBC31" s="666"/>
      <c r="EBD31" s="666"/>
      <c r="EBE31" s="666"/>
      <c r="EBF31" s="666"/>
      <c r="EBG31" s="666"/>
      <c r="EBH31" s="666"/>
      <c r="EBI31" s="666"/>
      <c r="EBJ31" s="666"/>
      <c r="EBK31" s="666"/>
      <c r="EBL31" s="666"/>
      <c r="EBM31" s="666"/>
      <c r="EBN31" s="666"/>
      <c r="EBO31" s="666"/>
      <c r="EBP31" s="666"/>
      <c r="EBQ31" s="666"/>
      <c r="EBR31" s="666"/>
      <c r="EBS31" s="666"/>
      <c r="EBT31" s="666"/>
      <c r="EBU31" s="666"/>
      <c r="EBV31" s="666"/>
      <c r="EBW31" s="666"/>
      <c r="EBX31" s="666"/>
      <c r="EBY31" s="666"/>
      <c r="EBZ31" s="666"/>
      <c r="ECA31" s="666"/>
      <c r="ECB31" s="666"/>
      <c r="ECC31" s="666"/>
      <c r="ECD31" s="666"/>
      <c r="ECE31" s="666"/>
      <c r="ECF31" s="666"/>
      <c r="ECG31" s="666"/>
      <c r="ECH31" s="666"/>
      <c r="ECI31" s="666"/>
      <c r="ECJ31" s="666"/>
      <c r="ECK31" s="666"/>
      <c r="ECL31" s="666"/>
      <c r="ECM31" s="666"/>
      <c r="ECN31" s="666"/>
      <c r="ECO31" s="666"/>
      <c r="ECP31" s="666"/>
      <c r="ECQ31" s="666"/>
      <c r="ECR31" s="666"/>
      <c r="ECS31" s="666"/>
      <c r="ECT31" s="666"/>
      <c r="ECU31" s="666"/>
      <c r="ECV31" s="666"/>
      <c r="ECW31" s="666"/>
      <c r="ECX31" s="666"/>
      <c r="ECY31" s="666"/>
      <c r="ECZ31" s="666"/>
      <c r="EDA31" s="666"/>
      <c r="EDB31" s="666"/>
      <c r="EDC31" s="666"/>
      <c r="EDD31" s="666"/>
      <c r="EDE31" s="666"/>
      <c r="EDF31" s="666"/>
      <c r="EDG31" s="666"/>
      <c r="EDH31" s="666"/>
      <c r="EDI31" s="666"/>
      <c r="EDJ31" s="666"/>
      <c r="EDK31" s="666"/>
      <c r="EDL31" s="666"/>
      <c r="EDM31" s="666"/>
      <c r="EDN31" s="666"/>
      <c r="EDO31" s="666"/>
      <c r="EDP31" s="666"/>
      <c r="EDQ31" s="666"/>
      <c r="EDR31" s="666"/>
      <c r="EDS31" s="666"/>
      <c r="EDT31" s="666"/>
      <c r="EDU31" s="666"/>
      <c r="EDV31" s="666"/>
      <c r="EDW31" s="666"/>
      <c r="EDX31" s="666"/>
      <c r="EDY31" s="666"/>
      <c r="EDZ31" s="666"/>
      <c r="EEA31" s="666"/>
      <c r="EEB31" s="666"/>
      <c r="EEC31" s="666"/>
      <c r="EED31" s="666"/>
      <c r="EEE31" s="666"/>
      <c r="EEF31" s="666"/>
      <c r="EEG31" s="666"/>
      <c r="EEH31" s="666"/>
      <c r="EEI31" s="666"/>
      <c r="EEJ31" s="666"/>
      <c r="EEK31" s="666"/>
      <c r="EEL31" s="666"/>
      <c r="EEM31" s="666"/>
      <c r="EEN31" s="666"/>
      <c r="EEO31" s="666"/>
      <c r="EEP31" s="666"/>
      <c r="EEQ31" s="666"/>
      <c r="EER31" s="666"/>
      <c r="EES31" s="666"/>
      <c r="EET31" s="666"/>
      <c r="EEU31" s="666"/>
      <c r="EEV31" s="666"/>
      <c r="EEW31" s="666"/>
      <c r="EEX31" s="666"/>
      <c r="EEY31" s="666"/>
      <c r="EEZ31" s="666"/>
      <c r="EFA31" s="666"/>
      <c r="EFB31" s="666"/>
      <c r="EFC31" s="666"/>
      <c r="EFD31" s="666"/>
      <c r="EFE31" s="666"/>
      <c r="EFF31" s="666"/>
      <c r="EFG31" s="666"/>
      <c r="EFH31" s="666"/>
      <c r="EFI31" s="666"/>
      <c r="EFJ31" s="666"/>
      <c r="EFK31" s="666"/>
      <c r="EFL31" s="666"/>
      <c r="EFM31" s="666"/>
      <c r="EFN31" s="666"/>
      <c r="EFO31" s="666"/>
      <c r="EFP31" s="666"/>
      <c r="EFQ31" s="666"/>
      <c r="EFR31" s="666"/>
      <c r="EFS31" s="666"/>
      <c r="EFT31" s="666"/>
      <c r="EFU31" s="666"/>
      <c r="EFV31" s="666"/>
      <c r="EFW31" s="666"/>
      <c r="EFX31" s="666"/>
      <c r="EFY31" s="666"/>
      <c r="EFZ31" s="666"/>
      <c r="EGA31" s="666"/>
      <c r="EGB31" s="666"/>
      <c r="EGC31" s="666"/>
      <c r="EGD31" s="666"/>
      <c r="EGE31" s="666"/>
      <c r="EGF31" s="666"/>
      <c r="EGG31" s="666"/>
      <c r="EGH31" s="666"/>
      <c r="EGI31" s="666"/>
      <c r="EGJ31" s="666"/>
      <c r="EGK31" s="666"/>
      <c r="EGL31" s="666"/>
      <c r="EGM31" s="666"/>
      <c r="EGN31" s="666"/>
      <c r="EGO31" s="666"/>
      <c r="EGP31" s="666"/>
      <c r="EGQ31" s="666"/>
      <c r="EGR31" s="666"/>
      <c r="EGS31" s="666"/>
      <c r="EGT31" s="666"/>
      <c r="EGU31" s="666"/>
      <c r="EGV31" s="666"/>
      <c r="EGW31" s="666"/>
      <c r="EGX31" s="666"/>
      <c r="EGY31" s="666"/>
      <c r="EGZ31" s="666"/>
      <c r="EHA31" s="666"/>
      <c r="EHB31" s="666"/>
      <c r="EHC31" s="666"/>
      <c r="EHD31" s="666"/>
      <c r="EHE31" s="666"/>
      <c r="EHF31" s="666"/>
      <c r="EHG31" s="666"/>
      <c r="EHH31" s="666"/>
      <c r="EHI31" s="666"/>
      <c r="EHJ31" s="666"/>
      <c r="EHK31" s="666"/>
      <c r="EHL31" s="666"/>
      <c r="EHM31" s="666"/>
      <c r="EHN31" s="666"/>
      <c r="EHO31" s="666"/>
      <c r="EHP31" s="666"/>
      <c r="EHQ31" s="666"/>
      <c r="EHR31" s="666"/>
      <c r="EHS31" s="666"/>
      <c r="EHT31" s="666"/>
      <c r="EHU31" s="666"/>
      <c r="EHV31" s="666"/>
      <c r="EHW31" s="666"/>
      <c r="EHX31" s="666"/>
      <c r="EHY31" s="666"/>
      <c r="EHZ31" s="666"/>
      <c r="EIA31" s="666"/>
      <c r="EIB31" s="666"/>
      <c r="EIC31" s="666"/>
      <c r="EID31" s="666"/>
      <c r="EIE31" s="666"/>
      <c r="EIF31" s="666"/>
      <c r="EIG31" s="666"/>
      <c r="EIH31" s="666"/>
      <c r="EII31" s="666"/>
      <c r="EIJ31" s="666"/>
      <c r="EIK31" s="666"/>
      <c r="EIL31" s="666"/>
      <c r="EIM31" s="666"/>
      <c r="EIN31" s="666"/>
      <c r="EIO31" s="666"/>
      <c r="EIP31" s="666"/>
      <c r="EIQ31" s="666"/>
      <c r="EIR31" s="666"/>
      <c r="EIS31" s="666"/>
      <c r="EIT31" s="666"/>
      <c r="EIU31" s="666"/>
      <c r="EIV31" s="666"/>
      <c r="EIW31" s="666"/>
      <c r="EIX31" s="666"/>
      <c r="EIY31" s="666"/>
      <c r="EIZ31" s="666"/>
      <c r="EJA31" s="666"/>
      <c r="EJB31" s="666"/>
      <c r="EJC31" s="666"/>
      <c r="EJD31" s="666"/>
      <c r="EJE31" s="666"/>
      <c r="EJF31" s="666"/>
      <c r="EJG31" s="666"/>
      <c r="EJH31" s="666"/>
      <c r="EJI31" s="666"/>
      <c r="EJJ31" s="666"/>
      <c r="EJK31" s="666"/>
      <c r="EJL31" s="666"/>
      <c r="EJM31" s="666"/>
      <c r="EJN31" s="666"/>
      <c r="EJO31" s="666"/>
      <c r="EJP31" s="666"/>
      <c r="EJQ31" s="666"/>
      <c r="EJR31" s="666"/>
      <c r="EJS31" s="666"/>
      <c r="EJT31" s="666"/>
      <c r="EJU31" s="666"/>
      <c r="EJV31" s="666"/>
      <c r="EJW31" s="666"/>
      <c r="EJX31" s="666"/>
      <c r="EJY31" s="666"/>
      <c r="EJZ31" s="666"/>
      <c r="EKA31" s="666"/>
      <c r="EKB31" s="666"/>
      <c r="EKC31" s="666"/>
      <c r="EKD31" s="666"/>
      <c r="EKE31" s="666"/>
      <c r="EKF31" s="666"/>
      <c r="EKG31" s="666"/>
      <c r="EKH31" s="666"/>
      <c r="EKI31" s="666"/>
      <c r="EKJ31" s="666"/>
      <c r="EKK31" s="666"/>
      <c r="EKL31" s="666"/>
      <c r="EKM31" s="666"/>
      <c r="EKN31" s="666"/>
      <c r="EKO31" s="666"/>
      <c r="EKP31" s="666"/>
      <c r="EKQ31" s="666"/>
      <c r="EKR31" s="666"/>
      <c r="EKS31" s="666"/>
      <c r="EKT31" s="666"/>
      <c r="EKU31" s="666"/>
      <c r="EKV31" s="666"/>
      <c r="EKW31" s="666"/>
      <c r="EKX31" s="666"/>
      <c r="EKY31" s="666"/>
      <c r="EKZ31" s="666"/>
      <c r="ELA31" s="666"/>
      <c r="ELB31" s="666"/>
      <c r="ELC31" s="666"/>
      <c r="ELD31" s="666"/>
      <c r="ELE31" s="666"/>
      <c r="ELF31" s="666"/>
      <c r="ELG31" s="666"/>
      <c r="ELH31" s="666"/>
      <c r="ELI31" s="666"/>
      <c r="ELJ31" s="666"/>
      <c r="ELK31" s="666"/>
      <c r="ELL31" s="666"/>
      <c r="ELM31" s="666"/>
      <c r="ELN31" s="666"/>
      <c r="ELO31" s="666"/>
      <c r="ELP31" s="666"/>
      <c r="ELQ31" s="666"/>
      <c r="ELR31" s="666"/>
      <c r="ELS31" s="666"/>
      <c r="ELT31" s="666"/>
      <c r="ELU31" s="666"/>
      <c r="ELV31" s="666"/>
      <c r="ELW31" s="666"/>
      <c r="ELX31" s="666"/>
      <c r="ELY31" s="666"/>
      <c r="ELZ31" s="666"/>
      <c r="EMA31" s="666"/>
      <c r="EMB31" s="666"/>
      <c r="EMC31" s="666"/>
      <c r="EMD31" s="666"/>
      <c r="EME31" s="666"/>
      <c r="EMF31" s="666"/>
      <c r="EMG31" s="666"/>
      <c r="EMH31" s="666"/>
      <c r="EMI31" s="666"/>
      <c r="EMJ31" s="666"/>
      <c r="EMK31" s="666"/>
      <c r="EML31" s="666"/>
      <c r="EMM31" s="666"/>
      <c r="EMN31" s="666"/>
      <c r="EMO31" s="666"/>
      <c r="EMP31" s="666"/>
      <c r="EMQ31" s="666"/>
      <c r="EMR31" s="666"/>
      <c r="EMS31" s="666"/>
      <c r="EMT31" s="666"/>
      <c r="EMU31" s="666"/>
      <c r="EMV31" s="666"/>
      <c r="EMW31" s="666"/>
      <c r="EMX31" s="666"/>
      <c r="EMY31" s="666"/>
      <c r="EMZ31" s="666"/>
      <c r="ENA31" s="666"/>
      <c r="ENB31" s="666"/>
      <c r="ENC31" s="666"/>
      <c r="END31" s="666"/>
      <c r="ENE31" s="666"/>
      <c r="ENF31" s="666"/>
      <c r="ENG31" s="666"/>
      <c r="ENH31" s="666"/>
      <c r="ENI31" s="666"/>
      <c r="ENJ31" s="666"/>
      <c r="ENK31" s="666"/>
      <c r="ENL31" s="666"/>
      <c r="ENM31" s="666"/>
      <c r="ENN31" s="666"/>
      <c r="ENO31" s="666"/>
      <c r="ENP31" s="666"/>
      <c r="ENQ31" s="666"/>
      <c r="ENR31" s="666"/>
      <c r="ENS31" s="666"/>
      <c r="ENT31" s="666"/>
      <c r="ENU31" s="666"/>
      <c r="ENV31" s="666"/>
      <c r="ENW31" s="666"/>
      <c r="ENX31" s="666"/>
      <c r="ENY31" s="666"/>
      <c r="ENZ31" s="666"/>
      <c r="EOA31" s="666"/>
      <c r="EOB31" s="666"/>
      <c r="EOC31" s="666"/>
      <c r="EOD31" s="666"/>
      <c r="EOE31" s="666"/>
      <c r="EOF31" s="666"/>
      <c r="EOG31" s="666"/>
      <c r="EOH31" s="666"/>
      <c r="EOI31" s="666"/>
      <c r="EOJ31" s="666"/>
      <c r="EOK31" s="666"/>
      <c r="EOL31" s="666"/>
      <c r="EOM31" s="666"/>
      <c r="EON31" s="666"/>
      <c r="EOO31" s="666"/>
      <c r="EOP31" s="666"/>
      <c r="EOQ31" s="666"/>
      <c r="EOR31" s="666"/>
      <c r="EOS31" s="666"/>
      <c r="EOT31" s="666"/>
      <c r="EOU31" s="666"/>
      <c r="EOV31" s="666"/>
      <c r="EOW31" s="666"/>
      <c r="EOX31" s="666"/>
      <c r="EOY31" s="666"/>
      <c r="EOZ31" s="666"/>
      <c r="EPA31" s="666"/>
      <c r="EPB31" s="666"/>
      <c r="EPC31" s="666"/>
      <c r="EPD31" s="666"/>
      <c r="EPE31" s="666"/>
      <c r="EPF31" s="666"/>
      <c r="EPG31" s="666"/>
      <c r="EPH31" s="666"/>
      <c r="EPI31" s="666"/>
      <c r="EPJ31" s="666"/>
      <c r="EPK31" s="666"/>
      <c r="EPL31" s="666"/>
      <c r="EPM31" s="666"/>
      <c r="EPN31" s="666"/>
      <c r="EPO31" s="666"/>
      <c r="EPP31" s="666"/>
      <c r="EPQ31" s="666"/>
      <c r="EPR31" s="666"/>
      <c r="EPS31" s="666"/>
      <c r="EPT31" s="666"/>
      <c r="EPU31" s="666"/>
      <c r="EPV31" s="666"/>
      <c r="EPW31" s="666"/>
      <c r="EPX31" s="666"/>
      <c r="EPY31" s="666"/>
      <c r="EPZ31" s="666"/>
      <c r="EQA31" s="666"/>
      <c r="EQB31" s="666"/>
      <c r="EQC31" s="666"/>
      <c r="EQD31" s="666"/>
      <c r="EQE31" s="666"/>
      <c r="EQF31" s="666"/>
      <c r="EQG31" s="666"/>
      <c r="EQH31" s="666"/>
      <c r="EQI31" s="666"/>
      <c r="EQJ31" s="666"/>
      <c r="EQK31" s="666"/>
      <c r="EQL31" s="666"/>
      <c r="EQM31" s="666"/>
      <c r="EQN31" s="666"/>
      <c r="EQO31" s="666"/>
      <c r="EQP31" s="666"/>
      <c r="EQQ31" s="666"/>
      <c r="EQR31" s="666"/>
      <c r="EQS31" s="666"/>
      <c r="EQT31" s="666"/>
      <c r="EQU31" s="666"/>
      <c r="EQV31" s="666"/>
      <c r="EQW31" s="666"/>
      <c r="EQX31" s="666"/>
      <c r="EQY31" s="666"/>
      <c r="EQZ31" s="666"/>
      <c r="ERA31" s="666"/>
      <c r="ERB31" s="666"/>
      <c r="ERC31" s="666"/>
      <c r="ERD31" s="666"/>
      <c r="ERE31" s="666"/>
      <c r="ERF31" s="666"/>
      <c r="ERG31" s="666"/>
      <c r="ERH31" s="666"/>
      <c r="ERI31" s="666"/>
      <c r="ERJ31" s="666"/>
      <c r="ERK31" s="666"/>
      <c r="ERL31" s="666"/>
      <c r="ERM31" s="666"/>
      <c r="ERN31" s="666"/>
      <c r="ERO31" s="666"/>
      <c r="ERP31" s="666"/>
      <c r="ERQ31" s="666"/>
      <c r="ERR31" s="666"/>
      <c r="ERS31" s="666"/>
      <c r="ERT31" s="666"/>
      <c r="ERU31" s="666"/>
      <c r="ERV31" s="666"/>
      <c r="ERW31" s="666"/>
      <c r="ERX31" s="666"/>
      <c r="ERY31" s="666"/>
      <c r="ERZ31" s="666"/>
      <c r="ESA31" s="666"/>
      <c r="ESB31" s="666"/>
      <c r="ESC31" s="666"/>
      <c r="ESD31" s="666"/>
      <c r="ESE31" s="666"/>
      <c r="ESF31" s="666"/>
      <c r="ESG31" s="666"/>
      <c r="ESH31" s="666"/>
      <c r="ESI31" s="666"/>
      <c r="ESJ31" s="666"/>
      <c r="ESK31" s="666"/>
      <c r="ESL31" s="666"/>
      <c r="ESM31" s="666"/>
      <c r="ESN31" s="666"/>
      <c r="ESO31" s="666"/>
      <c r="ESP31" s="666"/>
      <c r="ESQ31" s="666"/>
      <c r="ESR31" s="666"/>
      <c r="ESS31" s="666"/>
      <c r="EST31" s="666"/>
      <c r="ESU31" s="666"/>
      <c r="ESV31" s="666"/>
      <c r="ESW31" s="666"/>
      <c r="ESX31" s="666"/>
      <c r="ESY31" s="666"/>
      <c r="ESZ31" s="666"/>
      <c r="ETA31" s="666"/>
      <c r="ETB31" s="666"/>
      <c r="ETC31" s="666"/>
      <c r="ETD31" s="666"/>
      <c r="ETE31" s="666"/>
      <c r="ETF31" s="666"/>
      <c r="ETG31" s="666"/>
      <c r="ETH31" s="666"/>
      <c r="ETI31" s="666"/>
      <c r="ETJ31" s="666"/>
      <c r="ETK31" s="666"/>
      <c r="ETL31" s="666"/>
      <c r="ETM31" s="666"/>
      <c r="ETN31" s="666"/>
      <c r="ETO31" s="666"/>
      <c r="ETP31" s="666"/>
      <c r="ETQ31" s="666"/>
      <c r="ETR31" s="666"/>
      <c r="ETS31" s="666"/>
      <c r="ETT31" s="666"/>
      <c r="ETU31" s="666"/>
      <c r="ETV31" s="666"/>
      <c r="ETW31" s="666"/>
      <c r="ETX31" s="666"/>
      <c r="ETY31" s="666"/>
      <c r="ETZ31" s="666"/>
      <c r="EUA31" s="666"/>
      <c r="EUB31" s="666"/>
      <c r="EUC31" s="666"/>
      <c r="EUD31" s="666"/>
      <c r="EUE31" s="666"/>
      <c r="EUF31" s="666"/>
      <c r="EUG31" s="666"/>
      <c r="EUH31" s="666"/>
      <c r="EUI31" s="666"/>
      <c r="EUJ31" s="666"/>
      <c r="EUK31" s="666"/>
      <c r="EUL31" s="666"/>
      <c r="EUM31" s="666"/>
      <c r="EUN31" s="666"/>
      <c r="EUO31" s="666"/>
      <c r="EUP31" s="666"/>
      <c r="EUQ31" s="666"/>
      <c r="EUR31" s="666"/>
      <c r="EUS31" s="666"/>
      <c r="EUT31" s="666"/>
      <c r="EUU31" s="666"/>
      <c r="EUV31" s="666"/>
      <c r="EUW31" s="666"/>
      <c r="EUX31" s="666"/>
      <c r="EUY31" s="666"/>
      <c r="EUZ31" s="666"/>
      <c r="EVA31" s="666"/>
      <c r="EVB31" s="666"/>
      <c r="EVC31" s="666"/>
      <c r="EVD31" s="666"/>
      <c r="EVE31" s="666"/>
      <c r="EVF31" s="666"/>
      <c r="EVG31" s="666"/>
      <c r="EVH31" s="666"/>
      <c r="EVI31" s="666"/>
      <c r="EVJ31" s="666"/>
      <c r="EVK31" s="666"/>
      <c r="EVL31" s="666"/>
      <c r="EVM31" s="666"/>
      <c r="EVN31" s="666"/>
      <c r="EVO31" s="666"/>
      <c r="EVP31" s="666"/>
      <c r="EVQ31" s="666"/>
      <c r="EVR31" s="666"/>
      <c r="EVS31" s="666"/>
      <c r="EVT31" s="666"/>
      <c r="EVU31" s="666"/>
      <c r="EVV31" s="666"/>
      <c r="EVW31" s="666"/>
      <c r="EVX31" s="666"/>
      <c r="EVY31" s="666"/>
      <c r="EVZ31" s="666"/>
      <c r="EWA31" s="666"/>
      <c r="EWB31" s="666"/>
      <c r="EWC31" s="666"/>
      <c r="EWD31" s="666"/>
      <c r="EWE31" s="666"/>
      <c r="EWF31" s="666"/>
      <c r="EWG31" s="666"/>
      <c r="EWH31" s="666"/>
      <c r="EWI31" s="666"/>
      <c r="EWJ31" s="666"/>
      <c r="EWK31" s="666"/>
      <c r="EWL31" s="666"/>
      <c r="EWM31" s="666"/>
      <c r="EWN31" s="666"/>
      <c r="EWO31" s="666"/>
      <c r="EWP31" s="666"/>
      <c r="EWQ31" s="666"/>
      <c r="EWR31" s="666"/>
      <c r="EWS31" s="666"/>
      <c r="EWT31" s="666"/>
      <c r="EWU31" s="666"/>
      <c r="EWV31" s="666"/>
      <c r="EWW31" s="666"/>
      <c r="EWX31" s="666"/>
      <c r="EWY31" s="666"/>
      <c r="EWZ31" s="666"/>
      <c r="EXA31" s="666"/>
      <c r="EXB31" s="666"/>
      <c r="EXC31" s="666"/>
      <c r="EXD31" s="666"/>
      <c r="EXE31" s="666"/>
      <c r="EXF31" s="666"/>
      <c r="EXG31" s="666"/>
      <c r="EXH31" s="666"/>
      <c r="EXI31" s="666"/>
      <c r="EXJ31" s="666"/>
      <c r="EXK31" s="666"/>
      <c r="EXL31" s="666"/>
      <c r="EXM31" s="666"/>
      <c r="EXN31" s="666"/>
      <c r="EXO31" s="666"/>
      <c r="EXP31" s="666"/>
      <c r="EXQ31" s="666"/>
      <c r="EXR31" s="666"/>
      <c r="EXS31" s="666"/>
      <c r="EXT31" s="666"/>
      <c r="EXU31" s="666"/>
      <c r="EXV31" s="666"/>
      <c r="EXW31" s="666"/>
      <c r="EXX31" s="666"/>
      <c r="EXY31" s="666"/>
      <c r="EXZ31" s="666"/>
      <c r="EYA31" s="666"/>
      <c r="EYB31" s="666"/>
      <c r="EYC31" s="666"/>
      <c r="EYD31" s="666"/>
      <c r="EYE31" s="666"/>
      <c r="EYF31" s="666"/>
      <c r="EYG31" s="666"/>
      <c r="EYH31" s="666"/>
      <c r="EYI31" s="666"/>
      <c r="EYJ31" s="666"/>
      <c r="EYK31" s="666"/>
      <c r="EYL31" s="666"/>
      <c r="EYM31" s="666"/>
      <c r="EYN31" s="666"/>
      <c r="EYO31" s="666"/>
      <c r="EYP31" s="666"/>
      <c r="EYQ31" s="666"/>
      <c r="EYR31" s="666"/>
      <c r="EYS31" s="666"/>
      <c r="EYT31" s="666"/>
      <c r="EYU31" s="666"/>
      <c r="EYV31" s="666"/>
      <c r="EYW31" s="666"/>
      <c r="EYX31" s="666"/>
      <c r="EYY31" s="666"/>
      <c r="EYZ31" s="666"/>
      <c r="EZA31" s="666"/>
      <c r="EZB31" s="666"/>
      <c r="EZC31" s="666"/>
      <c r="EZD31" s="666"/>
      <c r="EZE31" s="666"/>
      <c r="EZF31" s="666"/>
      <c r="EZG31" s="666"/>
      <c r="EZH31" s="666"/>
      <c r="EZI31" s="666"/>
      <c r="EZJ31" s="666"/>
      <c r="EZK31" s="666"/>
      <c r="EZL31" s="666"/>
      <c r="EZM31" s="666"/>
      <c r="EZN31" s="666"/>
      <c r="EZO31" s="666"/>
      <c r="EZP31" s="666"/>
      <c r="EZQ31" s="666"/>
      <c r="EZR31" s="666"/>
      <c r="EZS31" s="666"/>
      <c r="EZT31" s="666"/>
      <c r="EZU31" s="666"/>
      <c r="EZV31" s="666"/>
      <c r="EZW31" s="666"/>
      <c r="EZX31" s="666"/>
      <c r="EZY31" s="666"/>
      <c r="EZZ31" s="666"/>
      <c r="FAA31" s="666"/>
      <c r="FAB31" s="666"/>
      <c r="FAC31" s="666"/>
      <c r="FAD31" s="666"/>
      <c r="FAE31" s="666"/>
      <c r="FAF31" s="666"/>
      <c r="FAG31" s="666"/>
      <c r="FAH31" s="666"/>
      <c r="FAI31" s="666"/>
      <c r="FAJ31" s="666"/>
      <c r="FAK31" s="666"/>
      <c r="FAL31" s="666"/>
      <c r="FAM31" s="666"/>
      <c r="FAN31" s="666"/>
      <c r="FAO31" s="666"/>
      <c r="FAP31" s="666"/>
      <c r="FAQ31" s="666"/>
      <c r="FAR31" s="666"/>
      <c r="FAS31" s="666"/>
      <c r="FAT31" s="666"/>
      <c r="FAU31" s="666"/>
      <c r="FAV31" s="666"/>
      <c r="FAW31" s="666"/>
      <c r="FAX31" s="666"/>
      <c r="FAY31" s="666"/>
      <c r="FAZ31" s="666"/>
      <c r="FBA31" s="666"/>
      <c r="FBB31" s="666"/>
      <c r="FBC31" s="666"/>
      <c r="FBD31" s="666"/>
      <c r="FBE31" s="666"/>
      <c r="FBF31" s="666"/>
      <c r="FBG31" s="666"/>
      <c r="FBH31" s="666"/>
      <c r="FBI31" s="666"/>
      <c r="FBJ31" s="666"/>
      <c r="FBK31" s="666"/>
      <c r="FBL31" s="666"/>
      <c r="FBM31" s="666"/>
      <c r="FBN31" s="666"/>
      <c r="FBO31" s="666"/>
      <c r="FBP31" s="666"/>
      <c r="FBQ31" s="666"/>
      <c r="FBR31" s="666"/>
      <c r="FBS31" s="666"/>
      <c r="FBT31" s="666"/>
      <c r="FBU31" s="666"/>
      <c r="FBV31" s="666"/>
      <c r="FBW31" s="666"/>
      <c r="FBX31" s="666"/>
      <c r="FBY31" s="666"/>
      <c r="FBZ31" s="666"/>
      <c r="FCA31" s="666"/>
      <c r="FCB31" s="666"/>
      <c r="FCC31" s="666"/>
      <c r="FCD31" s="666"/>
      <c r="FCE31" s="666"/>
      <c r="FCF31" s="666"/>
      <c r="FCG31" s="666"/>
      <c r="FCH31" s="666"/>
      <c r="FCI31" s="666"/>
      <c r="FCJ31" s="666"/>
      <c r="FCK31" s="666"/>
      <c r="FCL31" s="666"/>
      <c r="FCM31" s="666"/>
      <c r="FCN31" s="666"/>
      <c r="FCO31" s="666"/>
      <c r="FCP31" s="666"/>
      <c r="FCQ31" s="666"/>
      <c r="FCR31" s="666"/>
      <c r="FCS31" s="666"/>
      <c r="FCT31" s="666"/>
      <c r="FCU31" s="666"/>
      <c r="FCV31" s="666"/>
      <c r="FCW31" s="666"/>
      <c r="FCX31" s="666"/>
      <c r="FCY31" s="666"/>
      <c r="FCZ31" s="666"/>
      <c r="FDA31" s="666"/>
      <c r="FDB31" s="666"/>
      <c r="FDC31" s="666"/>
      <c r="FDD31" s="666"/>
      <c r="FDE31" s="666"/>
      <c r="FDF31" s="666"/>
      <c r="FDG31" s="666"/>
      <c r="FDH31" s="666"/>
      <c r="FDI31" s="666"/>
      <c r="FDJ31" s="666"/>
      <c r="FDK31" s="666"/>
      <c r="FDL31" s="666"/>
      <c r="FDM31" s="666"/>
      <c r="FDN31" s="666"/>
      <c r="FDO31" s="666"/>
      <c r="FDP31" s="666"/>
      <c r="FDQ31" s="666"/>
      <c r="FDR31" s="666"/>
      <c r="FDS31" s="666"/>
      <c r="FDT31" s="666"/>
      <c r="FDU31" s="666"/>
      <c r="FDV31" s="666"/>
      <c r="FDW31" s="666"/>
      <c r="FDX31" s="666"/>
      <c r="FDY31" s="666"/>
      <c r="FDZ31" s="666"/>
      <c r="FEA31" s="666"/>
      <c r="FEB31" s="666"/>
      <c r="FEC31" s="666"/>
      <c r="FED31" s="666"/>
      <c r="FEE31" s="666"/>
      <c r="FEF31" s="666"/>
      <c r="FEG31" s="666"/>
      <c r="FEH31" s="666"/>
      <c r="FEI31" s="666"/>
      <c r="FEJ31" s="666"/>
      <c r="FEK31" s="666"/>
      <c r="FEL31" s="666"/>
      <c r="FEM31" s="666"/>
      <c r="FEN31" s="666"/>
      <c r="FEO31" s="666"/>
      <c r="FEP31" s="666"/>
      <c r="FEQ31" s="666"/>
      <c r="FER31" s="666"/>
      <c r="FES31" s="666"/>
      <c r="FET31" s="666"/>
      <c r="FEU31" s="666"/>
      <c r="FEV31" s="666"/>
      <c r="FEW31" s="666"/>
      <c r="FEX31" s="666"/>
      <c r="FEY31" s="666"/>
      <c r="FEZ31" s="666"/>
      <c r="FFA31" s="666"/>
      <c r="FFB31" s="666"/>
      <c r="FFC31" s="666"/>
      <c r="FFD31" s="666"/>
      <c r="FFE31" s="666"/>
      <c r="FFF31" s="666"/>
      <c r="FFG31" s="666"/>
      <c r="FFH31" s="666"/>
      <c r="FFI31" s="666"/>
      <c r="FFJ31" s="666"/>
      <c r="FFK31" s="666"/>
      <c r="FFL31" s="666"/>
      <c r="FFM31" s="666"/>
      <c r="FFN31" s="666"/>
      <c r="FFO31" s="666"/>
      <c r="FFP31" s="666"/>
      <c r="FFQ31" s="666"/>
      <c r="FFR31" s="666"/>
      <c r="FFS31" s="666"/>
      <c r="FFT31" s="666"/>
      <c r="FFU31" s="666"/>
      <c r="FFV31" s="666"/>
      <c r="FFW31" s="666"/>
      <c r="FFX31" s="666"/>
      <c r="FFY31" s="666"/>
      <c r="FFZ31" s="666"/>
      <c r="FGA31" s="666"/>
      <c r="FGB31" s="666"/>
      <c r="FGC31" s="666"/>
      <c r="FGD31" s="666"/>
      <c r="FGE31" s="666"/>
      <c r="FGF31" s="666"/>
      <c r="FGG31" s="666"/>
      <c r="FGH31" s="666"/>
      <c r="FGI31" s="666"/>
      <c r="FGJ31" s="666"/>
      <c r="FGK31" s="666"/>
      <c r="FGL31" s="666"/>
      <c r="FGM31" s="666"/>
      <c r="FGN31" s="666"/>
      <c r="FGO31" s="666"/>
      <c r="FGP31" s="666"/>
      <c r="FGQ31" s="666"/>
      <c r="FGR31" s="666"/>
      <c r="FGS31" s="666"/>
      <c r="FGT31" s="666"/>
      <c r="FGU31" s="666"/>
      <c r="FGV31" s="666"/>
      <c r="FGW31" s="666"/>
      <c r="FGX31" s="666"/>
      <c r="FGY31" s="666"/>
      <c r="FGZ31" s="666"/>
      <c r="FHA31" s="666"/>
      <c r="FHB31" s="666"/>
      <c r="FHC31" s="666"/>
      <c r="FHD31" s="666"/>
      <c r="FHE31" s="666"/>
      <c r="FHF31" s="666"/>
      <c r="FHG31" s="666"/>
      <c r="FHH31" s="666"/>
      <c r="FHI31" s="666"/>
      <c r="FHJ31" s="666"/>
      <c r="FHK31" s="666"/>
      <c r="FHL31" s="666"/>
      <c r="FHM31" s="666"/>
      <c r="FHN31" s="666"/>
      <c r="FHO31" s="666"/>
      <c r="FHP31" s="666"/>
      <c r="FHQ31" s="666"/>
      <c r="FHR31" s="666"/>
      <c r="FHS31" s="666"/>
      <c r="FHT31" s="666"/>
      <c r="FHU31" s="666"/>
      <c r="FHV31" s="666"/>
      <c r="FHW31" s="666"/>
      <c r="FHX31" s="666"/>
      <c r="FHY31" s="666"/>
      <c r="FHZ31" s="666"/>
      <c r="FIA31" s="666"/>
      <c r="FIB31" s="666"/>
      <c r="FIC31" s="666"/>
      <c r="FID31" s="666"/>
      <c r="FIE31" s="666"/>
      <c r="FIF31" s="666"/>
      <c r="FIG31" s="666"/>
      <c r="FIH31" s="666"/>
      <c r="FII31" s="666"/>
      <c r="FIJ31" s="666"/>
      <c r="FIK31" s="666"/>
      <c r="FIL31" s="666"/>
      <c r="FIM31" s="666"/>
      <c r="FIN31" s="666"/>
      <c r="FIO31" s="666"/>
      <c r="FIP31" s="666"/>
      <c r="FIQ31" s="666"/>
      <c r="FIR31" s="666"/>
      <c r="FIS31" s="666"/>
      <c r="FIT31" s="666"/>
      <c r="FIU31" s="666"/>
      <c r="FIV31" s="666"/>
      <c r="FIW31" s="666"/>
      <c r="FIX31" s="666"/>
      <c r="FIY31" s="666"/>
      <c r="FIZ31" s="666"/>
      <c r="FJA31" s="666"/>
      <c r="FJB31" s="666"/>
      <c r="FJC31" s="666"/>
      <c r="FJD31" s="666"/>
      <c r="FJE31" s="666"/>
      <c r="FJF31" s="666"/>
      <c r="FJG31" s="666"/>
      <c r="FJH31" s="666"/>
      <c r="FJI31" s="666"/>
      <c r="FJJ31" s="666"/>
      <c r="FJK31" s="666"/>
      <c r="FJL31" s="666"/>
      <c r="FJM31" s="666"/>
      <c r="FJN31" s="666"/>
      <c r="FJO31" s="666"/>
      <c r="FJP31" s="666"/>
      <c r="FJQ31" s="666"/>
      <c r="FJR31" s="666"/>
      <c r="FJS31" s="666"/>
      <c r="FJT31" s="666"/>
      <c r="FJU31" s="666"/>
      <c r="FJV31" s="666"/>
      <c r="FJW31" s="666"/>
      <c r="FJX31" s="666"/>
      <c r="FJY31" s="666"/>
      <c r="FJZ31" s="666"/>
      <c r="FKA31" s="666"/>
      <c r="FKB31" s="666"/>
      <c r="FKC31" s="666"/>
      <c r="FKD31" s="666"/>
      <c r="FKE31" s="666"/>
      <c r="FKF31" s="666"/>
      <c r="FKG31" s="666"/>
      <c r="FKH31" s="666"/>
      <c r="FKI31" s="666"/>
      <c r="FKJ31" s="666"/>
      <c r="FKK31" s="666"/>
      <c r="FKL31" s="666"/>
      <c r="FKM31" s="666"/>
      <c r="FKN31" s="666"/>
      <c r="FKO31" s="666"/>
      <c r="FKP31" s="666"/>
      <c r="FKQ31" s="666"/>
      <c r="FKR31" s="666"/>
      <c r="FKS31" s="666"/>
      <c r="FKT31" s="666"/>
      <c r="FKU31" s="666"/>
      <c r="FKV31" s="666"/>
      <c r="FKW31" s="666"/>
      <c r="FKX31" s="666"/>
      <c r="FKY31" s="666"/>
      <c r="FKZ31" s="666"/>
      <c r="FLA31" s="666"/>
      <c r="FLB31" s="666"/>
      <c r="FLC31" s="666"/>
      <c r="FLD31" s="666"/>
      <c r="FLE31" s="666"/>
      <c r="FLF31" s="666"/>
      <c r="FLG31" s="666"/>
      <c r="FLH31" s="666"/>
      <c r="FLI31" s="666"/>
      <c r="FLJ31" s="666"/>
      <c r="FLK31" s="666"/>
      <c r="FLL31" s="666"/>
      <c r="FLM31" s="666"/>
      <c r="FLN31" s="666"/>
      <c r="FLO31" s="666"/>
      <c r="FLP31" s="666"/>
      <c r="FLQ31" s="666"/>
      <c r="FLR31" s="666"/>
      <c r="FLS31" s="666"/>
      <c r="FLT31" s="666"/>
      <c r="FLU31" s="666"/>
      <c r="FLV31" s="666"/>
      <c r="FLW31" s="666"/>
      <c r="FLX31" s="666"/>
      <c r="FLY31" s="666"/>
      <c r="FLZ31" s="666"/>
      <c r="FMA31" s="666"/>
      <c r="FMB31" s="666"/>
      <c r="FMC31" s="666"/>
      <c r="FMD31" s="666"/>
      <c r="FME31" s="666"/>
      <c r="FMF31" s="666"/>
      <c r="FMG31" s="666"/>
      <c r="FMH31" s="666"/>
      <c r="FMI31" s="666"/>
      <c r="FMJ31" s="666"/>
      <c r="FMK31" s="666"/>
      <c r="FML31" s="666"/>
      <c r="FMM31" s="666"/>
      <c r="FMN31" s="666"/>
      <c r="FMO31" s="666"/>
      <c r="FMP31" s="666"/>
      <c r="FMQ31" s="666"/>
      <c r="FMR31" s="666"/>
      <c r="FMS31" s="666"/>
      <c r="FMT31" s="666"/>
      <c r="FMU31" s="666"/>
      <c r="FMV31" s="666"/>
      <c r="FMW31" s="666"/>
      <c r="FMX31" s="666"/>
      <c r="FMY31" s="666"/>
      <c r="FMZ31" s="666"/>
      <c r="FNA31" s="666"/>
      <c r="FNB31" s="666"/>
      <c r="FNC31" s="666"/>
      <c r="FND31" s="666"/>
      <c r="FNE31" s="666"/>
      <c r="FNF31" s="666"/>
      <c r="FNG31" s="666"/>
      <c r="FNH31" s="666"/>
      <c r="FNI31" s="666"/>
      <c r="FNJ31" s="666"/>
      <c r="FNK31" s="666"/>
      <c r="FNL31" s="666"/>
      <c r="FNM31" s="666"/>
      <c r="FNN31" s="666"/>
      <c r="FNO31" s="666"/>
      <c r="FNP31" s="666"/>
      <c r="FNQ31" s="666"/>
      <c r="FNR31" s="666"/>
      <c r="FNS31" s="666"/>
      <c r="FNT31" s="666"/>
      <c r="FNU31" s="666"/>
      <c r="FNV31" s="666"/>
      <c r="FNW31" s="666"/>
      <c r="FNX31" s="666"/>
      <c r="FNY31" s="666"/>
      <c r="FNZ31" s="666"/>
      <c r="FOA31" s="666"/>
      <c r="FOB31" s="666"/>
      <c r="FOC31" s="666"/>
      <c r="FOD31" s="666"/>
      <c r="FOE31" s="666"/>
      <c r="FOF31" s="666"/>
      <c r="FOG31" s="666"/>
      <c r="FOH31" s="666"/>
      <c r="FOI31" s="666"/>
      <c r="FOJ31" s="666"/>
      <c r="FOK31" s="666"/>
      <c r="FOL31" s="666"/>
      <c r="FOM31" s="666"/>
      <c r="FON31" s="666"/>
      <c r="FOO31" s="666"/>
      <c r="FOP31" s="666"/>
      <c r="FOQ31" s="666"/>
      <c r="FOR31" s="666"/>
      <c r="FOS31" s="666"/>
      <c r="FOT31" s="666"/>
      <c r="FOU31" s="666"/>
      <c r="FOV31" s="666"/>
      <c r="FOW31" s="666"/>
      <c r="FOX31" s="666"/>
      <c r="FOY31" s="666"/>
      <c r="FOZ31" s="666"/>
      <c r="FPA31" s="666"/>
      <c r="FPB31" s="666"/>
      <c r="FPC31" s="666"/>
      <c r="FPD31" s="666"/>
      <c r="FPE31" s="666"/>
      <c r="FPF31" s="666"/>
      <c r="FPG31" s="666"/>
      <c r="FPH31" s="666"/>
      <c r="FPI31" s="666"/>
      <c r="FPJ31" s="666"/>
      <c r="FPK31" s="666"/>
      <c r="FPL31" s="666"/>
      <c r="FPM31" s="666"/>
      <c r="FPN31" s="666"/>
      <c r="FPO31" s="666"/>
      <c r="FPP31" s="666"/>
      <c r="FPQ31" s="666"/>
      <c r="FPR31" s="666"/>
      <c r="FPS31" s="666"/>
      <c r="FPT31" s="666"/>
      <c r="FPU31" s="666"/>
      <c r="FPV31" s="666"/>
      <c r="FPW31" s="666"/>
      <c r="FPX31" s="666"/>
      <c r="FPY31" s="666"/>
      <c r="FPZ31" s="666"/>
      <c r="FQA31" s="666"/>
      <c r="FQB31" s="666"/>
      <c r="FQC31" s="666"/>
      <c r="FQD31" s="666"/>
      <c r="FQE31" s="666"/>
      <c r="FQF31" s="666"/>
      <c r="FQG31" s="666"/>
      <c r="FQH31" s="666"/>
      <c r="FQI31" s="666"/>
      <c r="FQJ31" s="666"/>
      <c r="FQK31" s="666"/>
      <c r="FQL31" s="666"/>
      <c r="FQM31" s="666"/>
      <c r="FQN31" s="666"/>
      <c r="FQO31" s="666"/>
      <c r="FQP31" s="666"/>
      <c r="FQQ31" s="666"/>
      <c r="FQR31" s="666"/>
      <c r="FQS31" s="666"/>
      <c r="FQT31" s="666"/>
      <c r="FQU31" s="666"/>
      <c r="FQV31" s="666"/>
      <c r="FQW31" s="666"/>
      <c r="FQX31" s="666"/>
      <c r="FQY31" s="666"/>
      <c r="FQZ31" s="666"/>
      <c r="FRA31" s="666"/>
      <c r="FRB31" s="666"/>
      <c r="FRC31" s="666"/>
      <c r="FRD31" s="666"/>
      <c r="FRE31" s="666"/>
      <c r="FRF31" s="666"/>
      <c r="FRG31" s="666"/>
      <c r="FRH31" s="666"/>
      <c r="FRI31" s="666"/>
      <c r="FRJ31" s="666"/>
      <c r="FRK31" s="666"/>
      <c r="FRL31" s="666"/>
      <c r="FRM31" s="666"/>
      <c r="FRN31" s="666"/>
      <c r="FRO31" s="666"/>
      <c r="FRP31" s="666"/>
      <c r="FRQ31" s="666"/>
      <c r="FRR31" s="666"/>
      <c r="FRS31" s="666"/>
      <c r="FRT31" s="666"/>
      <c r="FRU31" s="666"/>
      <c r="FRV31" s="666"/>
      <c r="FRW31" s="666"/>
      <c r="FRX31" s="666"/>
      <c r="FRY31" s="666"/>
      <c r="FRZ31" s="666"/>
      <c r="FSA31" s="666"/>
      <c r="FSB31" s="666"/>
      <c r="FSC31" s="666"/>
      <c r="FSD31" s="666"/>
      <c r="FSE31" s="666"/>
      <c r="FSF31" s="666"/>
      <c r="FSG31" s="666"/>
      <c r="FSH31" s="666"/>
      <c r="FSI31" s="666"/>
      <c r="FSJ31" s="666"/>
      <c r="FSK31" s="666"/>
      <c r="FSL31" s="666"/>
      <c r="FSM31" s="666"/>
      <c r="FSN31" s="666"/>
      <c r="FSO31" s="666"/>
      <c r="FSP31" s="666"/>
      <c r="FSQ31" s="666"/>
      <c r="FSR31" s="666"/>
      <c r="FSS31" s="666"/>
      <c r="FST31" s="666"/>
      <c r="FSU31" s="666"/>
      <c r="FSV31" s="666"/>
      <c r="FSW31" s="666"/>
      <c r="FSX31" s="666"/>
      <c r="FSY31" s="666"/>
      <c r="FSZ31" s="666"/>
      <c r="FTA31" s="666"/>
      <c r="FTB31" s="666"/>
      <c r="FTC31" s="666"/>
      <c r="FTD31" s="666"/>
      <c r="FTE31" s="666"/>
      <c r="FTF31" s="666"/>
      <c r="FTG31" s="666"/>
      <c r="FTH31" s="666"/>
      <c r="FTI31" s="666"/>
      <c r="FTJ31" s="666"/>
      <c r="FTK31" s="666"/>
      <c r="FTL31" s="666"/>
      <c r="FTM31" s="666"/>
      <c r="FTN31" s="666"/>
      <c r="FTO31" s="666"/>
      <c r="FTP31" s="666"/>
      <c r="FTQ31" s="666"/>
      <c r="FTR31" s="666"/>
      <c r="FTS31" s="666"/>
      <c r="FTT31" s="666"/>
      <c r="FTU31" s="666"/>
      <c r="FTV31" s="666"/>
      <c r="FTW31" s="666"/>
      <c r="FTX31" s="666"/>
      <c r="FTY31" s="666"/>
      <c r="FTZ31" s="666"/>
      <c r="FUA31" s="666"/>
      <c r="FUB31" s="666"/>
      <c r="FUC31" s="666"/>
      <c r="FUD31" s="666"/>
      <c r="FUE31" s="666"/>
      <c r="FUF31" s="666"/>
      <c r="FUG31" s="666"/>
      <c r="FUH31" s="666"/>
      <c r="FUI31" s="666"/>
      <c r="FUJ31" s="666"/>
      <c r="FUK31" s="666"/>
      <c r="FUL31" s="666"/>
      <c r="FUM31" s="666"/>
      <c r="FUN31" s="666"/>
      <c r="FUO31" s="666"/>
      <c r="FUP31" s="666"/>
      <c r="FUQ31" s="666"/>
      <c r="FUR31" s="666"/>
      <c r="FUS31" s="666"/>
      <c r="FUT31" s="666"/>
      <c r="FUU31" s="666"/>
      <c r="FUV31" s="666"/>
      <c r="FUW31" s="666"/>
      <c r="FUX31" s="666"/>
      <c r="FUY31" s="666"/>
      <c r="FUZ31" s="666"/>
      <c r="FVA31" s="666"/>
      <c r="FVB31" s="666"/>
      <c r="FVC31" s="666"/>
      <c r="FVD31" s="666"/>
      <c r="FVE31" s="666"/>
      <c r="FVF31" s="666"/>
      <c r="FVG31" s="666"/>
      <c r="FVH31" s="666"/>
      <c r="FVI31" s="666"/>
      <c r="FVJ31" s="666"/>
      <c r="FVK31" s="666"/>
      <c r="FVL31" s="666"/>
      <c r="FVM31" s="666"/>
      <c r="FVN31" s="666"/>
      <c r="FVO31" s="666"/>
      <c r="FVP31" s="666"/>
      <c r="FVQ31" s="666"/>
      <c r="FVR31" s="666"/>
      <c r="FVS31" s="666"/>
      <c r="FVT31" s="666"/>
      <c r="FVU31" s="666"/>
      <c r="FVV31" s="666"/>
      <c r="FVW31" s="666"/>
      <c r="FVX31" s="666"/>
      <c r="FVY31" s="666"/>
      <c r="FVZ31" s="666"/>
      <c r="FWA31" s="666"/>
      <c r="FWB31" s="666"/>
      <c r="FWC31" s="666"/>
      <c r="FWD31" s="666"/>
      <c r="FWE31" s="666"/>
      <c r="FWF31" s="666"/>
      <c r="FWG31" s="666"/>
      <c r="FWH31" s="666"/>
      <c r="FWI31" s="666"/>
      <c r="FWJ31" s="666"/>
      <c r="FWK31" s="666"/>
      <c r="FWL31" s="666"/>
      <c r="FWM31" s="666"/>
      <c r="FWN31" s="666"/>
      <c r="FWO31" s="666"/>
      <c r="FWP31" s="666"/>
      <c r="FWQ31" s="666"/>
      <c r="FWR31" s="666"/>
      <c r="FWS31" s="666"/>
      <c r="FWT31" s="666"/>
      <c r="FWU31" s="666"/>
      <c r="FWV31" s="666"/>
      <c r="FWW31" s="666"/>
      <c r="FWX31" s="666"/>
      <c r="FWY31" s="666"/>
      <c r="FWZ31" s="666"/>
      <c r="FXA31" s="666"/>
      <c r="FXB31" s="666"/>
      <c r="FXC31" s="666"/>
      <c r="FXD31" s="666"/>
      <c r="FXE31" s="666"/>
      <c r="FXF31" s="666"/>
      <c r="FXG31" s="666"/>
      <c r="FXH31" s="666"/>
      <c r="FXI31" s="666"/>
      <c r="FXJ31" s="666"/>
      <c r="FXK31" s="666"/>
      <c r="FXL31" s="666"/>
      <c r="FXM31" s="666"/>
      <c r="FXN31" s="666"/>
      <c r="FXO31" s="666"/>
      <c r="FXP31" s="666"/>
      <c r="FXQ31" s="666"/>
      <c r="FXR31" s="666"/>
      <c r="FXS31" s="666"/>
      <c r="FXT31" s="666"/>
      <c r="FXU31" s="666"/>
      <c r="FXV31" s="666"/>
      <c r="FXW31" s="666"/>
      <c r="FXX31" s="666"/>
      <c r="FXY31" s="666"/>
      <c r="FXZ31" s="666"/>
      <c r="FYA31" s="666"/>
      <c r="FYB31" s="666"/>
      <c r="FYC31" s="666"/>
      <c r="FYD31" s="666"/>
      <c r="FYE31" s="666"/>
      <c r="FYF31" s="666"/>
      <c r="FYG31" s="666"/>
      <c r="FYH31" s="666"/>
      <c r="FYI31" s="666"/>
      <c r="FYJ31" s="666"/>
      <c r="FYK31" s="666"/>
      <c r="FYL31" s="666"/>
      <c r="FYM31" s="666"/>
      <c r="FYN31" s="666"/>
      <c r="FYO31" s="666"/>
      <c r="FYP31" s="666"/>
      <c r="FYQ31" s="666"/>
      <c r="FYR31" s="666"/>
      <c r="FYS31" s="666"/>
      <c r="FYT31" s="666"/>
      <c r="FYU31" s="666"/>
      <c r="FYV31" s="666"/>
      <c r="FYW31" s="666"/>
      <c r="FYX31" s="666"/>
      <c r="FYY31" s="666"/>
      <c r="FYZ31" s="666"/>
      <c r="FZA31" s="666"/>
      <c r="FZB31" s="666"/>
      <c r="FZC31" s="666"/>
      <c r="FZD31" s="666"/>
      <c r="FZE31" s="666"/>
      <c r="FZF31" s="666"/>
      <c r="FZG31" s="666"/>
      <c r="FZH31" s="666"/>
      <c r="FZI31" s="666"/>
      <c r="FZJ31" s="666"/>
      <c r="FZK31" s="666"/>
      <c r="FZL31" s="666"/>
      <c r="FZM31" s="666"/>
      <c r="FZN31" s="666"/>
      <c r="FZO31" s="666"/>
      <c r="FZP31" s="666"/>
      <c r="FZQ31" s="666"/>
      <c r="FZR31" s="666"/>
      <c r="FZS31" s="666"/>
      <c r="FZT31" s="666"/>
      <c r="FZU31" s="666"/>
      <c r="FZV31" s="666"/>
      <c r="FZW31" s="666"/>
      <c r="FZX31" s="666"/>
      <c r="FZY31" s="666"/>
      <c r="FZZ31" s="666"/>
      <c r="GAA31" s="666"/>
      <c r="GAB31" s="666"/>
      <c r="GAC31" s="666"/>
      <c r="GAD31" s="666"/>
      <c r="GAE31" s="666"/>
      <c r="GAF31" s="666"/>
      <c r="GAG31" s="666"/>
      <c r="GAH31" s="666"/>
      <c r="GAI31" s="666"/>
      <c r="GAJ31" s="666"/>
      <c r="GAK31" s="666"/>
      <c r="GAL31" s="666"/>
      <c r="GAM31" s="666"/>
      <c r="GAN31" s="666"/>
      <c r="GAO31" s="666"/>
      <c r="GAP31" s="666"/>
      <c r="GAQ31" s="666"/>
      <c r="GAR31" s="666"/>
      <c r="GAS31" s="666"/>
      <c r="GAT31" s="666"/>
      <c r="GAU31" s="666"/>
      <c r="GAV31" s="666"/>
      <c r="GAW31" s="666"/>
      <c r="GAX31" s="666"/>
      <c r="GAY31" s="666"/>
      <c r="GAZ31" s="666"/>
      <c r="GBA31" s="666"/>
      <c r="GBB31" s="666"/>
      <c r="GBC31" s="666"/>
      <c r="GBD31" s="666"/>
      <c r="GBE31" s="666"/>
      <c r="GBF31" s="666"/>
      <c r="GBG31" s="666"/>
      <c r="GBH31" s="666"/>
      <c r="GBI31" s="666"/>
      <c r="GBJ31" s="666"/>
      <c r="GBK31" s="666"/>
      <c r="GBL31" s="666"/>
      <c r="GBM31" s="666"/>
      <c r="GBN31" s="666"/>
      <c r="GBO31" s="666"/>
      <c r="GBP31" s="666"/>
      <c r="GBQ31" s="666"/>
      <c r="GBR31" s="666"/>
      <c r="GBS31" s="666"/>
      <c r="GBT31" s="666"/>
      <c r="GBU31" s="666"/>
      <c r="GBV31" s="666"/>
      <c r="GBW31" s="666"/>
      <c r="GBX31" s="666"/>
      <c r="GBY31" s="666"/>
      <c r="GBZ31" s="666"/>
      <c r="GCA31" s="666"/>
      <c r="GCB31" s="666"/>
      <c r="GCC31" s="666"/>
      <c r="GCD31" s="666"/>
      <c r="GCE31" s="666"/>
      <c r="GCF31" s="666"/>
      <c r="GCG31" s="666"/>
      <c r="GCH31" s="666"/>
      <c r="GCI31" s="666"/>
      <c r="GCJ31" s="666"/>
      <c r="GCK31" s="666"/>
      <c r="GCL31" s="666"/>
      <c r="GCM31" s="666"/>
      <c r="GCN31" s="666"/>
      <c r="GCO31" s="666"/>
      <c r="GCP31" s="666"/>
      <c r="GCQ31" s="666"/>
      <c r="GCR31" s="666"/>
      <c r="GCS31" s="666"/>
      <c r="GCT31" s="666"/>
      <c r="GCU31" s="666"/>
      <c r="GCV31" s="666"/>
      <c r="GCW31" s="666"/>
      <c r="GCX31" s="666"/>
      <c r="GCY31" s="666"/>
      <c r="GCZ31" s="666"/>
      <c r="GDA31" s="666"/>
      <c r="GDB31" s="666"/>
      <c r="GDC31" s="666"/>
      <c r="GDD31" s="666"/>
      <c r="GDE31" s="666"/>
      <c r="GDF31" s="666"/>
      <c r="GDG31" s="666"/>
      <c r="GDH31" s="666"/>
      <c r="GDI31" s="666"/>
      <c r="GDJ31" s="666"/>
      <c r="GDK31" s="666"/>
      <c r="GDL31" s="666"/>
      <c r="GDM31" s="666"/>
      <c r="GDN31" s="666"/>
      <c r="GDO31" s="666"/>
      <c r="GDP31" s="666"/>
      <c r="GDQ31" s="666"/>
      <c r="GDR31" s="666"/>
      <c r="GDS31" s="666"/>
      <c r="GDT31" s="666"/>
      <c r="GDU31" s="666"/>
      <c r="GDV31" s="666"/>
      <c r="GDW31" s="666"/>
      <c r="GDX31" s="666"/>
      <c r="GDY31" s="666"/>
      <c r="GDZ31" s="666"/>
      <c r="GEA31" s="666"/>
      <c r="GEB31" s="666"/>
      <c r="GEC31" s="666"/>
      <c r="GED31" s="666"/>
      <c r="GEE31" s="666"/>
      <c r="GEF31" s="666"/>
      <c r="GEG31" s="666"/>
      <c r="GEH31" s="666"/>
      <c r="GEI31" s="666"/>
      <c r="GEJ31" s="666"/>
      <c r="GEK31" s="666"/>
      <c r="GEL31" s="666"/>
      <c r="GEM31" s="666"/>
      <c r="GEN31" s="666"/>
      <c r="GEO31" s="666"/>
      <c r="GEP31" s="666"/>
      <c r="GEQ31" s="666"/>
      <c r="GER31" s="666"/>
      <c r="GES31" s="666"/>
      <c r="GET31" s="666"/>
      <c r="GEU31" s="666"/>
      <c r="GEV31" s="666"/>
      <c r="GEW31" s="666"/>
      <c r="GEX31" s="666"/>
      <c r="GEY31" s="666"/>
      <c r="GEZ31" s="666"/>
      <c r="GFA31" s="666"/>
      <c r="GFB31" s="666"/>
      <c r="GFC31" s="666"/>
      <c r="GFD31" s="666"/>
      <c r="GFE31" s="666"/>
      <c r="GFF31" s="666"/>
      <c r="GFG31" s="666"/>
      <c r="GFH31" s="666"/>
      <c r="GFI31" s="666"/>
      <c r="GFJ31" s="666"/>
      <c r="GFK31" s="666"/>
      <c r="GFL31" s="666"/>
      <c r="GFM31" s="666"/>
      <c r="GFN31" s="666"/>
      <c r="GFO31" s="666"/>
      <c r="GFP31" s="666"/>
      <c r="GFQ31" s="666"/>
      <c r="GFR31" s="666"/>
      <c r="GFS31" s="666"/>
      <c r="GFT31" s="666"/>
      <c r="GFU31" s="666"/>
      <c r="GFV31" s="666"/>
      <c r="GFW31" s="666"/>
      <c r="GFX31" s="666"/>
      <c r="GFY31" s="666"/>
      <c r="GFZ31" s="666"/>
      <c r="GGA31" s="666"/>
      <c r="GGB31" s="666"/>
      <c r="GGC31" s="666"/>
      <c r="GGD31" s="666"/>
      <c r="GGE31" s="666"/>
      <c r="GGF31" s="666"/>
      <c r="GGG31" s="666"/>
      <c r="GGH31" s="666"/>
      <c r="GGI31" s="666"/>
      <c r="GGJ31" s="666"/>
      <c r="GGK31" s="666"/>
      <c r="GGL31" s="666"/>
      <c r="GGM31" s="666"/>
      <c r="GGN31" s="666"/>
      <c r="GGO31" s="666"/>
      <c r="GGP31" s="666"/>
      <c r="GGQ31" s="666"/>
      <c r="GGR31" s="666"/>
      <c r="GGS31" s="666"/>
      <c r="GGT31" s="666"/>
      <c r="GGU31" s="666"/>
      <c r="GGV31" s="666"/>
      <c r="GGW31" s="666"/>
      <c r="GGX31" s="666"/>
      <c r="GGY31" s="666"/>
      <c r="GGZ31" s="666"/>
      <c r="GHA31" s="666"/>
      <c r="GHB31" s="666"/>
      <c r="GHC31" s="666"/>
      <c r="GHD31" s="666"/>
      <c r="GHE31" s="666"/>
      <c r="GHF31" s="666"/>
      <c r="GHG31" s="666"/>
      <c r="GHH31" s="666"/>
      <c r="GHI31" s="666"/>
      <c r="GHJ31" s="666"/>
      <c r="GHK31" s="666"/>
      <c r="GHL31" s="666"/>
      <c r="GHM31" s="666"/>
      <c r="GHN31" s="666"/>
      <c r="GHO31" s="666"/>
      <c r="GHP31" s="666"/>
      <c r="GHQ31" s="666"/>
      <c r="GHR31" s="666"/>
      <c r="GHS31" s="666"/>
      <c r="GHT31" s="666"/>
      <c r="GHU31" s="666"/>
      <c r="GHV31" s="666"/>
      <c r="GHW31" s="666"/>
      <c r="GHX31" s="666"/>
      <c r="GHY31" s="666"/>
      <c r="GHZ31" s="666"/>
      <c r="GIA31" s="666"/>
      <c r="GIB31" s="666"/>
      <c r="GIC31" s="666"/>
      <c r="GID31" s="666"/>
      <c r="GIE31" s="666"/>
      <c r="GIF31" s="666"/>
      <c r="GIG31" s="666"/>
      <c r="GIH31" s="666"/>
      <c r="GII31" s="666"/>
      <c r="GIJ31" s="666"/>
      <c r="GIK31" s="666"/>
      <c r="GIL31" s="666"/>
      <c r="GIM31" s="666"/>
      <c r="GIN31" s="666"/>
      <c r="GIO31" s="666"/>
      <c r="GIP31" s="666"/>
      <c r="GIQ31" s="666"/>
      <c r="GIR31" s="666"/>
      <c r="GIS31" s="666"/>
      <c r="GIT31" s="666"/>
      <c r="GIU31" s="666"/>
      <c r="GIV31" s="666"/>
      <c r="GIW31" s="666"/>
      <c r="GIX31" s="666"/>
      <c r="GIY31" s="666"/>
      <c r="GIZ31" s="666"/>
      <c r="GJA31" s="666"/>
      <c r="GJB31" s="666"/>
      <c r="GJC31" s="666"/>
      <c r="GJD31" s="666"/>
      <c r="GJE31" s="666"/>
      <c r="GJF31" s="666"/>
      <c r="GJG31" s="666"/>
      <c r="GJH31" s="666"/>
      <c r="GJI31" s="666"/>
      <c r="GJJ31" s="666"/>
      <c r="GJK31" s="666"/>
      <c r="GJL31" s="666"/>
      <c r="GJM31" s="666"/>
      <c r="GJN31" s="666"/>
      <c r="GJO31" s="666"/>
      <c r="GJP31" s="666"/>
      <c r="GJQ31" s="666"/>
      <c r="GJR31" s="666"/>
      <c r="GJS31" s="666"/>
      <c r="GJT31" s="666"/>
      <c r="GJU31" s="666"/>
      <c r="GJV31" s="666"/>
      <c r="GJW31" s="666"/>
      <c r="GJX31" s="666"/>
      <c r="GJY31" s="666"/>
      <c r="GJZ31" s="666"/>
      <c r="GKA31" s="666"/>
      <c r="GKB31" s="666"/>
      <c r="GKC31" s="666"/>
      <c r="GKD31" s="666"/>
      <c r="GKE31" s="666"/>
      <c r="GKF31" s="666"/>
      <c r="GKG31" s="666"/>
      <c r="GKH31" s="666"/>
      <c r="GKI31" s="666"/>
      <c r="GKJ31" s="666"/>
      <c r="GKK31" s="666"/>
      <c r="GKL31" s="666"/>
      <c r="GKM31" s="666"/>
      <c r="GKN31" s="666"/>
      <c r="GKO31" s="666"/>
      <c r="GKP31" s="666"/>
      <c r="GKQ31" s="666"/>
      <c r="GKR31" s="666"/>
      <c r="GKS31" s="666"/>
      <c r="GKT31" s="666"/>
      <c r="GKU31" s="666"/>
      <c r="GKV31" s="666"/>
      <c r="GKW31" s="666"/>
      <c r="GKX31" s="666"/>
      <c r="GKY31" s="666"/>
      <c r="GKZ31" s="666"/>
      <c r="GLA31" s="666"/>
      <c r="GLB31" s="666"/>
      <c r="GLC31" s="666"/>
      <c r="GLD31" s="666"/>
      <c r="GLE31" s="666"/>
      <c r="GLF31" s="666"/>
      <c r="GLG31" s="666"/>
      <c r="GLH31" s="666"/>
      <c r="GLI31" s="666"/>
      <c r="GLJ31" s="666"/>
      <c r="GLK31" s="666"/>
      <c r="GLL31" s="666"/>
      <c r="GLM31" s="666"/>
      <c r="GLN31" s="666"/>
      <c r="GLO31" s="666"/>
      <c r="GLP31" s="666"/>
      <c r="GLQ31" s="666"/>
      <c r="GLR31" s="666"/>
      <c r="GLS31" s="666"/>
      <c r="GLT31" s="666"/>
      <c r="GLU31" s="666"/>
      <c r="GLV31" s="666"/>
      <c r="GLW31" s="666"/>
      <c r="GLX31" s="666"/>
      <c r="GLY31" s="666"/>
      <c r="GLZ31" s="666"/>
      <c r="GMA31" s="666"/>
      <c r="GMB31" s="666"/>
      <c r="GMC31" s="666"/>
      <c r="GMD31" s="666"/>
      <c r="GME31" s="666"/>
      <c r="GMF31" s="666"/>
      <c r="GMG31" s="666"/>
      <c r="GMH31" s="666"/>
      <c r="GMI31" s="666"/>
      <c r="GMJ31" s="666"/>
      <c r="GMK31" s="666"/>
      <c r="GML31" s="666"/>
      <c r="GMM31" s="666"/>
      <c r="GMN31" s="666"/>
      <c r="GMO31" s="666"/>
      <c r="GMP31" s="666"/>
      <c r="GMQ31" s="666"/>
      <c r="GMR31" s="666"/>
      <c r="GMS31" s="666"/>
      <c r="GMT31" s="666"/>
      <c r="GMU31" s="666"/>
      <c r="GMV31" s="666"/>
      <c r="GMW31" s="666"/>
      <c r="GMX31" s="666"/>
      <c r="GMY31" s="666"/>
      <c r="GMZ31" s="666"/>
      <c r="GNA31" s="666"/>
      <c r="GNB31" s="666"/>
      <c r="GNC31" s="666"/>
      <c r="GND31" s="666"/>
      <c r="GNE31" s="666"/>
      <c r="GNF31" s="666"/>
      <c r="GNG31" s="666"/>
      <c r="GNH31" s="666"/>
      <c r="GNI31" s="666"/>
      <c r="GNJ31" s="666"/>
      <c r="GNK31" s="666"/>
      <c r="GNL31" s="666"/>
      <c r="GNM31" s="666"/>
      <c r="GNN31" s="666"/>
      <c r="GNO31" s="666"/>
      <c r="GNP31" s="666"/>
      <c r="GNQ31" s="666"/>
      <c r="GNR31" s="666"/>
      <c r="GNS31" s="666"/>
      <c r="GNT31" s="666"/>
      <c r="GNU31" s="666"/>
      <c r="GNV31" s="666"/>
      <c r="GNW31" s="666"/>
      <c r="GNX31" s="666"/>
      <c r="GNY31" s="666"/>
      <c r="GNZ31" s="666"/>
      <c r="GOA31" s="666"/>
      <c r="GOB31" s="666"/>
      <c r="GOC31" s="666"/>
      <c r="GOD31" s="666"/>
      <c r="GOE31" s="666"/>
      <c r="GOF31" s="666"/>
      <c r="GOG31" s="666"/>
      <c r="GOH31" s="666"/>
      <c r="GOI31" s="666"/>
      <c r="GOJ31" s="666"/>
      <c r="GOK31" s="666"/>
      <c r="GOL31" s="666"/>
      <c r="GOM31" s="666"/>
      <c r="GON31" s="666"/>
      <c r="GOO31" s="666"/>
      <c r="GOP31" s="666"/>
      <c r="GOQ31" s="666"/>
      <c r="GOR31" s="666"/>
      <c r="GOS31" s="666"/>
      <c r="GOT31" s="666"/>
      <c r="GOU31" s="666"/>
      <c r="GOV31" s="666"/>
      <c r="GOW31" s="666"/>
      <c r="GOX31" s="666"/>
      <c r="GOY31" s="666"/>
      <c r="GOZ31" s="666"/>
      <c r="GPA31" s="666"/>
      <c r="GPB31" s="666"/>
      <c r="GPC31" s="666"/>
      <c r="GPD31" s="666"/>
      <c r="GPE31" s="666"/>
      <c r="GPF31" s="666"/>
      <c r="GPG31" s="666"/>
      <c r="GPH31" s="666"/>
      <c r="GPI31" s="666"/>
      <c r="GPJ31" s="666"/>
      <c r="GPK31" s="666"/>
      <c r="GPL31" s="666"/>
      <c r="GPM31" s="666"/>
      <c r="GPN31" s="666"/>
      <c r="GPO31" s="666"/>
      <c r="GPP31" s="666"/>
      <c r="GPQ31" s="666"/>
      <c r="GPR31" s="666"/>
      <c r="GPS31" s="666"/>
      <c r="GPT31" s="666"/>
      <c r="GPU31" s="666"/>
      <c r="GPV31" s="666"/>
      <c r="GPW31" s="666"/>
      <c r="GPX31" s="666"/>
      <c r="GPY31" s="666"/>
      <c r="GPZ31" s="666"/>
      <c r="GQA31" s="666"/>
      <c r="GQB31" s="666"/>
      <c r="GQC31" s="666"/>
      <c r="GQD31" s="666"/>
      <c r="GQE31" s="666"/>
      <c r="GQF31" s="666"/>
      <c r="GQG31" s="666"/>
      <c r="GQH31" s="666"/>
      <c r="GQI31" s="666"/>
      <c r="GQJ31" s="666"/>
      <c r="GQK31" s="666"/>
      <c r="GQL31" s="666"/>
      <c r="GQM31" s="666"/>
      <c r="GQN31" s="666"/>
      <c r="GQO31" s="666"/>
      <c r="GQP31" s="666"/>
      <c r="GQQ31" s="666"/>
      <c r="GQR31" s="666"/>
      <c r="GQS31" s="666"/>
      <c r="GQT31" s="666"/>
      <c r="GQU31" s="666"/>
      <c r="GQV31" s="666"/>
      <c r="GQW31" s="666"/>
      <c r="GQX31" s="666"/>
      <c r="GQY31" s="666"/>
      <c r="GQZ31" s="666"/>
      <c r="GRA31" s="666"/>
      <c r="GRB31" s="666"/>
      <c r="GRC31" s="666"/>
      <c r="GRD31" s="666"/>
      <c r="GRE31" s="666"/>
      <c r="GRF31" s="666"/>
      <c r="GRG31" s="666"/>
      <c r="GRH31" s="666"/>
      <c r="GRI31" s="666"/>
      <c r="GRJ31" s="666"/>
      <c r="GRK31" s="666"/>
      <c r="GRL31" s="666"/>
      <c r="GRM31" s="666"/>
      <c r="GRN31" s="666"/>
      <c r="GRO31" s="666"/>
      <c r="GRP31" s="666"/>
      <c r="GRQ31" s="666"/>
      <c r="GRR31" s="666"/>
      <c r="GRS31" s="666"/>
      <c r="GRT31" s="666"/>
      <c r="GRU31" s="666"/>
      <c r="GRV31" s="666"/>
      <c r="GRW31" s="666"/>
      <c r="GRX31" s="666"/>
      <c r="GRY31" s="666"/>
      <c r="GRZ31" s="666"/>
      <c r="GSA31" s="666"/>
      <c r="GSB31" s="666"/>
      <c r="GSC31" s="666"/>
      <c r="GSD31" s="666"/>
      <c r="GSE31" s="666"/>
      <c r="GSF31" s="666"/>
      <c r="GSG31" s="666"/>
      <c r="GSH31" s="666"/>
      <c r="GSI31" s="666"/>
      <c r="GSJ31" s="666"/>
      <c r="GSK31" s="666"/>
      <c r="GSL31" s="666"/>
      <c r="GSM31" s="666"/>
      <c r="GSN31" s="666"/>
      <c r="GSO31" s="666"/>
      <c r="GSP31" s="666"/>
      <c r="GSQ31" s="666"/>
      <c r="GSR31" s="666"/>
      <c r="GSS31" s="666"/>
      <c r="GST31" s="666"/>
      <c r="GSU31" s="666"/>
      <c r="GSV31" s="666"/>
      <c r="GSW31" s="666"/>
      <c r="GSX31" s="666"/>
      <c r="GSY31" s="666"/>
      <c r="GSZ31" s="666"/>
      <c r="GTA31" s="666"/>
      <c r="GTB31" s="666"/>
      <c r="GTC31" s="666"/>
      <c r="GTD31" s="666"/>
      <c r="GTE31" s="666"/>
      <c r="GTF31" s="666"/>
      <c r="GTG31" s="666"/>
      <c r="GTH31" s="666"/>
      <c r="GTI31" s="666"/>
      <c r="GTJ31" s="666"/>
      <c r="GTK31" s="666"/>
      <c r="GTL31" s="666"/>
      <c r="GTM31" s="666"/>
      <c r="GTN31" s="666"/>
      <c r="GTO31" s="666"/>
      <c r="GTP31" s="666"/>
      <c r="GTQ31" s="666"/>
      <c r="GTR31" s="666"/>
      <c r="GTS31" s="666"/>
      <c r="GTT31" s="666"/>
      <c r="GTU31" s="666"/>
      <c r="GTV31" s="666"/>
      <c r="GTW31" s="666"/>
      <c r="GTX31" s="666"/>
      <c r="GTY31" s="666"/>
      <c r="GTZ31" s="666"/>
      <c r="GUA31" s="666"/>
      <c r="GUB31" s="666"/>
      <c r="GUC31" s="666"/>
      <c r="GUD31" s="666"/>
      <c r="GUE31" s="666"/>
      <c r="GUF31" s="666"/>
      <c r="GUG31" s="666"/>
      <c r="GUH31" s="666"/>
      <c r="GUI31" s="666"/>
      <c r="GUJ31" s="666"/>
      <c r="GUK31" s="666"/>
      <c r="GUL31" s="666"/>
      <c r="GUM31" s="666"/>
      <c r="GUN31" s="666"/>
      <c r="GUO31" s="666"/>
      <c r="GUP31" s="666"/>
      <c r="GUQ31" s="666"/>
      <c r="GUR31" s="666"/>
      <c r="GUS31" s="666"/>
      <c r="GUT31" s="666"/>
      <c r="GUU31" s="666"/>
      <c r="GUV31" s="666"/>
      <c r="GUW31" s="666"/>
      <c r="GUX31" s="666"/>
      <c r="GUY31" s="666"/>
      <c r="GUZ31" s="666"/>
      <c r="GVA31" s="666"/>
      <c r="GVB31" s="666"/>
      <c r="GVC31" s="666"/>
      <c r="GVD31" s="666"/>
      <c r="GVE31" s="666"/>
      <c r="GVF31" s="666"/>
      <c r="GVG31" s="666"/>
      <c r="GVH31" s="666"/>
      <c r="GVI31" s="666"/>
      <c r="GVJ31" s="666"/>
      <c r="GVK31" s="666"/>
      <c r="GVL31" s="666"/>
      <c r="GVM31" s="666"/>
      <c r="GVN31" s="666"/>
      <c r="GVO31" s="666"/>
      <c r="GVP31" s="666"/>
      <c r="GVQ31" s="666"/>
      <c r="GVR31" s="666"/>
      <c r="GVS31" s="666"/>
      <c r="GVT31" s="666"/>
      <c r="GVU31" s="666"/>
      <c r="GVV31" s="666"/>
      <c r="GVW31" s="666"/>
      <c r="GVX31" s="666"/>
      <c r="GVY31" s="666"/>
      <c r="GVZ31" s="666"/>
      <c r="GWA31" s="666"/>
      <c r="GWB31" s="666"/>
      <c r="GWC31" s="666"/>
      <c r="GWD31" s="666"/>
      <c r="GWE31" s="666"/>
      <c r="GWF31" s="666"/>
      <c r="GWG31" s="666"/>
      <c r="GWH31" s="666"/>
      <c r="GWI31" s="666"/>
      <c r="GWJ31" s="666"/>
      <c r="GWK31" s="666"/>
      <c r="GWL31" s="666"/>
      <c r="GWM31" s="666"/>
      <c r="GWN31" s="666"/>
      <c r="GWO31" s="666"/>
      <c r="GWP31" s="666"/>
      <c r="GWQ31" s="666"/>
      <c r="GWR31" s="666"/>
      <c r="GWS31" s="666"/>
      <c r="GWT31" s="666"/>
      <c r="GWU31" s="666"/>
      <c r="GWV31" s="666"/>
      <c r="GWW31" s="666"/>
      <c r="GWX31" s="666"/>
      <c r="GWY31" s="666"/>
      <c r="GWZ31" s="666"/>
      <c r="GXA31" s="666"/>
      <c r="GXB31" s="666"/>
      <c r="GXC31" s="666"/>
      <c r="GXD31" s="666"/>
      <c r="GXE31" s="666"/>
      <c r="GXF31" s="666"/>
      <c r="GXG31" s="666"/>
      <c r="GXH31" s="666"/>
      <c r="GXI31" s="666"/>
      <c r="GXJ31" s="666"/>
      <c r="GXK31" s="666"/>
      <c r="GXL31" s="666"/>
      <c r="GXM31" s="666"/>
      <c r="GXN31" s="666"/>
      <c r="GXO31" s="666"/>
      <c r="GXP31" s="666"/>
      <c r="GXQ31" s="666"/>
      <c r="GXR31" s="666"/>
      <c r="GXS31" s="666"/>
      <c r="GXT31" s="666"/>
      <c r="GXU31" s="666"/>
      <c r="GXV31" s="666"/>
      <c r="GXW31" s="666"/>
      <c r="GXX31" s="666"/>
      <c r="GXY31" s="666"/>
      <c r="GXZ31" s="666"/>
      <c r="GYA31" s="666"/>
      <c r="GYB31" s="666"/>
      <c r="GYC31" s="666"/>
      <c r="GYD31" s="666"/>
      <c r="GYE31" s="666"/>
      <c r="GYF31" s="666"/>
      <c r="GYG31" s="666"/>
      <c r="GYH31" s="666"/>
      <c r="GYI31" s="666"/>
      <c r="GYJ31" s="666"/>
      <c r="GYK31" s="666"/>
      <c r="GYL31" s="666"/>
      <c r="GYM31" s="666"/>
      <c r="GYN31" s="666"/>
      <c r="GYO31" s="666"/>
      <c r="GYP31" s="666"/>
      <c r="GYQ31" s="666"/>
      <c r="GYR31" s="666"/>
      <c r="GYS31" s="666"/>
      <c r="GYT31" s="666"/>
      <c r="GYU31" s="666"/>
      <c r="GYV31" s="666"/>
      <c r="GYW31" s="666"/>
      <c r="GYX31" s="666"/>
      <c r="GYY31" s="666"/>
      <c r="GYZ31" s="666"/>
      <c r="GZA31" s="666"/>
      <c r="GZB31" s="666"/>
      <c r="GZC31" s="666"/>
      <c r="GZD31" s="666"/>
      <c r="GZE31" s="666"/>
      <c r="GZF31" s="666"/>
      <c r="GZG31" s="666"/>
      <c r="GZH31" s="666"/>
      <c r="GZI31" s="666"/>
      <c r="GZJ31" s="666"/>
      <c r="GZK31" s="666"/>
      <c r="GZL31" s="666"/>
      <c r="GZM31" s="666"/>
      <c r="GZN31" s="666"/>
      <c r="GZO31" s="666"/>
      <c r="GZP31" s="666"/>
      <c r="GZQ31" s="666"/>
      <c r="GZR31" s="666"/>
      <c r="GZS31" s="666"/>
      <c r="GZT31" s="666"/>
      <c r="GZU31" s="666"/>
      <c r="GZV31" s="666"/>
      <c r="GZW31" s="666"/>
      <c r="GZX31" s="666"/>
      <c r="GZY31" s="666"/>
      <c r="GZZ31" s="666"/>
      <c r="HAA31" s="666"/>
      <c r="HAB31" s="666"/>
      <c r="HAC31" s="666"/>
      <c r="HAD31" s="666"/>
      <c r="HAE31" s="666"/>
      <c r="HAF31" s="666"/>
      <c r="HAG31" s="666"/>
      <c r="HAH31" s="666"/>
      <c r="HAI31" s="666"/>
      <c r="HAJ31" s="666"/>
      <c r="HAK31" s="666"/>
      <c r="HAL31" s="666"/>
      <c r="HAM31" s="666"/>
      <c r="HAN31" s="666"/>
      <c r="HAO31" s="666"/>
      <c r="HAP31" s="666"/>
      <c r="HAQ31" s="666"/>
      <c r="HAR31" s="666"/>
      <c r="HAS31" s="666"/>
      <c r="HAT31" s="666"/>
      <c r="HAU31" s="666"/>
      <c r="HAV31" s="666"/>
      <c r="HAW31" s="666"/>
      <c r="HAX31" s="666"/>
      <c r="HAY31" s="666"/>
      <c r="HAZ31" s="666"/>
      <c r="HBA31" s="666"/>
      <c r="HBB31" s="666"/>
      <c r="HBC31" s="666"/>
      <c r="HBD31" s="666"/>
      <c r="HBE31" s="666"/>
      <c r="HBF31" s="666"/>
      <c r="HBG31" s="666"/>
      <c r="HBH31" s="666"/>
      <c r="HBI31" s="666"/>
      <c r="HBJ31" s="666"/>
      <c r="HBK31" s="666"/>
      <c r="HBL31" s="666"/>
      <c r="HBM31" s="666"/>
      <c r="HBN31" s="666"/>
      <c r="HBO31" s="666"/>
      <c r="HBP31" s="666"/>
      <c r="HBQ31" s="666"/>
      <c r="HBR31" s="666"/>
      <c r="HBS31" s="666"/>
      <c r="HBT31" s="666"/>
      <c r="HBU31" s="666"/>
      <c r="HBV31" s="666"/>
      <c r="HBW31" s="666"/>
      <c r="HBX31" s="666"/>
      <c r="HBY31" s="666"/>
      <c r="HBZ31" s="666"/>
      <c r="HCA31" s="666"/>
      <c r="HCB31" s="666"/>
      <c r="HCC31" s="666"/>
      <c r="HCD31" s="666"/>
      <c r="HCE31" s="666"/>
      <c r="HCF31" s="666"/>
      <c r="HCG31" s="666"/>
      <c r="HCH31" s="666"/>
      <c r="HCI31" s="666"/>
      <c r="HCJ31" s="666"/>
      <c r="HCK31" s="666"/>
      <c r="HCL31" s="666"/>
      <c r="HCM31" s="666"/>
      <c r="HCN31" s="666"/>
      <c r="HCO31" s="666"/>
      <c r="HCP31" s="666"/>
      <c r="HCQ31" s="666"/>
      <c r="HCR31" s="666"/>
      <c r="HCS31" s="666"/>
      <c r="HCT31" s="666"/>
      <c r="HCU31" s="666"/>
      <c r="HCV31" s="666"/>
      <c r="HCW31" s="666"/>
      <c r="HCX31" s="666"/>
      <c r="HCY31" s="666"/>
      <c r="HCZ31" s="666"/>
      <c r="HDA31" s="666"/>
      <c r="HDB31" s="666"/>
      <c r="HDC31" s="666"/>
      <c r="HDD31" s="666"/>
      <c r="HDE31" s="666"/>
      <c r="HDF31" s="666"/>
      <c r="HDG31" s="666"/>
      <c r="HDH31" s="666"/>
      <c r="HDI31" s="666"/>
      <c r="HDJ31" s="666"/>
      <c r="HDK31" s="666"/>
      <c r="HDL31" s="666"/>
      <c r="HDM31" s="666"/>
      <c r="HDN31" s="666"/>
      <c r="HDO31" s="666"/>
      <c r="HDP31" s="666"/>
      <c r="HDQ31" s="666"/>
      <c r="HDR31" s="666"/>
      <c r="HDS31" s="666"/>
      <c r="HDT31" s="666"/>
      <c r="HDU31" s="666"/>
      <c r="HDV31" s="666"/>
      <c r="HDW31" s="666"/>
      <c r="HDX31" s="666"/>
      <c r="HDY31" s="666"/>
      <c r="HDZ31" s="666"/>
      <c r="HEA31" s="666"/>
      <c r="HEB31" s="666"/>
      <c r="HEC31" s="666"/>
      <c r="HED31" s="666"/>
      <c r="HEE31" s="666"/>
      <c r="HEF31" s="666"/>
      <c r="HEG31" s="666"/>
      <c r="HEH31" s="666"/>
      <c r="HEI31" s="666"/>
      <c r="HEJ31" s="666"/>
      <c r="HEK31" s="666"/>
      <c r="HEL31" s="666"/>
      <c r="HEM31" s="666"/>
      <c r="HEN31" s="666"/>
      <c r="HEO31" s="666"/>
      <c r="HEP31" s="666"/>
      <c r="HEQ31" s="666"/>
      <c r="HER31" s="666"/>
      <c r="HES31" s="666"/>
      <c r="HET31" s="666"/>
      <c r="HEU31" s="666"/>
      <c r="HEV31" s="666"/>
      <c r="HEW31" s="666"/>
      <c r="HEX31" s="666"/>
      <c r="HEY31" s="666"/>
      <c r="HEZ31" s="666"/>
      <c r="HFA31" s="666"/>
      <c r="HFB31" s="666"/>
      <c r="HFC31" s="666"/>
      <c r="HFD31" s="666"/>
      <c r="HFE31" s="666"/>
      <c r="HFF31" s="666"/>
      <c r="HFG31" s="666"/>
      <c r="HFH31" s="666"/>
      <c r="HFI31" s="666"/>
      <c r="HFJ31" s="666"/>
      <c r="HFK31" s="666"/>
      <c r="HFL31" s="666"/>
      <c r="HFM31" s="666"/>
      <c r="HFN31" s="666"/>
      <c r="HFO31" s="666"/>
      <c r="HFP31" s="666"/>
      <c r="HFQ31" s="666"/>
      <c r="HFR31" s="666"/>
      <c r="HFS31" s="666"/>
      <c r="HFT31" s="666"/>
      <c r="HFU31" s="666"/>
      <c r="HFV31" s="666"/>
      <c r="HFW31" s="666"/>
      <c r="HFX31" s="666"/>
      <c r="HFY31" s="666"/>
      <c r="HFZ31" s="666"/>
      <c r="HGA31" s="666"/>
      <c r="HGB31" s="666"/>
      <c r="HGC31" s="666"/>
      <c r="HGD31" s="666"/>
      <c r="HGE31" s="666"/>
      <c r="HGF31" s="666"/>
      <c r="HGG31" s="666"/>
      <c r="HGH31" s="666"/>
      <c r="HGI31" s="666"/>
      <c r="HGJ31" s="666"/>
      <c r="HGK31" s="666"/>
      <c r="HGL31" s="666"/>
      <c r="HGM31" s="666"/>
      <c r="HGN31" s="666"/>
      <c r="HGO31" s="666"/>
      <c r="HGP31" s="666"/>
      <c r="HGQ31" s="666"/>
      <c r="HGR31" s="666"/>
      <c r="HGS31" s="666"/>
      <c r="HGT31" s="666"/>
      <c r="HGU31" s="666"/>
      <c r="HGV31" s="666"/>
      <c r="HGW31" s="666"/>
      <c r="HGX31" s="666"/>
      <c r="HGY31" s="666"/>
      <c r="HGZ31" s="666"/>
      <c r="HHA31" s="666"/>
      <c r="HHB31" s="666"/>
      <c r="HHC31" s="666"/>
      <c r="HHD31" s="666"/>
      <c r="HHE31" s="666"/>
      <c r="HHF31" s="666"/>
      <c r="HHG31" s="666"/>
      <c r="HHH31" s="666"/>
      <c r="HHI31" s="666"/>
      <c r="HHJ31" s="666"/>
      <c r="HHK31" s="666"/>
      <c r="HHL31" s="666"/>
      <c r="HHM31" s="666"/>
      <c r="HHN31" s="666"/>
      <c r="HHO31" s="666"/>
      <c r="HHP31" s="666"/>
      <c r="HHQ31" s="666"/>
      <c r="HHR31" s="666"/>
      <c r="HHS31" s="666"/>
      <c r="HHT31" s="666"/>
      <c r="HHU31" s="666"/>
      <c r="HHV31" s="666"/>
      <c r="HHW31" s="666"/>
      <c r="HHX31" s="666"/>
      <c r="HHY31" s="666"/>
      <c r="HHZ31" s="666"/>
      <c r="HIA31" s="666"/>
      <c r="HIB31" s="666"/>
      <c r="HIC31" s="666"/>
      <c r="HID31" s="666"/>
      <c r="HIE31" s="666"/>
      <c r="HIF31" s="666"/>
      <c r="HIG31" s="666"/>
      <c r="HIH31" s="666"/>
      <c r="HII31" s="666"/>
      <c r="HIJ31" s="666"/>
      <c r="HIK31" s="666"/>
      <c r="HIL31" s="666"/>
      <c r="HIM31" s="666"/>
      <c r="HIN31" s="666"/>
      <c r="HIO31" s="666"/>
      <c r="HIP31" s="666"/>
      <c r="HIQ31" s="666"/>
      <c r="HIR31" s="666"/>
      <c r="HIS31" s="666"/>
      <c r="HIT31" s="666"/>
      <c r="HIU31" s="666"/>
      <c r="HIV31" s="666"/>
      <c r="HIW31" s="666"/>
      <c r="HIX31" s="666"/>
      <c r="HIY31" s="666"/>
      <c r="HIZ31" s="666"/>
      <c r="HJA31" s="666"/>
      <c r="HJB31" s="666"/>
      <c r="HJC31" s="666"/>
      <c r="HJD31" s="666"/>
      <c r="HJE31" s="666"/>
      <c r="HJF31" s="666"/>
      <c r="HJG31" s="666"/>
      <c r="HJH31" s="666"/>
      <c r="HJI31" s="666"/>
      <c r="HJJ31" s="666"/>
      <c r="HJK31" s="666"/>
      <c r="HJL31" s="666"/>
      <c r="HJM31" s="666"/>
      <c r="HJN31" s="666"/>
      <c r="HJO31" s="666"/>
      <c r="HJP31" s="666"/>
      <c r="HJQ31" s="666"/>
      <c r="HJR31" s="666"/>
      <c r="HJS31" s="666"/>
      <c r="HJT31" s="666"/>
      <c r="HJU31" s="666"/>
      <c r="HJV31" s="666"/>
      <c r="HJW31" s="666"/>
      <c r="HJX31" s="666"/>
      <c r="HJY31" s="666"/>
      <c r="HJZ31" s="666"/>
      <c r="HKA31" s="666"/>
      <c r="HKB31" s="666"/>
      <c r="HKC31" s="666"/>
      <c r="HKD31" s="666"/>
      <c r="HKE31" s="666"/>
      <c r="HKF31" s="666"/>
      <c r="HKG31" s="666"/>
      <c r="HKH31" s="666"/>
      <c r="HKI31" s="666"/>
      <c r="HKJ31" s="666"/>
      <c r="HKK31" s="666"/>
      <c r="HKL31" s="666"/>
      <c r="HKM31" s="666"/>
      <c r="HKN31" s="666"/>
      <c r="HKO31" s="666"/>
      <c r="HKP31" s="666"/>
      <c r="HKQ31" s="666"/>
      <c r="HKR31" s="666"/>
      <c r="HKS31" s="666"/>
      <c r="HKT31" s="666"/>
      <c r="HKU31" s="666"/>
      <c r="HKV31" s="666"/>
      <c r="HKW31" s="666"/>
      <c r="HKX31" s="666"/>
      <c r="HKY31" s="666"/>
      <c r="HKZ31" s="666"/>
      <c r="HLA31" s="666"/>
      <c r="HLB31" s="666"/>
      <c r="HLC31" s="666"/>
      <c r="HLD31" s="666"/>
      <c r="HLE31" s="666"/>
      <c r="HLF31" s="666"/>
      <c r="HLG31" s="666"/>
      <c r="HLH31" s="666"/>
      <c r="HLI31" s="666"/>
      <c r="HLJ31" s="666"/>
      <c r="HLK31" s="666"/>
      <c r="HLL31" s="666"/>
      <c r="HLM31" s="666"/>
      <c r="HLN31" s="666"/>
      <c r="HLO31" s="666"/>
      <c r="HLP31" s="666"/>
      <c r="HLQ31" s="666"/>
      <c r="HLR31" s="666"/>
      <c r="HLS31" s="666"/>
      <c r="HLT31" s="666"/>
      <c r="HLU31" s="666"/>
      <c r="HLV31" s="666"/>
      <c r="HLW31" s="666"/>
      <c r="HLX31" s="666"/>
      <c r="HLY31" s="666"/>
      <c r="HLZ31" s="666"/>
      <c r="HMA31" s="666"/>
      <c r="HMB31" s="666"/>
      <c r="HMC31" s="666"/>
      <c r="HMD31" s="666"/>
      <c r="HME31" s="666"/>
      <c r="HMF31" s="666"/>
      <c r="HMG31" s="666"/>
      <c r="HMH31" s="666"/>
      <c r="HMI31" s="666"/>
      <c r="HMJ31" s="666"/>
      <c r="HMK31" s="666"/>
      <c r="HML31" s="666"/>
      <c r="HMM31" s="666"/>
      <c r="HMN31" s="666"/>
      <c r="HMO31" s="666"/>
      <c r="HMP31" s="666"/>
      <c r="HMQ31" s="666"/>
      <c r="HMR31" s="666"/>
      <c r="HMS31" s="666"/>
      <c r="HMT31" s="666"/>
      <c r="HMU31" s="666"/>
      <c r="HMV31" s="666"/>
      <c r="HMW31" s="666"/>
      <c r="HMX31" s="666"/>
      <c r="HMY31" s="666"/>
      <c r="HMZ31" s="666"/>
      <c r="HNA31" s="666"/>
      <c r="HNB31" s="666"/>
      <c r="HNC31" s="666"/>
      <c r="HND31" s="666"/>
      <c r="HNE31" s="666"/>
      <c r="HNF31" s="666"/>
      <c r="HNG31" s="666"/>
      <c r="HNH31" s="666"/>
      <c r="HNI31" s="666"/>
      <c r="HNJ31" s="666"/>
      <c r="HNK31" s="666"/>
      <c r="HNL31" s="666"/>
      <c r="HNM31" s="666"/>
      <c r="HNN31" s="666"/>
      <c r="HNO31" s="666"/>
      <c r="HNP31" s="666"/>
      <c r="HNQ31" s="666"/>
      <c r="HNR31" s="666"/>
      <c r="HNS31" s="666"/>
      <c r="HNT31" s="666"/>
      <c r="HNU31" s="666"/>
      <c r="HNV31" s="666"/>
      <c r="HNW31" s="666"/>
      <c r="HNX31" s="666"/>
      <c r="HNY31" s="666"/>
      <c r="HNZ31" s="666"/>
      <c r="HOA31" s="666"/>
      <c r="HOB31" s="666"/>
      <c r="HOC31" s="666"/>
      <c r="HOD31" s="666"/>
      <c r="HOE31" s="666"/>
      <c r="HOF31" s="666"/>
      <c r="HOG31" s="666"/>
      <c r="HOH31" s="666"/>
      <c r="HOI31" s="666"/>
      <c r="HOJ31" s="666"/>
      <c r="HOK31" s="666"/>
      <c r="HOL31" s="666"/>
      <c r="HOM31" s="666"/>
      <c r="HON31" s="666"/>
      <c r="HOO31" s="666"/>
      <c r="HOP31" s="666"/>
      <c r="HOQ31" s="666"/>
      <c r="HOR31" s="666"/>
      <c r="HOS31" s="666"/>
      <c r="HOT31" s="666"/>
      <c r="HOU31" s="666"/>
      <c r="HOV31" s="666"/>
      <c r="HOW31" s="666"/>
      <c r="HOX31" s="666"/>
      <c r="HOY31" s="666"/>
      <c r="HOZ31" s="666"/>
      <c r="HPA31" s="666"/>
      <c r="HPB31" s="666"/>
      <c r="HPC31" s="666"/>
      <c r="HPD31" s="666"/>
      <c r="HPE31" s="666"/>
      <c r="HPF31" s="666"/>
      <c r="HPG31" s="666"/>
      <c r="HPH31" s="666"/>
      <c r="HPI31" s="666"/>
      <c r="HPJ31" s="666"/>
      <c r="HPK31" s="666"/>
      <c r="HPL31" s="666"/>
      <c r="HPM31" s="666"/>
      <c r="HPN31" s="666"/>
      <c r="HPO31" s="666"/>
      <c r="HPP31" s="666"/>
      <c r="HPQ31" s="666"/>
      <c r="HPR31" s="666"/>
      <c r="HPS31" s="666"/>
      <c r="HPT31" s="666"/>
      <c r="HPU31" s="666"/>
      <c r="HPV31" s="666"/>
      <c r="HPW31" s="666"/>
      <c r="HPX31" s="666"/>
      <c r="HPY31" s="666"/>
      <c r="HPZ31" s="666"/>
      <c r="HQA31" s="666"/>
      <c r="HQB31" s="666"/>
      <c r="HQC31" s="666"/>
      <c r="HQD31" s="666"/>
      <c r="HQE31" s="666"/>
      <c r="HQF31" s="666"/>
      <c r="HQG31" s="666"/>
      <c r="HQH31" s="666"/>
      <c r="HQI31" s="666"/>
      <c r="HQJ31" s="666"/>
      <c r="HQK31" s="666"/>
      <c r="HQL31" s="666"/>
      <c r="HQM31" s="666"/>
      <c r="HQN31" s="666"/>
      <c r="HQO31" s="666"/>
      <c r="HQP31" s="666"/>
      <c r="HQQ31" s="666"/>
      <c r="HQR31" s="666"/>
      <c r="HQS31" s="666"/>
      <c r="HQT31" s="666"/>
      <c r="HQU31" s="666"/>
      <c r="HQV31" s="666"/>
      <c r="HQW31" s="666"/>
      <c r="HQX31" s="666"/>
      <c r="HQY31" s="666"/>
      <c r="HQZ31" s="666"/>
      <c r="HRA31" s="666"/>
      <c r="HRB31" s="666"/>
      <c r="HRC31" s="666"/>
      <c r="HRD31" s="666"/>
      <c r="HRE31" s="666"/>
      <c r="HRF31" s="666"/>
      <c r="HRG31" s="666"/>
      <c r="HRH31" s="666"/>
      <c r="HRI31" s="666"/>
      <c r="HRJ31" s="666"/>
      <c r="HRK31" s="666"/>
      <c r="HRL31" s="666"/>
      <c r="HRM31" s="666"/>
      <c r="HRN31" s="666"/>
      <c r="HRO31" s="666"/>
      <c r="HRP31" s="666"/>
      <c r="HRQ31" s="666"/>
      <c r="HRR31" s="666"/>
      <c r="HRS31" s="666"/>
      <c r="HRT31" s="666"/>
      <c r="HRU31" s="666"/>
      <c r="HRV31" s="666"/>
      <c r="HRW31" s="666"/>
      <c r="HRX31" s="666"/>
      <c r="HRY31" s="666"/>
      <c r="HRZ31" s="666"/>
      <c r="HSA31" s="666"/>
      <c r="HSB31" s="666"/>
      <c r="HSC31" s="666"/>
      <c r="HSD31" s="666"/>
      <c r="HSE31" s="666"/>
      <c r="HSF31" s="666"/>
      <c r="HSG31" s="666"/>
      <c r="HSH31" s="666"/>
      <c r="HSI31" s="666"/>
      <c r="HSJ31" s="666"/>
      <c r="HSK31" s="666"/>
      <c r="HSL31" s="666"/>
      <c r="HSM31" s="666"/>
      <c r="HSN31" s="666"/>
      <c r="HSO31" s="666"/>
      <c r="HSP31" s="666"/>
      <c r="HSQ31" s="666"/>
      <c r="HSR31" s="666"/>
      <c r="HSS31" s="666"/>
      <c r="HST31" s="666"/>
      <c r="HSU31" s="666"/>
      <c r="HSV31" s="666"/>
      <c r="HSW31" s="666"/>
      <c r="HSX31" s="666"/>
      <c r="HSY31" s="666"/>
      <c r="HSZ31" s="666"/>
      <c r="HTA31" s="666"/>
      <c r="HTB31" s="666"/>
      <c r="HTC31" s="666"/>
      <c r="HTD31" s="666"/>
      <c r="HTE31" s="666"/>
      <c r="HTF31" s="666"/>
      <c r="HTG31" s="666"/>
      <c r="HTH31" s="666"/>
      <c r="HTI31" s="666"/>
      <c r="HTJ31" s="666"/>
      <c r="HTK31" s="666"/>
      <c r="HTL31" s="666"/>
      <c r="HTM31" s="666"/>
      <c r="HTN31" s="666"/>
      <c r="HTO31" s="666"/>
      <c r="HTP31" s="666"/>
      <c r="HTQ31" s="666"/>
      <c r="HTR31" s="666"/>
      <c r="HTS31" s="666"/>
      <c r="HTT31" s="666"/>
      <c r="HTU31" s="666"/>
      <c r="HTV31" s="666"/>
      <c r="HTW31" s="666"/>
      <c r="HTX31" s="666"/>
      <c r="HTY31" s="666"/>
      <c r="HTZ31" s="666"/>
      <c r="HUA31" s="666"/>
      <c r="HUB31" s="666"/>
      <c r="HUC31" s="666"/>
      <c r="HUD31" s="666"/>
      <c r="HUE31" s="666"/>
      <c r="HUF31" s="666"/>
      <c r="HUG31" s="666"/>
      <c r="HUH31" s="666"/>
      <c r="HUI31" s="666"/>
      <c r="HUJ31" s="666"/>
      <c r="HUK31" s="666"/>
      <c r="HUL31" s="666"/>
      <c r="HUM31" s="666"/>
      <c r="HUN31" s="666"/>
      <c r="HUO31" s="666"/>
      <c r="HUP31" s="666"/>
      <c r="HUQ31" s="666"/>
      <c r="HUR31" s="666"/>
      <c r="HUS31" s="666"/>
      <c r="HUT31" s="666"/>
      <c r="HUU31" s="666"/>
      <c r="HUV31" s="666"/>
      <c r="HUW31" s="666"/>
      <c r="HUX31" s="666"/>
      <c r="HUY31" s="666"/>
      <c r="HUZ31" s="666"/>
      <c r="HVA31" s="666"/>
      <c r="HVB31" s="666"/>
      <c r="HVC31" s="666"/>
      <c r="HVD31" s="666"/>
      <c r="HVE31" s="666"/>
      <c r="HVF31" s="666"/>
      <c r="HVG31" s="666"/>
      <c r="HVH31" s="666"/>
      <c r="HVI31" s="666"/>
      <c r="HVJ31" s="666"/>
      <c r="HVK31" s="666"/>
      <c r="HVL31" s="666"/>
      <c r="HVM31" s="666"/>
      <c r="HVN31" s="666"/>
      <c r="HVO31" s="666"/>
      <c r="HVP31" s="666"/>
      <c r="HVQ31" s="666"/>
      <c r="HVR31" s="666"/>
      <c r="HVS31" s="666"/>
      <c r="HVT31" s="666"/>
      <c r="HVU31" s="666"/>
      <c r="HVV31" s="666"/>
      <c r="HVW31" s="666"/>
      <c r="HVX31" s="666"/>
      <c r="HVY31" s="666"/>
      <c r="HVZ31" s="666"/>
      <c r="HWA31" s="666"/>
      <c r="HWB31" s="666"/>
      <c r="HWC31" s="666"/>
      <c r="HWD31" s="666"/>
      <c r="HWE31" s="666"/>
      <c r="HWF31" s="666"/>
      <c r="HWG31" s="666"/>
      <c r="HWH31" s="666"/>
      <c r="HWI31" s="666"/>
      <c r="HWJ31" s="666"/>
      <c r="HWK31" s="666"/>
      <c r="HWL31" s="666"/>
      <c r="HWM31" s="666"/>
      <c r="HWN31" s="666"/>
      <c r="HWO31" s="666"/>
      <c r="HWP31" s="666"/>
      <c r="HWQ31" s="666"/>
      <c r="HWR31" s="666"/>
      <c r="HWS31" s="666"/>
      <c r="HWT31" s="666"/>
      <c r="HWU31" s="666"/>
      <c r="HWV31" s="666"/>
      <c r="HWW31" s="666"/>
      <c r="HWX31" s="666"/>
      <c r="HWY31" s="666"/>
      <c r="HWZ31" s="666"/>
      <c r="HXA31" s="666"/>
      <c r="HXB31" s="666"/>
      <c r="HXC31" s="666"/>
      <c r="HXD31" s="666"/>
      <c r="HXE31" s="666"/>
      <c r="HXF31" s="666"/>
      <c r="HXG31" s="666"/>
      <c r="HXH31" s="666"/>
      <c r="HXI31" s="666"/>
      <c r="HXJ31" s="666"/>
      <c r="HXK31" s="666"/>
      <c r="HXL31" s="666"/>
      <c r="HXM31" s="666"/>
      <c r="HXN31" s="666"/>
      <c r="HXO31" s="666"/>
      <c r="HXP31" s="666"/>
      <c r="HXQ31" s="666"/>
      <c r="HXR31" s="666"/>
      <c r="HXS31" s="666"/>
      <c r="HXT31" s="666"/>
      <c r="HXU31" s="666"/>
      <c r="HXV31" s="666"/>
      <c r="HXW31" s="666"/>
      <c r="HXX31" s="666"/>
      <c r="HXY31" s="666"/>
      <c r="HXZ31" s="666"/>
      <c r="HYA31" s="666"/>
      <c r="HYB31" s="666"/>
      <c r="HYC31" s="666"/>
      <c r="HYD31" s="666"/>
      <c r="HYE31" s="666"/>
      <c r="HYF31" s="666"/>
      <c r="HYG31" s="666"/>
      <c r="HYH31" s="666"/>
      <c r="HYI31" s="666"/>
      <c r="HYJ31" s="666"/>
      <c r="HYK31" s="666"/>
      <c r="HYL31" s="666"/>
      <c r="HYM31" s="666"/>
      <c r="HYN31" s="666"/>
      <c r="HYO31" s="666"/>
      <c r="HYP31" s="666"/>
      <c r="HYQ31" s="666"/>
      <c r="HYR31" s="666"/>
      <c r="HYS31" s="666"/>
      <c r="HYT31" s="666"/>
      <c r="HYU31" s="666"/>
      <c r="HYV31" s="666"/>
      <c r="HYW31" s="666"/>
      <c r="HYX31" s="666"/>
      <c r="HYY31" s="666"/>
      <c r="HYZ31" s="666"/>
      <c r="HZA31" s="666"/>
      <c r="HZB31" s="666"/>
      <c r="HZC31" s="666"/>
      <c r="HZD31" s="666"/>
      <c r="HZE31" s="666"/>
      <c r="HZF31" s="666"/>
      <c r="HZG31" s="666"/>
      <c r="HZH31" s="666"/>
      <c r="HZI31" s="666"/>
      <c r="HZJ31" s="666"/>
      <c r="HZK31" s="666"/>
      <c r="HZL31" s="666"/>
      <c r="HZM31" s="666"/>
      <c r="HZN31" s="666"/>
      <c r="HZO31" s="666"/>
      <c r="HZP31" s="666"/>
      <c r="HZQ31" s="666"/>
      <c r="HZR31" s="666"/>
      <c r="HZS31" s="666"/>
      <c r="HZT31" s="666"/>
      <c r="HZU31" s="666"/>
      <c r="HZV31" s="666"/>
      <c r="HZW31" s="666"/>
      <c r="HZX31" s="666"/>
      <c r="HZY31" s="666"/>
      <c r="HZZ31" s="666"/>
      <c r="IAA31" s="666"/>
      <c r="IAB31" s="666"/>
      <c r="IAC31" s="666"/>
      <c r="IAD31" s="666"/>
      <c r="IAE31" s="666"/>
      <c r="IAF31" s="666"/>
      <c r="IAG31" s="666"/>
      <c r="IAH31" s="666"/>
      <c r="IAI31" s="666"/>
      <c r="IAJ31" s="666"/>
      <c r="IAK31" s="666"/>
      <c r="IAL31" s="666"/>
      <c r="IAM31" s="666"/>
      <c r="IAN31" s="666"/>
      <c r="IAO31" s="666"/>
      <c r="IAP31" s="666"/>
      <c r="IAQ31" s="666"/>
      <c r="IAR31" s="666"/>
      <c r="IAS31" s="666"/>
      <c r="IAT31" s="666"/>
      <c r="IAU31" s="666"/>
      <c r="IAV31" s="666"/>
      <c r="IAW31" s="666"/>
      <c r="IAX31" s="666"/>
      <c r="IAY31" s="666"/>
      <c r="IAZ31" s="666"/>
      <c r="IBA31" s="666"/>
      <c r="IBB31" s="666"/>
      <c r="IBC31" s="666"/>
      <c r="IBD31" s="666"/>
      <c r="IBE31" s="666"/>
      <c r="IBF31" s="666"/>
      <c r="IBG31" s="666"/>
      <c r="IBH31" s="666"/>
      <c r="IBI31" s="666"/>
      <c r="IBJ31" s="666"/>
      <c r="IBK31" s="666"/>
      <c r="IBL31" s="666"/>
      <c r="IBM31" s="666"/>
      <c r="IBN31" s="666"/>
      <c r="IBO31" s="666"/>
      <c r="IBP31" s="666"/>
      <c r="IBQ31" s="666"/>
      <c r="IBR31" s="666"/>
      <c r="IBS31" s="666"/>
      <c r="IBT31" s="666"/>
      <c r="IBU31" s="666"/>
      <c r="IBV31" s="666"/>
      <c r="IBW31" s="666"/>
      <c r="IBX31" s="666"/>
      <c r="IBY31" s="666"/>
      <c r="IBZ31" s="666"/>
      <c r="ICA31" s="666"/>
      <c r="ICB31" s="666"/>
      <c r="ICC31" s="666"/>
      <c r="ICD31" s="666"/>
      <c r="ICE31" s="666"/>
      <c r="ICF31" s="666"/>
      <c r="ICG31" s="666"/>
      <c r="ICH31" s="666"/>
      <c r="ICI31" s="666"/>
      <c r="ICJ31" s="666"/>
      <c r="ICK31" s="666"/>
      <c r="ICL31" s="666"/>
      <c r="ICM31" s="666"/>
      <c r="ICN31" s="666"/>
      <c r="ICO31" s="666"/>
      <c r="ICP31" s="666"/>
      <c r="ICQ31" s="666"/>
      <c r="ICR31" s="666"/>
      <c r="ICS31" s="666"/>
      <c r="ICT31" s="666"/>
      <c r="ICU31" s="666"/>
      <c r="ICV31" s="666"/>
      <c r="ICW31" s="666"/>
      <c r="ICX31" s="666"/>
      <c r="ICY31" s="666"/>
      <c r="ICZ31" s="666"/>
      <c r="IDA31" s="666"/>
      <c r="IDB31" s="666"/>
      <c r="IDC31" s="666"/>
      <c r="IDD31" s="666"/>
      <c r="IDE31" s="666"/>
      <c r="IDF31" s="666"/>
      <c r="IDG31" s="666"/>
      <c r="IDH31" s="666"/>
      <c r="IDI31" s="666"/>
      <c r="IDJ31" s="666"/>
      <c r="IDK31" s="666"/>
      <c r="IDL31" s="666"/>
      <c r="IDM31" s="666"/>
      <c r="IDN31" s="666"/>
      <c r="IDO31" s="666"/>
      <c r="IDP31" s="666"/>
      <c r="IDQ31" s="666"/>
      <c r="IDR31" s="666"/>
      <c r="IDS31" s="666"/>
      <c r="IDT31" s="666"/>
      <c r="IDU31" s="666"/>
      <c r="IDV31" s="666"/>
      <c r="IDW31" s="666"/>
      <c r="IDX31" s="666"/>
      <c r="IDY31" s="666"/>
      <c r="IDZ31" s="666"/>
      <c r="IEA31" s="666"/>
      <c r="IEB31" s="666"/>
      <c r="IEC31" s="666"/>
      <c r="IED31" s="666"/>
      <c r="IEE31" s="666"/>
      <c r="IEF31" s="666"/>
      <c r="IEG31" s="666"/>
      <c r="IEH31" s="666"/>
      <c r="IEI31" s="666"/>
      <c r="IEJ31" s="666"/>
      <c r="IEK31" s="666"/>
      <c r="IEL31" s="666"/>
      <c r="IEM31" s="666"/>
      <c r="IEN31" s="666"/>
      <c r="IEO31" s="666"/>
      <c r="IEP31" s="666"/>
      <c r="IEQ31" s="666"/>
      <c r="IER31" s="666"/>
      <c r="IES31" s="666"/>
      <c r="IET31" s="666"/>
      <c r="IEU31" s="666"/>
      <c r="IEV31" s="666"/>
      <c r="IEW31" s="666"/>
      <c r="IEX31" s="666"/>
      <c r="IEY31" s="666"/>
      <c r="IEZ31" s="666"/>
      <c r="IFA31" s="666"/>
      <c r="IFB31" s="666"/>
      <c r="IFC31" s="666"/>
      <c r="IFD31" s="666"/>
      <c r="IFE31" s="666"/>
      <c r="IFF31" s="666"/>
      <c r="IFG31" s="666"/>
      <c r="IFH31" s="666"/>
      <c r="IFI31" s="666"/>
      <c r="IFJ31" s="666"/>
      <c r="IFK31" s="666"/>
      <c r="IFL31" s="666"/>
      <c r="IFM31" s="666"/>
      <c r="IFN31" s="666"/>
      <c r="IFO31" s="666"/>
      <c r="IFP31" s="666"/>
      <c r="IFQ31" s="666"/>
      <c r="IFR31" s="666"/>
      <c r="IFS31" s="666"/>
      <c r="IFT31" s="666"/>
      <c r="IFU31" s="666"/>
      <c r="IFV31" s="666"/>
      <c r="IFW31" s="666"/>
      <c r="IFX31" s="666"/>
      <c r="IFY31" s="666"/>
      <c r="IFZ31" s="666"/>
      <c r="IGA31" s="666"/>
      <c r="IGB31" s="666"/>
      <c r="IGC31" s="666"/>
      <c r="IGD31" s="666"/>
      <c r="IGE31" s="666"/>
      <c r="IGF31" s="666"/>
      <c r="IGG31" s="666"/>
      <c r="IGH31" s="666"/>
      <c r="IGI31" s="666"/>
      <c r="IGJ31" s="666"/>
      <c r="IGK31" s="666"/>
      <c r="IGL31" s="666"/>
      <c r="IGM31" s="666"/>
      <c r="IGN31" s="666"/>
      <c r="IGO31" s="666"/>
      <c r="IGP31" s="666"/>
      <c r="IGQ31" s="666"/>
      <c r="IGR31" s="666"/>
      <c r="IGS31" s="666"/>
      <c r="IGT31" s="666"/>
      <c r="IGU31" s="666"/>
      <c r="IGV31" s="666"/>
      <c r="IGW31" s="666"/>
      <c r="IGX31" s="666"/>
      <c r="IGY31" s="666"/>
      <c r="IGZ31" s="666"/>
      <c r="IHA31" s="666"/>
      <c r="IHB31" s="666"/>
      <c r="IHC31" s="666"/>
      <c r="IHD31" s="666"/>
      <c r="IHE31" s="666"/>
      <c r="IHF31" s="666"/>
      <c r="IHG31" s="666"/>
      <c r="IHH31" s="666"/>
      <c r="IHI31" s="666"/>
      <c r="IHJ31" s="666"/>
      <c r="IHK31" s="666"/>
      <c r="IHL31" s="666"/>
      <c r="IHM31" s="666"/>
      <c r="IHN31" s="666"/>
      <c r="IHO31" s="666"/>
      <c r="IHP31" s="666"/>
      <c r="IHQ31" s="666"/>
      <c r="IHR31" s="666"/>
      <c r="IHS31" s="666"/>
      <c r="IHT31" s="666"/>
      <c r="IHU31" s="666"/>
      <c r="IHV31" s="666"/>
      <c r="IHW31" s="666"/>
      <c r="IHX31" s="666"/>
      <c r="IHY31" s="666"/>
      <c r="IHZ31" s="666"/>
      <c r="IIA31" s="666"/>
      <c r="IIB31" s="666"/>
      <c r="IIC31" s="666"/>
      <c r="IID31" s="666"/>
      <c r="IIE31" s="666"/>
      <c r="IIF31" s="666"/>
      <c r="IIG31" s="666"/>
      <c r="IIH31" s="666"/>
      <c r="III31" s="666"/>
      <c r="IIJ31" s="666"/>
      <c r="IIK31" s="666"/>
      <c r="IIL31" s="666"/>
      <c r="IIM31" s="666"/>
      <c r="IIN31" s="666"/>
      <c r="IIO31" s="666"/>
      <c r="IIP31" s="666"/>
      <c r="IIQ31" s="666"/>
      <c r="IIR31" s="666"/>
      <c r="IIS31" s="666"/>
      <c r="IIT31" s="666"/>
      <c r="IIU31" s="666"/>
      <c r="IIV31" s="666"/>
      <c r="IIW31" s="666"/>
      <c r="IIX31" s="666"/>
      <c r="IIY31" s="666"/>
      <c r="IIZ31" s="666"/>
      <c r="IJA31" s="666"/>
      <c r="IJB31" s="666"/>
      <c r="IJC31" s="666"/>
      <c r="IJD31" s="666"/>
      <c r="IJE31" s="666"/>
      <c r="IJF31" s="666"/>
      <c r="IJG31" s="666"/>
      <c r="IJH31" s="666"/>
      <c r="IJI31" s="666"/>
      <c r="IJJ31" s="666"/>
      <c r="IJK31" s="666"/>
      <c r="IJL31" s="666"/>
      <c r="IJM31" s="666"/>
      <c r="IJN31" s="666"/>
      <c r="IJO31" s="666"/>
      <c r="IJP31" s="666"/>
      <c r="IJQ31" s="666"/>
      <c r="IJR31" s="666"/>
      <c r="IJS31" s="666"/>
      <c r="IJT31" s="666"/>
      <c r="IJU31" s="666"/>
      <c r="IJV31" s="666"/>
      <c r="IJW31" s="666"/>
      <c r="IJX31" s="666"/>
      <c r="IJY31" s="666"/>
      <c r="IJZ31" s="666"/>
      <c r="IKA31" s="666"/>
      <c r="IKB31" s="666"/>
      <c r="IKC31" s="666"/>
      <c r="IKD31" s="666"/>
      <c r="IKE31" s="666"/>
      <c r="IKF31" s="666"/>
      <c r="IKG31" s="666"/>
      <c r="IKH31" s="666"/>
      <c r="IKI31" s="666"/>
      <c r="IKJ31" s="666"/>
      <c r="IKK31" s="666"/>
      <c r="IKL31" s="666"/>
      <c r="IKM31" s="666"/>
      <c r="IKN31" s="666"/>
      <c r="IKO31" s="666"/>
      <c r="IKP31" s="666"/>
      <c r="IKQ31" s="666"/>
      <c r="IKR31" s="666"/>
      <c r="IKS31" s="666"/>
      <c r="IKT31" s="666"/>
      <c r="IKU31" s="666"/>
      <c r="IKV31" s="666"/>
      <c r="IKW31" s="666"/>
      <c r="IKX31" s="666"/>
      <c r="IKY31" s="666"/>
      <c r="IKZ31" s="666"/>
      <c r="ILA31" s="666"/>
      <c r="ILB31" s="666"/>
      <c r="ILC31" s="666"/>
      <c r="ILD31" s="666"/>
      <c r="ILE31" s="666"/>
      <c r="ILF31" s="666"/>
      <c r="ILG31" s="666"/>
      <c r="ILH31" s="666"/>
      <c r="ILI31" s="666"/>
      <c r="ILJ31" s="666"/>
      <c r="ILK31" s="666"/>
      <c r="ILL31" s="666"/>
      <c r="ILM31" s="666"/>
      <c r="ILN31" s="666"/>
      <c r="ILO31" s="666"/>
      <c r="ILP31" s="666"/>
      <c r="ILQ31" s="666"/>
      <c r="ILR31" s="666"/>
      <c r="ILS31" s="666"/>
      <c r="ILT31" s="666"/>
      <c r="ILU31" s="666"/>
      <c r="ILV31" s="666"/>
      <c r="ILW31" s="666"/>
      <c r="ILX31" s="666"/>
      <c r="ILY31" s="666"/>
      <c r="ILZ31" s="666"/>
      <c r="IMA31" s="666"/>
      <c r="IMB31" s="666"/>
      <c r="IMC31" s="666"/>
      <c r="IMD31" s="666"/>
      <c r="IME31" s="666"/>
      <c r="IMF31" s="666"/>
      <c r="IMG31" s="666"/>
      <c r="IMH31" s="666"/>
      <c r="IMI31" s="666"/>
      <c r="IMJ31" s="666"/>
      <c r="IMK31" s="666"/>
      <c r="IML31" s="666"/>
      <c r="IMM31" s="666"/>
      <c r="IMN31" s="666"/>
      <c r="IMO31" s="666"/>
      <c r="IMP31" s="666"/>
      <c r="IMQ31" s="666"/>
      <c r="IMR31" s="666"/>
      <c r="IMS31" s="666"/>
      <c r="IMT31" s="666"/>
      <c r="IMU31" s="666"/>
      <c r="IMV31" s="666"/>
      <c r="IMW31" s="666"/>
      <c r="IMX31" s="666"/>
      <c r="IMY31" s="666"/>
      <c r="IMZ31" s="666"/>
      <c r="INA31" s="666"/>
      <c r="INB31" s="666"/>
      <c r="INC31" s="666"/>
      <c r="IND31" s="666"/>
      <c r="INE31" s="666"/>
      <c r="INF31" s="666"/>
      <c r="ING31" s="666"/>
      <c r="INH31" s="666"/>
      <c r="INI31" s="666"/>
      <c r="INJ31" s="666"/>
      <c r="INK31" s="666"/>
      <c r="INL31" s="666"/>
      <c r="INM31" s="666"/>
      <c r="INN31" s="666"/>
      <c r="INO31" s="666"/>
      <c r="INP31" s="666"/>
      <c r="INQ31" s="666"/>
      <c r="INR31" s="666"/>
      <c r="INS31" s="666"/>
      <c r="INT31" s="666"/>
      <c r="INU31" s="666"/>
      <c r="INV31" s="666"/>
      <c r="INW31" s="666"/>
      <c r="INX31" s="666"/>
      <c r="INY31" s="666"/>
      <c r="INZ31" s="666"/>
      <c r="IOA31" s="666"/>
      <c r="IOB31" s="666"/>
      <c r="IOC31" s="666"/>
      <c r="IOD31" s="666"/>
      <c r="IOE31" s="666"/>
      <c r="IOF31" s="666"/>
      <c r="IOG31" s="666"/>
      <c r="IOH31" s="666"/>
      <c r="IOI31" s="666"/>
      <c r="IOJ31" s="666"/>
      <c r="IOK31" s="666"/>
      <c r="IOL31" s="666"/>
      <c r="IOM31" s="666"/>
      <c r="ION31" s="666"/>
      <c r="IOO31" s="666"/>
      <c r="IOP31" s="666"/>
      <c r="IOQ31" s="666"/>
      <c r="IOR31" s="666"/>
      <c r="IOS31" s="666"/>
      <c r="IOT31" s="666"/>
      <c r="IOU31" s="666"/>
      <c r="IOV31" s="666"/>
      <c r="IOW31" s="666"/>
      <c r="IOX31" s="666"/>
      <c r="IOY31" s="666"/>
      <c r="IOZ31" s="666"/>
      <c r="IPA31" s="666"/>
      <c r="IPB31" s="666"/>
      <c r="IPC31" s="666"/>
      <c r="IPD31" s="666"/>
      <c r="IPE31" s="666"/>
      <c r="IPF31" s="666"/>
      <c r="IPG31" s="666"/>
      <c r="IPH31" s="666"/>
      <c r="IPI31" s="666"/>
      <c r="IPJ31" s="666"/>
      <c r="IPK31" s="666"/>
      <c r="IPL31" s="666"/>
      <c r="IPM31" s="666"/>
      <c r="IPN31" s="666"/>
      <c r="IPO31" s="666"/>
      <c r="IPP31" s="666"/>
      <c r="IPQ31" s="666"/>
      <c r="IPR31" s="666"/>
      <c r="IPS31" s="666"/>
      <c r="IPT31" s="666"/>
      <c r="IPU31" s="666"/>
      <c r="IPV31" s="666"/>
      <c r="IPW31" s="666"/>
      <c r="IPX31" s="666"/>
      <c r="IPY31" s="666"/>
      <c r="IPZ31" s="666"/>
      <c r="IQA31" s="666"/>
      <c r="IQB31" s="666"/>
      <c r="IQC31" s="666"/>
      <c r="IQD31" s="666"/>
      <c r="IQE31" s="666"/>
      <c r="IQF31" s="666"/>
      <c r="IQG31" s="666"/>
      <c r="IQH31" s="666"/>
      <c r="IQI31" s="666"/>
      <c r="IQJ31" s="666"/>
      <c r="IQK31" s="666"/>
      <c r="IQL31" s="666"/>
      <c r="IQM31" s="666"/>
      <c r="IQN31" s="666"/>
      <c r="IQO31" s="666"/>
      <c r="IQP31" s="666"/>
      <c r="IQQ31" s="666"/>
      <c r="IQR31" s="666"/>
      <c r="IQS31" s="666"/>
      <c r="IQT31" s="666"/>
      <c r="IQU31" s="666"/>
      <c r="IQV31" s="666"/>
      <c r="IQW31" s="666"/>
      <c r="IQX31" s="666"/>
      <c r="IQY31" s="666"/>
      <c r="IQZ31" s="666"/>
      <c r="IRA31" s="666"/>
      <c r="IRB31" s="666"/>
      <c r="IRC31" s="666"/>
      <c r="IRD31" s="666"/>
      <c r="IRE31" s="666"/>
      <c r="IRF31" s="666"/>
      <c r="IRG31" s="666"/>
      <c r="IRH31" s="666"/>
      <c r="IRI31" s="666"/>
      <c r="IRJ31" s="666"/>
      <c r="IRK31" s="666"/>
      <c r="IRL31" s="666"/>
      <c r="IRM31" s="666"/>
      <c r="IRN31" s="666"/>
      <c r="IRO31" s="666"/>
      <c r="IRP31" s="666"/>
      <c r="IRQ31" s="666"/>
      <c r="IRR31" s="666"/>
      <c r="IRS31" s="666"/>
      <c r="IRT31" s="666"/>
      <c r="IRU31" s="666"/>
      <c r="IRV31" s="666"/>
      <c r="IRW31" s="666"/>
      <c r="IRX31" s="666"/>
      <c r="IRY31" s="666"/>
      <c r="IRZ31" s="666"/>
      <c r="ISA31" s="666"/>
      <c r="ISB31" s="666"/>
      <c r="ISC31" s="666"/>
      <c r="ISD31" s="666"/>
      <c r="ISE31" s="666"/>
      <c r="ISF31" s="666"/>
      <c r="ISG31" s="666"/>
      <c r="ISH31" s="666"/>
      <c r="ISI31" s="666"/>
      <c r="ISJ31" s="666"/>
      <c r="ISK31" s="666"/>
      <c r="ISL31" s="666"/>
      <c r="ISM31" s="666"/>
      <c r="ISN31" s="666"/>
      <c r="ISO31" s="666"/>
      <c r="ISP31" s="666"/>
      <c r="ISQ31" s="666"/>
      <c r="ISR31" s="666"/>
      <c r="ISS31" s="666"/>
      <c r="IST31" s="666"/>
      <c r="ISU31" s="666"/>
      <c r="ISV31" s="666"/>
      <c r="ISW31" s="666"/>
      <c r="ISX31" s="666"/>
      <c r="ISY31" s="666"/>
      <c r="ISZ31" s="666"/>
      <c r="ITA31" s="666"/>
      <c r="ITB31" s="666"/>
      <c r="ITC31" s="666"/>
      <c r="ITD31" s="666"/>
      <c r="ITE31" s="666"/>
      <c r="ITF31" s="666"/>
      <c r="ITG31" s="666"/>
      <c r="ITH31" s="666"/>
      <c r="ITI31" s="666"/>
      <c r="ITJ31" s="666"/>
      <c r="ITK31" s="666"/>
      <c r="ITL31" s="666"/>
      <c r="ITM31" s="666"/>
      <c r="ITN31" s="666"/>
      <c r="ITO31" s="666"/>
      <c r="ITP31" s="666"/>
      <c r="ITQ31" s="666"/>
      <c r="ITR31" s="666"/>
      <c r="ITS31" s="666"/>
      <c r="ITT31" s="666"/>
      <c r="ITU31" s="666"/>
      <c r="ITV31" s="666"/>
      <c r="ITW31" s="666"/>
      <c r="ITX31" s="666"/>
      <c r="ITY31" s="666"/>
      <c r="ITZ31" s="666"/>
      <c r="IUA31" s="666"/>
      <c r="IUB31" s="666"/>
      <c r="IUC31" s="666"/>
      <c r="IUD31" s="666"/>
      <c r="IUE31" s="666"/>
      <c r="IUF31" s="666"/>
      <c r="IUG31" s="666"/>
      <c r="IUH31" s="666"/>
      <c r="IUI31" s="666"/>
      <c r="IUJ31" s="666"/>
      <c r="IUK31" s="666"/>
      <c r="IUL31" s="666"/>
      <c r="IUM31" s="666"/>
      <c r="IUN31" s="666"/>
      <c r="IUO31" s="666"/>
      <c r="IUP31" s="666"/>
      <c r="IUQ31" s="666"/>
      <c r="IUR31" s="666"/>
      <c r="IUS31" s="666"/>
      <c r="IUT31" s="666"/>
      <c r="IUU31" s="666"/>
      <c r="IUV31" s="666"/>
      <c r="IUW31" s="666"/>
      <c r="IUX31" s="666"/>
      <c r="IUY31" s="666"/>
      <c r="IUZ31" s="666"/>
      <c r="IVA31" s="666"/>
      <c r="IVB31" s="666"/>
      <c r="IVC31" s="666"/>
      <c r="IVD31" s="666"/>
      <c r="IVE31" s="666"/>
      <c r="IVF31" s="666"/>
      <c r="IVG31" s="666"/>
      <c r="IVH31" s="666"/>
      <c r="IVI31" s="666"/>
      <c r="IVJ31" s="666"/>
      <c r="IVK31" s="666"/>
      <c r="IVL31" s="666"/>
      <c r="IVM31" s="666"/>
      <c r="IVN31" s="666"/>
      <c r="IVO31" s="666"/>
      <c r="IVP31" s="666"/>
      <c r="IVQ31" s="666"/>
      <c r="IVR31" s="666"/>
      <c r="IVS31" s="666"/>
      <c r="IVT31" s="666"/>
      <c r="IVU31" s="666"/>
      <c r="IVV31" s="666"/>
      <c r="IVW31" s="666"/>
      <c r="IVX31" s="666"/>
      <c r="IVY31" s="666"/>
      <c r="IVZ31" s="666"/>
      <c r="IWA31" s="666"/>
      <c r="IWB31" s="666"/>
      <c r="IWC31" s="666"/>
      <c r="IWD31" s="666"/>
      <c r="IWE31" s="666"/>
      <c r="IWF31" s="666"/>
      <c r="IWG31" s="666"/>
      <c r="IWH31" s="666"/>
      <c r="IWI31" s="666"/>
      <c r="IWJ31" s="666"/>
      <c r="IWK31" s="666"/>
      <c r="IWL31" s="666"/>
      <c r="IWM31" s="666"/>
      <c r="IWN31" s="666"/>
      <c r="IWO31" s="666"/>
      <c r="IWP31" s="666"/>
      <c r="IWQ31" s="666"/>
      <c r="IWR31" s="666"/>
      <c r="IWS31" s="666"/>
      <c r="IWT31" s="666"/>
      <c r="IWU31" s="666"/>
      <c r="IWV31" s="666"/>
      <c r="IWW31" s="666"/>
      <c r="IWX31" s="666"/>
      <c r="IWY31" s="666"/>
      <c r="IWZ31" s="666"/>
      <c r="IXA31" s="666"/>
      <c r="IXB31" s="666"/>
      <c r="IXC31" s="666"/>
      <c r="IXD31" s="666"/>
      <c r="IXE31" s="666"/>
      <c r="IXF31" s="666"/>
      <c r="IXG31" s="666"/>
      <c r="IXH31" s="666"/>
      <c r="IXI31" s="666"/>
      <c r="IXJ31" s="666"/>
      <c r="IXK31" s="666"/>
      <c r="IXL31" s="666"/>
      <c r="IXM31" s="666"/>
      <c r="IXN31" s="666"/>
      <c r="IXO31" s="666"/>
      <c r="IXP31" s="666"/>
      <c r="IXQ31" s="666"/>
      <c r="IXR31" s="666"/>
      <c r="IXS31" s="666"/>
      <c r="IXT31" s="666"/>
      <c r="IXU31" s="666"/>
      <c r="IXV31" s="666"/>
      <c r="IXW31" s="666"/>
      <c r="IXX31" s="666"/>
      <c r="IXY31" s="666"/>
      <c r="IXZ31" s="666"/>
      <c r="IYA31" s="666"/>
      <c r="IYB31" s="666"/>
      <c r="IYC31" s="666"/>
      <c r="IYD31" s="666"/>
      <c r="IYE31" s="666"/>
      <c r="IYF31" s="666"/>
      <c r="IYG31" s="666"/>
      <c r="IYH31" s="666"/>
      <c r="IYI31" s="666"/>
      <c r="IYJ31" s="666"/>
      <c r="IYK31" s="666"/>
      <c r="IYL31" s="666"/>
      <c r="IYM31" s="666"/>
      <c r="IYN31" s="666"/>
      <c r="IYO31" s="666"/>
      <c r="IYP31" s="666"/>
      <c r="IYQ31" s="666"/>
      <c r="IYR31" s="666"/>
      <c r="IYS31" s="666"/>
      <c r="IYT31" s="666"/>
      <c r="IYU31" s="666"/>
      <c r="IYV31" s="666"/>
      <c r="IYW31" s="666"/>
      <c r="IYX31" s="666"/>
      <c r="IYY31" s="666"/>
      <c r="IYZ31" s="666"/>
      <c r="IZA31" s="666"/>
      <c r="IZB31" s="666"/>
      <c r="IZC31" s="666"/>
      <c r="IZD31" s="666"/>
      <c r="IZE31" s="666"/>
      <c r="IZF31" s="666"/>
      <c r="IZG31" s="666"/>
      <c r="IZH31" s="666"/>
      <c r="IZI31" s="666"/>
      <c r="IZJ31" s="666"/>
      <c r="IZK31" s="666"/>
      <c r="IZL31" s="666"/>
      <c r="IZM31" s="666"/>
      <c r="IZN31" s="666"/>
      <c r="IZO31" s="666"/>
      <c r="IZP31" s="666"/>
      <c r="IZQ31" s="666"/>
      <c r="IZR31" s="666"/>
      <c r="IZS31" s="666"/>
      <c r="IZT31" s="666"/>
      <c r="IZU31" s="666"/>
      <c r="IZV31" s="666"/>
      <c r="IZW31" s="666"/>
      <c r="IZX31" s="666"/>
      <c r="IZY31" s="666"/>
      <c r="IZZ31" s="666"/>
      <c r="JAA31" s="666"/>
      <c r="JAB31" s="666"/>
      <c r="JAC31" s="666"/>
      <c r="JAD31" s="666"/>
      <c r="JAE31" s="666"/>
      <c r="JAF31" s="666"/>
      <c r="JAG31" s="666"/>
      <c r="JAH31" s="666"/>
      <c r="JAI31" s="666"/>
      <c r="JAJ31" s="666"/>
      <c r="JAK31" s="666"/>
      <c r="JAL31" s="666"/>
      <c r="JAM31" s="666"/>
      <c r="JAN31" s="666"/>
      <c r="JAO31" s="666"/>
      <c r="JAP31" s="666"/>
      <c r="JAQ31" s="666"/>
      <c r="JAR31" s="666"/>
      <c r="JAS31" s="666"/>
      <c r="JAT31" s="666"/>
      <c r="JAU31" s="666"/>
      <c r="JAV31" s="666"/>
      <c r="JAW31" s="666"/>
      <c r="JAX31" s="666"/>
      <c r="JAY31" s="666"/>
      <c r="JAZ31" s="666"/>
      <c r="JBA31" s="666"/>
      <c r="JBB31" s="666"/>
      <c r="JBC31" s="666"/>
      <c r="JBD31" s="666"/>
      <c r="JBE31" s="666"/>
      <c r="JBF31" s="666"/>
      <c r="JBG31" s="666"/>
      <c r="JBH31" s="666"/>
      <c r="JBI31" s="666"/>
      <c r="JBJ31" s="666"/>
      <c r="JBK31" s="666"/>
      <c r="JBL31" s="666"/>
      <c r="JBM31" s="666"/>
      <c r="JBN31" s="666"/>
      <c r="JBO31" s="666"/>
      <c r="JBP31" s="666"/>
      <c r="JBQ31" s="666"/>
      <c r="JBR31" s="666"/>
      <c r="JBS31" s="666"/>
      <c r="JBT31" s="666"/>
      <c r="JBU31" s="666"/>
      <c r="JBV31" s="666"/>
      <c r="JBW31" s="666"/>
      <c r="JBX31" s="666"/>
      <c r="JBY31" s="666"/>
      <c r="JBZ31" s="666"/>
      <c r="JCA31" s="666"/>
      <c r="JCB31" s="666"/>
      <c r="JCC31" s="666"/>
      <c r="JCD31" s="666"/>
      <c r="JCE31" s="666"/>
      <c r="JCF31" s="666"/>
      <c r="JCG31" s="666"/>
      <c r="JCH31" s="666"/>
      <c r="JCI31" s="666"/>
      <c r="JCJ31" s="666"/>
      <c r="JCK31" s="666"/>
      <c r="JCL31" s="666"/>
      <c r="JCM31" s="666"/>
      <c r="JCN31" s="666"/>
      <c r="JCO31" s="666"/>
      <c r="JCP31" s="666"/>
      <c r="JCQ31" s="666"/>
      <c r="JCR31" s="666"/>
      <c r="JCS31" s="666"/>
      <c r="JCT31" s="666"/>
      <c r="JCU31" s="666"/>
      <c r="JCV31" s="666"/>
      <c r="JCW31" s="666"/>
      <c r="JCX31" s="666"/>
      <c r="JCY31" s="666"/>
      <c r="JCZ31" s="666"/>
      <c r="JDA31" s="666"/>
      <c r="JDB31" s="666"/>
      <c r="JDC31" s="666"/>
      <c r="JDD31" s="666"/>
      <c r="JDE31" s="666"/>
      <c r="JDF31" s="666"/>
      <c r="JDG31" s="666"/>
      <c r="JDH31" s="666"/>
      <c r="JDI31" s="666"/>
      <c r="JDJ31" s="666"/>
      <c r="JDK31" s="666"/>
      <c r="JDL31" s="666"/>
      <c r="JDM31" s="666"/>
      <c r="JDN31" s="666"/>
      <c r="JDO31" s="666"/>
      <c r="JDP31" s="666"/>
      <c r="JDQ31" s="666"/>
      <c r="JDR31" s="666"/>
      <c r="JDS31" s="666"/>
      <c r="JDT31" s="666"/>
      <c r="JDU31" s="666"/>
      <c r="JDV31" s="666"/>
      <c r="JDW31" s="666"/>
      <c r="JDX31" s="666"/>
      <c r="JDY31" s="666"/>
      <c r="JDZ31" s="666"/>
      <c r="JEA31" s="666"/>
      <c r="JEB31" s="666"/>
      <c r="JEC31" s="666"/>
      <c r="JED31" s="666"/>
      <c r="JEE31" s="666"/>
      <c r="JEF31" s="666"/>
      <c r="JEG31" s="666"/>
      <c r="JEH31" s="666"/>
      <c r="JEI31" s="666"/>
      <c r="JEJ31" s="666"/>
      <c r="JEK31" s="666"/>
      <c r="JEL31" s="666"/>
      <c r="JEM31" s="666"/>
      <c r="JEN31" s="666"/>
      <c r="JEO31" s="666"/>
      <c r="JEP31" s="666"/>
      <c r="JEQ31" s="666"/>
      <c r="JER31" s="666"/>
      <c r="JES31" s="666"/>
      <c r="JET31" s="666"/>
      <c r="JEU31" s="666"/>
      <c r="JEV31" s="666"/>
      <c r="JEW31" s="666"/>
      <c r="JEX31" s="666"/>
      <c r="JEY31" s="666"/>
      <c r="JEZ31" s="666"/>
      <c r="JFA31" s="666"/>
      <c r="JFB31" s="666"/>
      <c r="JFC31" s="666"/>
      <c r="JFD31" s="666"/>
      <c r="JFE31" s="666"/>
      <c r="JFF31" s="666"/>
      <c r="JFG31" s="666"/>
      <c r="JFH31" s="666"/>
      <c r="JFI31" s="666"/>
      <c r="JFJ31" s="666"/>
      <c r="JFK31" s="666"/>
      <c r="JFL31" s="666"/>
      <c r="JFM31" s="666"/>
      <c r="JFN31" s="666"/>
      <c r="JFO31" s="666"/>
      <c r="JFP31" s="666"/>
      <c r="JFQ31" s="666"/>
      <c r="JFR31" s="666"/>
      <c r="JFS31" s="666"/>
      <c r="JFT31" s="666"/>
      <c r="JFU31" s="666"/>
      <c r="JFV31" s="666"/>
      <c r="JFW31" s="666"/>
      <c r="JFX31" s="666"/>
      <c r="JFY31" s="666"/>
      <c r="JFZ31" s="666"/>
      <c r="JGA31" s="666"/>
      <c r="JGB31" s="666"/>
      <c r="JGC31" s="666"/>
      <c r="JGD31" s="666"/>
      <c r="JGE31" s="666"/>
      <c r="JGF31" s="666"/>
      <c r="JGG31" s="666"/>
      <c r="JGH31" s="666"/>
      <c r="JGI31" s="666"/>
      <c r="JGJ31" s="666"/>
      <c r="JGK31" s="666"/>
      <c r="JGL31" s="666"/>
      <c r="JGM31" s="666"/>
      <c r="JGN31" s="666"/>
      <c r="JGO31" s="666"/>
      <c r="JGP31" s="666"/>
      <c r="JGQ31" s="666"/>
      <c r="JGR31" s="666"/>
      <c r="JGS31" s="666"/>
      <c r="JGT31" s="666"/>
      <c r="JGU31" s="666"/>
      <c r="JGV31" s="666"/>
      <c r="JGW31" s="666"/>
      <c r="JGX31" s="666"/>
      <c r="JGY31" s="666"/>
      <c r="JGZ31" s="666"/>
      <c r="JHA31" s="666"/>
      <c r="JHB31" s="666"/>
      <c r="JHC31" s="666"/>
      <c r="JHD31" s="666"/>
      <c r="JHE31" s="666"/>
      <c r="JHF31" s="666"/>
      <c r="JHG31" s="666"/>
      <c r="JHH31" s="666"/>
      <c r="JHI31" s="666"/>
      <c r="JHJ31" s="666"/>
      <c r="JHK31" s="666"/>
      <c r="JHL31" s="666"/>
      <c r="JHM31" s="666"/>
      <c r="JHN31" s="666"/>
      <c r="JHO31" s="666"/>
      <c r="JHP31" s="666"/>
      <c r="JHQ31" s="666"/>
      <c r="JHR31" s="666"/>
      <c r="JHS31" s="666"/>
      <c r="JHT31" s="666"/>
      <c r="JHU31" s="666"/>
      <c r="JHV31" s="666"/>
      <c r="JHW31" s="666"/>
      <c r="JHX31" s="666"/>
      <c r="JHY31" s="666"/>
      <c r="JHZ31" s="666"/>
      <c r="JIA31" s="666"/>
      <c r="JIB31" s="666"/>
      <c r="JIC31" s="666"/>
      <c r="JID31" s="666"/>
      <c r="JIE31" s="666"/>
      <c r="JIF31" s="666"/>
      <c r="JIG31" s="666"/>
      <c r="JIH31" s="666"/>
      <c r="JII31" s="666"/>
      <c r="JIJ31" s="666"/>
      <c r="JIK31" s="666"/>
      <c r="JIL31" s="666"/>
      <c r="JIM31" s="666"/>
      <c r="JIN31" s="666"/>
      <c r="JIO31" s="666"/>
      <c r="JIP31" s="666"/>
      <c r="JIQ31" s="666"/>
      <c r="JIR31" s="666"/>
      <c r="JIS31" s="666"/>
      <c r="JIT31" s="666"/>
      <c r="JIU31" s="666"/>
      <c r="JIV31" s="666"/>
      <c r="JIW31" s="666"/>
      <c r="JIX31" s="666"/>
      <c r="JIY31" s="666"/>
      <c r="JIZ31" s="666"/>
      <c r="JJA31" s="666"/>
      <c r="JJB31" s="666"/>
      <c r="JJC31" s="666"/>
      <c r="JJD31" s="666"/>
      <c r="JJE31" s="666"/>
      <c r="JJF31" s="666"/>
      <c r="JJG31" s="666"/>
      <c r="JJH31" s="666"/>
      <c r="JJI31" s="666"/>
      <c r="JJJ31" s="666"/>
      <c r="JJK31" s="666"/>
      <c r="JJL31" s="666"/>
      <c r="JJM31" s="666"/>
      <c r="JJN31" s="666"/>
      <c r="JJO31" s="666"/>
      <c r="JJP31" s="666"/>
      <c r="JJQ31" s="666"/>
      <c r="JJR31" s="666"/>
      <c r="JJS31" s="666"/>
      <c r="JJT31" s="666"/>
      <c r="JJU31" s="666"/>
      <c r="JJV31" s="666"/>
      <c r="JJW31" s="666"/>
      <c r="JJX31" s="666"/>
      <c r="JJY31" s="666"/>
      <c r="JJZ31" s="666"/>
      <c r="JKA31" s="666"/>
      <c r="JKB31" s="666"/>
      <c r="JKC31" s="666"/>
      <c r="JKD31" s="666"/>
      <c r="JKE31" s="666"/>
      <c r="JKF31" s="666"/>
      <c r="JKG31" s="666"/>
      <c r="JKH31" s="666"/>
      <c r="JKI31" s="666"/>
      <c r="JKJ31" s="666"/>
      <c r="JKK31" s="666"/>
      <c r="JKL31" s="666"/>
      <c r="JKM31" s="666"/>
      <c r="JKN31" s="666"/>
      <c r="JKO31" s="666"/>
      <c r="JKP31" s="666"/>
      <c r="JKQ31" s="666"/>
      <c r="JKR31" s="666"/>
      <c r="JKS31" s="666"/>
      <c r="JKT31" s="666"/>
      <c r="JKU31" s="666"/>
      <c r="JKV31" s="666"/>
      <c r="JKW31" s="666"/>
      <c r="JKX31" s="666"/>
      <c r="JKY31" s="666"/>
      <c r="JKZ31" s="666"/>
      <c r="JLA31" s="666"/>
      <c r="JLB31" s="666"/>
      <c r="JLC31" s="666"/>
      <c r="JLD31" s="666"/>
      <c r="JLE31" s="666"/>
      <c r="JLF31" s="666"/>
      <c r="JLG31" s="666"/>
      <c r="JLH31" s="666"/>
      <c r="JLI31" s="666"/>
      <c r="JLJ31" s="666"/>
      <c r="JLK31" s="666"/>
      <c r="JLL31" s="666"/>
      <c r="JLM31" s="666"/>
      <c r="JLN31" s="666"/>
      <c r="JLO31" s="666"/>
      <c r="JLP31" s="666"/>
      <c r="JLQ31" s="666"/>
      <c r="JLR31" s="666"/>
      <c r="JLS31" s="666"/>
      <c r="JLT31" s="666"/>
      <c r="JLU31" s="666"/>
      <c r="JLV31" s="666"/>
      <c r="JLW31" s="666"/>
      <c r="JLX31" s="666"/>
      <c r="JLY31" s="666"/>
      <c r="JLZ31" s="666"/>
      <c r="JMA31" s="666"/>
      <c r="JMB31" s="666"/>
      <c r="JMC31" s="666"/>
      <c r="JMD31" s="666"/>
      <c r="JME31" s="666"/>
      <c r="JMF31" s="666"/>
      <c r="JMG31" s="666"/>
      <c r="JMH31" s="666"/>
      <c r="JMI31" s="666"/>
      <c r="JMJ31" s="666"/>
      <c r="JMK31" s="666"/>
      <c r="JML31" s="666"/>
      <c r="JMM31" s="666"/>
      <c r="JMN31" s="666"/>
      <c r="JMO31" s="666"/>
      <c r="JMP31" s="666"/>
      <c r="JMQ31" s="666"/>
      <c r="JMR31" s="666"/>
      <c r="JMS31" s="666"/>
      <c r="JMT31" s="666"/>
      <c r="JMU31" s="666"/>
      <c r="JMV31" s="666"/>
      <c r="JMW31" s="666"/>
      <c r="JMX31" s="666"/>
      <c r="JMY31" s="666"/>
      <c r="JMZ31" s="666"/>
      <c r="JNA31" s="666"/>
      <c r="JNB31" s="666"/>
      <c r="JNC31" s="666"/>
      <c r="JND31" s="666"/>
      <c r="JNE31" s="666"/>
      <c r="JNF31" s="666"/>
      <c r="JNG31" s="666"/>
      <c r="JNH31" s="666"/>
      <c r="JNI31" s="666"/>
      <c r="JNJ31" s="666"/>
      <c r="JNK31" s="666"/>
      <c r="JNL31" s="666"/>
      <c r="JNM31" s="666"/>
      <c r="JNN31" s="666"/>
      <c r="JNO31" s="666"/>
      <c r="JNP31" s="666"/>
      <c r="JNQ31" s="666"/>
      <c r="JNR31" s="666"/>
      <c r="JNS31" s="666"/>
      <c r="JNT31" s="666"/>
      <c r="JNU31" s="666"/>
      <c r="JNV31" s="666"/>
      <c r="JNW31" s="666"/>
      <c r="JNX31" s="666"/>
      <c r="JNY31" s="666"/>
      <c r="JNZ31" s="666"/>
      <c r="JOA31" s="666"/>
      <c r="JOB31" s="666"/>
      <c r="JOC31" s="666"/>
      <c r="JOD31" s="666"/>
      <c r="JOE31" s="666"/>
      <c r="JOF31" s="666"/>
      <c r="JOG31" s="666"/>
      <c r="JOH31" s="666"/>
      <c r="JOI31" s="666"/>
      <c r="JOJ31" s="666"/>
      <c r="JOK31" s="666"/>
      <c r="JOL31" s="666"/>
      <c r="JOM31" s="666"/>
      <c r="JON31" s="666"/>
      <c r="JOO31" s="666"/>
      <c r="JOP31" s="666"/>
      <c r="JOQ31" s="666"/>
      <c r="JOR31" s="666"/>
      <c r="JOS31" s="666"/>
      <c r="JOT31" s="666"/>
      <c r="JOU31" s="666"/>
      <c r="JOV31" s="666"/>
      <c r="JOW31" s="666"/>
      <c r="JOX31" s="666"/>
      <c r="JOY31" s="666"/>
      <c r="JOZ31" s="666"/>
      <c r="JPA31" s="666"/>
      <c r="JPB31" s="666"/>
      <c r="JPC31" s="666"/>
      <c r="JPD31" s="666"/>
      <c r="JPE31" s="666"/>
      <c r="JPF31" s="666"/>
      <c r="JPG31" s="666"/>
      <c r="JPH31" s="666"/>
      <c r="JPI31" s="666"/>
      <c r="JPJ31" s="666"/>
      <c r="JPK31" s="666"/>
      <c r="JPL31" s="666"/>
      <c r="JPM31" s="666"/>
      <c r="JPN31" s="666"/>
      <c r="JPO31" s="666"/>
      <c r="JPP31" s="666"/>
      <c r="JPQ31" s="666"/>
      <c r="JPR31" s="666"/>
      <c r="JPS31" s="666"/>
      <c r="JPT31" s="666"/>
      <c r="JPU31" s="666"/>
      <c r="JPV31" s="666"/>
      <c r="JPW31" s="666"/>
      <c r="JPX31" s="666"/>
      <c r="JPY31" s="666"/>
      <c r="JPZ31" s="666"/>
      <c r="JQA31" s="666"/>
      <c r="JQB31" s="666"/>
      <c r="JQC31" s="666"/>
      <c r="JQD31" s="666"/>
      <c r="JQE31" s="666"/>
      <c r="JQF31" s="666"/>
      <c r="JQG31" s="666"/>
      <c r="JQH31" s="666"/>
      <c r="JQI31" s="666"/>
      <c r="JQJ31" s="666"/>
      <c r="JQK31" s="666"/>
      <c r="JQL31" s="666"/>
      <c r="JQM31" s="666"/>
      <c r="JQN31" s="666"/>
      <c r="JQO31" s="666"/>
      <c r="JQP31" s="666"/>
      <c r="JQQ31" s="666"/>
      <c r="JQR31" s="666"/>
      <c r="JQS31" s="666"/>
      <c r="JQT31" s="666"/>
      <c r="JQU31" s="666"/>
      <c r="JQV31" s="666"/>
      <c r="JQW31" s="666"/>
      <c r="JQX31" s="666"/>
      <c r="JQY31" s="666"/>
      <c r="JQZ31" s="666"/>
      <c r="JRA31" s="666"/>
      <c r="JRB31" s="666"/>
      <c r="JRC31" s="666"/>
      <c r="JRD31" s="666"/>
      <c r="JRE31" s="666"/>
      <c r="JRF31" s="666"/>
      <c r="JRG31" s="666"/>
      <c r="JRH31" s="666"/>
      <c r="JRI31" s="666"/>
      <c r="JRJ31" s="666"/>
      <c r="JRK31" s="666"/>
      <c r="JRL31" s="666"/>
      <c r="JRM31" s="666"/>
      <c r="JRN31" s="666"/>
      <c r="JRO31" s="666"/>
      <c r="JRP31" s="666"/>
      <c r="JRQ31" s="666"/>
      <c r="JRR31" s="666"/>
      <c r="JRS31" s="666"/>
      <c r="JRT31" s="666"/>
      <c r="JRU31" s="666"/>
      <c r="JRV31" s="666"/>
      <c r="JRW31" s="666"/>
      <c r="JRX31" s="666"/>
      <c r="JRY31" s="666"/>
      <c r="JRZ31" s="666"/>
      <c r="JSA31" s="666"/>
      <c r="JSB31" s="666"/>
      <c r="JSC31" s="666"/>
      <c r="JSD31" s="666"/>
      <c r="JSE31" s="666"/>
      <c r="JSF31" s="666"/>
      <c r="JSG31" s="666"/>
      <c r="JSH31" s="666"/>
      <c r="JSI31" s="666"/>
      <c r="JSJ31" s="666"/>
      <c r="JSK31" s="666"/>
      <c r="JSL31" s="666"/>
      <c r="JSM31" s="666"/>
      <c r="JSN31" s="666"/>
      <c r="JSO31" s="666"/>
      <c r="JSP31" s="666"/>
      <c r="JSQ31" s="666"/>
      <c r="JSR31" s="666"/>
      <c r="JSS31" s="666"/>
      <c r="JST31" s="666"/>
      <c r="JSU31" s="666"/>
      <c r="JSV31" s="666"/>
      <c r="JSW31" s="666"/>
      <c r="JSX31" s="666"/>
      <c r="JSY31" s="666"/>
      <c r="JSZ31" s="666"/>
      <c r="JTA31" s="666"/>
      <c r="JTB31" s="666"/>
      <c r="JTC31" s="666"/>
      <c r="JTD31" s="666"/>
      <c r="JTE31" s="666"/>
      <c r="JTF31" s="666"/>
      <c r="JTG31" s="666"/>
      <c r="JTH31" s="666"/>
      <c r="JTI31" s="666"/>
      <c r="JTJ31" s="666"/>
      <c r="JTK31" s="666"/>
      <c r="JTL31" s="666"/>
      <c r="JTM31" s="666"/>
      <c r="JTN31" s="666"/>
      <c r="JTO31" s="666"/>
      <c r="JTP31" s="666"/>
      <c r="JTQ31" s="666"/>
      <c r="JTR31" s="666"/>
      <c r="JTS31" s="666"/>
      <c r="JTT31" s="666"/>
      <c r="JTU31" s="666"/>
      <c r="JTV31" s="666"/>
      <c r="JTW31" s="666"/>
      <c r="JTX31" s="666"/>
      <c r="JTY31" s="666"/>
      <c r="JTZ31" s="666"/>
      <c r="JUA31" s="666"/>
      <c r="JUB31" s="666"/>
      <c r="JUC31" s="666"/>
      <c r="JUD31" s="666"/>
      <c r="JUE31" s="666"/>
      <c r="JUF31" s="666"/>
      <c r="JUG31" s="666"/>
      <c r="JUH31" s="666"/>
      <c r="JUI31" s="666"/>
      <c r="JUJ31" s="666"/>
      <c r="JUK31" s="666"/>
      <c r="JUL31" s="666"/>
      <c r="JUM31" s="666"/>
      <c r="JUN31" s="666"/>
      <c r="JUO31" s="666"/>
      <c r="JUP31" s="666"/>
      <c r="JUQ31" s="666"/>
      <c r="JUR31" s="666"/>
      <c r="JUS31" s="666"/>
      <c r="JUT31" s="666"/>
      <c r="JUU31" s="666"/>
      <c r="JUV31" s="666"/>
      <c r="JUW31" s="666"/>
      <c r="JUX31" s="666"/>
      <c r="JUY31" s="666"/>
      <c r="JUZ31" s="666"/>
      <c r="JVA31" s="666"/>
      <c r="JVB31" s="666"/>
      <c r="JVC31" s="666"/>
      <c r="JVD31" s="666"/>
      <c r="JVE31" s="666"/>
      <c r="JVF31" s="666"/>
      <c r="JVG31" s="666"/>
      <c r="JVH31" s="666"/>
      <c r="JVI31" s="666"/>
      <c r="JVJ31" s="666"/>
      <c r="JVK31" s="666"/>
      <c r="JVL31" s="666"/>
      <c r="JVM31" s="666"/>
      <c r="JVN31" s="666"/>
      <c r="JVO31" s="666"/>
      <c r="JVP31" s="666"/>
      <c r="JVQ31" s="666"/>
      <c r="JVR31" s="666"/>
      <c r="JVS31" s="666"/>
      <c r="JVT31" s="666"/>
      <c r="JVU31" s="666"/>
      <c r="JVV31" s="666"/>
      <c r="JVW31" s="666"/>
      <c r="JVX31" s="666"/>
      <c r="JVY31" s="666"/>
      <c r="JVZ31" s="666"/>
      <c r="JWA31" s="666"/>
      <c r="JWB31" s="666"/>
      <c r="JWC31" s="666"/>
      <c r="JWD31" s="666"/>
      <c r="JWE31" s="666"/>
      <c r="JWF31" s="666"/>
      <c r="JWG31" s="666"/>
      <c r="JWH31" s="666"/>
      <c r="JWI31" s="666"/>
      <c r="JWJ31" s="666"/>
      <c r="JWK31" s="666"/>
      <c r="JWL31" s="666"/>
      <c r="JWM31" s="666"/>
      <c r="JWN31" s="666"/>
      <c r="JWO31" s="666"/>
      <c r="JWP31" s="666"/>
      <c r="JWQ31" s="666"/>
      <c r="JWR31" s="666"/>
      <c r="JWS31" s="666"/>
      <c r="JWT31" s="666"/>
      <c r="JWU31" s="666"/>
      <c r="JWV31" s="666"/>
      <c r="JWW31" s="666"/>
      <c r="JWX31" s="666"/>
      <c r="JWY31" s="666"/>
      <c r="JWZ31" s="666"/>
      <c r="JXA31" s="666"/>
      <c r="JXB31" s="666"/>
      <c r="JXC31" s="666"/>
      <c r="JXD31" s="666"/>
      <c r="JXE31" s="666"/>
      <c r="JXF31" s="666"/>
      <c r="JXG31" s="666"/>
      <c r="JXH31" s="666"/>
      <c r="JXI31" s="666"/>
      <c r="JXJ31" s="666"/>
      <c r="JXK31" s="666"/>
      <c r="JXL31" s="666"/>
      <c r="JXM31" s="666"/>
      <c r="JXN31" s="666"/>
      <c r="JXO31" s="666"/>
      <c r="JXP31" s="666"/>
      <c r="JXQ31" s="666"/>
      <c r="JXR31" s="666"/>
      <c r="JXS31" s="666"/>
      <c r="JXT31" s="666"/>
      <c r="JXU31" s="666"/>
      <c r="JXV31" s="666"/>
      <c r="JXW31" s="666"/>
      <c r="JXX31" s="666"/>
      <c r="JXY31" s="666"/>
      <c r="JXZ31" s="666"/>
      <c r="JYA31" s="666"/>
      <c r="JYB31" s="666"/>
      <c r="JYC31" s="666"/>
      <c r="JYD31" s="666"/>
      <c r="JYE31" s="666"/>
      <c r="JYF31" s="666"/>
      <c r="JYG31" s="666"/>
      <c r="JYH31" s="666"/>
      <c r="JYI31" s="666"/>
      <c r="JYJ31" s="666"/>
      <c r="JYK31" s="666"/>
      <c r="JYL31" s="666"/>
      <c r="JYM31" s="666"/>
      <c r="JYN31" s="666"/>
      <c r="JYO31" s="666"/>
      <c r="JYP31" s="666"/>
      <c r="JYQ31" s="666"/>
      <c r="JYR31" s="666"/>
      <c r="JYS31" s="666"/>
      <c r="JYT31" s="666"/>
      <c r="JYU31" s="666"/>
      <c r="JYV31" s="666"/>
      <c r="JYW31" s="666"/>
      <c r="JYX31" s="666"/>
      <c r="JYY31" s="666"/>
      <c r="JYZ31" s="666"/>
      <c r="JZA31" s="666"/>
      <c r="JZB31" s="666"/>
      <c r="JZC31" s="666"/>
      <c r="JZD31" s="666"/>
      <c r="JZE31" s="666"/>
      <c r="JZF31" s="666"/>
      <c r="JZG31" s="666"/>
      <c r="JZH31" s="666"/>
      <c r="JZI31" s="666"/>
      <c r="JZJ31" s="666"/>
      <c r="JZK31" s="666"/>
      <c r="JZL31" s="666"/>
      <c r="JZM31" s="666"/>
      <c r="JZN31" s="666"/>
      <c r="JZO31" s="666"/>
      <c r="JZP31" s="666"/>
      <c r="JZQ31" s="666"/>
      <c r="JZR31" s="666"/>
      <c r="JZS31" s="666"/>
      <c r="JZT31" s="666"/>
      <c r="JZU31" s="666"/>
      <c r="JZV31" s="666"/>
      <c r="JZW31" s="666"/>
      <c r="JZX31" s="666"/>
      <c r="JZY31" s="666"/>
      <c r="JZZ31" s="666"/>
      <c r="KAA31" s="666"/>
      <c r="KAB31" s="666"/>
      <c r="KAC31" s="666"/>
      <c r="KAD31" s="666"/>
      <c r="KAE31" s="666"/>
      <c r="KAF31" s="666"/>
      <c r="KAG31" s="666"/>
      <c r="KAH31" s="666"/>
      <c r="KAI31" s="666"/>
      <c r="KAJ31" s="666"/>
      <c r="KAK31" s="666"/>
      <c r="KAL31" s="666"/>
      <c r="KAM31" s="666"/>
      <c r="KAN31" s="666"/>
      <c r="KAO31" s="666"/>
      <c r="KAP31" s="666"/>
      <c r="KAQ31" s="666"/>
      <c r="KAR31" s="666"/>
      <c r="KAS31" s="666"/>
      <c r="KAT31" s="666"/>
      <c r="KAU31" s="666"/>
      <c r="KAV31" s="666"/>
      <c r="KAW31" s="666"/>
      <c r="KAX31" s="666"/>
      <c r="KAY31" s="666"/>
      <c r="KAZ31" s="666"/>
      <c r="KBA31" s="666"/>
      <c r="KBB31" s="666"/>
      <c r="KBC31" s="666"/>
      <c r="KBD31" s="666"/>
      <c r="KBE31" s="666"/>
      <c r="KBF31" s="666"/>
      <c r="KBG31" s="666"/>
      <c r="KBH31" s="666"/>
      <c r="KBI31" s="666"/>
      <c r="KBJ31" s="666"/>
      <c r="KBK31" s="666"/>
      <c r="KBL31" s="666"/>
      <c r="KBM31" s="666"/>
      <c r="KBN31" s="666"/>
      <c r="KBO31" s="666"/>
      <c r="KBP31" s="666"/>
      <c r="KBQ31" s="666"/>
      <c r="KBR31" s="666"/>
      <c r="KBS31" s="666"/>
      <c r="KBT31" s="666"/>
      <c r="KBU31" s="666"/>
      <c r="KBV31" s="666"/>
      <c r="KBW31" s="666"/>
      <c r="KBX31" s="666"/>
      <c r="KBY31" s="666"/>
      <c r="KBZ31" s="666"/>
      <c r="KCA31" s="666"/>
      <c r="KCB31" s="666"/>
      <c r="KCC31" s="666"/>
      <c r="KCD31" s="666"/>
      <c r="KCE31" s="666"/>
      <c r="KCF31" s="666"/>
      <c r="KCG31" s="666"/>
      <c r="KCH31" s="666"/>
      <c r="KCI31" s="666"/>
      <c r="KCJ31" s="666"/>
      <c r="KCK31" s="666"/>
      <c r="KCL31" s="666"/>
      <c r="KCM31" s="666"/>
      <c r="KCN31" s="666"/>
      <c r="KCO31" s="666"/>
      <c r="KCP31" s="666"/>
      <c r="KCQ31" s="666"/>
      <c r="KCR31" s="666"/>
      <c r="KCS31" s="666"/>
      <c r="KCT31" s="666"/>
      <c r="KCU31" s="666"/>
      <c r="KCV31" s="666"/>
      <c r="KCW31" s="666"/>
      <c r="KCX31" s="666"/>
      <c r="KCY31" s="666"/>
      <c r="KCZ31" s="666"/>
      <c r="KDA31" s="666"/>
      <c r="KDB31" s="666"/>
      <c r="KDC31" s="666"/>
      <c r="KDD31" s="666"/>
      <c r="KDE31" s="666"/>
      <c r="KDF31" s="666"/>
      <c r="KDG31" s="666"/>
      <c r="KDH31" s="666"/>
      <c r="KDI31" s="666"/>
      <c r="KDJ31" s="666"/>
      <c r="KDK31" s="666"/>
      <c r="KDL31" s="666"/>
      <c r="KDM31" s="666"/>
      <c r="KDN31" s="666"/>
      <c r="KDO31" s="666"/>
      <c r="KDP31" s="666"/>
      <c r="KDQ31" s="666"/>
      <c r="KDR31" s="666"/>
      <c r="KDS31" s="666"/>
      <c r="KDT31" s="666"/>
      <c r="KDU31" s="666"/>
      <c r="KDV31" s="666"/>
      <c r="KDW31" s="666"/>
      <c r="KDX31" s="666"/>
      <c r="KDY31" s="666"/>
      <c r="KDZ31" s="666"/>
      <c r="KEA31" s="666"/>
      <c r="KEB31" s="666"/>
      <c r="KEC31" s="666"/>
      <c r="KED31" s="666"/>
      <c r="KEE31" s="666"/>
      <c r="KEF31" s="666"/>
      <c r="KEG31" s="666"/>
      <c r="KEH31" s="666"/>
      <c r="KEI31" s="666"/>
      <c r="KEJ31" s="666"/>
      <c r="KEK31" s="666"/>
      <c r="KEL31" s="666"/>
      <c r="KEM31" s="666"/>
      <c r="KEN31" s="666"/>
      <c r="KEO31" s="666"/>
      <c r="KEP31" s="666"/>
      <c r="KEQ31" s="666"/>
      <c r="KER31" s="666"/>
      <c r="KES31" s="666"/>
      <c r="KET31" s="666"/>
      <c r="KEU31" s="666"/>
      <c r="KEV31" s="666"/>
      <c r="KEW31" s="666"/>
      <c r="KEX31" s="666"/>
      <c r="KEY31" s="666"/>
      <c r="KEZ31" s="666"/>
      <c r="KFA31" s="666"/>
      <c r="KFB31" s="666"/>
      <c r="KFC31" s="666"/>
      <c r="KFD31" s="666"/>
      <c r="KFE31" s="666"/>
      <c r="KFF31" s="666"/>
      <c r="KFG31" s="666"/>
      <c r="KFH31" s="666"/>
      <c r="KFI31" s="666"/>
      <c r="KFJ31" s="666"/>
      <c r="KFK31" s="666"/>
      <c r="KFL31" s="666"/>
      <c r="KFM31" s="666"/>
      <c r="KFN31" s="666"/>
      <c r="KFO31" s="666"/>
      <c r="KFP31" s="666"/>
      <c r="KFQ31" s="666"/>
      <c r="KFR31" s="666"/>
      <c r="KFS31" s="666"/>
      <c r="KFT31" s="666"/>
      <c r="KFU31" s="666"/>
      <c r="KFV31" s="666"/>
      <c r="KFW31" s="666"/>
      <c r="KFX31" s="666"/>
      <c r="KFY31" s="666"/>
      <c r="KFZ31" s="666"/>
      <c r="KGA31" s="666"/>
      <c r="KGB31" s="666"/>
      <c r="KGC31" s="666"/>
      <c r="KGD31" s="666"/>
      <c r="KGE31" s="666"/>
      <c r="KGF31" s="666"/>
      <c r="KGG31" s="666"/>
      <c r="KGH31" s="666"/>
      <c r="KGI31" s="666"/>
      <c r="KGJ31" s="666"/>
      <c r="KGK31" s="666"/>
      <c r="KGL31" s="666"/>
      <c r="KGM31" s="666"/>
      <c r="KGN31" s="666"/>
      <c r="KGO31" s="666"/>
      <c r="KGP31" s="666"/>
      <c r="KGQ31" s="666"/>
      <c r="KGR31" s="666"/>
      <c r="KGS31" s="666"/>
      <c r="KGT31" s="666"/>
      <c r="KGU31" s="666"/>
      <c r="KGV31" s="666"/>
      <c r="KGW31" s="666"/>
      <c r="KGX31" s="666"/>
      <c r="KGY31" s="666"/>
      <c r="KGZ31" s="666"/>
      <c r="KHA31" s="666"/>
      <c r="KHB31" s="666"/>
      <c r="KHC31" s="666"/>
      <c r="KHD31" s="666"/>
      <c r="KHE31" s="666"/>
      <c r="KHF31" s="666"/>
      <c r="KHG31" s="666"/>
      <c r="KHH31" s="666"/>
      <c r="KHI31" s="666"/>
      <c r="KHJ31" s="666"/>
      <c r="KHK31" s="666"/>
      <c r="KHL31" s="666"/>
      <c r="KHM31" s="666"/>
      <c r="KHN31" s="666"/>
      <c r="KHO31" s="666"/>
      <c r="KHP31" s="666"/>
      <c r="KHQ31" s="666"/>
      <c r="KHR31" s="666"/>
      <c r="KHS31" s="666"/>
      <c r="KHT31" s="666"/>
      <c r="KHU31" s="666"/>
      <c r="KHV31" s="666"/>
      <c r="KHW31" s="666"/>
      <c r="KHX31" s="666"/>
      <c r="KHY31" s="666"/>
      <c r="KHZ31" s="666"/>
      <c r="KIA31" s="666"/>
      <c r="KIB31" s="666"/>
      <c r="KIC31" s="666"/>
      <c r="KID31" s="666"/>
      <c r="KIE31" s="666"/>
      <c r="KIF31" s="666"/>
      <c r="KIG31" s="666"/>
      <c r="KIH31" s="666"/>
      <c r="KII31" s="666"/>
      <c r="KIJ31" s="666"/>
      <c r="KIK31" s="666"/>
      <c r="KIL31" s="666"/>
      <c r="KIM31" s="666"/>
      <c r="KIN31" s="666"/>
      <c r="KIO31" s="666"/>
      <c r="KIP31" s="666"/>
      <c r="KIQ31" s="666"/>
      <c r="KIR31" s="666"/>
      <c r="KIS31" s="666"/>
      <c r="KIT31" s="666"/>
      <c r="KIU31" s="666"/>
      <c r="KIV31" s="666"/>
      <c r="KIW31" s="666"/>
      <c r="KIX31" s="666"/>
      <c r="KIY31" s="666"/>
      <c r="KIZ31" s="666"/>
      <c r="KJA31" s="666"/>
      <c r="KJB31" s="666"/>
      <c r="KJC31" s="666"/>
      <c r="KJD31" s="666"/>
      <c r="KJE31" s="666"/>
      <c r="KJF31" s="666"/>
      <c r="KJG31" s="666"/>
      <c r="KJH31" s="666"/>
      <c r="KJI31" s="666"/>
      <c r="KJJ31" s="666"/>
      <c r="KJK31" s="666"/>
      <c r="KJL31" s="666"/>
      <c r="KJM31" s="666"/>
      <c r="KJN31" s="666"/>
      <c r="KJO31" s="666"/>
      <c r="KJP31" s="666"/>
      <c r="KJQ31" s="666"/>
      <c r="KJR31" s="666"/>
      <c r="KJS31" s="666"/>
      <c r="KJT31" s="666"/>
      <c r="KJU31" s="666"/>
      <c r="KJV31" s="666"/>
      <c r="KJW31" s="666"/>
      <c r="KJX31" s="666"/>
      <c r="KJY31" s="666"/>
      <c r="KJZ31" s="666"/>
      <c r="KKA31" s="666"/>
      <c r="KKB31" s="666"/>
      <c r="KKC31" s="666"/>
      <c r="KKD31" s="666"/>
      <c r="KKE31" s="666"/>
      <c r="KKF31" s="666"/>
      <c r="KKG31" s="666"/>
      <c r="KKH31" s="666"/>
      <c r="KKI31" s="666"/>
      <c r="KKJ31" s="666"/>
      <c r="KKK31" s="666"/>
      <c r="KKL31" s="666"/>
      <c r="KKM31" s="666"/>
      <c r="KKN31" s="666"/>
      <c r="KKO31" s="666"/>
      <c r="KKP31" s="666"/>
      <c r="KKQ31" s="666"/>
      <c r="KKR31" s="666"/>
      <c r="KKS31" s="666"/>
      <c r="KKT31" s="666"/>
      <c r="KKU31" s="666"/>
      <c r="KKV31" s="666"/>
      <c r="KKW31" s="666"/>
      <c r="KKX31" s="666"/>
      <c r="KKY31" s="666"/>
      <c r="KKZ31" s="666"/>
      <c r="KLA31" s="666"/>
      <c r="KLB31" s="666"/>
      <c r="KLC31" s="666"/>
      <c r="KLD31" s="666"/>
      <c r="KLE31" s="666"/>
      <c r="KLF31" s="666"/>
      <c r="KLG31" s="666"/>
      <c r="KLH31" s="666"/>
      <c r="KLI31" s="666"/>
      <c r="KLJ31" s="666"/>
      <c r="KLK31" s="666"/>
      <c r="KLL31" s="666"/>
      <c r="KLM31" s="666"/>
      <c r="KLN31" s="666"/>
      <c r="KLO31" s="666"/>
      <c r="KLP31" s="666"/>
      <c r="KLQ31" s="666"/>
      <c r="KLR31" s="666"/>
      <c r="KLS31" s="666"/>
      <c r="KLT31" s="666"/>
      <c r="KLU31" s="666"/>
      <c r="KLV31" s="666"/>
      <c r="KLW31" s="666"/>
      <c r="KLX31" s="666"/>
      <c r="KLY31" s="666"/>
      <c r="KLZ31" s="666"/>
      <c r="KMA31" s="666"/>
      <c r="KMB31" s="666"/>
      <c r="KMC31" s="666"/>
      <c r="KMD31" s="666"/>
      <c r="KME31" s="666"/>
      <c r="KMF31" s="666"/>
      <c r="KMG31" s="666"/>
      <c r="KMH31" s="666"/>
      <c r="KMI31" s="666"/>
      <c r="KMJ31" s="666"/>
      <c r="KMK31" s="666"/>
      <c r="KML31" s="666"/>
      <c r="KMM31" s="666"/>
      <c r="KMN31" s="666"/>
      <c r="KMO31" s="666"/>
      <c r="KMP31" s="666"/>
      <c r="KMQ31" s="666"/>
      <c r="KMR31" s="666"/>
      <c r="KMS31" s="666"/>
      <c r="KMT31" s="666"/>
      <c r="KMU31" s="666"/>
      <c r="KMV31" s="666"/>
      <c r="KMW31" s="666"/>
      <c r="KMX31" s="666"/>
      <c r="KMY31" s="666"/>
      <c r="KMZ31" s="666"/>
      <c r="KNA31" s="666"/>
      <c r="KNB31" s="666"/>
      <c r="KNC31" s="666"/>
      <c r="KND31" s="666"/>
      <c r="KNE31" s="666"/>
      <c r="KNF31" s="666"/>
      <c r="KNG31" s="666"/>
      <c r="KNH31" s="666"/>
      <c r="KNI31" s="666"/>
      <c r="KNJ31" s="666"/>
      <c r="KNK31" s="666"/>
      <c r="KNL31" s="666"/>
      <c r="KNM31" s="666"/>
      <c r="KNN31" s="666"/>
      <c r="KNO31" s="666"/>
      <c r="KNP31" s="666"/>
      <c r="KNQ31" s="666"/>
      <c r="KNR31" s="666"/>
      <c r="KNS31" s="666"/>
      <c r="KNT31" s="666"/>
      <c r="KNU31" s="666"/>
      <c r="KNV31" s="666"/>
      <c r="KNW31" s="666"/>
      <c r="KNX31" s="666"/>
      <c r="KNY31" s="666"/>
      <c r="KNZ31" s="666"/>
      <c r="KOA31" s="666"/>
      <c r="KOB31" s="666"/>
      <c r="KOC31" s="666"/>
      <c r="KOD31" s="666"/>
      <c r="KOE31" s="666"/>
      <c r="KOF31" s="666"/>
      <c r="KOG31" s="666"/>
      <c r="KOH31" s="666"/>
      <c r="KOI31" s="666"/>
      <c r="KOJ31" s="666"/>
      <c r="KOK31" s="666"/>
      <c r="KOL31" s="666"/>
      <c r="KOM31" s="666"/>
      <c r="KON31" s="666"/>
      <c r="KOO31" s="666"/>
      <c r="KOP31" s="666"/>
      <c r="KOQ31" s="666"/>
      <c r="KOR31" s="666"/>
      <c r="KOS31" s="666"/>
      <c r="KOT31" s="666"/>
      <c r="KOU31" s="666"/>
      <c r="KOV31" s="666"/>
      <c r="KOW31" s="666"/>
      <c r="KOX31" s="666"/>
      <c r="KOY31" s="666"/>
      <c r="KOZ31" s="666"/>
      <c r="KPA31" s="666"/>
      <c r="KPB31" s="666"/>
      <c r="KPC31" s="666"/>
      <c r="KPD31" s="666"/>
      <c r="KPE31" s="666"/>
      <c r="KPF31" s="666"/>
      <c r="KPG31" s="666"/>
      <c r="KPH31" s="666"/>
      <c r="KPI31" s="666"/>
      <c r="KPJ31" s="666"/>
      <c r="KPK31" s="666"/>
      <c r="KPL31" s="666"/>
      <c r="KPM31" s="666"/>
      <c r="KPN31" s="666"/>
      <c r="KPO31" s="666"/>
      <c r="KPP31" s="666"/>
      <c r="KPQ31" s="666"/>
      <c r="KPR31" s="666"/>
      <c r="KPS31" s="666"/>
      <c r="KPT31" s="666"/>
      <c r="KPU31" s="666"/>
      <c r="KPV31" s="666"/>
      <c r="KPW31" s="666"/>
      <c r="KPX31" s="666"/>
      <c r="KPY31" s="666"/>
      <c r="KPZ31" s="666"/>
      <c r="KQA31" s="666"/>
      <c r="KQB31" s="666"/>
      <c r="KQC31" s="666"/>
      <c r="KQD31" s="666"/>
      <c r="KQE31" s="666"/>
      <c r="KQF31" s="666"/>
      <c r="KQG31" s="666"/>
      <c r="KQH31" s="666"/>
      <c r="KQI31" s="666"/>
      <c r="KQJ31" s="666"/>
      <c r="KQK31" s="666"/>
      <c r="KQL31" s="666"/>
      <c r="KQM31" s="666"/>
      <c r="KQN31" s="666"/>
      <c r="KQO31" s="666"/>
      <c r="KQP31" s="666"/>
      <c r="KQQ31" s="666"/>
      <c r="KQR31" s="666"/>
      <c r="KQS31" s="666"/>
      <c r="KQT31" s="666"/>
      <c r="KQU31" s="666"/>
      <c r="KQV31" s="666"/>
      <c r="KQW31" s="666"/>
      <c r="KQX31" s="666"/>
      <c r="KQY31" s="666"/>
      <c r="KQZ31" s="666"/>
      <c r="KRA31" s="666"/>
      <c r="KRB31" s="666"/>
      <c r="KRC31" s="666"/>
      <c r="KRD31" s="666"/>
      <c r="KRE31" s="666"/>
      <c r="KRF31" s="666"/>
      <c r="KRG31" s="666"/>
      <c r="KRH31" s="666"/>
      <c r="KRI31" s="666"/>
      <c r="KRJ31" s="666"/>
      <c r="KRK31" s="666"/>
      <c r="KRL31" s="666"/>
      <c r="KRM31" s="666"/>
      <c r="KRN31" s="666"/>
      <c r="KRO31" s="666"/>
      <c r="KRP31" s="666"/>
      <c r="KRQ31" s="666"/>
      <c r="KRR31" s="666"/>
      <c r="KRS31" s="666"/>
      <c r="KRT31" s="666"/>
      <c r="KRU31" s="666"/>
      <c r="KRV31" s="666"/>
      <c r="KRW31" s="666"/>
      <c r="KRX31" s="666"/>
      <c r="KRY31" s="666"/>
      <c r="KRZ31" s="666"/>
      <c r="KSA31" s="666"/>
      <c r="KSB31" s="666"/>
      <c r="KSC31" s="666"/>
      <c r="KSD31" s="666"/>
      <c r="KSE31" s="666"/>
      <c r="KSF31" s="666"/>
      <c r="KSG31" s="666"/>
      <c r="KSH31" s="666"/>
      <c r="KSI31" s="666"/>
      <c r="KSJ31" s="666"/>
      <c r="KSK31" s="666"/>
      <c r="KSL31" s="666"/>
      <c r="KSM31" s="666"/>
      <c r="KSN31" s="666"/>
      <c r="KSO31" s="666"/>
      <c r="KSP31" s="666"/>
      <c r="KSQ31" s="666"/>
      <c r="KSR31" s="666"/>
      <c r="KSS31" s="666"/>
      <c r="KST31" s="666"/>
      <c r="KSU31" s="666"/>
      <c r="KSV31" s="666"/>
      <c r="KSW31" s="666"/>
      <c r="KSX31" s="666"/>
      <c r="KSY31" s="666"/>
      <c r="KSZ31" s="666"/>
      <c r="KTA31" s="666"/>
      <c r="KTB31" s="666"/>
      <c r="KTC31" s="666"/>
      <c r="KTD31" s="666"/>
      <c r="KTE31" s="666"/>
      <c r="KTF31" s="666"/>
      <c r="KTG31" s="666"/>
      <c r="KTH31" s="666"/>
      <c r="KTI31" s="666"/>
      <c r="KTJ31" s="666"/>
      <c r="KTK31" s="666"/>
      <c r="KTL31" s="666"/>
      <c r="KTM31" s="666"/>
      <c r="KTN31" s="666"/>
      <c r="KTO31" s="666"/>
      <c r="KTP31" s="666"/>
      <c r="KTQ31" s="666"/>
      <c r="KTR31" s="666"/>
      <c r="KTS31" s="666"/>
      <c r="KTT31" s="666"/>
      <c r="KTU31" s="666"/>
      <c r="KTV31" s="666"/>
      <c r="KTW31" s="666"/>
      <c r="KTX31" s="666"/>
      <c r="KTY31" s="666"/>
      <c r="KTZ31" s="666"/>
      <c r="KUA31" s="666"/>
      <c r="KUB31" s="666"/>
      <c r="KUC31" s="666"/>
      <c r="KUD31" s="666"/>
      <c r="KUE31" s="666"/>
      <c r="KUF31" s="666"/>
      <c r="KUG31" s="666"/>
      <c r="KUH31" s="666"/>
      <c r="KUI31" s="666"/>
      <c r="KUJ31" s="666"/>
      <c r="KUK31" s="666"/>
      <c r="KUL31" s="666"/>
      <c r="KUM31" s="666"/>
      <c r="KUN31" s="666"/>
      <c r="KUO31" s="666"/>
      <c r="KUP31" s="666"/>
      <c r="KUQ31" s="666"/>
      <c r="KUR31" s="666"/>
      <c r="KUS31" s="666"/>
      <c r="KUT31" s="666"/>
      <c r="KUU31" s="666"/>
      <c r="KUV31" s="666"/>
      <c r="KUW31" s="666"/>
      <c r="KUX31" s="666"/>
      <c r="KUY31" s="666"/>
      <c r="KUZ31" s="666"/>
      <c r="KVA31" s="666"/>
      <c r="KVB31" s="666"/>
      <c r="KVC31" s="666"/>
      <c r="KVD31" s="666"/>
      <c r="KVE31" s="666"/>
      <c r="KVF31" s="666"/>
      <c r="KVG31" s="666"/>
      <c r="KVH31" s="666"/>
      <c r="KVI31" s="666"/>
      <c r="KVJ31" s="666"/>
      <c r="KVK31" s="666"/>
      <c r="KVL31" s="666"/>
      <c r="KVM31" s="666"/>
      <c r="KVN31" s="666"/>
      <c r="KVO31" s="666"/>
      <c r="KVP31" s="666"/>
      <c r="KVQ31" s="666"/>
      <c r="KVR31" s="666"/>
      <c r="KVS31" s="666"/>
      <c r="KVT31" s="666"/>
      <c r="KVU31" s="666"/>
      <c r="KVV31" s="666"/>
      <c r="KVW31" s="666"/>
      <c r="KVX31" s="666"/>
      <c r="KVY31" s="666"/>
      <c r="KVZ31" s="666"/>
      <c r="KWA31" s="666"/>
      <c r="KWB31" s="666"/>
      <c r="KWC31" s="666"/>
      <c r="KWD31" s="666"/>
      <c r="KWE31" s="666"/>
      <c r="KWF31" s="666"/>
      <c r="KWG31" s="666"/>
      <c r="KWH31" s="666"/>
      <c r="KWI31" s="666"/>
      <c r="KWJ31" s="666"/>
      <c r="KWK31" s="666"/>
      <c r="KWL31" s="666"/>
      <c r="KWM31" s="666"/>
      <c r="KWN31" s="666"/>
      <c r="KWO31" s="666"/>
      <c r="KWP31" s="666"/>
      <c r="KWQ31" s="666"/>
      <c r="KWR31" s="666"/>
      <c r="KWS31" s="666"/>
      <c r="KWT31" s="666"/>
      <c r="KWU31" s="666"/>
      <c r="KWV31" s="666"/>
      <c r="KWW31" s="666"/>
      <c r="KWX31" s="666"/>
      <c r="KWY31" s="666"/>
      <c r="KWZ31" s="666"/>
      <c r="KXA31" s="666"/>
      <c r="KXB31" s="666"/>
      <c r="KXC31" s="666"/>
      <c r="KXD31" s="666"/>
      <c r="KXE31" s="666"/>
      <c r="KXF31" s="666"/>
      <c r="KXG31" s="666"/>
      <c r="KXH31" s="666"/>
      <c r="KXI31" s="666"/>
      <c r="KXJ31" s="666"/>
      <c r="KXK31" s="666"/>
      <c r="KXL31" s="666"/>
      <c r="KXM31" s="666"/>
      <c r="KXN31" s="666"/>
      <c r="KXO31" s="666"/>
      <c r="KXP31" s="666"/>
      <c r="KXQ31" s="666"/>
      <c r="KXR31" s="666"/>
      <c r="KXS31" s="666"/>
      <c r="KXT31" s="666"/>
      <c r="KXU31" s="666"/>
      <c r="KXV31" s="666"/>
      <c r="KXW31" s="666"/>
      <c r="KXX31" s="666"/>
      <c r="KXY31" s="666"/>
      <c r="KXZ31" s="666"/>
      <c r="KYA31" s="666"/>
      <c r="KYB31" s="666"/>
      <c r="KYC31" s="666"/>
      <c r="KYD31" s="666"/>
      <c r="KYE31" s="666"/>
      <c r="KYF31" s="666"/>
      <c r="KYG31" s="666"/>
      <c r="KYH31" s="666"/>
      <c r="KYI31" s="666"/>
      <c r="KYJ31" s="666"/>
      <c r="KYK31" s="666"/>
      <c r="KYL31" s="666"/>
      <c r="KYM31" s="666"/>
      <c r="KYN31" s="666"/>
      <c r="KYO31" s="666"/>
      <c r="KYP31" s="666"/>
      <c r="KYQ31" s="666"/>
      <c r="KYR31" s="666"/>
      <c r="KYS31" s="666"/>
      <c r="KYT31" s="666"/>
      <c r="KYU31" s="666"/>
      <c r="KYV31" s="666"/>
      <c r="KYW31" s="666"/>
      <c r="KYX31" s="666"/>
      <c r="KYY31" s="666"/>
      <c r="KYZ31" s="666"/>
      <c r="KZA31" s="666"/>
      <c r="KZB31" s="666"/>
      <c r="KZC31" s="666"/>
      <c r="KZD31" s="666"/>
      <c r="KZE31" s="666"/>
      <c r="KZF31" s="666"/>
      <c r="KZG31" s="666"/>
      <c r="KZH31" s="666"/>
      <c r="KZI31" s="666"/>
      <c r="KZJ31" s="666"/>
      <c r="KZK31" s="666"/>
      <c r="KZL31" s="666"/>
      <c r="KZM31" s="666"/>
      <c r="KZN31" s="666"/>
      <c r="KZO31" s="666"/>
      <c r="KZP31" s="666"/>
      <c r="KZQ31" s="666"/>
      <c r="KZR31" s="666"/>
      <c r="KZS31" s="666"/>
      <c r="KZT31" s="666"/>
      <c r="KZU31" s="666"/>
      <c r="KZV31" s="666"/>
      <c r="KZW31" s="666"/>
      <c r="KZX31" s="666"/>
      <c r="KZY31" s="666"/>
      <c r="KZZ31" s="666"/>
      <c r="LAA31" s="666"/>
      <c r="LAB31" s="666"/>
      <c r="LAC31" s="666"/>
      <c r="LAD31" s="666"/>
      <c r="LAE31" s="666"/>
      <c r="LAF31" s="666"/>
      <c r="LAG31" s="666"/>
      <c r="LAH31" s="666"/>
      <c r="LAI31" s="666"/>
      <c r="LAJ31" s="666"/>
      <c r="LAK31" s="666"/>
      <c r="LAL31" s="666"/>
      <c r="LAM31" s="666"/>
      <c r="LAN31" s="666"/>
      <c r="LAO31" s="666"/>
      <c r="LAP31" s="666"/>
      <c r="LAQ31" s="666"/>
      <c r="LAR31" s="666"/>
      <c r="LAS31" s="666"/>
      <c r="LAT31" s="666"/>
      <c r="LAU31" s="666"/>
      <c r="LAV31" s="666"/>
      <c r="LAW31" s="666"/>
      <c r="LAX31" s="666"/>
      <c r="LAY31" s="666"/>
      <c r="LAZ31" s="666"/>
      <c r="LBA31" s="666"/>
      <c r="LBB31" s="666"/>
      <c r="LBC31" s="666"/>
      <c r="LBD31" s="666"/>
      <c r="LBE31" s="666"/>
      <c r="LBF31" s="666"/>
      <c r="LBG31" s="666"/>
      <c r="LBH31" s="666"/>
      <c r="LBI31" s="666"/>
      <c r="LBJ31" s="666"/>
      <c r="LBK31" s="666"/>
      <c r="LBL31" s="666"/>
      <c r="LBM31" s="666"/>
      <c r="LBN31" s="666"/>
      <c r="LBO31" s="666"/>
      <c r="LBP31" s="666"/>
      <c r="LBQ31" s="666"/>
      <c r="LBR31" s="666"/>
      <c r="LBS31" s="666"/>
      <c r="LBT31" s="666"/>
      <c r="LBU31" s="666"/>
      <c r="LBV31" s="666"/>
      <c r="LBW31" s="666"/>
      <c r="LBX31" s="666"/>
      <c r="LBY31" s="666"/>
      <c r="LBZ31" s="666"/>
      <c r="LCA31" s="666"/>
      <c r="LCB31" s="666"/>
      <c r="LCC31" s="666"/>
      <c r="LCD31" s="666"/>
      <c r="LCE31" s="666"/>
      <c r="LCF31" s="666"/>
      <c r="LCG31" s="666"/>
      <c r="LCH31" s="666"/>
      <c r="LCI31" s="666"/>
      <c r="LCJ31" s="666"/>
      <c r="LCK31" s="666"/>
      <c r="LCL31" s="666"/>
      <c r="LCM31" s="666"/>
      <c r="LCN31" s="666"/>
      <c r="LCO31" s="666"/>
      <c r="LCP31" s="666"/>
      <c r="LCQ31" s="666"/>
      <c r="LCR31" s="666"/>
      <c r="LCS31" s="666"/>
      <c r="LCT31" s="666"/>
      <c r="LCU31" s="666"/>
      <c r="LCV31" s="666"/>
      <c r="LCW31" s="666"/>
      <c r="LCX31" s="666"/>
      <c r="LCY31" s="666"/>
      <c r="LCZ31" s="666"/>
      <c r="LDA31" s="666"/>
      <c r="LDB31" s="666"/>
      <c r="LDC31" s="666"/>
      <c r="LDD31" s="666"/>
      <c r="LDE31" s="666"/>
      <c r="LDF31" s="666"/>
      <c r="LDG31" s="666"/>
      <c r="LDH31" s="666"/>
      <c r="LDI31" s="666"/>
      <c r="LDJ31" s="666"/>
      <c r="LDK31" s="666"/>
      <c r="LDL31" s="666"/>
      <c r="LDM31" s="666"/>
      <c r="LDN31" s="666"/>
      <c r="LDO31" s="666"/>
      <c r="LDP31" s="666"/>
      <c r="LDQ31" s="666"/>
      <c r="LDR31" s="666"/>
      <c r="LDS31" s="666"/>
      <c r="LDT31" s="666"/>
      <c r="LDU31" s="666"/>
      <c r="LDV31" s="666"/>
      <c r="LDW31" s="666"/>
      <c r="LDX31" s="666"/>
      <c r="LDY31" s="666"/>
      <c r="LDZ31" s="666"/>
      <c r="LEA31" s="666"/>
      <c r="LEB31" s="666"/>
      <c r="LEC31" s="666"/>
      <c r="LED31" s="666"/>
      <c r="LEE31" s="666"/>
      <c r="LEF31" s="666"/>
      <c r="LEG31" s="666"/>
      <c r="LEH31" s="666"/>
      <c r="LEI31" s="666"/>
      <c r="LEJ31" s="666"/>
      <c r="LEK31" s="666"/>
      <c r="LEL31" s="666"/>
      <c r="LEM31" s="666"/>
      <c r="LEN31" s="666"/>
      <c r="LEO31" s="666"/>
      <c r="LEP31" s="666"/>
      <c r="LEQ31" s="666"/>
      <c r="LER31" s="666"/>
      <c r="LES31" s="666"/>
      <c r="LET31" s="666"/>
      <c r="LEU31" s="666"/>
      <c r="LEV31" s="666"/>
      <c r="LEW31" s="666"/>
      <c r="LEX31" s="666"/>
      <c r="LEY31" s="666"/>
      <c r="LEZ31" s="666"/>
      <c r="LFA31" s="666"/>
      <c r="LFB31" s="666"/>
      <c r="LFC31" s="666"/>
      <c r="LFD31" s="666"/>
      <c r="LFE31" s="666"/>
      <c r="LFF31" s="666"/>
      <c r="LFG31" s="666"/>
      <c r="LFH31" s="666"/>
      <c r="LFI31" s="666"/>
      <c r="LFJ31" s="666"/>
      <c r="LFK31" s="666"/>
      <c r="LFL31" s="666"/>
      <c r="LFM31" s="666"/>
      <c r="LFN31" s="666"/>
      <c r="LFO31" s="666"/>
      <c r="LFP31" s="666"/>
      <c r="LFQ31" s="666"/>
      <c r="LFR31" s="666"/>
      <c r="LFS31" s="666"/>
      <c r="LFT31" s="666"/>
      <c r="LFU31" s="666"/>
      <c r="LFV31" s="666"/>
      <c r="LFW31" s="666"/>
      <c r="LFX31" s="666"/>
      <c r="LFY31" s="666"/>
      <c r="LFZ31" s="666"/>
      <c r="LGA31" s="666"/>
      <c r="LGB31" s="666"/>
      <c r="LGC31" s="666"/>
      <c r="LGD31" s="666"/>
      <c r="LGE31" s="666"/>
      <c r="LGF31" s="666"/>
      <c r="LGG31" s="666"/>
      <c r="LGH31" s="666"/>
      <c r="LGI31" s="666"/>
      <c r="LGJ31" s="666"/>
      <c r="LGK31" s="666"/>
      <c r="LGL31" s="666"/>
      <c r="LGM31" s="666"/>
      <c r="LGN31" s="666"/>
      <c r="LGO31" s="666"/>
      <c r="LGP31" s="666"/>
      <c r="LGQ31" s="666"/>
      <c r="LGR31" s="666"/>
      <c r="LGS31" s="666"/>
      <c r="LGT31" s="666"/>
      <c r="LGU31" s="666"/>
      <c r="LGV31" s="666"/>
      <c r="LGW31" s="666"/>
      <c r="LGX31" s="666"/>
      <c r="LGY31" s="666"/>
      <c r="LGZ31" s="666"/>
      <c r="LHA31" s="666"/>
      <c r="LHB31" s="666"/>
      <c r="LHC31" s="666"/>
      <c r="LHD31" s="666"/>
      <c r="LHE31" s="666"/>
      <c r="LHF31" s="666"/>
      <c r="LHG31" s="666"/>
      <c r="LHH31" s="666"/>
      <c r="LHI31" s="666"/>
      <c r="LHJ31" s="666"/>
      <c r="LHK31" s="666"/>
      <c r="LHL31" s="666"/>
      <c r="LHM31" s="666"/>
      <c r="LHN31" s="666"/>
      <c r="LHO31" s="666"/>
      <c r="LHP31" s="666"/>
      <c r="LHQ31" s="666"/>
      <c r="LHR31" s="666"/>
      <c r="LHS31" s="666"/>
      <c r="LHT31" s="666"/>
      <c r="LHU31" s="666"/>
      <c r="LHV31" s="666"/>
      <c r="LHW31" s="666"/>
      <c r="LHX31" s="666"/>
      <c r="LHY31" s="666"/>
      <c r="LHZ31" s="666"/>
      <c r="LIA31" s="666"/>
      <c r="LIB31" s="666"/>
      <c r="LIC31" s="666"/>
      <c r="LID31" s="666"/>
      <c r="LIE31" s="666"/>
      <c r="LIF31" s="666"/>
      <c r="LIG31" s="666"/>
      <c r="LIH31" s="666"/>
      <c r="LII31" s="666"/>
      <c r="LIJ31" s="666"/>
      <c r="LIK31" s="666"/>
      <c r="LIL31" s="666"/>
      <c r="LIM31" s="666"/>
      <c r="LIN31" s="666"/>
      <c r="LIO31" s="666"/>
      <c r="LIP31" s="666"/>
      <c r="LIQ31" s="666"/>
      <c r="LIR31" s="666"/>
      <c r="LIS31" s="666"/>
      <c r="LIT31" s="666"/>
      <c r="LIU31" s="666"/>
      <c r="LIV31" s="666"/>
      <c r="LIW31" s="666"/>
      <c r="LIX31" s="666"/>
      <c r="LIY31" s="666"/>
      <c r="LIZ31" s="666"/>
      <c r="LJA31" s="666"/>
      <c r="LJB31" s="666"/>
      <c r="LJC31" s="666"/>
      <c r="LJD31" s="666"/>
      <c r="LJE31" s="666"/>
      <c r="LJF31" s="666"/>
      <c r="LJG31" s="666"/>
      <c r="LJH31" s="666"/>
      <c r="LJI31" s="666"/>
      <c r="LJJ31" s="666"/>
      <c r="LJK31" s="666"/>
      <c r="LJL31" s="666"/>
      <c r="LJM31" s="666"/>
      <c r="LJN31" s="666"/>
      <c r="LJO31" s="666"/>
      <c r="LJP31" s="666"/>
      <c r="LJQ31" s="666"/>
      <c r="LJR31" s="666"/>
      <c r="LJS31" s="666"/>
      <c r="LJT31" s="666"/>
      <c r="LJU31" s="666"/>
      <c r="LJV31" s="666"/>
      <c r="LJW31" s="666"/>
      <c r="LJX31" s="666"/>
      <c r="LJY31" s="666"/>
      <c r="LJZ31" s="666"/>
      <c r="LKA31" s="666"/>
      <c r="LKB31" s="666"/>
      <c r="LKC31" s="666"/>
      <c r="LKD31" s="666"/>
      <c r="LKE31" s="666"/>
      <c r="LKF31" s="666"/>
      <c r="LKG31" s="666"/>
      <c r="LKH31" s="666"/>
      <c r="LKI31" s="666"/>
      <c r="LKJ31" s="666"/>
      <c r="LKK31" s="666"/>
      <c r="LKL31" s="666"/>
      <c r="LKM31" s="666"/>
      <c r="LKN31" s="666"/>
      <c r="LKO31" s="666"/>
      <c r="LKP31" s="666"/>
      <c r="LKQ31" s="666"/>
      <c r="LKR31" s="666"/>
      <c r="LKS31" s="666"/>
      <c r="LKT31" s="666"/>
      <c r="LKU31" s="666"/>
      <c r="LKV31" s="666"/>
      <c r="LKW31" s="666"/>
      <c r="LKX31" s="666"/>
      <c r="LKY31" s="666"/>
      <c r="LKZ31" s="666"/>
      <c r="LLA31" s="666"/>
      <c r="LLB31" s="666"/>
      <c r="LLC31" s="666"/>
      <c r="LLD31" s="666"/>
      <c r="LLE31" s="666"/>
      <c r="LLF31" s="666"/>
      <c r="LLG31" s="666"/>
      <c r="LLH31" s="666"/>
      <c r="LLI31" s="666"/>
      <c r="LLJ31" s="666"/>
      <c r="LLK31" s="666"/>
      <c r="LLL31" s="666"/>
      <c r="LLM31" s="666"/>
      <c r="LLN31" s="666"/>
      <c r="LLO31" s="666"/>
      <c r="LLP31" s="666"/>
      <c r="LLQ31" s="666"/>
      <c r="LLR31" s="666"/>
      <c r="LLS31" s="666"/>
      <c r="LLT31" s="666"/>
      <c r="LLU31" s="666"/>
      <c r="LLV31" s="666"/>
      <c r="LLW31" s="666"/>
      <c r="LLX31" s="666"/>
      <c r="LLY31" s="666"/>
      <c r="LLZ31" s="666"/>
      <c r="LMA31" s="666"/>
      <c r="LMB31" s="666"/>
      <c r="LMC31" s="666"/>
      <c r="LMD31" s="666"/>
      <c r="LME31" s="666"/>
      <c r="LMF31" s="666"/>
      <c r="LMG31" s="666"/>
      <c r="LMH31" s="666"/>
      <c r="LMI31" s="666"/>
      <c r="LMJ31" s="666"/>
      <c r="LMK31" s="666"/>
      <c r="LML31" s="666"/>
      <c r="LMM31" s="666"/>
      <c r="LMN31" s="666"/>
      <c r="LMO31" s="666"/>
      <c r="LMP31" s="666"/>
      <c r="LMQ31" s="666"/>
      <c r="LMR31" s="666"/>
      <c r="LMS31" s="666"/>
      <c r="LMT31" s="666"/>
      <c r="LMU31" s="666"/>
      <c r="LMV31" s="666"/>
      <c r="LMW31" s="666"/>
      <c r="LMX31" s="666"/>
      <c r="LMY31" s="666"/>
      <c r="LMZ31" s="666"/>
      <c r="LNA31" s="666"/>
      <c r="LNB31" s="666"/>
      <c r="LNC31" s="666"/>
      <c r="LND31" s="666"/>
      <c r="LNE31" s="666"/>
      <c r="LNF31" s="666"/>
      <c r="LNG31" s="666"/>
      <c r="LNH31" s="666"/>
      <c r="LNI31" s="666"/>
      <c r="LNJ31" s="666"/>
      <c r="LNK31" s="666"/>
      <c r="LNL31" s="666"/>
      <c r="LNM31" s="666"/>
      <c r="LNN31" s="666"/>
      <c r="LNO31" s="666"/>
      <c r="LNP31" s="666"/>
      <c r="LNQ31" s="666"/>
      <c r="LNR31" s="666"/>
      <c r="LNS31" s="666"/>
      <c r="LNT31" s="666"/>
      <c r="LNU31" s="666"/>
      <c r="LNV31" s="666"/>
      <c r="LNW31" s="666"/>
      <c r="LNX31" s="666"/>
      <c r="LNY31" s="666"/>
      <c r="LNZ31" s="666"/>
      <c r="LOA31" s="666"/>
      <c r="LOB31" s="666"/>
      <c r="LOC31" s="666"/>
      <c r="LOD31" s="666"/>
      <c r="LOE31" s="666"/>
      <c r="LOF31" s="666"/>
      <c r="LOG31" s="666"/>
      <c r="LOH31" s="666"/>
      <c r="LOI31" s="666"/>
      <c r="LOJ31" s="666"/>
      <c r="LOK31" s="666"/>
      <c r="LOL31" s="666"/>
      <c r="LOM31" s="666"/>
      <c r="LON31" s="666"/>
      <c r="LOO31" s="666"/>
      <c r="LOP31" s="666"/>
      <c r="LOQ31" s="666"/>
      <c r="LOR31" s="666"/>
      <c r="LOS31" s="666"/>
      <c r="LOT31" s="666"/>
      <c r="LOU31" s="666"/>
      <c r="LOV31" s="666"/>
      <c r="LOW31" s="666"/>
      <c r="LOX31" s="666"/>
      <c r="LOY31" s="666"/>
      <c r="LOZ31" s="666"/>
      <c r="LPA31" s="666"/>
      <c r="LPB31" s="666"/>
      <c r="LPC31" s="666"/>
      <c r="LPD31" s="666"/>
      <c r="LPE31" s="666"/>
      <c r="LPF31" s="666"/>
      <c r="LPG31" s="666"/>
      <c r="LPH31" s="666"/>
      <c r="LPI31" s="666"/>
      <c r="LPJ31" s="666"/>
      <c r="LPK31" s="666"/>
      <c r="LPL31" s="666"/>
      <c r="LPM31" s="666"/>
      <c r="LPN31" s="666"/>
      <c r="LPO31" s="666"/>
      <c r="LPP31" s="666"/>
      <c r="LPQ31" s="666"/>
      <c r="LPR31" s="666"/>
      <c r="LPS31" s="666"/>
      <c r="LPT31" s="666"/>
      <c r="LPU31" s="666"/>
      <c r="LPV31" s="666"/>
      <c r="LPW31" s="666"/>
      <c r="LPX31" s="666"/>
      <c r="LPY31" s="666"/>
      <c r="LPZ31" s="666"/>
      <c r="LQA31" s="666"/>
      <c r="LQB31" s="666"/>
      <c r="LQC31" s="666"/>
      <c r="LQD31" s="666"/>
      <c r="LQE31" s="666"/>
      <c r="LQF31" s="666"/>
      <c r="LQG31" s="666"/>
      <c r="LQH31" s="666"/>
      <c r="LQI31" s="666"/>
      <c r="LQJ31" s="666"/>
      <c r="LQK31" s="666"/>
      <c r="LQL31" s="666"/>
      <c r="LQM31" s="666"/>
      <c r="LQN31" s="666"/>
      <c r="LQO31" s="666"/>
      <c r="LQP31" s="666"/>
      <c r="LQQ31" s="666"/>
      <c r="LQR31" s="666"/>
      <c r="LQS31" s="666"/>
      <c r="LQT31" s="666"/>
      <c r="LQU31" s="666"/>
      <c r="LQV31" s="666"/>
      <c r="LQW31" s="666"/>
      <c r="LQX31" s="666"/>
      <c r="LQY31" s="666"/>
      <c r="LQZ31" s="666"/>
      <c r="LRA31" s="666"/>
      <c r="LRB31" s="666"/>
      <c r="LRC31" s="666"/>
      <c r="LRD31" s="666"/>
      <c r="LRE31" s="666"/>
      <c r="LRF31" s="666"/>
      <c r="LRG31" s="666"/>
      <c r="LRH31" s="666"/>
      <c r="LRI31" s="666"/>
      <c r="LRJ31" s="666"/>
      <c r="LRK31" s="666"/>
      <c r="LRL31" s="666"/>
      <c r="LRM31" s="666"/>
      <c r="LRN31" s="666"/>
      <c r="LRO31" s="666"/>
      <c r="LRP31" s="666"/>
      <c r="LRQ31" s="666"/>
      <c r="LRR31" s="666"/>
      <c r="LRS31" s="666"/>
      <c r="LRT31" s="666"/>
      <c r="LRU31" s="666"/>
      <c r="LRV31" s="666"/>
      <c r="LRW31" s="666"/>
      <c r="LRX31" s="666"/>
      <c r="LRY31" s="666"/>
      <c r="LRZ31" s="666"/>
      <c r="LSA31" s="666"/>
      <c r="LSB31" s="666"/>
      <c r="LSC31" s="666"/>
      <c r="LSD31" s="666"/>
      <c r="LSE31" s="666"/>
      <c r="LSF31" s="666"/>
      <c r="LSG31" s="666"/>
      <c r="LSH31" s="666"/>
      <c r="LSI31" s="666"/>
      <c r="LSJ31" s="666"/>
      <c r="LSK31" s="666"/>
      <c r="LSL31" s="666"/>
      <c r="LSM31" s="666"/>
      <c r="LSN31" s="666"/>
      <c r="LSO31" s="666"/>
      <c r="LSP31" s="666"/>
      <c r="LSQ31" s="666"/>
      <c r="LSR31" s="666"/>
      <c r="LSS31" s="666"/>
      <c r="LST31" s="666"/>
      <c r="LSU31" s="666"/>
      <c r="LSV31" s="666"/>
      <c r="LSW31" s="666"/>
      <c r="LSX31" s="666"/>
      <c r="LSY31" s="666"/>
      <c r="LSZ31" s="666"/>
      <c r="LTA31" s="666"/>
      <c r="LTB31" s="666"/>
      <c r="LTC31" s="666"/>
      <c r="LTD31" s="666"/>
      <c r="LTE31" s="666"/>
      <c r="LTF31" s="666"/>
      <c r="LTG31" s="666"/>
      <c r="LTH31" s="666"/>
      <c r="LTI31" s="666"/>
      <c r="LTJ31" s="666"/>
      <c r="LTK31" s="666"/>
      <c r="LTL31" s="666"/>
      <c r="LTM31" s="666"/>
      <c r="LTN31" s="666"/>
      <c r="LTO31" s="666"/>
      <c r="LTP31" s="666"/>
      <c r="LTQ31" s="666"/>
      <c r="LTR31" s="666"/>
      <c r="LTS31" s="666"/>
      <c r="LTT31" s="666"/>
      <c r="LTU31" s="666"/>
      <c r="LTV31" s="666"/>
      <c r="LTW31" s="666"/>
      <c r="LTX31" s="666"/>
      <c r="LTY31" s="666"/>
      <c r="LTZ31" s="666"/>
      <c r="LUA31" s="666"/>
      <c r="LUB31" s="666"/>
      <c r="LUC31" s="666"/>
      <c r="LUD31" s="666"/>
      <c r="LUE31" s="666"/>
      <c r="LUF31" s="666"/>
      <c r="LUG31" s="666"/>
      <c r="LUH31" s="666"/>
      <c r="LUI31" s="666"/>
      <c r="LUJ31" s="666"/>
      <c r="LUK31" s="666"/>
      <c r="LUL31" s="666"/>
      <c r="LUM31" s="666"/>
      <c r="LUN31" s="666"/>
      <c r="LUO31" s="666"/>
      <c r="LUP31" s="666"/>
      <c r="LUQ31" s="666"/>
      <c r="LUR31" s="666"/>
      <c r="LUS31" s="666"/>
      <c r="LUT31" s="666"/>
      <c r="LUU31" s="666"/>
      <c r="LUV31" s="666"/>
      <c r="LUW31" s="666"/>
      <c r="LUX31" s="666"/>
      <c r="LUY31" s="666"/>
      <c r="LUZ31" s="666"/>
      <c r="LVA31" s="666"/>
      <c r="LVB31" s="666"/>
      <c r="LVC31" s="666"/>
      <c r="LVD31" s="666"/>
      <c r="LVE31" s="666"/>
      <c r="LVF31" s="666"/>
      <c r="LVG31" s="666"/>
      <c r="LVH31" s="666"/>
      <c r="LVI31" s="666"/>
      <c r="LVJ31" s="666"/>
      <c r="LVK31" s="666"/>
      <c r="LVL31" s="666"/>
      <c r="LVM31" s="666"/>
      <c r="LVN31" s="666"/>
      <c r="LVO31" s="666"/>
      <c r="LVP31" s="666"/>
      <c r="LVQ31" s="666"/>
      <c r="LVR31" s="666"/>
      <c r="LVS31" s="666"/>
      <c r="LVT31" s="666"/>
      <c r="LVU31" s="666"/>
      <c r="LVV31" s="666"/>
      <c r="LVW31" s="666"/>
      <c r="LVX31" s="666"/>
      <c r="LVY31" s="666"/>
      <c r="LVZ31" s="666"/>
      <c r="LWA31" s="666"/>
      <c r="LWB31" s="666"/>
      <c r="LWC31" s="666"/>
      <c r="LWD31" s="666"/>
      <c r="LWE31" s="666"/>
      <c r="LWF31" s="666"/>
      <c r="LWG31" s="666"/>
      <c r="LWH31" s="666"/>
      <c r="LWI31" s="666"/>
      <c r="LWJ31" s="666"/>
      <c r="LWK31" s="666"/>
      <c r="LWL31" s="666"/>
      <c r="LWM31" s="666"/>
      <c r="LWN31" s="666"/>
      <c r="LWO31" s="666"/>
      <c r="LWP31" s="666"/>
      <c r="LWQ31" s="666"/>
      <c r="LWR31" s="666"/>
      <c r="LWS31" s="666"/>
      <c r="LWT31" s="666"/>
      <c r="LWU31" s="666"/>
      <c r="LWV31" s="666"/>
      <c r="LWW31" s="666"/>
      <c r="LWX31" s="666"/>
      <c r="LWY31" s="666"/>
      <c r="LWZ31" s="666"/>
      <c r="LXA31" s="666"/>
      <c r="LXB31" s="666"/>
      <c r="LXC31" s="666"/>
      <c r="LXD31" s="666"/>
      <c r="LXE31" s="666"/>
      <c r="LXF31" s="666"/>
      <c r="LXG31" s="666"/>
      <c r="LXH31" s="666"/>
      <c r="LXI31" s="666"/>
      <c r="LXJ31" s="666"/>
      <c r="LXK31" s="666"/>
      <c r="LXL31" s="666"/>
      <c r="LXM31" s="666"/>
      <c r="LXN31" s="666"/>
      <c r="LXO31" s="666"/>
      <c r="LXP31" s="666"/>
      <c r="LXQ31" s="666"/>
      <c r="LXR31" s="666"/>
      <c r="LXS31" s="666"/>
      <c r="LXT31" s="666"/>
      <c r="LXU31" s="666"/>
      <c r="LXV31" s="666"/>
      <c r="LXW31" s="666"/>
      <c r="LXX31" s="666"/>
      <c r="LXY31" s="666"/>
      <c r="LXZ31" s="666"/>
      <c r="LYA31" s="666"/>
      <c r="LYB31" s="666"/>
      <c r="LYC31" s="666"/>
      <c r="LYD31" s="666"/>
      <c r="LYE31" s="666"/>
      <c r="LYF31" s="666"/>
      <c r="LYG31" s="666"/>
      <c r="LYH31" s="666"/>
      <c r="LYI31" s="666"/>
      <c r="LYJ31" s="666"/>
      <c r="LYK31" s="666"/>
      <c r="LYL31" s="666"/>
      <c r="LYM31" s="666"/>
      <c r="LYN31" s="666"/>
      <c r="LYO31" s="666"/>
      <c r="LYP31" s="666"/>
      <c r="LYQ31" s="666"/>
      <c r="LYR31" s="666"/>
      <c r="LYS31" s="666"/>
      <c r="LYT31" s="666"/>
      <c r="LYU31" s="666"/>
      <c r="LYV31" s="666"/>
      <c r="LYW31" s="666"/>
      <c r="LYX31" s="666"/>
      <c r="LYY31" s="666"/>
      <c r="LYZ31" s="666"/>
      <c r="LZA31" s="666"/>
      <c r="LZB31" s="666"/>
      <c r="LZC31" s="666"/>
      <c r="LZD31" s="666"/>
      <c r="LZE31" s="666"/>
      <c r="LZF31" s="666"/>
      <c r="LZG31" s="666"/>
      <c r="LZH31" s="666"/>
      <c r="LZI31" s="666"/>
      <c r="LZJ31" s="666"/>
      <c r="LZK31" s="666"/>
      <c r="LZL31" s="666"/>
      <c r="LZM31" s="666"/>
      <c r="LZN31" s="666"/>
      <c r="LZO31" s="666"/>
      <c r="LZP31" s="666"/>
      <c r="LZQ31" s="666"/>
      <c r="LZR31" s="666"/>
      <c r="LZS31" s="666"/>
      <c r="LZT31" s="666"/>
      <c r="LZU31" s="666"/>
      <c r="LZV31" s="666"/>
      <c r="LZW31" s="666"/>
      <c r="LZX31" s="666"/>
      <c r="LZY31" s="666"/>
      <c r="LZZ31" s="666"/>
      <c r="MAA31" s="666"/>
      <c r="MAB31" s="666"/>
      <c r="MAC31" s="666"/>
      <c r="MAD31" s="666"/>
      <c r="MAE31" s="666"/>
      <c r="MAF31" s="666"/>
      <c r="MAG31" s="666"/>
      <c r="MAH31" s="666"/>
      <c r="MAI31" s="666"/>
      <c r="MAJ31" s="666"/>
      <c r="MAK31" s="666"/>
      <c r="MAL31" s="666"/>
      <c r="MAM31" s="666"/>
      <c r="MAN31" s="666"/>
      <c r="MAO31" s="666"/>
      <c r="MAP31" s="666"/>
      <c r="MAQ31" s="666"/>
      <c r="MAR31" s="666"/>
      <c r="MAS31" s="666"/>
      <c r="MAT31" s="666"/>
      <c r="MAU31" s="666"/>
      <c r="MAV31" s="666"/>
      <c r="MAW31" s="666"/>
      <c r="MAX31" s="666"/>
      <c r="MAY31" s="666"/>
      <c r="MAZ31" s="666"/>
      <c r="MBA31" s="666"/>
      <c r="MBB31" s="666"/>
      <c r="MBC31" s="666"/>
      <c r="MBD31" s="666"/>
      <c r="MBE31" s="666"/>
      <c r="MBF31" s="666"/>
      <c r="MBG31" s="666"/>
      <c r="MBH31" s="666"/>
      <c r="MBI31" s="666"/>
      <c r="MBJ31" s="666"/>
      <c r="MBK31" s="666"/>
      <c r="MBL31" s="666"/>
      <c r="MBM31" s="666"/>
      <c r="MBN31" s="666"/>
      <c r="MBO31" s="666"/>
      <c r="MBP31" s="666"/>
      <c r="MBQ31" s="666"/>
      <c r="MBR31" s="666"/>
      <c r="MBS31" s="666"/>
      <c r="MBT31" s="666"/>
      <c r="MBU31" s="666"/>
      <c r="MBV31" s="666"/>
      <c r="MBW31" s="666"/>
      <c r="MBX31" s="666"/>
      <c r="MBY31" s="666"/>
      <c r="MBZ31" s="666"/>
      <c r="MCA31" s="666"/>
      <c r="MCB31" s="666"/>
      <c r="MCC31" s="666"/>
      <c r="MCD31" s="666"/>
      <c r="MCE31" s="666"/>
      <c r="MCF31" s="666"/>
      <c r="MCG31" s="666"/>
      <c r="MCH31" s="666"/>
      <c r="MCI31" s="666"/>
      <c r="MCJ31" s="666"/>
      <c r="MCK31" s="666"/>
      <c r="MCL31" s="666"/>
      <c r="MCM31" s="666"/>
      <c r="MCN31" s="666"/>
      <c r="MCO31" s="666"/>
      <c r="MCP31" s="666"/>
      <c r="MCQ31" s="666"/>
      <c r="MCR31" s="666"/>
      <c r="MCS31" s="666"/>
      <c r="MCT31" s="666"/>
      <c r="MCU31" s="666"/>
      <c r="MCV31" s="666"/>
      <c r="MCW31" s="666"/>
      <c r="MCX31" s="666"/>
      <c r="MCY31" s="666"/>
      <c r="MCZ31" s="666"/>
      <c r="MDA31" s="666"/>
      <c r="MDB31" s="666"/>
      <c r="MDC31" s="666"/>
      <c r="MDD31" s="666"/>
      <c r="MDE31" s="666"/>
      <c r="MDF31" s="666"/>
      <c r="MDG31" s="666"/>
      <c r="MDH31" s="666"/>
      <c r="MDI31" s="666"/>
      <c r="MDJ31" s="666"/>
      <c r="MDK31" s="666"/>
      <c r="MDL31" s="666"/>
      <c r="MDM31" s="666"/>
      <c r="MDN31" s="666"/>
      <c r="MDO31" s="666"/>
      <c r="MDP31" s="666"/>
      <c r="MDQ31" s="666"/>
      <c r="MDR31" s="666"/>
      <c r="MDS31" s="666"/>
      <c r="MDT31" s="666"/>
      <c r="MDU31" s="666"/>
      <c r="MDV31" s="666"/>
      <c r="MDW31" s="666"/>
      <c r="MDX31" s="666"/>
      <c r="MDY31" s="666"/>
      <c r="MDZ31" s="666"/>
      <c r="MEA31" s="666"/>
      <c r="MEB31" s="666"/>
      <c r="MEC31" s="666"/>
      <c r="MED31" s="666"/>
      <c r="MEE31" s="666"/>
      <c r="MEF31" s="666"/>
      <c r="MEG31" s="666"/>
      <c r="MEH31" s="666"/>
      <c r="MEI31" s="666"/>
      <c r="MEJ31" s="666"/>
      <c r="MEK31" s="666"/>
      <c r="MEL31" s="666"/>
      <c r="MEM31" s="666"/>
      <c r="MEN31" s="666"/>
      <c r="MEO31" s="666"/>
      <c r="MEP31" s="666"/>
      <c r="MEQ31" s="666"/>
      <c r="MER31" s="666"/>
      <c r="MES31" s="666"/>
      <c r="MET31" s="666"/>
      <c r="MEU31" s="666"/>
      <c r="MEV31" s="666"/>
      <c r="MEW31" s="666"/>
      <c r="MEX31" s="666"/>
      <c r="MEY31" s="666"/>
      <c r="MEZ31" s="666"/>
      <c r="MFA31" s="666"/>
      <c r="MFB31" s="666"/>
      <c r="MFC31" s="666"/>
      <c r="MFD31" s="666"/>
      <c r="MFE31" s="666"/>
      <c r="MFF31" s="666"/>
      <c r="MFG31" s="666"/>
      <c r="MFH31" s="666"/>
      <c r="MFI31" s="666"/>
      <c r="MFJ31" s="666"/>
      <c r="MFK31" s="666"/>
      <c r="MFL31" s="666"/>
      <c r="MFM31" s="666"/>
      <c r="MFN31" s="666"/>
      <c r="MFO31" s="666"/>
      <c r="MFP31" s="666"/>
      <c r="MFQ31" s="666"/>
      <c r="MFR31" s="666"/>
      <c r="MFS31" s="666"/>
      <c r="MFT31" s="666"/>
      <c r="MFU31" s="666"/>
      <c r="MFV31" s="666"/>
      <c r="MFW31" s="666"/>
      <c r="MFX31" s="666"/>
      <c r="MFY31" s="666"/>
      <c r="MFZ31" s="666"/>
      <c r="MGA31" s="666"/>
      <c r="MGB31" s="666"/>
      <c r="MGC31" s="666"/>
      <c r="MGD31" s="666"/>
      <c r="MGE31" s="666"/>
      <c r="MGF31" s="666"/>
      <c r="MGG31" s="666"/>
      <c r="MGH31" s="666"/>
      <c r="MGI31" s="666"/>
      <c r="MGJ31" s="666"/>
      <c r="MGK31" s="666"/>
      <c r="MGL31" s="666"/>
      <c r="MGM31" s="666"/>
      <c r="MGN31" s="666"/>
      <c r="MGO31" s="666"/>
      <c r="MGP31" s="666"/>
      <c r="MGQ31" s="666"/>
      <c r="MGR31" s="666"/>
      <c r="MGS31" s="666"/>
      <c r="MGT31" s="666"/>
      <c r="MGU31" s="666"/>
      <c r="MGV31" s="666"/>
      <c r="MGW31" s="666"/>
      <c r="MGX31" s="666"/>
      <c r="MGY31" s="666"/>
      <c r="MGZ31" s="666"/>
      <c r="MHA31" s="666"/>
      <c r="MHB31" s="666"/>
      <c r="MHC31" s="666"/>
      <c r="MHD31" s="666"/>
      <c r="MHE31" s="666"/>
      <c r="MHF31" s="666"/>
      <c r="MHG31" s="666"/>
      <c r="MHH31" s="666"/>
      <c r="MHI31" s="666"/>
      <c r="MHJ31" s="666"/>
      <c r="MHK31" s="666"/>
      <c r="MHL31" s="666"/>
      <c r="MHM31" s="666"/>
      <c r="MHN31" s="666"/>
      <c r="MHO31" s="666"/>
      <c r="MHP31" s="666"/>
      <c r="MHQ31" s="666"/>
      <c r="MHR31" s="666"/>
      <c r="MHS31" s="666"/>
      <c r="MHT31" s="666"/>
      <c r="MHU31" s="666"/>
      <c r="MHV31" s="666"/>
      <c r="MHW31" s="666"/>
      <c r="MHX31" s="666"/>
      <c r="MHY31" s="666"/>
      <c r="MHZ31" s="666"/>
      <c r="MIA31" s="666"/>
      <c r="MIB31" s="666"/>
      <c r="MIC31" s="666"/>
      <c r="MID31" s="666"/>
      <c r="MIE31" s="666"/>
      <c r="MIF31" s="666"/>
      <c r="MIG31" s="666"/>
      <c r="MIH31" s="666"/>
      <c r="MII31" s="666"/>
      <c r="MIJ31" s="666"/>
      <c r="MIK31" s="666"/>
      <c r="MIL31" s="666"/>
      <c r="MIM31" s="666"/>
      <c r="MIN31" s="666"/>
      <c r="MIO31" s="666"/>
      <c r="MIP31" s="666"/>
      <c r="MIQ31" s="666"/>
      <c r="MIR31" s="666"/>
      <c r="MIS31" s="666"/>
      <c r="MIT31" s="666"/>
      <c r="MIU31" s="666"/>
      <c r="MIV31" s="666"/>
      <c r="MIW31" s="666"/>
      <c r="MIX31" s="666"/>
      <c r="MIY31" s="666"/>
      <c r="MIZ31" s="666"/>
      <c r="MJA31" s="666"/>
      <c r="MJB31" s="666"/>
      <c r="MJC31" s="666"/>
      <c r="MJD31" s="666"/>
      <c r="MJE31" s="666"/>
      <c r="MJF31" s="666"/>
      <c r="MJG31" s="666"/>
      <c r="MJH31" s="666"/>
      <c r="MJI31" s="666"/>
      <c r="MJJ31" s="666"/>
      <c r="MJK31" s="666"/>
      <c r="MJL31" s="666"/>
      <c r="MJM31" s="666"/>
      <c r="MJN31" s="666"/>
      <c r="MJO31" s="666"/>
      <c r="MJP31" s="666"/>
      <c r="MJQ31" s="666"/>
      <c r="MJR31" s="666"/>
      <c r="MJS31" s="666"/>
      <c r="MJT31" s="666"/>
      <c r="MJU31" s="666"/>
      <c r="MJV31" s="666"/>
      <c r="MJW31" s="666"/>
      <c r="MJX31" s="666"/>
      <c r="MJY31" s="666"/>
      <c r="MJZ31" s="666"/>
      <c r="MKA31" s="666"/>
      <c r="MKB31" s="666"/>
      <c r="MKC31" s="666"/>
      <c r="MKD31" s="666"/>
      <c r="MKE31" s="666"/>
      <c r="MKF31" s="666"/>
      <c r="MKG31" s="666"/>
      <c r="MKH31" s="666"/>
      <c r="MKI31" s="666"/>
      <c r="MKJ31" s="666"/>
      <c r="MKK31" s="666"/>
      <c r="MKL31" s="666"/>
      <c r="MKM31" s="666"/>
      <c r="MKN31" s="666"/>
      <c r="MKO31" s="666"/>
      <c r="MKP31" s="666"/>
      <c r="MKQ31" s="666"/>
      <c r="MKR31" s="666"/>
      <c r="MKS31" s="666"/>
      <c r="MKT31" s="666"/>
      <c r="MKU31" s="666"/>
      <c r="MKV31" s="666"/>
      <c r="MKW31" s="666"/>
      <c r="MKX31" s="666"/>
      <c r="MKY31" s="666"/>
      <c r="MKZ31" s="666"/>
      <c r="MLA31" s="666"/>
      <c r="MLB31" s="666"/>
      <c r="MLC31" s="666"/>
      <c r="MLD31" s="666"/>
      <c r="MLE31" s="666"/>
      <c r="MLF31" s="666"/>
      <c r="MLG31" s="666"/>
      <c r="MLH31" s="666"/>
      <c r="MLI31" s="666"/>
      <c r="MLJ31" s="666"/>
      <c r="MLK31" s="666"/>
      <c r="MLL31" s="666"/>
      <c r="MLM31" s="666"/>
      <c r="MLN31" s="666"/>
      <c r="MLO31" s="666"/>
      <c r="MLP31" s="666"/>
      <c r="MLQ31" s="666"/>
      <c r="MLR31" s="666"/>
      <c r="MLS31" s="666"/>
      <c r="MLT31" s="666"/>
      <c r="MLU31" s="666"/>
      <c r="MLV31" s="666"/>
      <c r="MLW31" s="666"/>
      <c r="MLX31" s="666"/>
      <c r="MLY31" s="666"/>
      <c r="MLZ31" s="666"/>
      <c r="MMA31" s="666"/>
      <c r="MMB31" s="666"/>
      <c r="MMC31" s="666"/>
      <c r="MMD31" s="666"/>
      <c r="MME31" s="666"/>
      <c r="MMF31" s="666"/>
      <c r="MMG31" s="666"/>
      <c r="MMH31" s="666"/>
      <c r="MMI31" s="666"/>
      <c r="MMJ31" s="666"/>
      <c r="MMK31" s="666"/>
      <c r="MML31" s="666"/>
      <c r="MMM31" s="666"/>
      <c r="MMN31" s="666"/>
      <c r="MMO31" s="666"/>
      <c r="MMP31" s="666"/>
      <c r="MMQ31" s="666"/>
      <c r="MMR31" s="666"/>
      <c r="MMS31" s="666"/>
      <c r="MMT31" s="666"/>
      <c r="MMU31" s="666"/>
      <c r="MMV31" s="666"/>
      <c r="MMW31" s="666"/>
      <c r="MMX31" s="666"/>
      <c r="MMY31" s="666"/>
      <c r="MMZ31" s="666"/>
      <c r="MNA31" s="666"/>
      <c r="MNB31" s="666"/>
      <c r="MNC31" s="666"/>
      <c r="MND31" s="666"/>
      <c r="MNE31" s="666"/>
      <c r="MNF31" s="666"/>
      <c r="MNG31" s="666"/>
      <c r="MNH31" s="666"/>
      <c r="MNI31" s="666"/>
      <c r="MNJ31" s="666"/>
      <c r="MNK31" s="666"/>
      <c r="MNL31" s="666"/>
      <c r="MNM31" s="666"/>
      <c r="MNN31" s="666"/>
      <c r="MNO31" s="666"/>
      <c r="MNP31" s="666"/>
      <c r="MNQ31" s="666"/>
      <c r="MNR31" s="666"/>
      <c r="MNS31" s="666"/>
      <c r="MNT31" s="666"/>
      <c r="MNU31" s="666"/>
      <c r="MNV31" s="666"/>
      <c r="MNW31" s="666"/>
      <c r="MNX31" s="666"/>
      <c r="MNY31" s="666"/>
      <c r="MNZ31" s="666"/>
      <c r="MOA31" s="666"/>
      <c r="MOB31" s="666"/>
      <c r="MOC31" s="666"/>
      <c r="MOD31" s="666"/>
      <c r="MOE31" s="666"/>
      <c r="MOF31" s="666"/>
      <c r="MOG31" s="666"/>
      <c r="MOH31" s="666"/>
      <c r="MOI31" s="666"/>
      <c r="MOJ31" s="666"/>
      <c r="MOK31" s="666"/>
      <c r="MOL31" s="666"/>
      <c r="MOM31" s="666"/>
      <c r="MON31" s="666"/>
      <c r="MOO31" s="666"/>
      <c r="MOP31" s="666"/>
      <c r="MOQ31" s="666"/>
      <c r="MOR31" s="666"/>
      <c r="MOS31" s="666"/>
      <c r="MOT31" s="666"/>
      <c r="MOU31" s="666"/>
      <c r="MOV31" s="666"/>
      <c r="MOW31" s="666"/>
      <c r="MOX31" s="666"/>
      <c r="MOY31" s="666"/>
      <c r="MOZ31" s="666"/>
      <c r="MPA31" s="666"/>
      <c r="MPB31" s="666"/>
      <c r="MPC31" s="666"/>
      <c r="MPD31" s="666"/>
      <c r="MPE31" s="666"/>
      <c r="MPF31" s="666"/>
      <c r="MPG31" s="666"/>
      <c r="MPH31" s="666"/>
      <c r="MPI31" s="666"/>
      <c r="MPJ31" s="666"/>
      <c r="MPK31" s="666"/>
      <c r="MPL31" s="666"/>
      <c r="MPM31" s="666"/>
      <c r="MPN31" s="666"/>
      <c r="MPO31" s="666"/>
      <c r="MPP31" s="666"/>
      <c r="MPQ31" s="666"/>
      <c r="MPR31" s="666"/>
      <c r="MPS31" s="666"/>
      <c r="MPT31" s="666"/>
      <c r="MPU31" s="666"/>
      <c r="MPV31" s="666"/>
      <c r="MPW31" s="666"/>
      <c r="MPX31" s="666"/>
      <c r="MPY31" s="666"/>
      <c r="MPZ31" s="666"/>
      <c r="MQA31" s="666"/>
      <c r="MQB31" s="666"/>
      <c r="MQC31" s="666"/>
      <c r="MQD31" s="666"/>
      <c r="MQE31" s="666"/>
      <c r="MQF31" s="666"/>
      <c r="MQG31" s="666"/>
      <c r="MQH31" s="666"/>
      <c r="MQI31" s="666"/>
      <c r="MQJ31" s="666"/>
      <c r="MQK31" s="666"/>
      <c r="MQL31" s="666"/>
      <c r="MQM31" s="666"/>
      <c r="MQN31" s="666"/>
      <c r="MQO31" s="666"/>
      <c r="MQP31" s="666"/>
      <c r="MQQ31" s="666"/>
      <c r="MQR31" s="666"/>
      <c r="MQS31" s="666"/>
      <c r="MQT31" s="666"/>
      <c r="MQU31" s="666"/>
      <c r="MQV31" s="666"/>
      <c r="MQW31" s="666"/>
      <c r="MQX31" s="666"/>
      <c r="MQY31" s="666"/>
      <c r="MQZ31" s="666"/>
      <c r="MRA31" s="666"/>
      <c r="MRB31" s="666"/>
      <c r="MRC31" s="666"/>
      <c r="MRD31" s="666"/>
      <c r="MRE31" s="666"/>
      <c r="MRF31" s="666"/>
      <c r="MRG31" s="666"/>
      <c r="MRH31" s="666"/>
      <c r="MRI31" s="666"/>
      <c r="MRJ31" s="666"/>
      <c r="MRK31" s="666"/>
      <c r="MRL31" s="666"/>
      <c r="MRM31" s="666"/>
      <c r="MRN31" s="666"/>
      <c r="MRO31" s="666"/>
      <c r="MRP31" s="666"/>
      <c r="MRQ31" s="666"/>
      <c r="MRR31" s="666"/>
      <c r="MRS31" s="666"/>
      <c r="MRT31" s="666"/>
      <c r="MRU31" s="666"/>
      <c r="MRV31" s="666"/>
      <c r="MRW31" s="666"/>
      <c r="MRX31" s="666"/>
      <c r="MRY31" s="666"/>
      <c r="MRZ31" s="666"/>
      <c r="MSA31" s="666"/>
      <c r="MSB31" s="666"/>
      <c r="MSC31" s="666"/>
      <c r="MSD31" s="666"/>
      <c r="MSE31" s="666"/>
      <c r="MSF31" s="666"/>
      <c r="MSG31" s="666"/>
      <c r="MSH31" s="666"/>
      <c r="MSI31" s="666"/>
      <c r="MSJ31" s="666"/>
      <c r="MSK31" s="666"/>
      <c r="MSL31" s="666"/>
      <c r="MSM31" s="666"/>
      <c r="MSN31" s="666"/>
      <c r="MSO31" s="666"/>
      <c r="MSP31" s="666"/>
      <c r="MSQ31" s="666"/>
      <c r="MSR31" s="666"/>
      <c r="MSS31" s="666"/>
      <c r="MST31" s="666"/>
      <c r="MSU31" s="666"/>
      <c r="MSV31" s="666"/>
      <c r="MSW31" s="666"/>
      <c r="MSX31" s="666"/>
      <c r="MSY31" s="666"/>
      <c r="MSZ31" s="666"/>
      <c r="MTA31" s="666"/>
      <c r="MTB31" s="666"/>
      <c r="MTC31" s="666"/>
      <c r="MTD31" s="666"/>
      <c r="MTE31" s="666"/>
      <c r="MTF31" s="666"/>
      <c r="MTG31" s="666"/>
      <c r="MTH31" s="666"/>
      <c r="MTI31" s="666"/>
      <c r="MTJ31" s="666"/>
      <c r="MTK31" s="666"/>
      <c r="MTL31" s="666"/>
      <c r="MTM31" s="666"/>
      <c r="MTN31" s="666"/>
      <c r="MTO31" s="666"/>
      <c r="MTP31" s="666"/>
      <c r="MTQ31" s="666"/>
      <c r="MTR31" s="666"/>
      <c r="MTS31" s="666"/>
      <c r="MTT31" s="666"/>
      <c r="MTU31" s="666"/>
      <c r="MTV31" s="666"/>
      <c r="MTW31" s="666"/>
      <c r="MTX31" s="666"/>
      <c r="MTY31" s="666"/>
      <c r="MTZ31" s="666"/>
      <c r="MUA31" s="666"/>
      <c r="MUB31" s="666"/>
      <c r="MUC31" s="666"/>
      <c r="MUD31" s="666"/>
      <c r="MUE31" s="666"/>
      <c r="MUF31" s="666"/>
      <c r="MUG31" s="666"/>
      <c r="MUH31" s="666"/>
      <c r="MUI31" s="666"/>
      <c r="MUJ31" s="666"/>
      <c r="MUK31" s="666"/>
      <c r="MUL31" s="666"/>
      <c r="MUM31" s="666"/>
      <c r="MUN31" s="666"/>
      <c r="MUO31" s="666"/>
      <c r="MUP31" s="666"/>
      <c r="MUQ31" s="666"/>
      <c r="MUR31" s="666"/>
      <c r="MUS31" s="666"/>
      <c r="MUT31" s="666"/>
      <c r="MUU31" s="666"/>
      <c r="MUV31" s="666"/>
      <c r="MUW31" s="666"/>
      <c r="MUX31" s="666"/>
      <c r="MUY31" s="666"/>
      <c r="MUZ31" s="666"/>
      <c r="MVA31" s="666"/>
      <c r="MVB31" s="666"/>
      <c r="MVC31" s="666"/>
      <c r="MVD31" s="666"/>
      <c r="MVE31" s="666"/>
      <c r="MVF31" s="666"/>
      <c r="MVG31" s="666"/>
      <c r="MVH31" s="666"/>
      <c r="MVI31" s="666"/>
      <c r="MVJ31" s="666"/>
      <c r="MVK31" s="666"/>
      <c r="MVL31" s="666"/>
      <c r="MVM31" s="666"/>
      <c r="MVN31" s="666"/>
      <c r="MVO31" s="666"/>
      <c r="MVP31" s="666"/>
      <c r="MVQ31" s="666"/>
      <c r="MVR31" s="666"/>
      <c r="MVS31" s="666"/>
      <c r="MVT31" s="666"/>
      <c r="MVU31" s="666"/>
      <c r="MVV31" s="666"/>
      <c r="MVW31" s="666"/>
      <c r="MVX31" s="666"/>
      <c r="MVY31" s="666"/>
      <c r="MVZ31" s="666"/>
      <c r="MWA31" s="666"/>
      <c r="MWB31" s="666"/>
      <c r="MWC31" s="666"/>
      <c r="MWD31" s="666"/>
      <c r="MWE31" s="666"/>
      <c r="MWF31" s="666"/>
      <c r="MWG31" s="666"/>
      <c r="MWH31" s="666"/>
      <c r="MWI31" s="666"/>
      <c r="MWJ31" s="666"/>
      <c r="MWK31" s="666"/>
      <c r="MWL31" s="666"/>
      <c r="MWM31" s="666"/>
      <c r="MWN31" s="666"/>
      <c r="MWO31" s="666"/>
      <c r="MWP31" s="666"/>
      <c r="MWQ31" s="666"/>
      <c r="MWR31" s="666"/>
      <c r="MWS31" s="666"/>
      <c r="MWT31" s="666"/>
      <c r="MWU31" s="666"/>
      <c r="MWV31" s="666"/>
      <c r="MWW31" s="666"/>
      <c r="MWX31" s="666"/>
      <c r="MWY31" s="666"/>
      <c r="MWZ31" s="666"/>
      <c r="MXA31" s="666"/>
      <c r="MXB31" s="666"/>
      <c r="MXC31" s="666"/>
      <c r="MXD31" s="666"/>
      <c r="MXE31" s="666"/>
      <c r="MXF31" s="666"/>
      <c r="MXG31" s="666"/>
      <c r="MXH31" s="666"/>
      <c r="MXI31" s="666"/>
      <c r="MXJ31" s="666"/>
      <c r="MXK31" s="666"/>
      <c r="MXL31" s="666"/>
      <c r="MXM31" s="666"/>
      <c r="MXN31" s="666"/>
      <c r="MXO31" s="666"/>
      <c r="MXP31" s="666"/>
      <c r="MXQ31" s="666"/>
      <c r="MXR31" s="666"/>
      <c r="MXS31" s="666"/>
      <c r="MXT31" s="666"/>
      <c r="MXU31" s="666"/>
      <c r="MXV31" s="666"/>
      <c r="MXW31" s="666"/>
      <c r="MXX31" s="666"/>
      <c r="MXY31" s="666"/>
      <c r="MXZ31" s="666"/>
      <c r="MYA31" s="666"/>
      <c r="MYB31" s="666"/>
      <c r="MYC31" s="666"/>
      <c r="MYD31" s="666"/>
      <c r="MYE31" s="666"/>
      <c r="MYF31" s="666"/>
      <c r="MYG31" s="666"/>
      <c r="MYH31" s="666"/>
      <c r="MYI31" s="666"/>
      <c r="MYJ31" s="666"/>
      <c r="MYK31" s="666"/>
      <c r="MYL31" s="666"/>
      <c r="MYM31" s="666"/>
      <c r="MYN31" s="666"/>
      <c r="MYO31" s="666"/>
      <c r="MYP31" s="666"/>
      <c r="MYQ31" s="666"/>
      <c r="MYR31" s="666"/>
      <c r="MYS31" s="666"/>
      <c r="MYT31" s="666"/>
      <c r="MYU31" s="666"/>
      <c r="MYV31" s="666"/>
      <c r="MYW31" s="666"/>
      <c r="MYX31" s="666"/>
      <c r="MYY31" s="666"/>
      <c r="MYZ31" s="666"/>
      <c r="MZA31" s="666"/>
      <c r="MZB31" s="666"/>
      <c r="MZC31" s="666"/>
      <c r="MZD31" s="666"/>
      <c r="MZE31" s="666"/>
      <c r="MZF31" s="666"/>
      <c r="MZG31" s="666"/>
      <c r="MZH31" s="666"/>
      <c r="MZI31" s="666"/>
      <c r="MZJ31" s="666"/>
      <c r="MZK31" s="666"/>
      <c r="MZL31" s="666"/>
      <c r="MZM31" s="666"/>
      <c r="MZN31" s="666"/>
      <c r="MZO31" s="666"/>
      <c r="MZP31" s="666"/>
      <c r="MZQ31" s="666"/>
      <c r="MZR31" s="666"/>
      <c r="MZS31" s="666"/>
      <c r="MZT31" s="666"/>
      <c r="MZU31" s="666"/>
      <c r="MZV31" s="666"/>
      <c r="MZW31" s="666"/>
      <c r="MZX31" s="666"/>
      <c r="MZY31" s="666"/>
      <c r="MZZ31" s="666"/>
      <c r="NAA31" s="666"/>
      <c r="NAB31" s="666"/>
      <c r="NAC31" s="666"/>
      <c r="NAD31" s="666"/>
      <c r="NAE31" s="666"/>
      <c r="NAF31" s="666"/>
      <c r="NAG31" s="666"/>
      <c r="NAH31" s="666"/>
      <c r="NAI31" s="666"/>
      <c r="NAJ31" s="666"/>
      <c r="NAK31" s="666"/>
      <c r="NAL31" s="666"/>
      <c r="NAM31" s="666"/>
      <c r="NAN31" s="666"/>
      <c r="NAO31" s="666"/>
      <c r="NAP31" s="666"/>
      <c r="NAQ31" s="666"/>
      <c r="NAR31" s="666"/>
      <c r="NAS31" s="666"/>
      <c r="NAT31" s="666"/>
      <c r="NAU31" s="666"/>
      <c r="NAV31" s="666"/>
      <c r="NAW31" s="666"/>
      <c r="NAX31" s="666"/>
      <c r="NAY31" s="666"/>
      <c r="NAZ31" s="666"/>
      <c r="NBA31" s="666"/>
      <c r="NBB31" s="666"/>
      <c r="NBC31" s="666"/>
      <c r="NBD31" s="666"/>
      <c r="NBE31" s="666"/>
      <c r="NBF31" s="666"/>
      <c r="NBG31" s="666"/>
      <c r="NBH31" s="666"/>
      <c r="NBI31" s="666"/>
      <c r="NBJ31" s="666"/>
      <c r="NBK31" s="666"/>
      <c r="NBL31" s="666"/>
      <c r="NBM31" s="666"/>
      <c r="NBN31" s="666"/>
      <c r="NBO31" s="666"/>
      <c r="NBP31" s="666"/>
      <c r="NBQ31" s="666"/>
      <c r="NBR31" s="666"/>
      <c r="NBS31" s="666"/>
      <c r="NBT31" s="666"/>
      <c r="NBU31" s="666"/>
      <c r="NBV31" s="666"/>
      <c r="NBW31" s="666"/>
      <c r="NBX31" s="666"/>
      <c r="NBY31" s="666"/>
      <c r="NBZ31" s="666"/>
      <c r="NCA31" s="666"/>
      <c r="NCB31" s="666"/>
      <c r="NCC31" s="666"/>
      <c r="NCD31" s="666"/>
      <c r="NCE31" s="666"/>
      <c r="NCF31" s="666"/>
      <c r="NCG31" s="666"/>
      <c r="NCH31" s="666"/>
      <c r="NCI31" s="666"/>
      <c r="NCJ31" s="666"/>
      <c r="NCK31" s="666"/>
      <c r="NCL31" s="666"/>
      <c r="NCM31" s="666"/>
      <c r="NCN31" s="666"/>
      <c r="NCO31" s="666"/>
      <c r="NCP31" s="666"/>
      <c r="NCQ31" s="666"/>
      <c r="NCR31" s="666"/>
      <c r="NCS31" s="666"/>
      <c r="NCT31" s="666"/>
      <c r="NCU31" s="666"/>
      <c r="NCV31" s="666"/>
      <c r="NCW31" s="666"/>
      <c r="NCX31" s="666"/>
      <c r="NCY31" s="666"/>
      <c r="NCZ31" s="666"/>
      <c r="NDA31" s="666"/>
      <c r="NDB31" s="666"/>
      <c r="NDC31" s="666"/>
      <c r="NDD31" s="666"/>
      <c r="NDE31" s="666"/>
      <c r="NDF31" s="666"/>
      <c r="NDG31" s="666"/>
      <c r="NDH31" s="666"/>
      <c r="NDI31" s="666"/>
      <c r="NDJ31" s="666"/>
      <c r="NDK31" s="666"/>
      <c r="NDL31" s="666"/>
      <c r="NDM31" s="666"/>
      <c r="NDN31" s="666"/>
      <c r="NDO31" s="666"/>
      <c r="NDP31" s="666"/>
      <c r="NDQ31" s="666"/>
      <c r="NDR31" s="666"/>
      <c r="NDS31" s="666"/>
      <c r="NDT31" s="666"/>
      <c r="NDU31" s="666"/>
      <c r="NDV31" s="666"/>
      <c r="NDW31" s="666"/>
      <c r="NDX31" s="666"/>
      <c r="NDY31" s="666"/>
      <c r="NDZ31" s="666"/>
      <c r="NEA31" s="666"/>
      <c r="NEB31" s="666"/>
      <c r="NEC31" s="666"/>
      <c r="NED31" s="666"/>
      <c r="NEE31" s="666"/>
      <c r="NEF31" s="666"/>
      <c r="NEG31" s="666"/>
      <c r="NEH31" s="666"/>
      <c r="NEI31" s="666"/>
      <c r="NEJ31" s="666"/>
      <c r="NEK31" s="666"/>
      <c r="NEL31" s="666"/>
      <c r="NEM31" s="666"/>
      <c r="NEN31" s="666"/>
      <c r="NEO31" s="666"/>
      <c r="NEP31" s="666"/>
      <c r="NEQ31" s="666"/>
      <c r="NER31" s="666"/>
      <c r="NES31" s="666"/>
      <c r="NET31" s="666"/>
      <c r="NEU31" s="666"/>
      <c r="NEV31" s="666"/>
      <c r="NEW31" s="666"/>
      <c r="NEX31" s="666"/>
      <c r="NEY31" s="666"/>
      <c r="NEZ31" s="666"/>
      <c r="NFA31" s="666"/>
      <c r="NFB31" s="666"/>
      <c r="NFC31" s="666"/>
      <c r="NFD31" s="666"/>
      <c r="NFE31" s="666"/>
      <c r="NFF31" s="666"/>
      <c r="NFG31" s="666"/>
      <c r="NFH31" s="666"/>
      <c r="NFI31" s="666"/>
      <c r="NFJ31" s="666"/>
      <c r="NFK31" s="666"/>
      <c r="NFL31" s="666"/>
      <c r="NFM31" s="666"/>
      <c r="NFN31" s="666"/>
      <c r="NFO31" s="666"/>
      <c r="NFP31" s="666"/>
      <c r="NFQ31" s="666"/>
      <c r="NFR31" s="666"/>
      <c r="NFS31" s="666"/>
      <c r="NFT31" s="666"/>
      <c r="NFU31" s="666"/>
      <c r="NFV31" s="666"/>
      <c r="NFW31" s="666"/>
      <c r="NFX31" s="666"/>
      <c r="NFY31" s="666"/>
      <c r="NFZ31" s="666"/>
      <c r="NGA31" s="666"/>
      <c r="NGB31" s="666"/>
      <c r="NGC31" s="666"/>
      <c r="NGD31" s="666"/>
      <c r="NGE31" s="666"/>
      <c r="NGF31" s="666"/>
      <c r="NGG31" s="666"/>
      <c r="NGH31" s="666"/>
      <c r="NGI31" s="666"/>
      <c r="NGJ31" s="666"/>
      <c r="NGK31" s="666"/>
      <c r="NGL31" s="666"/>
      <c r="NGM31" s="666"/>
      <c r="NGN31" s="666"/>
      <c r="NGO31" s="666"/>
      <c r="NGP31" s="666"/>
      <c r="NGQ31" s="666"/>
      <c r="NGR31" s="666"/>
      <c r="NGS31" s="666"/>
      <c r="NGT31" s="666"/>
      <c r="NGU31" s="666"/>
      <c r="NGV31" s="666"/>
      <c r="NGW31" s="666"/>
      <c r="NGX31" s="666"/>
      <c r="NGY31" s="666"/>
      <c r="NGZ31" s="666"/>
      <c r="NHA31" s="666"/>
      <c r="NHB31" s="666"/>
      <c r="NHC31" s="666"/>
      <c r="NHD31" s="666"/>
      <c r="NHE31" s="666"/>
      <c r="NHF31" s="666"/>
      <c r="NHG31" s="666"/>
      <c r="NHH31" s="666"/>
      <c r="NHI31" s="666"/>
      <c r="NHJ31" s="666"/>
      <c r="NHK31" s="666"/>
      <c r="NHL31" s="666"/>
      <c r="NHM31" s="666"/>
      <c r="NHN31" s="666"/>
      <c r="NHO31" s="666"/>
      <c r="NHP31" s="666"/>
      <c r="NHQ31" s="666"/>
      <c r="NHR31" s="666"/>
      <c r="NHS31" s="666"/>
      <c r="NHT31" s="666"/>
      <c r="NHU31" s="666"/>
      <c r="NHV31" s="666"/>
      <c r="NHW31" s="666"/>
      <c r="NHX31" s="666"/>
      <c r="NHY31" s="666"/>
      <c r="NHZ31" s="666"/>
      <c r="NIA31" s="666"/>
      <c r="NIB31" s="666"/>
      <c r="NIC31" s="666"/>
      <c r="NID31" s="666"/>
      <c r="NIE31" s="666"/>
      <c r="NIF31" s="666"/>
      <c r="NIG31" s="666"/>
      <c r="NIH31" s="666"/>
      <c r="NII31" s="666"/>
      <c r="NIJ31" s="666"/>
      <c r="NIK31" s="666"/>
      <c r="NIL31" s="666"/>
      <c r="NIM31" s="666"/>
      <c r="NIN31" s="666"/>
      <c r="NIO31" s="666"/>
      <c r="NIP31" s="666"/>
      <c r="NIQ31" s="666"/>
      <c r="NIR31" s="666"/>
      <c r="NIS31" s="666"/>
      <c r="NIT31" s="666"/>
      <c r="NIU31" s="666"/>
      <c r="NIV31" s="666"/>
      <c r="NIW31" s="666"/>
      <c r="NIX31" s="666"/>
      <c r="NIY31" s="666"/>
      <c r="NIZ31" s="666"/>
      <c r="NJA31" s="666"/>
      <c r="NJB31" s="666"/>
      <c r="NJC31" s="666"/>
      <c r="NJD31" s="666"/>
      <c r="NJE31" s="666"/>
      <c r="NJF31" s="666"/>
      <c r="NJG31" s="666"/>
      <c r="NJH31" s="666"/>
      <c r="NJI31" s="666"/>
      <c r="NJJ31" s="666"/>
      <c r="NJK31" s="666"/>
      <c r="NJL31" s="666"/>
      <c r="NJM31" s="666"/>
      <c r="NJN31" s="666"/>
      <c r="NJO31" s="666"/>
      <c r="NJP31" s="666"/>
      <c r="NJQ31" s="666"/>
      <c r="NJR31" s="666"/>
      <c r="NJS31" s="666"/>
      <c r="NJT31" s="666"/>
      <c r="NJU31" s="666"/>
      <c r="NJV31" s="666"/>
      <c r="NJW31" s="666"/>
      <c r="NJX31" s="666"/>
      <c r="NJY31" s="666"/>
      <c r="NJZ31" s="666"/>
      <c r="NKA31" s="666"/>
      <c r="NKB31" s="666"/>
      <c r="NKC31" s="666"/>
      <c r="NKD31" s="666"/>
      <c r="NKE31" s="666"/>
      <c r="NKF31" s="666"/>
      <c r="NKG31" s="666"/>
      <c r="NKH31" s="666"/>
      <c r="NKI31" s="666"/>
      <c r="NKJ31" s="666"/>
      <c r="NKK31" s="666"/>
      <c r="NKL31" s="666"/>
      <c r="NKM31" s="666"/>
      <c r="NKN31" s="666"/>
      <c r="NKO31" s="666"/>
      <c r="NKP31" s="666"/>
      <c r="NKQ31" s="666"/>
      <c r="NKR31" s="666"/>
      <c r="NKS31" s="666"/>
      <c r="NKT31" s="666"/>
      <c r="NKU31" s="666"/>
      <c r="NKV31" s="666"/>
      <c r="NKW31" s="666"/>
      <c r="NKX31" s="666"/>
      <c r="NKY31" s="666"/>
      <c r="NKZ31" s="666"/>
      <c r="NLA31" s="666"/>
      <c r="NLB31" s="666"/>
      <c r="NLC31" s="666"/>
      <c r="NLD31" s="666"/>
      <c r="NLE31" s="666"/>
      <c r="NLF31" s="666"/>
      <c r="NLG31" s="666"/>
      <c r="NLH31" s="666"/>
      <c r="NLI31" s="666"/>
      <c r="NLJ31" s="666"/>
      <c r="NLK31" s="666"/>
      <c r="NLL31" s="666"/>
      <c r="NLM31" s="666"/>
      <c r="NLN31" s="666"/>
      <c r="NLO31" s="666"/>
      <c r="NLP31" s="666"/>
      <c r="NLQ31" s="666"/>
      <c r="NLR31" s="666"/>
      <c r="NLS31" s="666"/>
      <c r="NLT31" s="666"/>
      <c r="NLU31" s="666"/>
      <c r="NLV31" s="666"/>
      <c r="NLW31" s="666"/>
      <c r="NLX31" s="666"/>
      <c r="NLY31" s="666"/>
      <c r="NLZ31" s="666"/>
      <c r="NMA31" s="666"/>
      <c r="NMB31" s="666"/>
      <c r="NMC31" s="666"/>
      <c r="NMD31" s="666"/>
      <c r="NME31" s="666"/>
      <c r="NMF31" s="666"/>
      <c r="NMG31" s="666"/>
      <c r="NMH31" s="666"/>
      <c r="NMI31" s="666"/>
      <c r="NMJ31" s="666"/>
      <c r="NMK31" s="666"/>
      <c r="NML31" s="666"/>
      <c r="NMM31" s="666"/>
      <c r="NMN31" s="666"/>
      <c r="NMO31" s="666"/>
      <c r="NMP31" s="666"/>
      <c r="NMQ31" s="666"/>
      <c r="NMR31" s="666"/>
      <c r="NMS31" s="666"/>
      <c r="NMT31" s="666"/>
      <c r="NMU31" s="666"/>
      <c r="NMV31" s="666"/>
      <c r="NMW31" s="666"/>
      <c r="NMX31" s="666"/>
      <c r="NMY31" s="666"/>
      <c r="NMZ31" s="666"/>
      <c r="NNA31" s="666"/>
      <c r="NNB31" s="666"/>
      <c r="NNC31" s="666"/>
      <c r="NND31" s="666"/>
      <c r="NNE31" s="666"/>
      <c r="NNF31" s="666"/>
      <c r="NNG31" s="666"/>
      <c r="NNH31" s="666"/>
      <c r="NNI31" s="666"/>
      <c r="NNJ31" s="666"/>
      <c r="NNK31" s="666"/>
      <c r="NNL31" s="666"/>
      <c r="NNM31" s="666"/>
      <c r="NNN31" s="666"/>
      <c r="NNO31" s="666"/>
      <c r="NNP31" s="666"/>
      <c r="NNQ31" s="666"/>
      <c r="NNR31" s="666"/>
      <c r="NNS31" s="666"/>
      <c r="NNT31" s="666"/>
      <c r="NNU31" s="666"/>
      <c r="NNV31" s="666"/>
      <c r="NNW31" s="666"/>
      <c r="NNX31" s="666"/>
      <c r="NNY31" s="666"/>
      <c r="NNZ31" s="666"/>
      <c r="NOA31" s="666"/>
      <c r="NOB31" s="666"/>
      <c r="NOC31" s="666"/>
      <c r="NOD31" s="666"/>
      <c r="NOE31" s="666"/>
      <c r="NOF31" s="666"/>
      <c r="NOG31" s="666"/>
      <c r="NOH31" s="666"/>
      <c r="NOI31" s="666"/>
      <c r="NOJ31" s="666"/>
      <c r="NOK31" s="666"/>
      <c r="NOL31" s="666"/>
      <c r="NOM31" s="666"/>
      <c r="NON31" s="666"/>
      <c r="NOO31" s="666"/>
      <c r="NOP31" s="666"/>
      <c r="NOQ31" s="666"/>
      <c r="NOR31" s="666"/>
      <c r="NOS31" s="666"/>
      <c r="NOT31" s="666"/>
      <c r="NOU31" s="666"/>
      <c r="NOV31" s="666"/>
      <c r="NOW31" s="666"/>
      <c r="NOX31" s="666"/>
      <c r="NOY31" s="666"/>
      <c r="NOZ31" s="666"/>
      <c r="NPA31" s="666"/>
      <c r="NPB31" s="666"/>
      <c r="NPC31" s="666"/>
      <c r="NPD31" s="666"/>
      <c r="NPE31" s="666"/>
      <c r="NPF31" s="666"/>
      <c r="NPG31" s="666"/>
      <c r="NPH31" s="666"/>
      <c r="NPI31" s="666"/>
      <c r="NPJ31" s="666"/>
      <c r="NPK31" s="666"/>
      <c r="NPL31" s="666"/>
      <c r="NPM31" s="666"/>
      <c r="NPN31" s="666"/>
      <c r="NPO31" s="666"/>
      <c r="NPP31" s="666"/>
      <c r="NPQ31" s="666"/>
      <c r="NPR31" s="666"/>
      <c r="NPS31" s="666"/>
      <c r="NPT31" s="666"/>
      <c r="NPU31" s="666"/>
      <c r="NPV31" s="666"/>
      <c r="NPW31" s="666"/>
      <c r="NPX31" s="666"/>
      <c r="NPY31" s="666"/>
      <c r="NPZ31" s="666"/>
      <c r="NQA31" s="666"/>
      <c r="NQB31" s="666"/>
      <c r="NQC31" s="666"/>
      <c r="NQD31" s="666"/>
      <c r="NQE31" s="666"/>
      <c r="NQF31" s="666"/>
      <c r="NQG31" s="666"/>
      <c r="NQH31" s="666"/>
      <c r="NQI31" s="666"/>
      <c r="NQJ31" s="666"/>
      <c r="NQK31" s="666"/>
      <c r="NQL31" s="666"/>
      <c r="NQM31" s="666"/>
      <c r="NQN31" s="666"/>
      <c r="NQO31" s="666"/>
      <c r="NQP31" s="666"/>
      <c r="NQQ31" s="666"/>
      <c r="NQR31" s="666"/>
      <c r="NQS31" s="666"/>
      <c r="NQT31" s="666"/>
      <c r="NQU31" s="666"/>
      <c r="NQV31" s="666"/>
      <c r="NQW31" s="666"/>
      <c r="NQX31" s="666"/>
      <c r="NQY31" s="666"/>
      <c r="NQZ31" s="666"/>
      <c r="NRA31" s="666"/>
      <c r="NRB31" s="666"/>
      <c r="NRC31" s="666"/>
      <c r="NRD31" s="666"/>
      <c r="NRE31" s="666"/>
      <c r="NRF31" s="666"/>
      <c r="NRG31" s="666"/>
      <c r="NRH31" s="666"/>
      <c r="NRI31" s="666"/>
      <c r="NRJ31" s="666"/>
      <c r="NRK31" s="666"/>
      <c r="NRL31" s="666"/>
      <c r="NRM31" s="666"/>
      <c r="NRN31" s="666"/>
      <c r="NRO31" s="666"/>
      <c r="NRP31" s="666"/>
      <c r="NRQ31" s="666"/>
      <c r="NRR31" s="666"/>
      <c r="NRS31" s="666"/>
      <c r="NRT31" s="666"/>
      <c r="NRU31" s="666"/>
      <c r="NRV31" s="666"/>
      <c r="NRW31" s="666"/>
      <c r="NRX31" s="666"/>
      <c r="NRY31" s="666"/>
      <c r="NRZ31" s="666"/>
      <c r="NSA31" s="666"/>
      <c r="NSB31" s="666"/>
      <c r="NSC31" s="666"/>
      <c r="NSD31" s="666"/>
      <c r="NSE31" s="666"/>
      <c r="NSF31" s="666"/>
      <c r="NSG31" s="666"/>
      <c r="NSH31" s="666"/>
      <c r="NSI31" s="666"/>
      <c r="NSJ31" s="666"/>
      <c r="NSK31" s="666"/>
      <c r="NSL31" s="666"/>
      <c r="NSM31" s="666"/>
      <c r="NSN31" s="666"/>
      <c r="NSO31" s="666"/>
      <c r="NSP31" s="666"/>
      <c r="NSQ31" s="666"/>
      <c r="NSR31" s="666"/>
      <c r="NSS31" s="666"/>
      <c r="NST31" s="666"/>
      <c r="NSU31" s="666"/>
      <c r="NSV31" s="666"/>
      <c r="NSW31" s="666"/>
      <c r="NSX31" s="666"/>
      <c r="NSY31" s="666"/>
      <c r="NSZ31" s="666"/>
      <c r="NTA31" s="666"/>
      <c r="NTB31" s="666"/>
      <c r="NTC31" s="666"/>
      <c r="NTD31" s="666"/>
      <c r="NTE31" s="666"/>
      <c r="NTF31" s="666"/>
      <c r="NTG31" s="666"/>
      <c r="NTH31" s="666"/>
      <c r="NTI31" s="666"/>
      <c r="NTJ31" s="666"/>
      <c r="NTK31" s="666"/>
      <c r="NTL31" s="666"/>
      <c r="NTM31" s="666"/>
      <c r="NTN31" s="666"/>
      <c r="NTO31" s="666"/>
      <c r="NTP31" s="666"/>
      <c r="NTQ31" s="666"/>
      <c r="NTR31" s="666"/>
      <c r="NTS31" s="666"/>
      <c r="NTT31" s="666"/>
      <c r="NTU31" s="666"/>
      <c r="NTV31" s="666"/>
      <c r="NTW31" s="666"/>
      <c r="NTX31" s="666"/>
      <c r="NTY31" s="666"/>
      <c r="NTZ31" s="666"/>
      <c r="NUA31" s="666"/>
      <c r="NUB31" s="666"/>
      <c r="NUC31" s="666"/>
      <c r="NUD31" s="666"/>
      <c r="NUE31" s="666"/>
      <c r="NUF31" s="666"/>
      <c r="NUG31" s="666"/>
      <c r="NUH31" s="666"/>
      <c r="NUI31" s="666"/>
      <c r="NUJ31" s="666"/>
      <c r="NUK31" s="666"/>
      <c r="NUL31" s="666"/>
      <c r="NUM31" s="666"/>
      <c r="NUN31" s="666"/>
      <c r="NUO31" s="666"/>
      <c r="NUP31" s="666"/>
      <c r="NUQ31" s="666"/>
      <c r="NUR31" s="666"/>
      <c r="NUS31" s="666"/>
      <c r="NUT31" s="666"/>
      <c r="NUU31" s="666"/>
      <c r="NUV31" s="666"/>
      <c r="NUW31" s="666"/>
      <c r="NUX31" s="666"/>
      <c r="NUY31" s="666"/>
      <c r="NUZ31" s="666"/>
      <c r="NVA31" s="666"/>
      <c r="NVB31" s="666"/>
      <c r="NVC31" s="666"/>
      <c r="NVD31" s="666"/>
      <c r="NVE31" s="666"/>
      <c r="NVF31" s="666"/>
      <c r="NVG31" s="666"/>
      <c r="NVH31" s="666"/>
      <c r="NVI31" s="666"/>
      <c r="NVJ31" s="666"/>
      <c r="NVK31" s="666"/>
      <c r="NVL31" s="666"/>
      <c r="NVM31" s="666"/>
      <c r="NVN31" s="666"/>
      <c r="NVO31" s="666"/>
      <c r="NVP31" s="666"/>
      <c r="NVQ31" s="666"/>
      <c r="NVR31" s="666"/>
      <c r="NVS31" s="666"/>
      <c r="NVT31" s="666"/>
      <c r="NVU31" s="666"/>
      <c r="NVV31" s="666"/>
      <c r="NVW31" s="666"/>
      <c r="NVX31" s="666"/>
      <c r="NVY31" s="666"/>
      <c r="NVZ31" s="666"/>
      <c r="NWA31" s="666"/>
      <c r="NWB31" s="666"/>
      <c r="NWC31" s="666"/>
      <c r="NWD31" s="666"/>
      <c r="NWE31" s="666"/>
      <c r="NWF31" s="666"/>
      <c r="NWG31" s="666"/>
      <c r="NWH31" s="666"/>
      <c r="NWI31" s="666"/>
      <c r="NWJ31" s="666"/>
      <c r="NWK31" s="666"/>
      <c r="NWL31" s="666"/>
      <c r="NWM31" s="666"/>
      <c r="NWN31" s="666"/>
      <c r="NWO31" s="666"/>
      <c r="NWP31" s="666"/>
      <c r="NWQ31" s="666"/>
      <c r="NWR31" s="666"/>
      <c r="NWS31" s="666"/>
      <c r="NWT31" s="666"/>
      <c r="NWU31" s="666"/>
      <c r="NWV31" s="666"/>
      <c r="NWW31" s="666"/>
      <c r="NWX31" s="666"/>
      <c r="NWY31" s="666"/>
      <c r="NWZ31" s="666"/>
      <c r="NXA31" s="666"/>
      <c r="NXB31" s="666"/>
      <c r="NXC31" s="666"/>
      <c r="NXD31" s="666"/>
      <c r="NXE31" s="666"/>
      <c r="NXF31" s="666"/>
      <c r="NXG31" s="666"/>
      <c r="NXH31" s="666"/>
      <c r="NXI31" s="666"/>
      <c r="NXJ31" s="666"/>
      <c r="NXK31" s="666"/>
      <c r="NXL31" s="666"/>
      <c r="NXM31" s="666"/>
      <c r="NXN31" s="666"/>
      <c r="NXO31" s="666"/>
      <c r="NXP31" s="666"/>
      <c r="NXQ31" s="666"/>
      <c r="NXR31" s="666"/>
      <c r="NXS31" s="666"/>
      <c r="NXT31" s="666"/>
      <c r="NXU31" s="666"/>
      <c r="NXV31" s="666"/>
      <c r="NXW31" s="666"/>
      <c r="NXX31" s="666"/>
      <c r="NXY31" s="666"/>
      <c r="NXZ31" s="666"/>
      <c r="NYA31" s="666"/>
      <c r="NYB31" s="666"/>
      <c r="NYC31" s="666"/>
      <c r="NYD31" s="666"/>
      <c r="NYE31" s="666"/>
      <c r="NYF31" s="666"/>
      <c r="NYG31" s="666"/>
      <c r="NYH31" s="666"/>
      <c r="NYI31" s="666"/>
      <c r="NYJ31" s="666"/>
      <c r="NYK31" s="666"/>
      <c r="NYL31" s="666"/>
      <c r="NYM31" s="666"/>
      <c r="NYN31" s="666"/>
      <c r="NYO31" s="666"/>
      <c r="NYP31" s="666"/>
      <c r="NYQ31" s="666"/>
      <c r="NYR31" s="666"/>
      <c r="NYS31" s="666"/>
      <c r="NYT31" s="666"/>
      <c r="NYU31" s="666"/>
      <c r="NYV31" s="666"/>
      <c r="NYW31" s="666"/>
      <c r="NYX31" s="666"/>
      <c r="NYY31" s="666"/>
      <c r="NYZ31" s="666"/>
      <c r="NZA31" s="666"/>
      <c r="NZB31" s="666"/>
      <c r="NZC31" s="666"/>
      <c r="NZD31" s="666"/>
      <c r="NZE31" s="666"/>
      <c r="NZF31" s="666"/>
      <c r="NZG31" s="666"/>
      <c r="NZH31" s="666"/>
      <c r="NZI31" s="666"/>
      <c r="NZJ31" s="666"/>
      <c r="NZK31" s="666"/>
      <c r="NZL31" s="666"/>
      <c r="NZM31" s="666"/>
      <c r="NZN31" s="666"/>
      <c r="NZO31" s="666"/>
      <c r="NZP31" s="666"/>
      <c r="NZQ31" s="666"/>
      <c r="NZR31" s="666"/>
      <c r="NZS31" s="666"/>
      <c r="NZT31" s="666"/>
      <c r="NZU31" s="666"/>
      <c r="NZV31" s="666"/>
      <c r="NZW31" s="666"/>
      <c r="NZX31" s="666"/>
      <c r="NZY31" s="666"/>
      <c r="NZZ31" s="666"/>
      <c r="OAA31" s="666"/>
      <c r="OAB31" s="666"/>
      <c r="OAC31" s="666"/>
      <c r="OAD31" s="666"/>
      <c r="OAE31" s="666"/>
      <c r="OAF31" s="666"/>
      <c r="OAG31" s="666"/>
      <c r="OAH31" s="666"/>
      <c r="OAI31" s="666"/>
      <c r="OAJ31" s="666"/>
      <c r="OAK31" s="666"/>
      <c r="OAL31" s="666"/>
      <c r="OAM31" s="666"/>
      <c r="OAN31" s="666"/>
      <c r="OAO31" s="666"/>
      <c r="OAP31" s="666"/>
      <c r="OAQ31" s="666"/>
      <c r="OAR31" s="666"/>
      <c r="OAS31" s="666"/>
      <c r="OAT31" s="666"/>
      <c r="OAU31" s="666"/>
      <c r="OAV31" s="666"/>
      <c r="OAW31" s="666"/>
      <c r="OAX31" s="666"/>
      <c r="OAY31" s="666"/>
      <c r="OAZ31" s="666"/>
      <c r="OBA31" s="666"/>
      <c r="OBB31" s="666"/>
      <c r="OBC31" s="666"/>
      <c r="OBD31" s="666"/>
      <c r="OBE31" s="666"/>
      <c r="OBF31" s="666"/>
      <c r="OBG31" s="666"/>
      <c r="OBH31" s="666"/>
      <c r="OBI31" s="666"/>
      <c r="OBJ31" s="666"/>
      <c r="OBK31" s="666"/>
      <c r="OBL31" s="666"/>
      <c r="OBM31" s="666"/>
      <c r="OBN31" s="666"/>
      <c r="OBO31" s="666"/>
      <c r="OBP31" s="666"/>
      <c r="OBQ31" s="666"/>
      <c r="OBR31" s="666"/>
      <c r="OBS31" s="666"/>
      <c r="OBT31" s="666"/>
      <c r="OBU31" s="666"/>
      <c r="OBV31" s="666"/>
      <c r="OBW31" s="666"/>
      <c r="OBX31" s="666"/>
      <c r="OBY31" s="666"/>
      <c r="OBZ31" s="666"/>
      <c r="OCA31" s="666"/>
      <c r="OCB31" s="666"/>
      <c r="OCC31" s="666"/>
      <c r="OCD31" s="666"/>
      <c r="OCE31" s="666"/>
      <c r="OCF31" s="666"/>
      <c r="OCG31" s="666"/>
      <c r="OCH31" s="666"/>
      <c r="OCI31" s="666"/>
      <c r="OCJ31" s="666"/>
      <c r="OCK31" s="666"/>
      <c r="OCL31" s="666"/>
      <c r="OCM31" s="666"/>
      <c r="OCN31" s="666"/>
      <c r="OCO31" s="666"/>
      <c r="OCP31" s="666"/>
      <c r="OCQ31" s="666"/>
      <c r="OCR31" s="666"/>
      <c r="OCS31" s="666"/>
      <c r="OCT31" s="666"/>
      <c r="OCU31" s="666"/>
      <c r="OCV31" s="666"/>
      <c r="OCW31" s="666"/>
      <c r="OCX31" s="666"/>
      <c r="OCY31" s="666"/>
      <c r="OCZ31" s="666"/>
      <c r="ODA31" s="666"/>
      <c r="ODB31" s="666"/>
      <c r="ODC31" s="666"/>
      <c r="ODD31" s="666"/>
      <c r="ODE31" s="666"/>
      <c r="ODF31" s="666"/>
      <c r="ODG31" s="666"/>
      <c r="ODH31" s="666"/>
      <c r="ODI31" s="666"/>
      <c r="ODJ31" s="666"/>
      <c r="ODK31" s="666"/>
      <c r="ODL31" s="666"/>
      <c r="ODM31" s="666"/>
      <c r="ODN31" s="666"/>
      <c r="ODO31" s="666"/>
      <c r="ODP31" s="666"/>
      <c r="ODQ31" s="666"/>
      <c r="ODR31" s="666"/>
      <c r="ODS31" s="666"/>
      <c r="ODT31" s="666"/>
      <c r="ODU31" s="666"/>
      <c r="ODV31" s="666"/>
      <c r="ODW31" s="666"/>
      <c r="ODX31" s="666"/>
      <c r="ODY31" s="666"/>
      <c r="ODZ31" s="666"/>
      <c r="OEA31" s="666"/>
      <c r="OEB31" s="666"/>
      <c r="OEC31" s="666"/>
      <c r="OED31" s="666"/>
      <c r="OEE31" s="666"/>
      <c r="OEF31" s="666"/>
      <c r="OEG31" s="666"/>
      <c r="OEH31" s="666"/>
      <c r="OEI31" s="666"/>
      <c r="OEJ31" s="666"/>
      <c r="OEK31" s="666"/>
      <c r="OEL31" s="666"/>
      <c r="OEM31" s="666"/>
      <c r="OEN31" s="666"/>
      <c r="OEO31" s="666"/>
      <c r="OEP31" s="666"/>
      <c r="OEQ31" s="666"/>
      <c r="OER31" s="666"/>
      <c r="OES31" s="666"/>
      <c r="OET31" s="666"/>
      <c r="OEU31" s="666"/>
      <c r="OEV31" s="666"/>
      <c r="OEW31" s="666"/>
      <c r="OEX31" s="666"/>
      <c r="OEY31" s="666"/>
      <c r="OEZ31" s="666"/>
      <c r="OFA31" s="666"/>
      <c r="OFB31" s="666"/>
      <c r="OFC31" s="666"/>
      <c r="OFD31" s="666"/>
      <c r="OFE31" s="666"/>
      <c r="OFF31" s="666"/>
      <c r="OFG31" s="666"/>
      <c r="OFH31" s="666"/>
      <c r="OFI31" s="666"/>
      <c r="OFJ31" s="666"/>
      <c r="OFK31" s="666"/>
      <c r="OFL31" s="666"/>
      <c r="OFM31" s="666"/>
      <c r="OFN31" s="666"/>
      <c r="OFO31" s="666"/>
      <c r="OFP31" s="666"/>
      <c r="OFQ31" s="666"/>
      <c r="OFR31" s="666"/>
      <c r="OFS31" s="666"/>
      <c r="OFT31" s="666"/>
      <c r="OFU31" s="666"/>
      <c r="OFV31" s="666"/>
      <c r="OFW31" s="666"/>
      <c r="OFX31" s="666"/>
      <c r="OFY31" s="666"/>
      <c r="OFZ31" s="666"/>
      <c r="OGA31" s="666"/>
      <c r="OGB31" s="666"/>
      <c r="OGC31" s="666"/>
      <c r="OGD31" s="666"/>
      <c r="OGE31" s="666"/>
      <c r="OGF31" s="666"/>
      <c r="OGG31" s="666"/>
      <c r="OGH31" s="666"/>
      <c r="OGI31" s="666"/>
      <c r="OGJ31" s="666"/>
      <c r="OGK31" s="666"/>
      <c r="OGL31" s="666"/>
      <c r="OGM31" s="666"/>
      <c r="OGN31" s="666"/>
      <c r="OGO31" s="666"/>
      <c r="OGP31" s="666"/>
      <c r="OGQ31" s="666"/>
      <c r="OGR31" s="666"/>
      <c r="OGS31" s="666"/>
      <c r="OGT31" s="666"/>
      <c r="OGU31" s="666"/>
      <c r="OGV31" s="666"/>
      <c r="OGW31" s="666"/>
      <c r="OGX31" s="666"/>
      <c r="OGY31" s="666"/>
      <c r="OGZ31" s="666"/>
      <c r="OHA31" s="666"/>
      <c r="OHB31" s="666"/>
      <c r="OHC31" s="666"/>
      <c r="OHD31" s="666"/>
      <c r="OHE31" s="666"/>
      <c r="OHF31" s="666"/>
      <c r="OHG31" s="666"/>
      <c r="OHH31" s="666"/>
      <c r="OHI31" s="666"/>
      <c r="OHJ31" s="666"/>
      <c r="OHK31" s="666"/>
      <c r="OHL31" s="666"/>
      <c r="OHM31" s="666"/>
      <c r="OHN31" s="666"/>
      <c r="OHO31" s="666"/>
      <c r="OHP31" s="666"/>
      <c r="OHQ31" s="666"/>
      <c r="OHR31" s="666"/>
      <c r="OHS31" s="666"/>
      <c r="OHT31" s="666"/>
      <c r="OHU31" s="666"/>
      <c r="OHV31" s="666"/>
      <c r="OHW31" s="666"/>
      <c r="OHX31" s="666"/>
      <c r="OHY31" s="666"/>
      <c r="OHZ31" s="666"/>
      <c r="OIA31" s="666"/>
      <c r="OIB31" s="666"/>
      <c r="OIC31" s="666"/>
      <c r="OID31" s="666"/>
      <c r="OIE31" s="666"/>
      <c r="OIF31" s="666"/>
      <c r="OIG31" s="666"/>
      <c r="OIH31" s="666"/>
      <c r="OII31" s="666"/>
      <c r="OIJ31" s="666"/>
      <c r="OIK31" s="666"/>
      <c r="OIL31" s="666"/>
      <c r="OIM31" s="666"/>
      <c r="OIN31" s="666"/>
      <c r="OIO31" s="666"/>
      <c r="OIP31" s="666"/>
      <c r="OIQ31" s="666"/>
      <c r="OIR31" s="666"/>
      <c r="OIS31" s="666"/>
      <c r="OIT31" s="666"/>
      <c r="OIU31" s="666"/>
      <c r="OIV31" s="666"/>
      <c r="OIW31" s="666"/>
      <c r="OIX31" s="666"/>
      <c r="OIY31" s="666"/>
      <c r="OIZ31" s="666"/>
      <c r="OJA31" s="666"/>
      <c r="OJB31" s="666"/>
      <c r="OJC31" s="666"/>
      <c r="OJD31" s="666"/>
      <c r="OJE31" s="666"/>
      <c r="OJF31" s="666"/>
      <c r="OJG31" s="666"/>
      <c r="OJH31" s="666"/>
      <c r="OJI31" s="666"/>
      <c r="OJJ31" s="666"/>
      <c r="OJK31" s="666"/>
      <c r="OJL31" s="666"/>
      <c r="OJM31" s="666"/>
      <c r="OJN31" s="666"/>
      <c r="OJO31" s="666"/>
      <c r="OJP31" s="666"/>
      <c r="OJQ31" s="666"/>
      <c r="OJR31" s="666"/>
      <c r="OJS31" s="666"/>
      <c r="OJT31" s="666"/>
      <c r="OJU31" s="666"/>
      <c r="OJV31" s="666"/>
      <c r="OJW31" s="666"/>
      <c r="OJX31" s="666"/>
      <c r="OJY31" s="666"/>
      <c r="OJZ31" s="666"/>
      <c r="OKA31" s="666"/>
      <c r="OKB31" s="666"/>
      <c r="OKC31" s="666"/>
      <c r="OKD31" s="666"/>
      <c r="OKE31" s="666"/>
      <c r="OKF31" s="666"/>
      <c r="OKG31" s="666"/>
      <c r="OKH31" s="666"/>
      <c r="OKI31" s="666"/>
      <c r="OKJ31" s="666"/>
      <c r="OKK31" s="666"/>
      <c r="OKL31" s="666"/>
      <c r="OKM31" s="666"/>
      <c r="OKN31" s="666"/>
      <c r="OKO31" s="666"/>
      <c r="OKP31" s="666"/>
      <c r="OKQ31" s="666"/>
      <c r="OKR31" s="666"/>
      <c r="OKS31" s="666"/>
      <c r="OKT31" s="666"/>
      <c r="OKU31" s="666"/>
      <c r="OKV31" s="666"/>
      <c r="OKW31" s="666"/>
      <c r="OKX31" s="666"/>
      <c r="OKY31" s="666"/>
      <c r="OKZ31" s="666"/>
      <c r="OLA31" s="666"/>
      <c r="OLB31" s="666"/>
      <c r="OLC31" s="666"/>
      <c r="OLD31" s="666"/>
      <c r="OLE31" s="666"/>
      <c r="OLF31" s="666"/>
      <c r="OLG31" s="666"/>
      <c r="OLH31" s="666"/>
      <c r="OLI31" s="666"/>
      <c r="OLJ31" s="666"/>
      <c r="OLK31" s="666"/>
      <c r="OLL31" s="666"/>
      <c r="OLM31" s="666"/>
      <c r="OLN31" s="666"/>
      <c r="OLO31" s="666"/>
      <c r="OLP31" s="666"/>
      <c r="OLQ31" s="666"/>
      <c r="OLR31" s="666"/>
      <c r="OLS31" s="666"/>
      <c r="OLT31" s="666"/>
      <c r="OLU31" s="666"/>
      <c r="OLV31" s="666"/>
      <c r="OLW31" s="666"/>
      <c r="OLX31" s="666"/>
      <c r="OLY31" s="666"/>
      <c r="OLZ31" s="666"/>
      <c r="OMA31" s="666"/>
      <c r="OMB31" s="666"/>
      <c r="OMC31" s="666"/>
      <c r="OMD31" s="666"/>
      <c r="OME31" s="666"/>
      <c r="OMF31" s="666"/>
      <c r="OMG31" s="666"/>
      <c r="OMH31" s="666"/>
      <c r="OMI31" s="666"/>
      <c r="OMJ31" s="666"/>
      <c r="OMK31" s="666"/>
      <c r="OML31" s="666"/>
      <c r="OMM31" s="666"/>
      <c r="OMN31" s="666"/>
      <c r="OMO31" s="666"/>
      <c r="OMP31" s="666"/>
      <c r="OMQ31" s="666"/>
      <c r="OMR31" s="666"/>
      <c r="OMS31" s="666"/>
      <c r="OMT31" s="666"/>
      <c r="OMU31" s="666"/>
      <c r="OMV31" s="666"/>
      <c r="OMW31" s="666"/>
      <c r="OMX31" s="666"/>
      <c r="OMY31" s="666"/>
      <c r="OMZ31" s="666"/>
      <c r="ONA31" s="666"/>
      <c r="ONB31" s="666"/>
      <c r="ONC31" s="666"/>
      <c r="OND31" s="666"/>
      <c r="ONE31" s="666"/>
      <c r="ONF31" s="666"/>
      <c r="ONG31" s="666"/>
      <c r="ONH31" s="666"/>
      <c r="ONI31" s="666"/>
      <c r="ONJ31" s="666"/>
      <c r="ONK31" s="666"/>
      <c r="ONL31" s="666"/>
      <c r="ONM31" s="666"/>
      <c r="ONN31" s="666"/>
      <c r="ONO31" s="666"/>
      <c r="ONP31" s="666"/>
      <c r="ONQ31" s="666"/>
      <c r="ONR31" s="666"/>
      <c r="ONS31" s="666"/>
      <c r="ONT31" s="666"/>
      <c r="ONU31" s="666"/>
      <c r="ONV31" s="666"/>
      <c r="ONW31" s="666"/>
      <c r="ONX31" s="666"/>
      <c r="ONY31" s="666"/>
      <c r="ONZ31" s="666"/>
      <c r="OOA31" s="666"/>
      <c r="OOB31" s="666"/>
      <c r="OOC31" s="666"/>
      <c r="OOD31" s="666"/>
      <c r="OOE31" s="666"/>
      <c r="OOF31" s="666"/>
      <c r="OOG31" s="666"/>
      <c r="OOH31" s="666"/>
      <c r="OOI31" s="666"/>
      <c r="OOJ31" s="666"/>
      <c r="OOK31" s="666"/>
      <c r="OOL31" s="666"/>
      <c r="OOM31" s="666"/>
      <c r="OON31" s="666"/>
      <c r="OOO31" s="666"/>
      <c r="OOP31" s="666"/>
      <c r="OOQ31" s="666"/>
      <c r="OOR31" s="666"/>
      <c r="OOS31" s="666"/>
      <c r="OOT31" s="666"/>
      <c r="OOU31" s="666"/>
      <c r="OOV31" s="666"/>
      <c r="OOW31" s="666"/>
      <c r="OOX31" s="666"/>
      <c r="OOY31" s="666"/>
      <c r="OOZ31" s="666"/>
      <c r="OPA31" s="666"/>
      <c r="OPB31" s="666"/>
      <c r="OPC31" s="666"/>
      <c r="OPD31" s="666"/>
      <c r="OPE31" s="666"/>
      <c r="OPF31" s="666"/>
      <c r="OPG31" s="666"/>
      <c r="OPH31" s="666"/>
      <c r="OPI31" s="666"/>
      <c r="OPJ31" s="666"/>
      <c r="OPK31" s="666"/>
      <c r="OPL31" s="666"/>
      <c r="OPM31" s="666"/>
      <c r="OPN31" s="666"/>
      <c r="OPO31" s="666"/>
      <c r="OPP31" s="666"/>
      <c r="OPQ31" s="666"/>
      <c r="OPR31" s="666"/>
      <c r="OPS31" s="666"/>
      <c r="OPT31" s="666"/>
      <c r="OPU31" s="666"/>
      <c r="OPV31" s="666"/>
      <c r="OPW31" s="666"/>
      <c r="OPX31" s="666"/>
      <c r="OPY31" s="666"/>
      <c r="OPZ31" s="666"/>
      <c r="OQA31" s="666"/>
      <c r="OQB31" s="666"/>
      <c r="OQC31" s="666"/>
      <c r="OQD31" s="666"/>
      <c r="OQE31" s="666"/>
      <c r="OQF31" s="666"/>
      <c r="OQG31" s="666"/>
      <c r="OQH31" s="666"/>
      <c r="OQI31" s="666"/>
      <c r="OQJ31" s="666"/>
      <c r="OQK31" s="666"/>
      <c r="OQL31" s="666"/>
      <c r="OQM31" s="666"/>
      <c r="OQN31" s="666"/>
      <c r="OQO31" s="666"/>
      <c r="OQP31" s="666"/>
      <c r="OQQ31" s="666"/>
      <c r="OQR31" s="666"/>
      <c r="OQS31" s="666"/>
      <c r="OQT31" s="666"/>
      <c r="OQU31" s="666"/>
      <c r="OQV31" s="666"/>
      <c r="OQW31" s="666"/>
      <c r="OQX31" s="666"/>
      <c r="OQY31" s="666"/>
      <c r="OQZ31" s="666"/>
      <c r="ORA31" s="666"/>
      <c r="ORB31" s="666"/>
      <c r="ORC31" s="666"/>
      <c r="ORD31" s="666"/>
      <c r="ORE31" s="666"/>
      <c r="ORF31" s="666"/>
      <c r="ORG31" s="666"/>
      <c r="ORH31" s="666"/>
      <c r="ORI31" s="666"/>
      <c r="ORJ31" s="666"/>
      <c r="ORK31" s="666"/>
      <c r="ORL31" s="666"/>
      <c r="ORM31" s="666"/>
      <c r="ORN31" s="666"/>
      <c r="ORO31" s="666"/>
      <c r="ORP31" s="666"/>
      <c r="ORQ31" s="666"/>
      <c r="ORR31" s="666"/>
      <c r="ORS31" s="666"/>
      <c r="ORT31" s="666"/>
      <c r="ORU31" s="666"/>
      <c r="ORV31" s="666"/>
      <c r="ORW31" s="666"/>
      <c r="ORX31" s="666"/>
      <c r="ORY31" s="666"/>
      <c r="ORZ31" s="666"/>
      <c r="OSA31" s="666"/>
      <c r="OSB31" s="666"/>
      <c r="OSC31" s="666"/>
      <c r="OSD31" s="666"/>
      <c r="OSE31" s="666"/>
      <c r="OSF31" s="666"/>
      <c r="OSG31" s="666"/>
      <c r="OSH31" s="666"/>
      <c r="OSI31" s="666"/>
      <c r="OSJ31" s="666"/>
      <c r="OSK31" s="666"/>
      <c r="OSL31" s="666"/>
      <c r="OSM31" s="666"/>
      <c r="OSN31" s="666"/>
      <c r="OSO31" s="666"/>
      <c r="OSP31" s="666"/>
      <c r="OSQ31" s="666"/>
      <c r="OSR31" s="666"/>
      <c r="OSS31" s="666"/>
      <c r="OST31" s="666"/>
      <c r="OSU31" s="666"/>
      <c r="OSV31" s="666"/>
      <c r="OSW31" s="666"/>
      <c r="OSX31" s="666"/>
      <c r="OSY31" s="666"/>
      <c r="OSZ31" s="666"/>
      <c r="OTA31" s="666"/>
      <c r="OTB31" s="666"/>
      <c r="OTC31" s="666"/>
      <c r="OTD31" s="666"/>
      <c r="OTE31" s="666"/>
      <c r="OTF31" s="666"/>
      <c r="OTG31" s="666"/>
      <c r="OTH31" s="666"/>
      <c r="OTI31" s="666"/>
      <c r="OTJ31" s="666"/>
      <c r="OTK31" s="666"/>
      <c r="OTL31" s="666"/>
      <c r="OTM31" s="666"/>
      <c r="OTN31" s="666"/>
      <c r="OTO31" s="666"/>
      <c r="OTP31" s="666"/>
      <c r="OTQ31" s="666"/>
      <c r="OTR31" s="666"/>
      <c r="OTS31" s="666"/>
      <c r="OTT31" s="666"/>
      <c r="OTU31" s="666"/>
      <c r="OTV31" s="666"/>
      <c r="OTW31" s="666"/>
      <c r="OTX31" s="666"/>
      <c r="OTY31" s="666"/>
      <c r="OTZ31" s="666"/>
      <c r="OUA31" s="666"/>
      <c r="OUB31" s="666"/>
      <c r="OUC31" s="666"/>
      <c r="OUD31" s="666"/>
      <c r="OUE31" s="666"/>
      <c r="OUF31" s="666"/>
      <c r="OUG31" s="666"/>
      <c r="OUH31" s="666"/>
      <c r="OUI31" s="666"/>
      <c r="OUJ31" s="666"/>
      <c r="OUK31" s="666"/>
      <c r="OUL31" s="666"/>
      <c r="OUM31" s="666"/>
      <c r="OUN31" s="666"/>
      <c r="OUO31" s="666"/>
      <c r="OUP31" s="666"/>
      <c r="OUQ31" s="666"/>
      <c r="OUR31" s="666"/>
      <c r="OUS31" s="666"/>
      <c r="OUT31" s="666"/>
      <c r="OUU31" s="666"/>
      <c r="OUV31" s="666"/>
      <c r="OUW31" s="666"/>
      <c r="OUX31" s="666"/>
      <c r="OUY31" s="666"/>
      <c r="OUZ31" s="666"/>
      <c r="OVA31" s="666"/>
      <c r="OVB31" s="666"/>
      <c r="OVC31" s="666"/>
      <c r="OVD31" s="666"/>
      <c r="OVE31" s="666"/>
      <c r="OVF31" s="666"/>
      <c r="OVG31" s="666"/>
      <c r="OVH31" s="666"/>
      <c r="OVI31" s="666"/>
      <c r="OVJ31" s="666"/>
      <c r="OVK31" s="666"/>
      <c r="OVL31" s="666"/>
      <c r="OVM31" s="666"/>
      <c r="OVN31" s="666"/>
      <c r="OVO31" s="666"/>
      <c r="OVP31" s="666"/>
      <c r="OVQ31" s="666"/>
      <c r="OVR31" s="666"/>
      <c r="OVS31" s="666"/>
      <c r="OVT31" s="666"/>
      <c r="OVU31" s="666"/>
      <c r="OVV31" s="666"/>
      <c r="OVW31" s="666"/>
      <c r="OVX31" s="666"/>
      <c r="OVY31" s="666"/>
      <c r="OVZ31" s="666"/>
      <c r="OWA31" s="666"/>
      <c r="OWB31" s="666"/>
      <c r="OWC31" s="666"/>
      <c r="OWD31" s="666"/>
      <c r="OWE31" s="666"/>
      <c r="OWF31" s="666"/>
      <c r="OWG31" s="666"/>
      <c r="OWH31" s="666"/>
      <c r="OWI31" s="666"/>
      <c r="OWJ31" s="666"/>
      <c r="OWK31" s="666"/>
      <c r="OWL31" s="666"/>
      <c r="OWM31" s="666"/>
      <c r="OWN31" s="666"/>
      <c r="OWO31" s="666"/>
      <c r="OWP31" s="666"/>
      <c r="OWQ31" s="666"/>
      <c r="OWR31" s="666"/>
      <c r="OWS31" s="666"/>
      <c r="OWT31" s="666"/>
      <c r="OWU31" s="666"/>
      <c r="OWV31" s="666"/>
      <c r="OWW31" s="666"/>
      <c r="OWX31" s="666"/>
      <c r="OWY31" s="666"/>
      <c r="OWZ31" s="666"/>
      <c r="OXA31" s="666"/>
      <c r="OXB31" s="666"/>
      <c r="OXC31" s="666"/>
      <c r="OXD31" s="666"/>
      <c r="OXE31" s="666"/>
      <c r="OXF31" s="666"/>
      <c r="OXG31" s="666"/>
      <c r="OXH31" s="666"/>
      <c r="OXI31" s="666"/>
      <c r="OXJ31" s="666"/>
      <c r="OXK31" s="666"/>
      <c r="OXL31" s="666"/>
      <c r="OXM31" s="666"/>
      <c r="OXN31" s="666"/>
      <c r="OXO31" s="666"/>
      <c r="OXP31" s="666"/>
      <c r="OXQ31" s="666"/>
      <c r="OXR31" s="666"/>
      <c r="OXS31" s="666"/>
      <c r="OXT31" s="666"/>
      <c r="OXU31" s="666"/>
      <c r="OXV31" s="666"/>
      <c r="OXW31" s="666"/>
      <c r="OXX31" s="666"/>
      <c r="OXY31" s="666"/>
      <c r="OXZ31" s="666"/>
      <c r="OYA31" s="666"/>
      <c r="OYB31" s="666"/>
      <c r="OYC31" s="666"/>
      <c r="OYD31" s="666"/>
      <c r="OYE31" s="666"/>
      <c r="OYF31" s="666"/>
      <c r="OYG31" s="666"/>
      <c r="OYH31" s="666"/>
      <c r="OYI31" s="666"/>
      <c r="OYJ31" s="666"/>
      <c r="OYK31" s="666"/>
      <c r="OYL31" s="666"/>
      <c r="OYM31" s="666"/>
      <c r="OYN31" s="666"/>
      <c r="OYO31" s="666"/>
      <c r="OYP31" s="666"/>
      <c r="OYQ31" s="666"/>
      <c r="OYR31" s="666"/>
      <c r="OYS31" s="666"/>
      <c r="OYT31" s="666"/>
      <c r="OYU31" s="666"/>
      <c r="OYV31" s="666"/>
      <c r="OYW31" s="666"/>
      <c r="OYX31" s="666"/>
      <c r="OYY31" s="666"/>
      <c r="OYZ31" s="666"/>
      <c r="OZA31" s="666"/>
      <c r="OZB31" s="666"/>
      <c r="OZC31" s="666"/>
      <c r="OZD31" s="666"/>
      <c r="OZE31" s="666"/>
      <c r="OZF31" s="666"/>
      <c r="OZG31" s="666"/>
      <c r="OZH31" s="666"/>
      <c r="OZI31" s="666"/>
      <c r="OZJ31" s="666"/>
      <c r="OZK31" s="666"/>
      <c r="OZL31" s="666"/>
      <c r="OZM31" s="666"/>
      <c r="OZN31" s="666"/>
      <c r="OZO31" s="666"/>
      <c r="OZP31" s="666"/>
      <c r="OZQ31" s="666"/>
      <c r="OZR31" s="666"/>
      <c r="OZS31" s="666"/>
      <c r="OZT31" s="666"/>
      <c r="OZU31" s="666"/>
      <c r="OZV31" s="666"/>
      <c r="OZW31" s="666"/>
      <c r="OZX31" s="666"/>
      <c r="OZY31" s="666"/>
      <c r="OZZ31" s="666"/>
      <c r="PAA31" s="666"/>
      <c r="PAB31" s="666"/>
      <c r="PAC31" s="666"/>
      <c r="PAD31" s="666"/>
      <c r="PAE31" s="666"/>
      <c r="PAF31" s="666"/>
      <c r="PAG31" s="666"/>
      <c r="PAH31" s="666"/>
      <c r="PAI31" s="666"/>
      <c r="PAJ31" s="666"/>
      <c r="PAK31" s="666"/>
      <c r="PAL31" s="666"/>
      <c r="PAM31" s="666"/>
      <c r="PAN31" s="666"/>
      <c r="PAO31" s="666"/>
      <c r="PAP31" s="666"/>
      <c r="PAQ31" s="666"/>
      <c r="PAR31" s="666"/>
      <c r="PAS31" s="666"/>
      <c r="PAT31" s="666"/>
      <c r="PAU31" s="666"/>
      <c r="PAV31" s="666"/>
      <c r="PAW31" s="666"/>
      <c r="PAX31" s="666"/>
      <c r="PAY31" s="666"/>
      <c r="PAZ31" s="666"/>
      <c r="PBA31" s="666"/>
      <c r="PBB31" s="666"/>
      <c r="PBC31" s="666"/>
      <c r="PBD31" s="666"/>
      <c r="PBE31" s="666"/>
      <c r="PBF31" s="666"/>
      <c r="PBG31" s="666"/>
      <c r="PBH31" s="666"/>
      <c r="PBI31" s="666"/>
      <c r="PBJ31" s="666"/>
      <c r="PBK31" s="666"/>
      <c r="PBL31" s="666"/>
      <c r="PBM31" s="666"/>
      <c r="PBN31" s="666"/>
      <c r="PBO31" s="666"/>
      <c r="PBP31" s="666"/>
      <c r="PBQ31" s="666"/>
      <c r="PBR31" s="666"/>
      <c r="PBS31" s="666"/>
      <c r="PBT31" s="666"/>
      <c r="PBU31" s="666"/>
      <c r="PBV31" s="666"/>
      <c r="PBW31" s="666"/>
      <c r="PBX31" s="666"/>
      <c r="PBY31" s="666"/>
      <c r="PBZ31" s="666"/>
      <c r="PCA31" s="666"/>
      <c r="PCB31" s="666"/>
      <c r="PCC31" s="666"/>
      <c r="PCD31" s="666"/>
      <c r="PCE31" s="666"/>
      <c r="PCF31" s="666"/>
      <c r="PCG31" s="666"/>
      <c r="PCH31" s="666"/>
      <c r="PCI31" s="666"/>
      <c r="PCJ31" s="666"/>
      <c r="PCK31" s="666"/>
      <c r="PCL31" s="666"/>
      <c r="PCM31" s="666"/>
      <c r="PCN31" s="666"/>
      <c r="PCO31" s="666"/>
      <c r="PCP31" s="666"/>
      <c r="PCQ31" s="666"/>
      <c r="PCR31" s="666"/>
      <c r="PCS31" s="666"/>
      <c r="PCT31" s="666"/>
      <c r="PCU31" s="666"/>
      <c r="PCV31" s="666"/>
      <c r="PCW31" s="666"/>
      <c r="PCX31" s="666"/>
      <c r="PCY31" s="666"/>
      <c r="PCZ31" s="666"/>
      <c r="PDA31" s="666"/>
      <c r="PDB31" s="666"/>
      <c r="PDC31" s="666"/>
      <c r="PDD31" s="666"/>
      <c r="PDE31" s="666"/>
      <c r="PDF31" s="666"/>
      <c r="PDG31" s="666"/>
      <c r="PDH31" s="666"/>
      <c r="PDI31" s="666"/>
      <c r="PDJ31" s="666"/>
      <c r="PDK31" s="666"/>
      <c r="PDL31" s="666"/>
      <c r="PDM31" s="666"/>
      <c r="PDN31" s="666"/>
      <c r="PDO31" s="666"/>
      <c r="PDP31" s="666"/>
      <c r="PDQ31" s="666"/>
      <c r="PDR31" s="666"/>
      <c r="PDS31" s="666"/>
      <c r="PDT31" s="666"/>
      <c r="PDU31" s="666"/>
      <c r="PDV31" s="666"/>
      <c r="PDW31" s="666"/>
      <c r="PDX31" s="666"/>
      <c r="PDY31" s="666"/>
      <c r="PDZ31" s="666"/>
      <c r="PEA31" s="666"/>
      <c r="PEB31" s="666"/>
      <c r="PEC31" s="666"/>
      <c r="PED31" s="666"/>
      <c r="PEE31" s="666"/>
      <c r="PEF31" s="666"/>
      <c r="PEG31" s="666"/>
      <c r="PEH31" s="666"/>
      <c r="PEI31" s="666"/>
      <c r="PEJ31" s="666"/>
      <c r="PEK31" s="666"/>
      <c r="PEL31" s="666"/>
      <c r="PEM31" s="666"/>
      <c r="PEN31" s="666"/>
      <c r="PEO31" s="666"/>
      <c r="PEP31" s="666"/>
      <c r="PEQ31" s="666"/>
      <c r="PER31" s="666"/>
      <c r="PES31" s="666"/>
      <c r="PET31" s="666"/>
      <c r="PEU31" s="666"/>
      <c r="PEV31" s="666"/>
      <c r="PEW31" s="666"/>
      <c r="PEX31" s="666"/>
      <c r="PEY31" s="666"/>
      <c r="PEZ31" s="666"/>
      <c r="PFA31" s="666"/>
      <c r="PFB31" s="666"/>
      <c r="PFC31" s="666"/>
      <c r="PFD31" s="666"/>
      <c r="PFE31" s="666"/>
      <c r="PFF31" s="666"/>
      <c r="PFG31" s="666"/>
      <c r="PFH31" s="666"/>
      <c r="PFI31" s="666"/>
      <c r="PFJ31" s="666"/>
      <c r="PFK31" s="666"/>
      <c r="PFL31" s="666"/>
      <c r="PFM31" s="666"/>
      <c r="PFN31" s="666"/>
      <c r="PFO31" s="666"/>
      <c r="PFP31" s="666"/>
      <c r="PFQ31" s="666"/>
      <c r="PFR31" s="666"/>
      <c r="PFS31" s="666"/>
      <c r="PFT31" s="666"/>
      <c r="PFU31" s="666"/>
      <c r="PFV31" s="666"/>
      <c r="PFW31" s="666"/>
      <c r="PFX31" s="666"/>
      <c r="PFY31" s="666"/>
      <c r="PFZ31" s="666"/>
      <c r="PGA31" s="666"/>
      <c r="PGB31" s="666"/>
      <c r="PGC31" s="666"/>
      <c r="PGD31" s="666"/>
      <c r="PGE31" s="666"/>
      <c r="PGF31" s="666"/>
      <c r="PGG31" s="666"/>
      <c r="PGH31" s="666"/>
      <c r="PGI31" s="666"/>
      <c r="PGJ31" s="666"/>
      <c r="PGK31" s="666"/>
      <c r="PGL31" s="666"/>
      <c r="PGM31" s="666"/>
      <c r="PGN31" s="666"/>
      <c r="PGO31" s="666"/>
      <c r="PGP31" s="666"/>
      <c r="PGQ31" s="666"/>
      <c r="PGR31" s="666"/>
      <c r="PGS31" s="666"/>
      <c r="PGT31" s="666"/>
      <c r="PGU31" s="666"/>
      <c r="PGV31" s="666"/>
      <c r="PGW31" s="666"/>
      <c r="PGX31" s="666"/>
      <c r="PGY31" s="666"/>
      <c r="PGZ31" s="666"/>
      <c r="PHA31" s="666"/>
      <c r="PHB31" s="666"/>
      <c r="PHC31" s="666"/>
      <c r="PHD31" s="666"/>
      <c r="PHE31" s="666"/>
      <c r="PHF31" s="666"/>
      <c r="PHG31" s="666"/>
      <c r="PHH31" s="666"/>
      <c r="PHI31" s="666"/>
      <c r="PHJ31" s="666"/>
      <c r="PHK31" s="666"/>
      <c r="PHL31" s="666"/>
      <c r="PHM31" s="666"/>
      <c r="PHN31" s="666"/>
      <c r="PHO31" s="666"/>
      <c r="PHP31" s="666"/>
      <c r="PHQ31" s="666"/>
      <c r="PHR31" s="666"/>
      <c r="PHS31" s="666"/>
      <c r="PHT31" s="666"/>
      <c r="PHU31" s="666"/>
      <c r="PHV31" s="666"/>
      <c r="PHW31" s="666"/>
      <c r="PHX31" s="666"/>
      <c r="PHY31" s="666"/>
      <c r="PHZ31" s="666"/>
      <c r="PIA31" s="666"/>
      <c r="PIB31" s="666"/>
      <c r="PIC31" s="666"/>
      <c r="PID31" s="666"/>
      <c r="PIE31" s="666"/>
      <c r="PIF31" s="666"/>
      <c r="PIG31" s="666"/>
      <c r="PIH31" s="666"/>
      <c r="PII31" s="666"/>
      <c r="PIJ31" s="666"/>
      <c r="PIK31" s="666"/>
      <c r="PIL31" s="666"/>
      <c r="PIM31" s="666"/>
      <c r="PIN31" s="666"/>
      <c r="PIO31" s="666"/>
      <c r="PIP31" s="666"/>
      <c r="PIQ31" s="666"/>
      <c r="PIR31" s="666"/>
      <c r="PIS31" s="666"/>
      <c r="PIT31" s="666"/>
      <c r="PIU31" s="666"/>
      <c r="PIV31" s="666"/>
      <c r="PIW31" s="666"/>
      <c r="PIX31" s="666"/>
      <c r="PIY31" s="666"/>
      <c r="PIZ31" s="666"/>
      <c r="PJA31" s="666"/>
      <c r="PJB31" s="666"/>
      <c r="PJC31" s="666"/>
      <c r="PJD31" s="666"/>
      <c r="PJE31" s="666"/>
      <c r="PJF31" s="666"/>
      <c r="PJG31" s="666"/>
      <c r="PJH31" s="666"/>
      <c r="PJI31" s="666"/>
      <c r="PJJ31" s="666"/>
      <c r="PJK31" s="666"/>
      <c r="PJL31" s="666"/>
      <c r="PJM31" s="666"/>
      <c r="PJN31" s="666"/>
      <c r="PJO31" s="666"/>
      <c r="PJP31" s="666"/>
      <c r="PJQ31" s="666"/>
      <c r="PJR31" s="666"/>
      <c r="PJS31" s="666"/>
      <c r="PJT31" s="666"/>
      <c r="PJU31" s="666"/>
      <c r="PJV31" s="666"/>
      <c r="PJW31" s="666"/>
      <c r="PJX31" s="666"/>
      <c r="PJY31" s="666"/>
      <c r="PJZ31" s="666"/>
      <c r="PKA31" s="666"/>
      <c r="PKB31" s="666"/>
      <c r="PKC31" s="666"/>
      <c r="PKD31" s="666"/>
      <c r="PKE31" s="666"/>
      <c r="PKF31" s="666"/>
      <c r="PKG31" s="666"/>
      <c r="PKH31" s="666"/>
      <c r="PKI31" s="666"/>
      <c r="PKJ31" s="666"/>
      <c r="PKK31" s="666"/>
      <c r="PKL31" s="666"/>
      <c r="PKM31" s="666"/>
      <c r="PKN31" s="666"/>
      <c r="PKO31" s="666"/>
      <c r="PKP31" s="666"/>
      <c r="PKQ31" s="666"/>
      <c r="PKR31" s="666"/>
      <c r="PKS31" s="666"/>
      <c r="PKT31" s="666"/>
      <c r="PKU31" s="666"/>
      <c r="PKV31" s="666"/>
      <c r="PKW31" s="666"/>
      <c r="PKX31" s="666"/>
      <c r="PKY31" s="666"/>
      <c r="PKZ31" s="666"/>
      <c r="PLA31" s="666"/>
      <c r="PLB31" s="666"/>
      <c r="PLC31" s="666"/>
      <c r="PLD31" s="666"/>
      <c r="PLE31" s="666"/>
      <c r="PLF31" s="666"/>
      <c r="PLG31" s="666"/>
      <c r="PLH31" s="666"/>
      <c r="PLI31" s="666"/>
      <c r="PLJ31" s="666"/>
      <c r="PLK31" s="666"/>
      <c r="PLL31" s="666"/>
      <c r="PLM31" s="666"/>
      <c r="PLN31" s="666"/>
      <c r="PLO31" s="666"/>
      <c r="PLP31" s="666"/>
      <c r="PLQ31" s="666"/>
      <c r="PLR31" s="666"/>
      <c r="PLS31" s="666"/>
      <c r="PLT31" s="666"/>
      <c r="PLU31" s="666"/>
      <c r="PLV31" s="666"/>
      <c r="PLW31" s="666"/>
      <c r="PLX31" s="666"/>
      <c r="PLY31" s="666"/>
      <c r="PLZ31" s="666"/>
      <c r="PMA31" s="666"/>
      <c r="PMB31" s="666"/>
      <c r="PMC31" s="666"/>
      <c r="PMD31" s="666"/>
      <c r="PME31" s="666"/>
      <c r="PMF31" s="666"/>
      <c r="PMG31" s="666"/>
      <c r="PMH31" s="666"/>
      <c r="PMI31" s="666"/>
      <c r="PMJ31" s="666"/>
      <c r="PMK31" s="666"/>
      <c r="PML31" s="666"/>
      <c r="PMM31" s="666"/>
      <c r="PMN31" s="666"/>
      <c r="PMO31" s="666"/>
      <c r="PMP31" s="666"/>
      <c r="PMQ31" s="666"/>
      <c r="PMR31" s="666"/>
      <c r="PMS31" s="666"/>
      <c r="PMT31" s="666"/>
      <c r="PMU31" s="666"/>
      <c r="PMV31" s="666"/>
      <c r="PMW31" s="666"/>
      <c r="PMX31" s="666"/>
      <c r="PMY31" s="666"/>
      <c r="PMZ31" s="666"/>
      <c r="PNA31" s="666"/>
      <c r="PNB31" s="666"/>
      <c r="PNC31" s="666"/>
      <c r="PND31" s="666"/>
      <c r="PNE31" s="666"/>
      <c r="PNF31" s="666"/>
      <c r="PNG31" s="666"/>
      <c r="PNH31" s="666"/>
      <c r="PNI31" s="666"/>
      <c r="PNJ31" s="666"/>
      <c r="PNK31" s="666"/>
      <c r="PNL31" s="666"/>
      <c r="PNM31" s="666"/>
      <c r="PNN31" s="666"/>
      <c r="PNO31" s="666"/>
      <c r="PNP31" s="666"/>
      <c r="PNQ31" s="666"/>
      <c r="PNR31" s="666"/>
      <c r="PNS31" s="666"/>
      <c r="PNT31" s="666"/>
      <c r="PNU31" s="666"/>
      <c r="PNV31" s="666"/>
      <c r="PNW31" s="666"/>
      <c r="PNX31" s="666"/>
      <c r="PNY31" s="666"/>
      <c r="PNZ31" s="666"/>
      <c r="POA31" s="666"/>
      <c r="POB31" s="666"/>
      <c r="POC31" s="666"/>
      <c r="POD31" s="666"/>
      <c r="POE31" s="666"/>
      <c r="POF31" s="666"/>
      <c r="POG31" s="666"/>
      <c r="POH31" s="666"/>
      <c r="POI31" s="666"/>
      <c r="POJ31" s="666"/>
      <c r="POK31" s="666"/>
      <c r="POL31" s="666"/>
      <c r="POM31" s="666"/>
      <c r="PON31" s="666"/>
      <c r="POO31" s="666"/>
      <c r="POP31" s="666"/>
      <c r="POQ31" s="666"/>
      <c r="POR31" s="666"/>
      <c r="POS31" s="666"/>
      <c r="POT31" s="666"/>
      <c r="POU31" s="666"/>
      <c r="POV31" s="666"/>
      <c r="POW31" s="666"/>
      <c r="POX31" s="666"/>
      <c r="POY31" s="666"/>
      <c r="POZ31" s="666"/>
      <c r="PPA31" s="666"/>
      <c r="PPB31" s="666"/>
      <c r="PPC31" s="666"/>
      <c r="PPD31" s="666"/>
      <c r="PPE31" s="666"/>
      <c r="PPF31" s="666"/>
      <c r="PPG31" s="666"/>
      <c r="PPH31" s="666"/>
      <c r="PPI31" s="666"/>
      <c r="PPJ31" s="666"/>
      <c r="PPK31" s="666"/>
      <c r="PPL31" s="666"/>
      <c r="PPM31" s="666"/>
      <c r="PPN31" s="666"/>
      <c r="PPO31" s="666"/>
      <c r="PPP31" s="666"/>
      <c r="PPQ31" s="666"/>
      <c r="PPR31" s="666"/>
      <c r="PPS31" s="666"/>
      <c r="PPT31" s="666"/>
      <c r="PPU31" s="666"/>
      <c r="PPV31" s="666"/>
      <c r="PPW31" s="666"/>
      <c r="PPX31" s="666"/>
      <c r="PPY31" s="666"/>
      <c r="PPZ31" s="666"/>
      <c r="PQA31" s="666"/>
      <c r="PQB31" s="666"/>
      <c r="PQC31" s="666"/>
      <c r="PQD31" s="666"/>
      <c r="PQE31" s="666"/>
      <c r="PQF31" s="666"/>
      <c r="PQG31" s="666"/>
      <c r="PQH31" s="666"/>
      <c r="PQI31" s="666"/>
      <c r="PQJ31" s="666"/>
      <c r="PQK31" s="666"/>
      <c r="PQL31" s="666"/>
      <c r="PQM31" s="666"/>
      <c r="PQN31" s="666"/>
      <c r="PQO31" s="666"/>
      <c r="PQP31" s="666"/>
      <c r="PQQ31" s="666"/>
      <c r="PQR31" s="666"/>
      <c r="PQS31" s="666"/>
      <c r="PQT31" s="666"/>
      <c r="PQU31" s="666"/>
      <c r="PQV31" s="666"/>
      <c r="PQW31" s="666"/>
      <c r="PQX31" s="666"/>
      <c r="PQY31" s="666"/>
      <c r="PQZ31" s="666"/>
      <c r="PRA31" s="666"/>
      <c r="PRB31" s="666"/>
      <c r="PRC31" s="666"/>
      <c r="PRD31" s="666"/>
      <c r="PRE31" s="666"/>
      <c r="PRF31" s="666"/>
      <c r="PRG31" s="666"/>
      <c r="PRH31" s="666"/>
      <c r="PRI31" s="666"/>
      <c r="PRJ31" s="666"/>
      <c r="PRK31" s="666"/>
      <c r="PRL31" s="666"/>
      <c r="PRM31" s="666"/>
      <c r="PRN31" s="666"/>
      <c r="PRO31" s="666"/>
      <c r="PRP31" s="666"/>
      <c r="PRQ31" s="666"/>
      <c r="PRR31" s="666"/>
      <c r="PRS31" s="666"/>
      <c r="PRT31" s="666"/>
      <c r="PRU31" s="666"/>
      <c r="PRV31" s="666"/>
      <c r="PRW31" s="666"/>
      <c r="PRX31" s="666"/>
      <c r="PRY31" s="666"/>
      <c r="PRZ31" s="666"/>
      <c r="PSA31" s="666"/>
      <c r="PSB31" s="666"/>
      <c r="PSC31" s="666"/>
      <c r="PSD31" s="666"/>
      <c r="PSE31" s="666"/>
      <c r="PSF31" s="666"/>
      <c r="PSG31" s="666"/>
      <c r="PSH31" s="666"/>
      <c r="PSI31" s="666"/>
      <c r="PSJ31" s="666"/>
      <c r="PSK31" s="666"/>
      <c r="PSL31" s="666"/>
      <c r="PSM31" s="666"/>
      <c r="PSN31" s="666"/>
      <c r="PSO31" s="666"/>
      <c r="PSP31" s="666"/>
      <c r="PSQ31" s="666"/>
      <c r="PSR31" s="666"/>
      <c r="PSS31" s="666"/>
      <c r="PST31" s="666"/>
      <c r="PSU31" s="666"/>
      <c r="PSV31" s="666"/>
      <c r="PSW31" s="666"/>
      <c r="PSX31" s="666"/>
      <c r="PSY31" s="666"/>
      <c r="PSZ31" s="666"/>
      <c r="PTA31" s="666"/>
      <c r="PTB31" s="666"/>
      <c r="PTC31" s="666"/>
      <c r="PTD31" s="666"/>
      <c r="PTE31" s="666"/>
      <c r="PTF31" s="666"/>
      <c r="PTG31" s="666"/>
      <c r="PTH31" s="666"/>
      <c r="PTI31" s="666"/>
      <c r="PTJ31" s="666"/>
      <c r="PTK31" s="666"/>
      <c r="PTL31" s="666"/>
      <c r="PTM31" s="666"/>
      <c r="PTN31" s="666"/>
      <c r="PTO31" s="666"/>
      <c r="PTP31" s="666"/>
      <c r="PTQ31" s="666"/>
      <c r="PTR31" s="666"/>
      <c r="PTS31" s="666"/>
      <c r="PTT31" s="666"/>
      <c r="PTU31" s="666"/>
      <c r="PTV31" s="666"/>
      <c r="PTW31" s="666"/>
      <c r="PTX31" s="666"/>
      <c r="PTY31" s="666"/>
      <c r="PTZ31" s="666"/>
      <c r="PUA31" s="666"/>
      <c r="PUB31" s="666"/>
      <c r="PUC31" s="666"/>
      <c r="PUD31" s="666"/>
      <c r="PUE31" s="666"/>
      <c r="PUF31" s="666"/>
      <c r="PUG31" s="666"/>
      <c r="PUH31" s="666"/>
      <c r="PUI31" s="666"/>
      <c r="PUJ31" s="666"/>
      <c r="PUK31" s="666"/>
      <c r="PUL31" s="666"/>
      <c r="PUM31" s="666"/>
      <c r="PUN31" s="666"/>
      <c r="PUO31" s="666"/>
      <c r="PUP31" s="666"/>
      <c r="PUQ31" s="666"/>
      <c r="PUR31" s="666"/>
      <c r="PUS31" s="666"/>
      <c r="PUT31" s="666"/>
      <c r="PUU31" s="666"/>
      <c r="PUV31" s="666"/>
      <c r="PUW31" s="666"/>
      <c r="PUX31" s="666"/>
      <c r="PUY31" s="666"/>
      <c r="PUZ31" s="666"/>
      <c r="PVA31" s="666"/>
      <c r="PVB31" s="666"/>
      <c r="PVC31" s="666"/>
      <c r="PVD31" s="666"/>
      <c r="PVE31" s="666"/>
      <c r="PVF31" s="666"/>
      <c r="PVG31" s="666"/>
      <c r="PVH31" s="666"/>
      <c r="PVI31" s="666"/>
      <c r="PVJ31" s="666"/>
      <c r="PVK31" s="666"/>
      <c r="PVL31" s="666"/>
      <c r="PVM31" s="666"/>
      <c r="PVN31" s="666"/>
      <c r="PVO31" s="666"/>
      <c r="PVP31" s="666"/>
      <c r="PVQ31" s="666"/>
      <c r="PVR31" s="666"/>
      <c r="PVS31" s="666"/>
      <c r="PVT31" s="666"/>
      <c r="PVU31" s="666"/>
      <c r="PVV31" s="666"/>
      <c r="PVW31" s="666"/>
      <c r="PVX31" s="666"/>
      <c r="PVY31" s="666"/>
      <c r="PVZ31" s="666"/>
      <c r="PWA31" s="666"/>
      <c r="PWB31" s="666"/>
      <c r="PWC31" s="666"/>
      <c r="PWD31" s="666"/>
      <c r="PWE31" s="666"/>
      <c r="PWF31" s="666"/>
      <c r="PWG31" s="666"/>
      <c r="PWH31" s="666"/>
      <c r="PWI31" s="666"/>
      <c r="PWJ31" s="666"/>
      <c r="PWK31" s="666"/>
      <c r="PWL31" s="666"/>
      <c r="PWM31" s="666"/>
      <c r="PWN31" s="666"/>
      <c r="PWO31" s="666"/>
      <c r="PWP31" s="666"/>
      <c r="PWQ31" s="666"/>
      <c r="PWR31" s="666"/>
      <c r="PWS31" s="666"/>
      <c r="PWT31" s="666"/>
      <c r="PWU31" s="666"/>
      <c r="PWV31" s="666"/>
      <c r="PWW31" s="666"/>
      <c r="PWX31" s="666"/>
      <c r="PWY31" s="666"/>
      <c r="PWZ31" s="666"/>
      <c r="PXA31" s="666"/>
      <c r="PXB31" s="666"/>
      <c r="PXC31" s="666"/>
      <c r="PXD31" s="666"/>
      <c r="PXE31" s="666"/>
      <c r="PXF31" s="666"/>
      <c r="PXG31" s="666"/>
      <c r="PXH31" s="666"/>
      <c r="PXI31" s="666"/>
      <c r="PXJ31" s="666"/>
      <c r="PXK31" s="666"/>
      <c r="PXL31" s="666"/>
      <c r="PXM31" s="666"/>
      <c r="PXN31" s="666"/>
      <c r="PXO31" s="666"/>
      <c r="PXP31" s="666"/>
      <c r="PXQ31" s="666"/>
      <c r="PXR31" s="666"/>
      <c r="PXS31" s="666"/>
      <c r="PXT31" s="666"/>
      <c r="PXU31" s="666"/>
      <c r="PXV31" s="666"/>
      <c r="PXW31" s="666"/>
      <c r="PXX31" s="666"/>
      <c r="PXY31" s="666"/>
      <c r="PXZ31" s="666"/>
      <c r="PYA31" s="666"/>
      <c r="PYB31" s="666"/>
      <c r="PYC31" s="666"/>
      <c r="PYD31" s="666"/>
      <c r="PYE31" s="666"/>
      <c r="PYF31" s="666"/>
      <c r="PYG31" s="666"/>
      <c r="PYH31" s="666"/>
      <c r="PYI31" s="666"/>
      <c r="PYJ31" s="666"/>
      <c r="PYK31" s="666"/>
      <c r="PYL31" s="666"/>
      <c r="PYM31" s="666"/>
      <c r="PYN31" s="666"/>
      <c r="PYO31" s="666"/>
      <c r="PYP31" s="666"/>
      <c r="PYQ31" s="666"/>
      <c r="PYR31" s="666"/>
      <c r="PYS31" s="666"/>
      <c r="PYT31" s="666"/>
      <c r="PYU31" s="666"/>
      <c r="PYV31" s="666"/>
      <c r="PYW31" s="666"/>
      <c r="PYX31" s="666"/>
      <c r="PYY31" s="666"/>
      <c r="PYZ31" s="666"/>
      <c r="PZA31" s="666"/>
      <c r="PZB31" s="666"/>
      <c r="PZC31" s="666"/>
      <c r="PZD31" s="666"/>
      <c r="PZE31" s="666"/>
      <c r="PZF31" s="666"/>
      <c r="PZG31" s="666"/>
      <c r="PZH31" s="666"/>
      <c r="PZI31" s="666"/>
      <c r="PZJ31" s="666"/>
      <c r="PZK31" s="666"/>
      <c r="PZL31" s="666"/>
      <c r="PZM31" s="666"/>
      <c r="PZN31" s="666"/>
      <c r="PZO31" s="666"/>
      <c r="PZP31" s="666"/>
      <c r="PZQ31" s="666"/>
      <c r="PZR31" s="666"/>
      <c r="PZS31" s="666"/>
      <c r="PZT31" s="666"/>
      <c r="PZU31" s="666"/>
      <c r="PZV31" s="666"/>
      <c r="PZW31" s="666"/>
      <c r="PZX31" s="666"/>
      <c r="PZY31" s="666"/>
      <c r="PZZ31" s="666"/>
      <c r="QAA31" s="666"/>
      <c r="QAB31" s="666"/>
      <c r="QAC31" s="666"/>
      <c r="QAD31" s="666"/>
      <c r="QAE31" s="666"/>
      <c r="QAF31" s="666"/>
      <c r="QAG31" s="666"/>
      <c r="QAH31" s="666"/>
      <c r="QAI31" s="666"/>
      <c r="QAJ31" s="666"/>
      <c r="QAK31" s="666"/>
      <c r="QAL31" s="666"/>
      <c r="QAM31" s="666"/>
      <c r="QAN31" s="666"/>
      <c r="QAO31" s="666"/>
      <c r="QAP31" s="666"/>
      <c r="QAQ31" s="666"/>
      <c r="QAR31" s="666"/>
      <c r="QAS31" s="666"/>
      <c r="QAT31" s="666"/>
      <c r="QAU31" s="666"/>
      <c r="QAV31" s="666"/>
      <c r="QAW31" s="666"/>
      <c r="QAX31" s="666"/>
      <c r="QAY31" s="666"/>
      <c r="QAZ31" s="666"/>
      <c r="QBA31" s="666"/>
      <c r="QBB31" s="666"/>
      <c r="QBC31" s="666"/>
      <c r="QBD31" s="666"/>
      <c r="QBE31" s="666"/>
      <c r="QBF31" s="666"/>
      <c r="QBG31" s="666"/>
      <c r="QBH31" s="666"/>
      <c r="QBI31" s="666"/>
      <c r="QBJ31" s="666"/>
      <c r="QBK31" s="666"/>
      <c r="QBL31" s="666"/>
      <c r="QBM31" s="666"/>
      <c r="QBN31" s="666"/>
      <c r="QBO31" s="666"/>
      <c r="QBP31" s="666"/>
      <c r="QBQ31" s="666"/>
      <c r="QBR31" s="666"/>
      <c r="QBS31" s="666"/>
      <c r="QBT31" s="666"/>
      <c r="QBU31" s="666"/>
      <c r="QBV31" s="666"/>
      <c r="QBW31" s="666"/>
      <c r="QBX31" s="666"/>
      <c r="QBY31" s="666"/>
      <c r="QBZ31" s="666"/>
      <c r="QCA31" s="666"/>
      <c r="QCB31" s="666"/>
      <c r="QCC31" s="666"/>
      <c r="QCD31" s="666"/>
      <c r="QCE31" s="666"/>
      <c r="QCF31" s="666"/>
      <c r="QCG31" s="666"/>
      <c r="QCH31" s="666"/>
      <c r="QCI31" s="666"/>
      <c r="QCJ31" s="666"/>
      <c r="QCK31" s="666"/>
      <c r="QCL31" s="666"/>
      <c r="QCM31" s="666"/>
      <c r="QCN31" s="666"/>
      <c r="QCO31" s="666"/>
      <c r="QCP31" s="666"/>
      <c r="QCQ31" s="666"/>
      <c r="QCR31" s="666"/>
      <c r="QCS31" s="666"/>
      <c r="QCT31" s="666"/>
      <c r="QCU31" s="666"/>
      <c r="QCV31" s="666"/>
      <c r="QCW31" s="666"/>
      <c r="QCX31" s="666"/>
      <c r="QCY31" s="666"/>
      <c r="QCZ31" s="666"/>
      <c r="QDA31" s="666"/>
      <c r="QDB31" s="666"/>
      <c r="QDC31" s="666"/>
      <c r="QDD31" s="666"/>
      <c r="QDE31" s="666"/>
      <c r="QDF31" s="666"/>
      <c r="QDG31" s="666"/>
      <c r="QDH31" s="666"/>
      <c r="QDI31" s="666"/>
      <c r="QDJ31" s="666"/>
      <c r="QDK31" s="666"/>
      <c r="QDL31" s="666"/>
      <c r="QDM31" s="666"/>
      <c r="QDN31" s="666"/>
      <c r="QDO31" s="666"/>
      <c r="QDP31" s="666"/>
      <c r="QDQ31" s="666"/>
      <c r="QDR31" s="666"/>
      <c r="QDS31" s="666"/>
      <c r="QDT31" s="666"/>
      <c r="QDU31" s="666"/>
      <c r="QDV31" s="666"/>
      <c r="QDW31" s="666"/>
      <c r="QDX31" s="666"/>
      <c r="QDY31" s="666"/>
      <c r="QDZ31" s="666"/>
      <c r="QEA31" s="666"/>
      <c r="QEB31" s="666"/>
      <c r="QEC31" s="666"/>
      <c r="QED31" s="666"/>
      <c r="QEE31" s="666"/>
      <c r="QEF31" s="666"/>
      <c r="QEG31" s="666"/>
      <c r="QEH31" s="666"/>
      <c r="QEI31" s="666"/>
      <c r="QEJ31" s="666"/>
      <c r="QEK31" s="666"/>
      <c r="QEL31" s="666"/>
      <c r="QEM31" s="666"/>
      <c r="QEN31" s="666"/>
      <c r="QEO31" s="666"/>
      <c r="QEP31" s="666"/>
      <c r="QEQ31" s="666"/>
      <c r="QER31" s="666"/>
      <c r="QES31" s="666"/>
      <c r="QET31" s="666"/>
      <c r="QEU31" s="666"/>
      <c r="QEV31" s="666"/>
      <c r="QEW31" s="666"/>
      <c r="QEX31" s="666"/>
      <c r="QEY31" s="666"/>
      <c r="QEZ31" s="666"/>
      <c r="QFA31" s="666"/>
      <c r="QFB31" s="666"/>
      <c r="QFC31" s="666"/>
      <c r="QFD31" s="666"/>
      <c r="QFE31" s="666"/>
      <c r="QFF31" s="666"/>
      <c r="QFG31" s="666"/>
      <c r="QFH31" s="666"/>
      <c r="QFI31" s="666"/>
      <c r="QFJ31" s="666"/>
      <c r="QFK31" s="666"/>
      <c r="QFL31" s="666"/>
      <c r="QFM31" s="666"/>
      <c r="QFN31" s="666"/>
      <c r="QFO31" s="666"/>
      <c r="QFP31" s="666"/>
      <c r="QFQ31" s="666"/>
      <c r="QFR31" s="666"/>
      <c r="QFS31" s="666"/>
      <c r="QFT31" s="666"/>
      <c r="QFU31" s="666"/>
      <c r="QFV31" s="666"/>
      <c r="QFW31" s="666"/>
      <c r="QFX31" s="666"/>
      <c r="QFY31" s="666"/>
      <c r="QFZ31" s="666"/>
      <c r="QGA31" s="666"/>
      <c r="QGB31" s="666"/>
      <c r="QGC31" s="666"/>
      <c r="QGD31" s="666"/>
      <c r="QGE31" s="666"/>
      <c r="QGF31" s="666"/>
      <c r="QGG31" s="666"/>
      <c r="QGH31" s="666"/>
      <c r="QGI31" s="666"/>
      <c r="QGJ31" s="666"/>
      <c r="QGK31" s="666"/>
      <c r="QGL31" s="666"/>
      <c r="QGM31" s="666"/>
      <c r="QGN31" s="666"/>
      <c r="QGO31" s="666"/>
      <c r="QGP31" s="666"/>
      <c r="QGQ31" s="666"/>
      <c r="QGR31" s="666"/>
      <c r="QGS31" s="666"/>
      <c r="QGT31" s="666"/>
      <c r="QGU31" s="666"/>
      <c r="QGV31" s="666"/>
      <c r="QGW31" s="666"/>
      <c r="QGX31" s="666"/>
      <c r="QGY31" s="666"/>
      <c r="QGZ31" s="666"/>
      <c r="QHA31" s="666"/>
      <c r="QHB31" s="666"/>
      <c r="QHC31" s="666"/>
      <c r="QHD31" s="666"/>
      <c r="QHE31" s="666"/>
      <c r="QHF31" s="666"/>
      <c r="QHG31" s="666"/>
      <c r="QHH31" s="666"/>
      <c r="QHI31" s="666"/>
      <c r="QHJ31" s="666"/>
      <c r="QHK31" s="666"/>
      <c r="QHL31" s="666"/>
      <c r="QHM31" s="666"/>
      <c r="QHN31" s="666"/>
      <c r="QHO31" s="666"/>
      <c r="QHP31" s="666"/>
      <c r="QHQ31" s="666"/>
      <c r="QHR31" s="666"/>
      <c r="QHS31" s="666"/>
      <c r="QHT31" s="666"/>
      <c r="QHU31" s="666"/>
      <c r="QHV31" s="666"/>
      <c r="QHW31" s="666"/>
      <c r="QHX31" s="666"/>
      <c r="QHY31" s="666"/>
      <c r="QHZ31" s="666"/>
      <c r="QIA31" s="666"/>
      <c r="QIB31" s="666"/>
      <c r="QIC31" s="666"/>
      <c r="QID31" s="666"/>
      <c r="QIE31" s="666"/>
      <c r="QIF31" s="666"/>
      <c r="QIG31" s="666"/>
      <c r="QIH31" s="666"/>
      <c r="QII31" s="666"/>
      <c r="QIJ31" s="666"/>
      <c r="QIK31" s="666"/>
      <c r="QIL31" s="666"/>
      <c r="QIM31" s="666"/>
      <c r="QIN31" s="666"/>
      <c r="QIO31" s="666"/>
      <c r="QIP31" s="666"/>
      <c r="QIQ31" s="666"/>
      <c r="QIR31" s="666"/>
      <c r="QIS31" s="666"/>
      <c r="QIT31" s="666"/>
      <c r="QIU31" s="666"/>
      <c r="QIV31" s="666"/>
      <c r="QIW31" s="666"/>
      <c r="QIX31" s="666"/>
      <c r="QIY31" s="666"/>
      <c r="QIZ31" s="666"/>
      <c r="QJA31" s="666"/>
      <c r="QJB31" s="666"/>
      <c r="QJC31" s="666"/>
      <c r="QJD31" s="666"/>
      <c r="QJE31" s="666"/>
      <c r="QJF31" s="666"/>
      <c r="QJG31" s="666"/>
      <c r="QJH31" s="666"/>
      <c r="QJI31" s="666"/>
      <c r="QJJ31" s="666"/>
      <c r="QJK31" s="666"/>
      <c r="QJL31" s="666"/>
      <c r="QJM31" s="666"/>
      <c r="QJN31" s="666"/>
      <c r="QJO31" s="666"/>
      <c r="QJP31" s="666"/>
      <c r="QJQ31" s="666"/>
      <c r="QJR31" s="666"/>
      <c r="QJS31" s="666"/>
      <c r="QJT31" s="666"/>
      <c r="QJU31" s="666"/>
      <c r="QJV31" s="666"/>
      <c r="QJW31" s="666"/>
      <c r="QJX31" s="666"/>
      <c r="QJY31" s="666"/>
      <c r="QJZ31" s="666"/>
      <c r="QKA31" s="666"/>
      <c r="QKB31" s="666"/>
      <c r="QKC31" s="666"/>
      <c r="QKD31" s="666"/>
      <c r="QKE31" s="666"/>
      <c r="QKF31" s="666"/>
      <c r="QKG31" s="666"/>
      <c r="QKH31" s="666"/>
      <c r="QKI31" s="666"/>
      <c r="QKJ31" s="666"/>
      <c r="QKK31" s="666"/>
      <c r="QKL31" s="666"/>
      <c r="QKM31" s="666"/>
      <c r="QKN31" s="666"/>
      <c r="QKO31" s="666"/>
      <c r="QKP31" s="666"/>
      <c r="QKQ31" s="666"/>
      <c r="QKR31" s="666"/>
      <c r="QKS31" s="666"/>
      <c r="QKT31" s="666"/>
      <c r="QKU31" s="666"/>
      <c r="QKV31" s="666"/>
      <c r="QKW31" s="666"/>
      <c r="QKX31" s="666"/>
      <c r="QKY31" s="666"/>
      <c r="QKZ31" s="666"/>
      <c r="QLA31" s="666"/>
      <c r="QLB31" s="666"/>
      <c r="QLC31" s="666"/>
      <c r="QLD31" s="666"/>
      <c r="QLE31" s="666"/>
      <c r="QLF31" s="666"/>
      <c r="QLG31" s="666"/>
      <c r="QLH31" s="666"/>
      <c r="QLI31" s="666"/>
      <c r="QLJ31" s="666"/>
      <c r="QLK31" s="666"/>
      <c r="QLL31" s="666"/>
      <c r="QLM31" s="666"/>
      <c r="QLN31" s="666"/>
      <c r="QLO31" s="666"/>
      <c r="QLP31" s="666"/>
      <c r="QLQ31" s="666"/>
      <c r="QLR31" s="666"/>
      <c r="QLS31" s="666"/>
      <c r="QLT31" s="666"/>
      <c r="QLU31" s="666"/>
      <c r="QLV31" s="666"/>
      <c r="QLW31" s="666"/>
      <c r="QLX31" s="666"/>
      <c r="QLY31" s="666"/>
      <c r="QLZ31" s="666"/>
      <c r="QMA31" s="666"/>
      <c r="QMB31" s="666"/>
      <c r="QMC31" s="666"/>
      <c r="QMD31" s="666"/>
      <c r="QME31" s="666"/>
      <c r="QMF31" s="666"/>
      <c r="QMG31" s="666"/>
      <c r="QMH31" s="666"/>
      <c r="QMI31" s="666"/>
      <c r="QMJ31" s="666"/>
      <c r="QMK31" s="666"/>
      <c r="QML31" s="666"/>
      <c r="QMM31" s="666"/>
      <c r="QMN31" s="666"/>
      <c r="QMO31" s="666"/>
      <c r="QMP31" s="666"/>
      <c r="QMQ31" s="666"/>
      <c r="QMR31" s="666"/>
      <c r="QMS31" s="666"/>
      <c r="QMT31" s="666"/>
      <c r="QMU31" s="666"/>
      <c r="QMV31" s="666"/>
      <c r="QMW31" s="666"/>
      <c r="QMX31" s="666"/>
      <c r="QMY31" s="666"/>
      <c r="QMZ31" s="666"/>
      <c r="QNA31" s="666"/>
      <c r="QNB31" s="666"/>
      <c r="QNC31" s="666"/>
      <c r="QND31" s="666"/>
      <c r="QNE31" s="666"/>
      <c r="QNF31" s="666"/>
      <c r="QNG31" s="666"/>
      <c r="QNH31" s="666"/>
      <c r="QNI31" s="666"/>
      <c r="QNJ31" s="666"/>
      <c r="QNK31" s="666"/>
      <c r="QNL31" s="666"/>
      <c r="QNM31" s="666"/>
      <c r="QNN31" s="666"/>
      <c r="QNO31" s="666"/>
      <c r="QNP31" s="666"/>
      <c r="QNQ31" s="666"/>
      <c r="QNR31" s="666"/>
      <c r="QNS31" s="666"/>
      <c r="QNT31" s="666"/>
      <c r="QNU31" s="666"/>
      <c r="QNV31" s="666"/>
      <c r="QNW31" s="666"/>
      <c r="QNX31" s="666"/>
      <c r="QNY31" s="666"/>
      <c r="QNZ31" s="666"/>
      <c r="QOA31" s="666"/>
      <c r="QOB31" s="666"/>
      <c r="QOC31" s="666"/>
      <c r="QOD31" s="666"/>
      <c r="QOE31" s="666"/>
      <c r="QOF31" s="666"/>
      <c r="QOG31" s="666"/>
      <c r="QOH31" s="666"/>
      <c r="QOI31" s="666"/>
      <c r="QOJ31" s="666"/>
      <c r="QOK31" s="666"/>
      <c r="QOL31" s="666"/>
      <c r="QOM31" s="666"/>
      <c r="QON31" s="666"/>
      <c r="QOO31" s="666"/>
      <c r="QOP31" s="666"/>
      <c r="QOQ31" s="666"/>
      <c r="QOR31" s="666"/>
      <c r="QOS31" s="666"/>
      <c r="QOT31" s="666"/>
      <c r="QOU31" s="666"/>
      <c r="QOV31" s="666"/>
      <c r="QOW31" s="666"/>
      <c r="QOX31" s="666"/>
      <c r="QOY31" s="666"/>
      <c r="QOZ31" s="666"/>
      <c r="QPA31" s="666"/>
      <c r="QPB31" s="666"/>
      <c r="QPC31" s="666"/>
      <c r="QPD31" s="666"/>
      <c r="QPE31" s="666"/>
      <c r="QPF31" s="666"/>
      <c r="QPG31" s="666"/>
      <c r="QPH31" s="666"/>
      <c r="QPI31" s="666"/>
      <c r="QPJ31" s="666"/>
      <c r="QPK31" s="666"/>
      <c r="QPL31" s="666"/>
      <c r="QPM31" s="666"/>
      <c r="QPN31" s="666"/>
      <c r="QPO31" s="666"/>
      <c r="QPP31" s="666"/>
      <c r="QPQ31" s="666"/>
      <c r="QPR31" s="666"/>
      <c r="QPS31" s="666"/>
      <c r="QPT31" s="666"/>
      <c r="QPU31" s="666"/>
      <c r="QPV31" s="666"/>
      <c r="QPW31" s="666"/>
      <c r="QPX31" s="666"/>
      <c r="QPY31" s="666"/>
      <c r="QPZ31" s="666"/>
      <c r="QQA31" s="666"/>
      <c r="QQB31" s="666"/>
      <c r="QQC31" s="666"/>
      <c r="QQD31" s="666"/>
      <c r="QQE31" s="666"/>
      <c r="QQF31" s="666"/>
      <c r="QQG31" s="666"/>
      <c r="QQH31" s="666"/>
      <c r="QQI31" s="666"/>
      <c r="QQJ31" s="666"/>
      <c r="QQK31" s="666"/>
      <c r="QQL31" s="666"/>
      <c r="QQM31" s="666"/>
      <c r="QQN31" s="666"/>
      <c r="QQO31" s="666"/>
      <c r="QQP31" s="666"/>
      <c r="QQQ31" s="666"/>
      <c r="QQR31" s="666"/>
      <c r="QQS31" s="666"/>
      <c r="QQT31" s="666"/>
      <c r="QQU31" s="666"/>
      <c r="QQV31" s="666"/>
      <c r="QQW31" s="666"/>
      <c r="QQX31" s="666"/>
      <c r="QQY31" s="666"/>
      <c r="QQZ31" s="666"/>
      <c r="QRA31" s="666"/>
      <c r="QRB31" s="666"/>
      <c r="QRC31" s="666"/>
      <c r="QRD31" s="666"/>
      <c r="QRE31" s="666"/>
      <c r="QRF31" s="666"/>
      <c r="QRG31" s="666"/>
      <c r="QRH31" s="666"/>
      <c r="QRI31" s="666"/>
      <c r="QRJ31" s="666"/>
      <c r="QRK31" s="666"/>
      <c r="QRL31" s="666"/>
      <c r="QRM31" s="666"/>
      <c r="QRN31" s="666"/>
      <c r="QRO31" s="666"/>
      <c r="QRP31" s="666"/>
      <c r="QRQ31" s="666"/>
      <c r="QRR31" s="666"/>
      <c r="QRS31" s="666"/>
      <c r="QRT31" s="666"/>
      <c r="QRU31" s="666"/>
      <c r="QRV31" s="666"/>
      <c r="QRW31" s="666"/>
      <c r="QRX31" s="666"/>
      <c r="QRY31" s="666"/>
      <c r="QRZ31" s="666"/>
      <c r="QSA31" s="666"/>
      <c r="QSB31" s="666"/>
      <c r="QSC31" s="666"/>
      <c r="QSD31" s="666"/>
      <c r="QSE31" s="666"/>
      <c r="QSF31" s="666"/>
      <c r="QSG31" s="666"/>
      <c r="QSH31" s="666"/>
      <c r="QSI31" s="666"/>
      <c r="QSJ31" s="666"/>
      <c r="QSK31" s="666"/>
      <c r="QSL31" s="666"/>
      <c r="QSM31" s="666"/>
      <c r="QSN31" s="666"/>
      <c r="QSO31" s="666"/>
      <c r="QSP31" s="666"/>
      <c r="QSQ31" s="666"/>
      <c r="QSR31" s="666"/>
      <c r="QSS31" s="666"/>
      <c r="QST31" s="666"/>
      <c r="QSU31" s="666"/>
      <c r="QSV31" s="666"/>
      <c r="QSW31" s="666"/>
      <c r="QSX31" s="666"/>
      <c r="QSY31" s="666"/>
      <c r="QSZ31" s="666"/>
      <c r="QTA31" s="666"/>
      <c r="QTB31" s="666"/>
      <c r="QTC31" s="666"/>
      <c r="QTD31" s="666"/>
      <c r="QTE31" s="666"/>
      <c r="QTF31" s="666"/>
      <c r="QTG31" s="666"/>
      <c r="QTH31" s="666"/>
      <c r="QTI31" s="666"/>
      <c r="QTJ31" s="666"/>
      <c r="QTK31" s="666"/>
      <c r="QTL31" s="666"/>
      <c r="QTM31" s="666"/>
      <c r="QTN31" s="666"/>
      <c r="QTO31" s="666"/>
      <c r="QTP31" s="666"/>
      <c r="QTQ31" s="666"/>
      <c r="QTR31" s="666"/>
      <c r="QTS31" s="666"/>
      <c r="QTT31" s="666"/>
      <c r="QTU31" s="666"/>
      <c r="QTV31" s="666"/>
      <c r="QTW31" s="666"/>
      <c r="QTX31" s="666"/>
      <c r="QTY31" s="666"/>
      <c r="QTZ31" s="666"/>
      <c r="QUA31" s="666"/>
      <c r="QUB31" s="666"/>
      <c r="QUC31" s="666"/>
      <c r="QUD31" s="666"/>
      <c r="QUE31" s="666"/>
      <c r="QUF31" s="666"/>
      <c r="QUG31" s="666"/>
      <c r="QUH31" s="666"/>
      <c r="QUI31" s="666"/>
      <c r="QUJ31" s="666"/>
      <c r="QUK31" s="666"/>
      <c r="QUL31" s="666"/>
      <c r="QUM31" s="666"/>
      <c r="QUN31" s="666"/>
      <c r="QUO31" s="666"/>
      <c r="QUP31" s="666"/>
      <c r="QUQ31" s="666"/>
      <c r="QUR31" s="666"/>
      <c r="QUS31" s="666"/>
      <c r="QUT31" s="666"/>
      <c r="QUU31" s="666"/>
      <c r="QUV31" s="666"/>
      <c r="QUW31" s="666"/>
      <c r="QUX31" s="666"/>
      <c r="QUY31" s="666"/>
      <c r="QUZ31" s="666"/>
      <c r="QVA31" s="666"/>
      <c r="QVB31" s="666"/>
      <c r="QVC31" s="666"/>
      <c r="QVD31" s="666"/>
      <c r="QVE31" s="666"/>
      <c r="QVF31" s="666"/>
      <c r="QVG31" s="666"/>
      <c r="QVH31" s="666"/>
      <c r="QVI31" s="666"/>
      <c r="QVJ31" s="666"/>
      <c r="QVK31" s="666"/>
      <c r="QVL31" s="666"/>
      <c r="QVM31" s="666"/>
      <c r="QVN31" s="666"/>
      <c r="QVO31" s="666"/>
      <c r="QVP31" s="666"/>
      <c r="QVQ31" s="666"/>
      <c r="QVR31" s="666"/>
      <c r="QVS31" s="666"/>
      <c r="QVT31" s="666"/>
      <c r="QVU31" s="666"/>
      <c r="QVV31" s="666"/>
      <c r="QVW31" s="666"/>
      <c r="QVX31" s="666"/>
      <c r="QVY31" s="666"/>
      <c r="QVZ31" s="666"/>
      <c r="QWA31" s="666"/>
      <c r="QWB31" s="666"/>
      <c r="QWC31" s="666"/>
      <c r="QWD31" s="666"/>
      <c r="QWE31" s="666"/>
      <c r="QWF31" s="666"/>
      <c r="QWG31" s="666"/>
      <c r="QWH31" s="666"/>
      <c r="QWI31" s="666"/>
      <c r="QWJ31" s="666"/>
      <c r="QWK31" s="666"/>
      <c r="QWL31" s="666"/>
      <c r="QWM31" s="666"/>
      <c r="QWN31" s="666"/>
      <c r="QWO31" s="666"/>
      <c r="QWP31" s="666"/>
      <c r="QWQ31" s="666"/>
      <c r="QWR31" s="666"/>
      <c r="QWS31" s="666"/>
      <c r="QWT31" s="666"/>
      <c r="QWU31" s="666"/>
      <c r="QWV31" s="666"/>
      <c r="QWW31" s="666"/>
      <c r="QWX31" s="666"/>
      <c r="QWY31" s="666"/>
      <c r="QWZ31" s="666"/>
      <c r="QXA31" s="666"/>
      <c r="QXB31" s="666"/>
      <c r="QXC31" s="666"/>
      <c r="QXD31" s="666"/>
      <c r="QXE31" s="666"/>
      <c r="QXF31" s="666"/>
      <c r="QXG31" s="666"/>
      <c r="QXH31" s="666"/>
      <c r="QXI31" s="666"/>
      <c r="QXJ31" s="666"/>
      <c r="QXK31" s="666"/>
      <c r="QXL31" s="666"/>
      <c r="QXM31" s="666"/>
      <c r="QXN31" s="666"/>
      <c r="QXO31" s="666"/>
      <c r="QXP31" s="666"/>
      <c r="QXQ31" s="666"/>
      <c r="QXR31" s="666"/>
      <c r="QXS31" s="666"/>
      <c r="QXT31" s="666"/>
      <c r="QXU31" s="666"/>
      <c r="QXV31" s="666"/>
      <c r="QXW31" s="666"/>
      <c r="QXX31" s="666"/>
      <c r="QXY31" s="666"/>
      <c r="QXZ31" s="666"/>
      <c r="QYA31" s="666"/>
      <c r="QYB31" s="666"/>
      <c r="QYC31" s="666"/>
      <c r="QYD31" s="666"/>
      <c r="QYE31" s="666"/>
      <c r="QYF31" s="666"/>
      <c r="QYG31" s="666"/>
      <c r="QYH31" s="666"/>
      <c r="QYI31" s="666"/>
      <c r="QYJ31" s="666"/>
      <c r="QYK31" s="666"/>
      <c r="QYL31" s="666"/>
      <c r="QYM31" s="666"/>
      <c r="QYN31" s="666"/>
      <c r="QYO31" s="666"/>
      <c r="QYP31" s="666"/>
      <c r="QYQ31" s="666"/>
      <c r="QYR31" s="666"/>
      <c r="QYS31" s="666"/>
      <c r="QYT31" s="666"/>
      <c r="QYU31" s="666"/>
      <c r="QYV31" s="666"/>
      <c r="QYW31" s="666"/>
      <c r="QYX31" s="666"/>
      <c r="QYY31" s="666"/>
      <c r="QYZ31" s="666"/>
      <c r="QZA31" s="666"/>
      <c r="QZB31" s="666"/>
      <c r="QZC31" s="666"/>
      <c r="QZD31" s="666"/>
      <c r="QZE31" s="666"/>
      <c r="QZF31" s="666"/>
      <c r="QZG31" s="666"/>
      <c r="QZH31" s="666"/>
      <c r="QZI31" s="666"/>
      <c r="QZJ31" s="666"/>
      <c r="QZK31" s="666"/>
      <c r="QZL31" s="666"/>
      <c r="QZM31" s="666"/>
      <c r="QZN31" s="666"/>
      <c r="QZO31" s="666"/>
      <c r="QZP31" s="666"/>
      <c r="QZQ31" s="666"/>
      <c r="QZR31" s="666"/>
      <c r="QZS31" s="666"/>
      <c r="QZT31" s="666"/>
      <c r="QZU31" s="666"/>
      <c r="QZV31" s="666"/>
      <c r="QZW31" s="666"/>
      <c r="QZX31" s="666"/>
      <c r="QZY31" s="666"/>
      <c r="QZZ31" s="666"/>
      <c r="RAA31" s="666"/>
      <c r="RAB31" s="666"/>
      <c r="RAC31" s="666"/>
      <c r="RAD31" s="666"/>
      <c r="RAE31" s="666"/>
      <c r="RAF31" s="666"/>
      <c r="RAG31" s="666"/>
      <c r="RAH31" s="666"/>
      <c r="RAI31" s="666"/>
      <c r="RAJ31" s="666"/>
      <c r="RAK31" s="666"/>
      <c r="RAL31" s="666"/>
      <c r="RAM31" s="666"/>
      <c r="RAN31" s="666"/>
      <c r="RAO31" s="666"/>
      <c r="RAP31" s="666"/>
      <c r="RAQ31" s="666"/>
      <c r="RAR31" s="666"/>
      <c r="RAS31" s="666"/>
      <c r="RAT31" s="666"/>
      <c r="RAU31" s="666"/>
      <c r="RAV31" s="666"/>
      <c r="RAW31" s="666"/>
      <c r="RAX31" s="666"/>
      <c r="RAY31" s="666"/>
      <c r="RAZ31" s="666"/>
      <c r="RBA31" s="666"/>
      <c r="RBB31" s="666"/>
      <c r="RBC31" s="666"/>
      <c r="RBD31" s="666"/>
      <c r="RBE31" s="666"/>
      <c r="RBF31" s="666"/>
      <c r="RBG31" s="666"/>
      <c r="RBH31" s="666"/>
      <c r="RBI31" s="666"/>
      <c r="RBJ31" s="666"/>
      <c r="RBK31" s="666"/>
      <c r="RBL31" s="666"/>
      <c r="RBM31" s="666"/>
      <c r="RBN31" s="666"/>
      <c r="RBO31" s="666"/>
      <c r="RBP31" s="666"/>
      <c r="RBQ31" s="666"/>
      <c r="RBR31" s="666"/>
      <c r="RBS31" s="666"/>
      <c r="RBT31" s="666"/>
      <c r="RBU31" s="666"/>
      <c r="RBV31" s="666"/>
      <c r="RBW31" s="666"/>
      <c r="RBX31" s="666"/>
      <c r="RBY31" s="666"/>
      <c r="RBZ31" s="666"/>
      <c r="RCA31" s="666"/>
      <c r="RCB31" s="666"/>
      <c r="RCC31" s="666"/>
      <c r="RCD31" s="666"/>
      <c r="RCE31" s="666"/>
      <c r="RCF31" s="666"/>
      <c r="RCG31" s="666"/>
      <c r="RCH31" s="666"/>
      <c r="RCI31" s="666"/>
      <c r="RCJ31" s="666"/>
      <c r="RCK31" s="666"/>
      <c r="RCL31" s="666"/>
      <c r="RCM31" s="666"/>
      <c r="RCN31" s="666"/>
      <c r="RCO31" s="666"/>
      <c r="RCP31" s="666"/>
      <c r="RCQ31" s="666"/>
      <c r="RCR31" s="666"/>
      <c r="RCS31" s="666"/>
      <c r="RCT31" s="666"/>
      <c r="RCU31" s="666"/>
      <c r="RCV31" s="666"/>
      <c r="RCW31" s="666"/>
      <c r="RCX31" s="666"/>
      <c r="RCY31" s="666"/>
      <c r="RCZ31" s="666"/>
      <c r="RDA31" s="666"/>
      <c r="RDB31" s="666"/>
      <c r="RDC31" s="666"/>
      <c r="RDD31" s="666"/>
      <c r="RDE31" s="666"/>
      <c r="RDF31" s="666"/>
      <c r="RDG31" s="666"/>
      <c r="RDH31" s="666"/>
      <c r="RDI31" s="666"/>
      <c r="RDJ31" s="666"/>
      <c r="RDK31" s="666"/>
      <c r="RDL31" s="666"/>
      <c r="RDM31" s="666"/>
      <c r="RDN31" s="666"/>
      <c r="RDO31" s="666"/>
      <c r="RDP31" s="666"/>
      <c r="RDQ31" s="666"/>
      <c r="RDR31" s="666"/>
      <c r="RDS31" s="666"/>
      <c r="RDT31" s="666"/>
      <c r="RDU31" s="666"/>
      <c r="RDV31" s="666"/>
      <c r="RDW31" s="666"/>
      <c r="RDX31" s="666"/>
      <c r="RDY31" s="666"/>
      <c r="RDZ31" s="666"/>
      <c r="REA31" s="666"/>
      <c r="REB31" s="666"/>
      <c r="REC31" s="666"/>
      <c r="RED31" s="666"/>
      <c r="REE31" s="666"/>
      <c r="REF31" s="666"/>
      <c r="REG31" s="666"/>
      <c r="REH31" s="666"/>
      <c r="REI31" s="666"/>
      <c r="REJ31" s="666"/>
      <c r="REK31" s="666"/>
      <c r="REL31" s="666"/>
      <c r="REM31" s="666"/>
      <c r="REN31" s="666"/>
      <c r="REO31" s="666"/>
      <c r="REP31" s="666"/>
      <c r="REQ31" s="666"/>
      <c r="RER31" s="666"/>
      <c r="RES31" s="666"/>
      <c r="RET31" s="666"/>
      <c r="REU31" s="666"/>
      <c r="REV31" s="666"/>
      <c r="REW31" s="666"/>
      <c r="REX31" s="666"/>
      <c r="REY31" s="666"/>
      <c r="REZ31" s="666"/>
      <c r="RFA31" s="666"/>
      <c r="RFB31" s="666"/>
      <c r="RFC31" s="666"/>
      <c r="RFD31" s="666"/>
      <c r="RFE31" s="666"/>
      <c r="RFF31" s="666"/>
      <c r="RFG31" s="666"/>
      <c r="RFH31" s="666"/>
      <c r="RFI31" s="666"/>
      <c r="RFJ31" s="666"/>
      <c r="RFK31" s="666"/>
      <c r="RFL31" s="666"/>
      <c r="RFM31" s="666"/>
      <c r="RFN31" s="666"/>
      <c r="RFO31" s="666"/>
      <c r="RFP31" s="666"/>
      <c r="RFQ31" s="666"/>
      <c r="RFR31" s="666"/>
      <c r="RFS31" s="666"/>
      <c r="RFT31" s="666"/>
      <c r="RFU31" s="666"/>
      <c r="RFV31" s="666"/>
      <c r="RFW31" s="666"/>
      <c r="RFX31" s="666"/>
      <c r="RFY31" s="666"/>
      <c r="RFZ31" s="666"/>
      <c r="RGA31" s="666"/>
      <c r="RGB31" s="666"/>
      <c r="RGC31" s="666"/>
      <c r="RGD31" s="666"/>
      <c r="RGE31" s="666"/>
      <c r="RGF31" s="666"/>
      <c r="RGG31" s="666"/>
      <c r="RGH31" s="666"/>
      <c r="RGI31" s="666"/>
      <c r="RGJ31" s="666"/>
      <c r="RGK31" s="666"/>
      <c r="RGL31" s="666"/>
      <c r="RGM31" s="666"/>
      <c r="RGN31" s="666"/>
      <c r="RGO31" s="666"/>
      <c r="RGP31" s="666"/>
      <c r="RGQ31" s="666"/>
      <c r="RGR31" s="666"/>
      <c r="RGS31" s="666"/>
      <c r="RGT31" s="666"/>
      <c r="RGU31" s="666"/>
      <c r="RGV31" s="666"/>
      <c r="RGW31" s="666"/>
      <c r="RGX31" s="666"/>
      <c r="RGY31" s="666"/>
      <c r="RGZ31" s="666"/>
      <c r="RHA31" s="666"/>
      <c r="RHB31" s="666"/>
      <c r="RHC31" s="666"/>
      <c r="RHD31" s="666"/>
      <c r="RHE31" s="666"/>
      <c r="RHF31" s="666"/>
      <c r="RHG31" s="666"/>
      <c r="RHH31" s="666"/>
      <c r="RHI31" s="666"/>
      <c r="RHJ31" s="666"/>
      <c r="RHK31" s="666"/>
      <c r="RHL31" s="666"/>
      <c r="RHM31" s="666"/>
      <c r="RHN31" s="666"/>
      <c r="RHO31" s="666"/>
      <c r="RHP31" s="666"/>
      <c r="RHQ31" s="666"/>
      <c r="RHR31" s="666"/>
      <c r="RHS31" s="666"/>
      <c r="RHT31" s="666"/>
      <c r="RHU31" s="666"/>
      <c r="RHV31" s="666"/>
      <c r="RHW31" s="666"/>
      <c r="RHX31" s="666"/>
      <c r="RHY31" s="666"/>
      <c r="RHZ31" s="666"/>
      <c r="RIA31" s="666"/>
      <c r="RIB31" s="666"/>
      <c r="RIC31" s="666"/>
      <c r="RID31" s="666"/>
      <c r="RIE31" s="666"/>
      <c r="RIF31" s="666"/>
      <c r="RIG31" s="666"/>
      <c r="RIH31" s="666"/>
      <c r="RII31" s="666"/>
      <c r="RIJ31" s="666"/>
      <c r="RIK31" s="666"/>
      <c r="RIL31" s="666"/>
      <c r="RIM31" s="666"/>
      <c r="RIN31" s="666"/>
      <c r="RIO31" s="666"/>
      <c r="RIP31" s="666"/>
      <c r="RIQ31" s="666"/>
      <c r="RIR31" s="666"/>
      <c r="RIS31" s="666"/>
      <c r="RIT31" s="666"/>
      <c r="RIU31" s="666"/>
      <c r="RIV31" s="666"/>
      <c r="RIW31" s="666"/>
      <c r="RIX31" s="666"/>
      <c r="RIY31" s="666"/>
      <c r="RIZ31" s="666"/>
      <c r="RJA31" s="666"/>
      <c r="RJB31" s="666"/>
      <c r="RJC31" s="666"/>
      <c r="RJD31" s="666"/>
      <c r="RJE31" s="666"/>
      <c r="RJF31" s="666"/>
      <c r="RJG31" s="666"/>
      <c r="RJH31" s="666"/>
      <c r="RJI31" s="666"/>
      <c r="RJJ31" s="666"/>
      <c r="RJK31" s="666"/>
      <c r="RJL31" s="666"/>
      <c r="RJM31" s="666"/>
      <c r="RJN31" s="666"/>
      <c r="RJO31" s="666"/>
      <c r="RJP31" s="666"/>
      <c r="RJQ31" s="666"/>
      <c r="RJR31" s="666"/>
      <c r="RJS31" s="666"/>
      <c r="RJT31" s="666"/>
      <c r="RJU31" s="666"/>
      <c r="RJV31" s="666"/>
      <c r="RJW31" s="666"/>
      <c r="RJX31" s="666"/>
      <c r="RJY31" s="666"/>
      <c r="RJZ31" s="666"/>
      <c r="RKA31" s="666"/>
      <c r="RKB31" s="666"/>
      <c r="RKC31" s="666"/>
      <c r="RKD31" s="666"/>
      <c r="RKE31" s="666"/>
      <c r="RKF31" s="666"/>
      <c r="RKG31" s="666"/>
      <c r="RKH31" s="666"/>
      <c r="RKI31" s="666"/>
      <c r="RKJ31" s="666"/>
      <c r="RKK31" s="666"/>
      <c r="RKL31" s="666"/>
      <c r="RKM31" s="666"/>
      <c r="RKN31" s="666"/>
      <c r="RKO31" s="666"/>
      <c r="RKP31" s="666"/>
      <c r="RKQ31" s="666"/>
      <c r="RKR31" s="666"/>
      <c r="RKS31" s="666"/>
      <c r="RKT31" s="666"/>
      <c r="RKU31" s="666"/>
      <c r="RKV31" s="666"/>
      <c r="RKW31" s="666"/>
      <c r="RKX31" s="666"/>
      <c r="RKY31" s="666"/>
      <c r="RKZ31" s="666"/>
      <c r="RLA31" s="666"/>
      <c r="RLB31" s="666"/>
      <c r="RLC31" s="666"/>
      <c r="RLD31" s="666"/>
      <c r="RLE31" s="666"/>
      <c r="RLF31" s="666"/>
      <c r="RLG31" s="666"/>
      <c r="RLH31" s="666"/>
      <c r="RLI31" s="666"/>
      <c r="RLJ31" s="666"/>
      <c r="RLK31" s="666"/>
      <c r="RLL31" s="666"/>
      <c r="RLM31" s="666"/>
      <c r="RLN31" s="666"/>
      <c r="RLO31" s="666"/>
      <c r="RLP31" s="666"/>
      <c r="RLQ31" s="666"/>
      <c r="RLR31" s="666"/>
      <c r="RLS31" s="666"/>
      <c r="RLT31" s="666"/>
      <c r="RLU31" s="666"/>
      <c r="RLV31" s="666"/>
      <c r="RLW31" s="666"/>
      <c r="RLX31" s="666"/>
      <c r="RLY31" s="666"/>
      <c r="RLZ31" s="666"/>
      <c r="RMA31" s="666"/>
      <c r="RMB31" s="666"/>
      <c r="RMC31" s="666"/>
      <c r="RMD31" s="666"/>
      <c r="RME31" s="666"/>
      <c r="RMF31" s="666"/>
      <c r="RMG31" s="666"/>
      <c r="RMH31" s="666"/>
      <c r="RMI31" s="666"/>
      <c r="RMJ31" s="666"/>
      <c r="RMK31" s="666"/>
      <c r="RML31" s="666"/>
      <c r="RMM31" s="666"/>
      <c r="RMN31" s="666"/>
      <c r="RMO31" s="666"/>
      <c r="RMP31" s="666"/>
      <c r="RMQ31" s="666"/>
      <c r="RMR31" s="666"/>
      <c r="RMS31" s="666"/>
      <c r="RMT31" s="666"/>
      <c r="RMU31" s="666"/>
      <c r="RMV31" s="666"/>
      <c r="RMW31" s="666"/>
      <c r="RMX31" s="666"/>
      <c r="RMY31" s="666"/>
      <c r="RMZ31" s="666"/>
      <c r="RNA31" s="666"/>
      <c r="RNB31" s="666"/>
      <c r="RNC31" s="666"/>
      <c r="RND31" s="666"/>
      <c r="RNE31" s="666"/>
      <c r="RNF31" s="666"/>
      <c r="RNG31" s="666"/>
      <c r="RNH31" s="666"/>
      <c r="RNI31" s="666"/>
      <c r="RNJ31" s="666"/>
      <c r="RNK31" s="666"/>
      <c r="RNL31" s="666"/>
      <c r="RNM31" s="666"/>
      <c r="RNN31" s="666"/>
      <c r="RNO31" s="666"/>
      <c r="RNP31" s="666"/>
      <c r="RNQ31" s="666"/>
      <c r="RNR31" s="666"/>
      <c r="RNS31" s="666"/>
      <c r="RNT31" s="666"/>
      <c r="RNU31" s="666"/>
      <c r="RNV31" s="666"/>
      <c r="RNW31" s="666"/>
      <c r="RNX31" s="666"/>
      <c r="RNY31" s="666"/>
      <c r="RNZ31" s="666"/>
      <c r="ROA31" s="666"/>
      <c r="ROB31" s="666"/>
      <c r="ROC31" s="666"/>
      <c r="ROD31" s="666"/>
      <c r="ROE31" s="666"/>
      <c r="ROF31" s="666"/>
      <c r="ROG31" s="666"/>
      <c r="ROH31" s="666"/>
      <c r="ROI31" s="666"/>
      <c r="ROJ31" s="666"/>
      <c r="ROK31" s="666"/>
      <c r="ROL31" s="666"/>
      <c r="ROM31" s="666"/>
      <c r="RON31" s="666"/>
      <c r="ROO31" s="666"/>
      <c r="ROP31" s="666"/>
      <c r="ROQ31" s="666"/>
      <c r="ROR31" s="666"/>
      <c r="ROS31" s="666"/>
      <c r="ROT31" s="666"/>
      <c r="ROU31" s="666"/>
      <c r="ROV31" s="666"/>
      <c r="ROW31" s="666"/>
      <c r="ROX31" s="666"/>
      <c r="ROY31" s="666"/>
      <c r="ROZ31" s="666"/>
      <c r="RPA31" s="666"/>
      <c r="RPB31" s="666"/>
      <c r="RPC31" s="666"/>
      <c r="RPD31" s="666"/>
      <c r="RPE31" s="666"/>
      <c r="RPF31" s="666"/>
      <c r="RPG31" s="666"/>
      <c r="RPH31" s="666"/>
      <c r="RPI31" s="666"/>
      <c r="RPJ31" s="666"/>
      <c r="RPK31" s="666"/>
      <c r="RPL31" s="666"/>
      <c r="RPM31" s="666"/>
      <c r="RPN31" s="666"/>
      <c r="RPO31" s="666"/>
      <c r="RPP31" s="666"/>
      <c r="RPQ31" s="666"/>
      <c r="RPR31" s="666"/>
      <c r="RPS31" s="666"/>
      <c r="RPT31" s="666"/>
      <c r="RPU31" s="666"/>
      <c r="RPV31" s="666"/>
      <c r="RPW31" s="666"/>
      <c r="RPX31" s="666"/>
      <c r="RPY31" s="666"/>
      <c r="RPZ31" s="666"/>
      <c r="RQA31" s="666"/>
      <c r="RQB31" s="666"/>
      <c r="RQC31" s="666"/>
      <c r="RQD31" s="666"/>
      <c r="RQE31" s="666"/>
      <c r="RQF31" s="666"/>
      <c r="RQG31" s="666"/>
      <c r="RQH31" s="666"/>
      <c r="RQI31" s="666"/>
      <c r="RQJ31" s="666"/>
      <c r="RQK31" s="666"/>
      <c r="RQL31" s="666"/>
      <c r="RQM31" s="666"/>
      <c r="RQN31" s="666"/>
      <c r="RQO31" s="666"/>
      <c r="RQP31" s="666"/>
      <c r="RQQ31" s="666"/>
      <c r="RQR31" s="666"/>
      <c r="RQS31" s="666"/>
      <c r="RQT31" s="666"/>
      <c r="RQU31" s="666"/>
      <c r="RQV31" s="666"/>
      <c r="RQW31" s="666"/>
      <c r="RQX31" s="666"/>
      <c r="RQY31" s="666"/>
      <c r="RQZ31" s="666"/>
      <c r="RRA31" s="666"/>
      <c r="RRB31" s="666"/>
      <c r="RRC31" s="666"/>
      <c r="RRD31" s="666"/>
      <c r="RRE31" s="666"/>
      <c r="RRF31" s="666"/>
      <c r="RRG31" s="666"/>
      <c r="RRH31" s="666"/>
      <c r="RRI31" s="666"/>
      <c r="RRJ31" s="666"/>
      <c r="RRK31" s="666"/>
      <c r="RRL31" s="666"/>
      <c r="RRM31" s="666"/>
      <c r="RRN31" s="666"/>
      <c r="RRO31" s="666"/>
      <c r="RRP31" s="666"/>
      <c r="RRQ31" s="666"/>
      <c r="RRR31" s="666"/>
      <c r="RRS31" s="666"/>
      <c r="RRT31" s="666"/>
      <c r="RRU31" s="666"/>
      <c r="RRV31" s="666"/>
      <c r="RRW31" s="666"/>
      <c r="RRX31" s="666"/>
      <c r="RRY31" s="666"/>
      <c r="RRZ31" s="666"/>
      <c r="RSA31" s="666"/>
      <c r="RSB31" s="666"/>
      <c r="RSC31" s="666"/>
      <c r="RSD31" s="666"/>
      <c r="RSE31" s="666"/>
      <c r="RSF31" s="666"/>
      <c r="RSG31" s="666"/>
      <c r="RSH31" s="666"/>
      <c r="RSI31" s="666"/>
      <c r="RSJ31" s="666"/>
      <c r="RSK31" s="666"/>
      <c r="RSL31" s="666"/>
      <c r="RSM31" s="666"/>
      <c r="RSN31" s="666"/>
      <c r="RSO31" s="666"/>
      <c r="RSP31" s="666"/>
      <c r="RSQ31" s="666"/>
      <c r="RSR31" s="666"/>
      <c r="RSS31" s="666"/>
      <c r="RST31" s="666"/>
      <c r="RSU31" s="666"/>
      <c r="RSV31" s="666"/>
      <c r="RSW31" s="666"/>
      <c r="RSX31" s="666"/>
      <c r="RSY31" s="666"/>
      <c r="RSZ31" s="666"/>
      <c r="RTA31" s="666"/>
      <c r="RTB31" s="666"/>
      <c r="RTC31" s="666"/>
      <c r="RTD31" s="666"/>
      <c r="RTE31" s="666"/>
      <c r="RTF31" s="666"/>
      <c r="RTG31" s="666"/>
      <c r="RTH31" s="666"/>
      <c r="RTI31" s="666"/>
      <c r="RTJ31" s="666"/>
      <c r="RTK31" s="666"/>
      <c r="RTL31" s="666"/>
      <c r="RTM31" s="666"/>
      <c r="RTN31" s="666"/>
      <c r="RTO31" s="666"/>
      <c r="RTP31" s="666"/>
      <c r="RTQ31" s="666"/>
      <c r="RTR31" s="666"/>
      <c r="RTS31" s="666"/>
      <c r="RTT31" s="666"/>
      <c r="RTU31" s="666"/>
      <c r="RTV31" s="666"/>
      <c r="RTW31" s="666"/>
      <c r="RTX31" s="666"/>
      <c r="RTY31" s="666"/>
      <c r="RTZ31" s="666"/>
      <c r="RUA31" s="666"/>
      <c r="RUB31" s="666"/>
      <c r="RUC31" s="666"/>
      <c r="RUD31" s="666"/>
      <c r="RUE31" s="666"/>
      <c r="RUF31" s="666"/>
      <c r="RUG31" s="666"/>
      <c r="RUH31" s="666"/>
      <c r="RUI31" s="666"/>
      <c r="RUJ31" s="666"/>
      <c r="RUK31" s="666"/>
      <c r="RUL31" s="666"/>
      <c r="RUM31" s="666"/>
      <c r="RUN31" s="666"/>
      <c r="RUO31" s="666"/>
      <c r="RUP31" s="666"/>
      <c r="RUQ31" s="666"/>
      <c r="RUR31" s="666"/>
      <c r="RUS31" s="666"/>
      <c r="RUT31" s="666"/>
      <c r="RUU31" s="666"/>
      <c r="RUV31" s="666"/>
      <c r="RUW31" s="666"/>
      <c r="RUX31" s="666"/>
      <c r="RUY31" s="666"/>
      <c r="RUZ31" s="666"/>
      <c r="RVA31" s="666"/>
      <c r="RVB31" s="666"/>
      <c r="RVC31" s="666"/>
      <c r="RVD31" s="666"/>
      <c r="RVE31" s="666"/>
      <c r="RVF31" s="666"/>
      <c r="RVG31" s="666"/>
      <c r="RVH31" s="666"/>
      <c r="RVI31" s="666"/>
      <c r="RVJ31" s="666"/>
      <c r="RVK31" s="666"/>
      <c r="RVL31" s="666"/>
      <c r="RVM31" s="666"/>
      <c r="RVN31" s="666"/>
      <c r="RVO31" s="666"/>
      <c r="RVP31" s="666"/>
      <c r="RVQ31" s="666"/>
      <c r="RVR31" s="666"/>
      <c r="RVS31" s="666"/>
      <c r="RVT31" s="666"/>
      <c r="RVU31" s="666"/>
      <c r="RVV31" s="666"/>
      <c r="RVW31" s="666"/>
      <c r="RVX31" s="666"/>
      <c r="RVY31" s="666"/>
      <c r="RVZ31" s="666"/>
      <c r="RWA31" s="666"/>
      <c r="RWB31" s="666"/>
      <c r="RWC31" s="666"/>
      <c r="RWD31" s="666"/>
      <c r="RWE31" s="666"/>
      <c r="RWF31" s="666"/>
      <c r="RWG31" s="666"/>
      <c r="RWH31" s="666"/>
      <c r="RWI31" s="666"/>
      <c r="RWJ31" s="666"/>
      <c r="RWK31" s="666"/>
      <c r="RWL31" s="666"/>
      <c r="RWM31" s="666"/>
      <c r="RWN31" s="666"/>
      <c r="RWO31" s="666"/>
      <c r="RWP31" s="666"/>
      <c r="RWQ31" s="666"/>
      <c r="RWR31" s="666"/>
      <c r="RWS31" s="666"/>
      <c r="RWT31" s="666"/>
      <c r="RWU31" s="666"/>
      <c r="RWV31" s="666"/>
      <c r="RWW31" s="666"/>
      <c r="RWX31" s="666"/>
      <c r="RWY31" s="666"/>
      <c r="RWZ31" s="666"/>
      <c r="RXA31" s="666"/>
      <c r="RXB31" s="666"/>
      <c r="RXC31" s="666"/>
      <c r="RXD31" s="666"/>
      <c r="RXE31" s="666"/>
      <c r="RXF31" s="666"/>
      <c r="RXG31" s="666"/>
      <c r="RXH31" s="666"/>
      <c r="RXI31" s="666"/>
      <c r="RXJ31" s="666"/>
      <c r="RXK31" s="666"/>
      <c r="RXL31" s="666"/>
      <c r="RXM31" s="666"/>
      <c r="RXN31" s="666"/>
      <c r="RXO31" s="666"/>
      <c r="RXP31" s="666"/>
      <c r="RXQ31" s="666"/>
      <c r="RXR31" s="666"/>
      <c r="RXS31" s="666"/>
      <c r="RXT31" s="666"/>
      <c r="RXU31" s="666"/>
      <c r="RXV31" s="666"/>
      <c r="RXW31" s="666"/>
      <c r="RXX31" s="666"/>
      <c r="RXY31" s="666"/>
      <c r="RXZ31" s="666"/>
      <c r="RYA31" s="666"/>
      <c r="RYB31" s="666"/>
      <c r="RYC31" s="666"/>
      <c r="RYD31" s="666"/>
      <c r="RYE31" s="666"/>
      <c r="RYF31" s="666"/>
      <c r="RYG31" s="666"/>
      <c r="RYH31" s="666"/>
      <c r="RYI31" s="666"/>
      <c r="RYJ31" s="666"/>
      <c r="RYK31" s="666"/>
      <c r="RYL31" s="666"/>
      <c r="RYM31" s="666"/>
      <c r="RYN31" s="666"/>
      <c r="RYO31" s="666"/>
      <c r="RYP31" s="666"/>
      <c r="RYQ31" s="666"/>
      <c r="RYR31" s="666"/>
      <c r="RYS31" s="666"/>
      <c r="RYT31" s="666"/>
      <c r="RYU31" s="666"/>
      <c r="RYV31" s="666"/>
      <c r="RYW31" s="666"/>
      <c r="RYX31" s="666"/>
      <c r="RYY31" s="666"/>
      <c r="RYZ31" s="666"/>
      <c r="RZA31" s="666"/>
      <c r="RZB31" s="666"/>
      <c r="RZC31" s="666"/>
      <c r="RZD31" s="666"/>
      <c r="RZE31" s="666"/>
      <c r="RZF31" s="666"/>
      <c r="RZG31" s="666"/>
      <c r="RZH31" s="666"/>
      <c r="RZI31" s="666"/>
      <c r="RZJ31" s="666"/>
      <c r="RZK31" s="666"/>
      <c r="RZL31" s="666"/>
      <c r="RZM31" s="666"/>
      <c r="RZN31" s="666"/>
      <c r="RZO31" s="666"/>
      <c r="RZP31" s="666"/>
      <c r="RZQ31" s="666"/>
      <c r="RZR31" s="666"/>
      <c r="RZS31" s="666"/>
      <c r="RZT31" s="666"/>
      <c r="RZU31" s="666"/>
      <c r="RZV31" s="666"/>
      <c r="RZW31" s="666"/>
      <c r="RZX31" s="666"/>
      <c r="RZY31" s="666"/>
      <c r="RZZ31" s="666"/>
      <c r="SAA31" s="666"/>
      <c r="SAB31" s="666"/>
      <c r="SAC31" s="666"/>
      <c r="SAD31" s="666"/>
      <c r="SAE31" s="666"/>
      <c r="SAF31" s="666"/>
      <c r="SAG31" s="666"/>
      <c r="SAH31" s="666"/>
      <c r="SAI31" s="666"/>
      <c r="SAJ31" s="666"/>
      <c r="SAK31" s="666"/>
      <c r="SAL31" s="666"/>
      <c r="SAM31" s="666"/>
      <c r="SAN31" s="666"/>
      <c r="SAO31" s="666"/>
      <c r="SAP31" s="666"/>
      <c r="SAQ31" s="666"/>
      <c r="SAR31" s="666"/>
      <c r="SAS31" s="666"/>
      <c r="SAT31" s="666"/>
      <c r="SAU31" s="666"/>
      <c r="SAV31" s="666"/>
      <c r="SAW31" s="666"/>
      <c r="SAX31" s="666"/>
      <c r="SAY31" s="666"/>
      <c r="SAZ31" s="666"/>
      <c r="SBA31" s="666"/>
      <c r="SBB31" s="666"/>
      <c r="SBC31" s="666"/>
      <c r="SBD31" s="666"/>
      <c r="SBE31" s="666"/>
      <c r="SBF31" s="666"/>
      <c r="SBG31" s="666"/>
      <c r="SBH31" s="666"/>
      <c r="SBI31" s="666"/>
      <c r="SBJ31" s="666"/>
      <c r="SBK31" s="666"/>
      <c r="SBL31" s="666"/>
      <c r="SBM31" s="666"/>
      <c r="SBN31" s="666"/>
      <c r="SBO31" s="666"/>
      <c r="SBP31" s="666"/>
      <c r="SBQ31" s="666"/>
      <c r="SBR31" s="666"/>
      <c r="SBS31" s="666"/>
      <c r="SBT31" s="666"/>
      <c r="SBU31" s="666"/>
      <c r="SBV31" s="666"/>
      <c r="SBW31" s="666"/>
      <c r="SBX31" s="666"/>
      <c r="SBY31" s="666"/>
      <c r="SBZ31" s="666"/>
      <c r="SCA31" s="666"/>
      <c r="SCB31" s="666"/>
      <c r="SCC31" s="666"/>
      <c r="SCD31" s="666"/>
      <c r="SCE31" s="666"/>
      <c r="SCF31" s="666"/>
      <c r="SCG31" s="666"/>
      <c r="SCH31" s="666"/>
      <c r="SCI31" s="666"/>
      <c r="SCJ31" s="666"/>
      <c r="SCK31" s="666"/>
      <c r="SCL31" s="666"/>
      <c r="SCM31" s="666"/>
      <c r="SCN31" s="666"/>
      <c r="SCO31" s="666"/>
      <c r="SCP31" s="666"/>
      <c r="SCQ31" s="666"/>
      <c r="SCR31" s="666"/>
      <c r="SCS31" s="666"/>
      <c r="SCT31" s="666"/>
      <c r="SCU31" s="666"/>
      <c r="SCV31" s="666"/>
      <c r="SCW31" s="666"/>
      <c r="SCX31" s="666"/>
      <c r="SCY31" s="666"/>
      <c r="SCZ31" s="666"/>
      <c r="SDA31" s="666"/>
      <c r="SDB31" s="666"/>
      <c r="SDC31" s="666"/>
      <c r="SDD31" s="666"/>
      <c r="SDE31" s="666"/>
      <c r="SDF31" s="666"/>
      <c r="SDG31" s="666"/>
      <c r="SDH31" s="666"/>
      <c r="SDI31" s="666"/>
      <c r="SDJ31" s="666"/>
      <c r="SDK31" s="666"/>
      <c r="SDL31" s="666"/>
      <c r="SDM31" s="666"/>
      <c r="SDN31" s="666"/>
      <c r="SDO31" s="666"/>
      <c r="SDP31" s="666"/>
      <c r="SDQ31" s="666"/>
      <c r="SDR31" s="666"/>
      <c r="SDS31" s="666"/>
      <c r="SDT31" s="666"/>
      <c r="SDU31" s="666"/>
      <c r="SDV31" s="666"/>
      <c r="SDW31" s="666"/>
      <c r="SDX31" s="666"/>
      <c r="SDY31" s="666"/>
      <c r="SDZ31" s="666"/>
      <c r="SEA31" s="666"/>
      <c r="SEB31" s="666"/>
      <c r="SEC31" s="666"/>
      <c r="SED31" s="666"/>
      <c r="SEE31" s="666"/>
      <c r="SEF31" s="666"/>
      <c r="SEG31" s="666"/>
      <c r="SEH31" s="666"/>
      <c r="SEI31" s="666"/>
      <c r="SEJ31" s="666"/>
      <c r="SEK31" s="666"/>
      <c r="SEL31" s="666"/>
      <c r="SEM31" s="666"/>
      <c r="SEN31" s="666"/>
      <c r="SEO31" s="666"/>
      <c r="SEP31" s="666"/>
      <c r="SEQ31" s="666"/>
      <c r="SER31" s="666"/>
      <c r="SES31" s="666"/>
      <c r="SET31" s="666"/>
      <c r="SEU31" s="666"/>
      <c r="SEV31" s="666"/>
      <c r="SEW31" s="666"/>
      <c r="SEX31" s="666"/>
      <c r="SEY31" s="666"/>
      <c r="SEZ31" s="666"/>
      <c r="SFA31" s="666"/>
      <c r="SFB31" s="666"/>
      <c r="SFC31" s="666"/>
      <c r="SFD31" s="666"/>
      <c r="SFE31" s="666"/>
      <c r="SFF31" s="666"/>
      <c r="SFG31" s="666"/>
      <c r="SFH31" s="666"/>
      <c r="SFI31" s="666"/>
      <c r="SFJ31" s="666"/>
      <c r="SFK31" s="666"/>
      <c r="SFL31" s="666"/>
      <c r="SFM31" s="666"/>
      <c r="SFN31" s="666"/>
      <c r="SFO31" s="666"/>
      <c r="SFP31" s="666"/>
      <c r="SFQ31" s="666"/>
      <c r="SFR31" s="666"/>
      <c r="SFS31" s="666"/>
      <c r="SFT31" s="666"/>
      <c r="SFU31" s="666"/>
      <c r="SFV31" s="666"/>
      <c r="SFW31" s="666"/>
      <c r="SFX31" s="666"/>
      <c r="SFY31" s="666"/>
      <c r="SFZ31" s="666"/>
      <c r="SGA31" s="666"/>
      <c r="SGB31" s="666"/>
      <c r="SGC31" s="666"/>
      <c r="SGD31" s="666"/>
      <c r="SGE31" s="666"/>
      <c r="SGF31" s="666"/>
      <c r="SGG31" s="666"/>
      <c r="SGH31" s="666"/>
      <c r="SGI31" s="666"/>
      <c r="SGJ31" s="666"/>
      <c r="SGK31" s="666"/>
      <c r="SGL31" s="666"/>
      <c r="SGM31" s="666"/>
      <c r="SGN31" s="666"/>
      <c r="SGO31" s="666"/>
      <c r="SGP31" s="666"/>
      <c r="SGQ31" s="666"/>
      <c r="SGR31" s="666"/>
      <c r="SGS31" s="666"/>
      <c r="SGT31" s="666"/>
      <c r="SGU31" s="666"/>
      <c r="SGV31" s="666"/>
      <c r="SGW31" s="666"/>
      <c r="SGX31" s="666"/>
      <c r="SGY31" s="666"/>
      <c r="SGZ31" s="666"/>
      <c r="SHA31" s="666"/>
      <c r="SHB31" s="666"/>
      <c r="SHC31" s="666"/>
      <c r="SHD31" s="666"/>
      <c r="SHE31" s="666"/>
      <c r="SHF31" s="666"/>
      <c r="SHG31" s="666"/>
      <c r="SHH31" s="666"/>
      <c r="SHI31" s="666"/>
      <c r="SHJ31" s="666"/>
      <c r="SHK31" s="666"/>
      <c r="SHL31" s="666"/>
      <c r="SHM31" s="666"/>
      <c r="SHN31" s="666"/>
      <c r="SHO31" s="666"/>
      <c r="SHP31" s="666"/>
      <c r="SHQ31" s="666"/>
      <c r="SHR31" s="666"/>
      <c r="SHS31" s="666"/>
      <c r="SHT31" s="666"/>
      <c r="SHU31" s="666"/>
      <c r="SHV31" s="666"/>
      <c r="SHW31" s="666"/>
      <c r="SHX31" s="666"/>
      <c r="SHY31" s="666"/>
      <c r="SHZ31" s="666"/>
      <c r="SIA31" s="666"/>
      <c r="SIB31" s="666"/>
      <c r="SIC31" s="666"/>
      <c r="SID31" s="666"/>
      <c r="SIE31" s="666"/>
      <c r="SIF31" s="666"/>
      <c r="SIG31" s="666"/>
      <c r="SIH31" s="666"/>
      <c r="SII31" s="666"/>
      <c r="SIJ31" s="666"/>
      <c r="SIK31" s="666"/>
      <c r="SIL31" s="666"/>
      <c r="SIM31" s="666"/>
      <c r="SIN31" s="666"/>
      <c r="SIO31" s="666"/>
      <c r="SIP31" s="666"/>
      <c r="SIQ31" s="666"/>
      <c r="SIR31" s="666"/>
      <c r="SIS31" s="666"/>
      <c r="SIT31" s="666"/>
      <c r="SIU31" s="666"/>
      <c r="SIV31" s="666"/>
      <c r="SIW31" s="666"/>
      <c r="SIX31" s="666"/>
      <c r="SIY31" s="666"/>
      <c r="SIZ31" s="666"/>
      <c r="SJA31" s="666"/>
      <c r="SJB31" s="666"/>
      <c r="SJC31" s="666"/>
      <c r="SJD31" s="666"/>
      <c r="SJE31" s="666"/>
      <c r="SJF31" s="666"/>
      <c r="SJG31" s="666"/>
      <c r="SJH31" s="666"/>
      <c r="SJI31" s="666"/>
      <c r="SJJ31" s="666"/>
      <c r="SJK31" s="666"/>
      <c r="SJL31" s="666"/>
      <c r="SJM31" s="666"/>
      <c r="SJN31" s="666"/>
      <c r="SJO31" s="666"/>
      <c r="SJP31" s="666"/>
      <c r="SJQ31" s="666"/>
      <c r="SJR31" s="666"/>
      <c r="SJS31" s="666"/>
      <c r="SJT31" s="666"/>
      <c r="SJU31" s="666"/>
      <c r="SJV31" s="666"/>
      <c r="SJW31" s="666"/>
      <c r="SJX31" s="666"/>
      <c r="SJY31" s="666"/>
      <c r="SJZ31" s="666"/>
      <c r="SKA31" s="666"/>
      <c r="SKB31" s="666"/>
      <c r="SKC31" s="666"/>
      <c r="SKD31" s="666"/>
      <c r="SKE31" s="666"/>
      <c r="SKF31" s="666"/>
      <c r="SKG31" s="666"/>
      <c r="SKH31" s="666"/>
      <c r="SKI31" s="666"/>
      <c r="SKJ31" s="666"/>
      <c r="SKK31" s="666"/>
      <c r="SKL31" s="666"/>
      <c r="SKM31" s="666"/>
      <c r="SKN31" s="666"/>
      <c r="SKO31" s="666"/>
      <c r="SKP31" s="666"/>
      <c r="SKQ31" s="666"/>
      <c r="SKR31" s="666"/>
      <c r="SKS31" s="666"/>
      <c r="SKT31" s="666"/>
      <c r="SKU31" s="666"/>
      <c r="SKV31" s="666"/>
      <c r="SKW31" s="666"/>
      <c r="SKX31" s="666"/>
      <c r="SKY31" s="666"/>
      <c r="SKZ31" s="666"/>
      <c r="SLA31" s="666"/>
      <c r="SLB31" s="666"/>
      <c r="SLC31" s="666"/>
      <c r="SLD31" s="666"/>
      <c r="SLE31" s="666"/>
      <c r="SLF31" s="666"/>
      <c r="SLG31" s="666"/>
      <c r="SLH31" s="666"/>
      <c r="SLI31" s="666"/>
      <c r="SLJ31" s="666"/>
      <c r="SLK31" s="666"/>
      <c r="SLL31" s="666"/>
      <c r="SLM31" s="666"/>
      <c r="SLN31" s="666"/>
      <c r="SLO31" s="666"/>
      <c r="SLP31" s="666"/>
      <c r="SLQ31" s="666"/>
      <c r="SLR31" s="666"/>
      <c r="SLS31" s="666"/>
      <c r="SLT31" s="666"/>
      <c r="SLU31" s="666"/>
      <c r="SLV31" s="666"/>
      <c r="SLW31" s="666"/>
      <c r="SLX31" s="666"/>
      <c r="SLY31" s="666"/>
      <c r="SLZ31" s="666"/>
      <c r="SMA31" s="666"/>
      <c r="SMB31" s="666"/>
      <c r="SMC31" s="666"/>
      <c r="SMD31" s="666"/>
      <c r="SME31" s="666"/>
      <c r="SMF31" s="666"/>
      <c r="SMG31" s="666"/>
      <c r="SMH31" s="666"/>
      <c r="SMI31" s="666"/>
      <c r="SMJ31" s="666"/>
      <c r="SMK31" s="666"/>
      <c r="SML31" s="666"/>
      <c r="SMM31" s="666"/>
      <c r="SMN31" s="666"/>
      <c r="SMO31" s="666"/>
      <c r="SMP31" s="666"/>
      <c r="SMQ31" s="666"/>
      <c r="SMR31" s="666"/>
      <c r="SMS31" s="666"/>
      <c r="SMT31" s="666"/>
      <c r="SMU31" s="666"/>
      <c r="SMV31" s="666"/>
      <c r="SMW31" s="666"/>
      <c r="SMX31" s="666"/>
      <c r="SMY31" s="666"/>
      <c r="SMZ31" s="666"/>
      <c r="SNA31" s="666"/>
      <c r="SNB31" s="666"/>
      <c r="SNC31" s="666"/>
      <c r="SND31" s="666"/>
      <c r="SNE31" s="666"/>
      <c r="SNF31" s="666"/>
      <c r="SNG31" s="666"/>
      <c r="SNH31" s="666"/>
      <c r="SNI31" s="666"/>
      <c r="SNJ31" s="666"/>
      <c r="SNK31" s="666"/>
      <c r="SNL31" s="666"/>
      <c r="SNM31" s="666"/>
      <c r="SNN31" s="666"/>
      <c r="SNO31" s="666"/>
      <c r="SNP31" s="666"/>
      <c r="SNQ31" s="666"/>
      <c r="SNR31" s="666"/>
      <c r="SNS31" s="666"/>
      <c r="SNT31" s="666"/>
      <c r="SNU31" s="666"/>
      <c r="SNV31" s="666"/>
      <c r="SNW31" s="666"/>
      <c r="SNX31" s="666"/>
      <c r="SNY31" s="666"/>
      <c r="SNZ31" s="666"/>
      <c r="SOA31" s="666"/>
      <c r="SOB31" s="666"/>
      <c r="SOC31" s="666"/>
      <c r="SOD31" s="666"/>
      <c r="SOE31" s="666"/>
      <c r="SOF31" s="666"/>
      <c r="SOG31" s="666"/>
      <c r="SOH31" s="666"/>
      <c r="SOI31" s="666"/>
      <c r="SOJ31" s="666"/>
      <c r="SOK31" s="666"/>
      <c r="SOL31" s="666"/>
      <c r="SOM31" s="666"/>
      <c r="SON31" s="666"/>
      <c r="SOO31" s="666"/>
      <c r="SOP31" s="666"/>
      <c r="SOQ31" s="666"/>
      <c r="SOR31" s="666"/>
      <c r="SOS31" s="666"/>
      <c r="SOT31" s="666"/>
      <c r="SOU31" s="666"/>
      <c r="SOV31" s="666"/>
      <c r="SOW31" s="666"/>
      <c r="SOX31" s="666"/>
      <c r="SOY31" s="666"/>
      <c r="SOZ31" s="666"/>
      <c r="SPA31" s="666"/>
      <c r="SPB31" s="666"/>
      <c r="SPC31" s="666"/>
      <c r="SPD31" s="666"/>
      <c r="SPE31" s="666"/>
      <c r="SPF31" s="666"/>
      <c r="SPG31" s="666"/>
      <c r="SPH31" s="666"/>
      <c r="SPI31" s="666"/>
      <c r="SPJ31" s="666"/>
      <c r="SPK31" s="666"/>
      <c r="SPL31" s="666"/>
      <c r="SPM31" s="666"/>
      <c r="SPN31" s="666"/>
      <c r="SPO31" s="666"/>
      <c r="SPP31" s="666"/>
      <c r="SPQ31" s="666"/>
      <c r="SPR31" s="666"/>
      <c r="SPS31" s="666"/>
      <c r="SPT31" s="666"/>
      <c r="SPU31" s="666"/>
      <c r="SPV31" s="666"/>
      <c r="SPW31" s="666"/>
      <c r="SPX31" s="666"/>
      <c r="SPY31" s="666"/>
      <c r="SPZ31" s="666"/>
      <c r="SQA31" s="666"/>
      <c r="SQB31" s="666"/>
      <c r="SQC31" s="666"/>
      <c r="SQD31" s="666"/>
      <c r="SQE31" s="666"/>
      <c r="SQF31" s="666"/>
      <c r="SQG31" s="666"/>
      <c r="SQH31" s="666"/>
      <c r="SQI31" s="666"/>
      <c r="SQJ31" s="666"/>
      <c r="SQK31" s="666"/>
      <c r="SQL31" s="666"/>
      <c r="SQM31" s="666"/>
      <c r="SQN31" s="666"/>
      <c r="SQO31" s="666"/>
      <c r="SQP31" s="666"/>
      <c r="SQQ31" s="666"/>
      <c r="SQR31" s="666"/>
      <c r="SQS31" s="666"/>
      <c r="SQT31" s="666"/>
      <c r="SQU31" s="666"/>
      <c r="SQV31" s="666"/>
      <c r="SQW31" s="666"/>
      <c r="SQX31" s="666"/>
      <c r="SQY31" s="666"/>
      <c r="SQZ31" s="666"/>
      <c r="SRA31" s="666"/>
      <c r="SRB31" s="666"/>
      <c r="SRC31" s="666"/>
      <c r="SRD31" s="666"/>
      <c r="SRE31" s="666"/>
      <c r="SRF31" s="666"/>
      <c r="SRG31" s="666"/>
      <c r="SRH31" s="666"/>
      <c r="SRI31" s="666"/>
      <c r="SRJ31" s="666"/>
      <c r="SRK31" s="666"/>
      <c r="SRL31" s="666"/>
      <c r="SRM31" s="666"/>
      <c r="SRN31" s="666"/>
      <c r="SRO31" s="666"/>
      <c r="SRP31" s="666"/>
      <c r="SRQ31" s="666"/>
      <c r="SRR31" s="666"/>
      <c r="SRS31" s="666"/>
      <c r="SRT31" s="666"/>
      <c r="SRU31" s="666"/>
      <c r="SRV31" s="666"/>
      <c r="SRW31" s="666"/>
      <c r="SRX31" s="666"/>
      <c r="SRY31" s="666"/>
      <c r="SRZ31" s="666"/>
      <c r="SSA31" s="666"/>
      <c r="SSB31" s="666"/>
      <c r="SSC31" s="666"/>
      <c r="SSD31" s="666"/>
      <c r="SSE31" s="666"/>
      <c r="SSF31" s="666"/>
      <c r="SSG31" s="666"/>
      <c r="SSH31" s="666"/>
      <c r="SSI31" s="666"/>
      <c r="SSJ31" s="666"/>
      <c r="SSK31" s="666"/>
      <c r="SSL31" s="666"/>
      <c r="SSM31" s="666"/>
      <c r="SSN31" s="666"/>
      <c r="SSO31" s="666"/>
      <c r="SSP31" s="666"/>
      <c r="SSQ31" s="666"/>
      <c r="SSR31" s="666"/>
      <c r="SSS31" s="666"/>
      <c r="SST31" s="666"/>
      <c r="SSU31" s="666"/>
      <c r="SSV31" s="666"/>
      <c r="SSW31" s="666"/>
      <c r="SSX31" s="666"/>
      <c r="SSY31" s="666"/>
      <c r="SSZ31" s="666"/>
      <c r="STA31" s="666"/>
      <c r="STB31" s="666"/>
      <c r="STC31" s="666"/>
      <c r="STD31" s="666"/>
      <c r="STE31" s="666"/>
      <c r="STF31" s="666"/>
      <c r="STG31" s="666"/>
      <c r="STH31" s="666"/>
      <c r="STI31" s="666"/>
      <c r="STJ31" s="666"/>
      <c r="STK31" s="666"/>
      <c r="STL31" s="666"/>
      <c r="STM31" s="666"/>
      <c r="STN31" s="666"/>
      <c r="STO31" s="666"/>
      <c r="STP31" s="666"/>
      <c r="STQ31" s="666"/>
      <c r="STR31" s="666"/>
      <c r="STS31" s="666"/>
      <c r="STT31" s="666"/>
      <c r="STU31" s="666"/>
      <c r="STV31" s="666"/>
      <c r="STW31" s="666"/>
      <c r="STX31" s="666"/>
      <c r="STY31" s="666"/>
      <c r="STZ31" s="666"/>
      <c r="SUA31" s="666"/>
      <c r="SUB31" s="666"/>
      <c r="SUC31" s="666"/>
      <c r="SUD31" s="666"/>
      <c r="SUE31" s="666"/>
      <c r="SUF31" s="666"/>
      <c r="SUG31" s="666"/>
      <c r="SUH31" s="666"/>
      <c r="SUI31" s="666"/>
      <c r="SUJ31" s="666"/>
      <c r="SUK31" s="666"/>
      <c r="SUL31" s="666"/>
      <c r="SUM31" s="666"/>
      <c r="SUN31" s="666"/>
      <c r="SUO31" s="666"/>
      <c r="SUP31" s="666"/>
      <c r="SUQ31" s="666"/>
      <c r="SUR31" s="666"/>
      <c r="SUS31" s="666"/>
      <c r="SUT31" s="666"/>
      <c r="SUU31" s="666"/>
      <c r="SUV31" s="666"/>
      <c r="SUW31" s="666"/>
      <c r="SUX31" s="666"/>
      <c r="SUY31" s="666"/>
      <c r="SUZ31" s="666"/>
      <c r="SVA31" s="666"/>
      <c r="SVB31" s="666"/>
      <c r="SVC31" s="666"/>
      <c r="SVD31" s="666"/>
      <c r="SVE31" s="666"/>
      <c r="SVF31" s="666"/>
      <c r="SVG31" s="666"/>
      <c r="SVH31" s="666"/>
      <c r="SVI31" s="666"/>
      <c r="SVJ31" s="666"/>
      <c r="SVK31" s="666"/>
      <c r="SVL31" s="666"/>
      <c r="SVM31" s="666"/>
      <c r="SVN31" s="666"/>
      <c r="SVO31" s="666"/>
      <c r="SVP31" s="666"/>
      <c r="SVQ31" s="666"/>
      <c r="SVR31" s="666"/>
      <c r="SVS31" s="666"/>
      <c r="SVT31" s="666"/>
      <c r="SVU31" s="666"/>
      <c r="SVV31" s="666"/>
      <c r="SVW31" s="666"/>
      <c r="SVX31" s="666"/>
      <c r="SVY31" s="666"/>
      <c r="SVZ31" s="666"/>
      <c r="SWA31" s="666"/>
      <c r="SWB31" s="666"/>
      <c r="SWC31" s="666"/>
      <c r="SWD31" s="666"/>
      <c r="SWE31" s="666"/>
      <c r="SWF31" s="666"/>
      <c r="SWG31" s="666"/>
      <c r="SWH31" s="666"/>
      <c r="SWI31" s="666"/>
      <c r="SWJ31" s="666"/>
      <c r="SWK31" s="666"/>
      <c r="SWL31" s="666"/>
      <c r="SWM31" s="666"/>
      <c r="SWN31" s="666"/>
      <c r="SWO31" s="666"/>
      <c r="SWP31" s="666"/>
      <c r="SWQ31" s="666"/>
      <c r="SWR31" s="666"/>
      <c r="SWS31" s="666"/>
      <c r="SWT31" s="666"/>
      <c r="SWU31" s="666"/>
      <c r="SWV31" s="666"/>
      <c r="SWW31" s="666"/>
      <c r="SWX31" s="666"/>
      <c r="SWY31" s="666"/>
      <c r="SWZ31" s="666"/>
      <c r="SXA31" s="666"/>
      <c r="SXB31" s="666"/>
      <c r="SXC31" s="666"/>
      <c r="SXD31" s="666"/>
      <c r="SXE31" s="666"/>
      <c r="SXF31" s="666"/>
      <c r="SXG31" s="666"/>
      <c r="SXH31" s="666"/>
      <c r="SXI31" s="666"/>
      <c r="SXJ31" s="666"/>
      <c r="SXK31" s="666"/>
      <c r="SXL31" s="666"/>
      <c r="SXM31" s="666"/>
      <c r="SXN31" s="666"/>
      <c r="SXO31" s="666"/>
      <c r="SXP31" s="666"/>
      <c r="SXQ31" s="666"/>
      <c r="SXR31" s="666"/>
      <c r="SXS31" s="666"/>
      <c r="SXT31" s="666"/>
      <c r="SXU31" s="666"/>
      <c r="SXV31" s="666"/>
      <c r="SXW31" s="666"/>
      <c r="SXX31" s="666"/>
      <c r="SXY31" s="666"/>
      <c r="SXZ31" s="666"/>
      <c r="SYA31" s="666"/>
      <c r="SYB31" s="666"/>
      <c r="SYC31" s="666"/>
      <c r="SYD31" s="666"/>
      <c r="SYE31" s="666"/>
      <c r="SYF31" s="666"/>
      <c r="SYG31" s="666"/>
      <c r="SYH31" s="666"/>
      <c r="SYI31" s="666"/>
      <c r="SYJ31" s="666"/>
      <c r="SYK31" s="666"/>
      <c r="SYL31" s="666"/>
      <c r="SYM31" s="666"/>
      <c r="SYN31" s="666"/>
      <c r="SYO31" s="666"/>
      <c r="SYP31" s="666"/>
      <c r="SYQ31" s="666"/>
      <c r="SYR31" s="666"/>
      <c r="SYS31" s="666"/>
      <c r="SYT31" s="666"/>
      <c r="SYU31" s="666"/>
      <c r="SYV31" s="666"/>
      <c r="SYW31" s="666"/>
      <c r="SYX31" s="666"/>
      <c r="SYY31" s="666"/>
      <c r="SYZ31" s="666"/>
      <c r="SZA31" s="666"/>
      <c r="SZB31" s="666"/>
      <c r="SZC31" s="666"/>
      <c r="SZD31" s="666"/>
      <c r="SZE31" s="666"/>
      <c r="SZF31" s="666"/>
      <c r="SZG31" s="666"/>
      <c r="SZH31" s="666"/>
      <c r="SZI31" s="666"/>
      <c r="SZJ31" s="666"/>
      <c r="SZK31" s="666"/>
      <c r="SZL31" s="666"/>
      <c r="SZM31" s="666"/>
      <c r="SZN31" s="666"/>
      <c r="SZO31" s="666"/>
      <c r="SZP31" s="666"/>
      <c r="SZQ31" s="666"/>
      <c r="SZR31" s="666"/>
      <c r="SZS31" s="666"/>
      <c r="SZT31" s="666"/>
      <c r="SZU31" s="666"/>
      <c r="SZV31" s="666"/>
      <c r="SZW31" s="666"/>
      <c r="SZX31" s="666"/>
      <c r="SZY31" s="666"/>
      <c r="SZZ31" s="666"/>
      <c r="TAA31" s="666"/>
      <c r="TAB31" s="666"/>
      <c r="TAC31" s="666"/>
      <c r="TAD31" s="666"/>
      <c r="TAE31" s="666"/>
      <c r="TAF31" s="666"/>
      <c r="TAG31" s="666"/>
      <c r="TAH31" s="666"/>
      <c r="TAI31" s="666"/>
      <c r="TAJ31" s="666"/>
      <c r="TAK31" s="666"/>
      <c r="TAL31" s="666"/>
      <c r="TAM31" s="666"/>
      <c r="TAN31" s="666"/>
      <c r="TAO31" s="666"/>
      <c r="TAP31" s="666"/>
      <c r="TAQ31" s="666"/>
      <c r="TAR31" s="666"/>
      <c r="TAS31" s="666"/>
      <c r="TAT31" s="666"/>
      <c r="TAU31" s="666"/>
      <c r="TAV31" s="666"/>
      <c r="TAW31" s="666"/>
      <c r="TAX31" s="666"/>
      <c r="TAY31" s="666"/>
      <c r="TAZ31" s="666"/>
      <c r="TBA31" s="666"/>
      <c r="TBB31" s="666"/>
      <c r="TBC31" s="666"/>
      <c r="TBD31" s="666"/>
      <c r="TBE31" s="666"/>
      <c r="TBF31" s="666"/>
      <c r="TBG31" s="666"/>
      <c r="TBH31" s="666"/>
      <c r="TBI31" s="666"/>
      <c r="TBJ31" s="666"/>
      <c r="TBK31" s="666"/>
      <c r="TBL31" s="666"/>
      <c r="TBM31" s="666"/>
      <c r="TBN31" s="666"/>
      <c r="TBO31" s="666"/>
      <c r="TBP31" s="666"/>
      <c r="TBQ31" s="666"/>
      <c r="TBR31" s="666"/>
      <c r="TBS31" s="666"/>
      <c r="TBT31" s="666"/>
      <c r="TBU31" s="666"/>
      <c r="TBV31" s="666"/>
      <c r="TBW31" s="666"/>
      <c r="TBX31" s="666"/>
      <c r="TBY31" s="666"/>
      <c r="TBZ31" s="666"/>
      <c r="TCA31" s="666"/>
      <c r="TCB31" s="666"/>
      <c r="TCC31" s="666"/>
      <c r="TCD31" s="666"/>
      <c r="TCE31" s="666"/>
      <c r="TCF31" s="666"/>
      <c r="TCG31" s="666"/>
      <c r="TCH31" s="666"/>
      <c r="TCI31" s="666"/>
      <c r="TCJ31" s="666"/>
      <c r="TCK31" s="666"/>
      <c r="TCL31" s="666"/>
      <c r="TCM31" s="666"/>
      <c r="TCN31" s="666"/>
      <c r="TCO31" s="666"/>
      <c r="TCP31" s="666"/>
      <c r="TCQ31" s="666"/>
      <c r="TCR31" s="666"/>
      <c r="TCS31" s="666"/>
      <c r="TCT31" s="666"/>
      <c r="TCU31" s="666"/>
      <c r="TCV31" s="666"/>
      <c r="TCW31" s="666"/>
      <c r="TCX31" s="666"/>
      <c r="TCY31" s="666"/>
      <c r="TCZ31" s="666"/>
      <c r="TDA31" s="666"/>
      <c r="TDB31" s="666"/>
      <c r="TDC31" s="666"/>
      <c r="TDD31" s="666"/>
      <c r="TDE31" s="666"/>
      <c r="TDF31" s="666"/>
      <c r="TDG31" s="666"/>
      <c r="TDH31" s="666"/>
      <c r="TDI31" s="666"/>
      <c r="TDJ31" s="666"/>
      <c r="TDK31" s="666"/>
      <c r="TDL31" s="666"/>
      <c r="TDM31" s="666"/>
      <c r="TDN31" s="666"/>
      <c r="TDO31" s="666"/>
      <c r="TDP31" s="666"/>
      <c r="TDQ31" s="666"/>
      <c r="TDR31" s="666"/>
      <c r="TDS31" s="666"/>
      <c r="TDT31" s="666"/>
      <c r="TDU31" s="666"/>
      <c r="TDV31" s="666"/>
      <c r="TDW31" s="666"/>
      <c r="TDX31" s="666"/>
      <c r="TDY31" s="666"/>
      <c r="TDZ31" s="666"/>
      <c r="TEA31" s="666"/>
      <c r="TEB31" s="666"/>
      <c r="TEC31" s="666"/>
      <c r="TED31" s="666"/>
      <c r="TEE31" s="666"/>
      <c r="TEF31" s="666"/>
      <c r="TEG31" s="666"/>
      <c r="TEH31" s="666"/>
      <c r="TEI31" s="666"/>
      <c r="TEJ31" s="666"/>
      <c r="TEK31" s="666"/>
      <c r="TEL31" s="666"/>
      <c r="TEM31" s="666"/>
      <c r="TEN31" s="666"/>
      <c r="TEO31" s="666"/>
      <c r="TEP31" s="666"/>
      <c r="TEQ31" s="666"/>
      <c r="TER31" s="666"/>
      <c r="TES31" s="666"/>
      <c r="TET31" s="666"/>
      <c r="TEU31" s="666"/>
      <c r="TEV31" s="666"/>
      <c r="TEW31" s="666"/>
      <c r="TEX31" s="666"/>
      <c r="TEY31" s="666"/>
      <c r="TEZ31" s="666"/>
      <c r="TFA31" s="666"/>
      <c r="TFB31" s="666"/>
      <c r="TFC31" s="666"/>
      <c r="TFD31" s="666"/>
      <c r="TFE31" s="666"/>
      <c r="TFF31" s="666"/>
      <c r="TFG31" s="666"/>
      <c r="TFH31" s="666"/>
      <c r="TFI31" s="666"/>
      <c r="TFJ31" s="666"/>
      <c r="TFK31" s="666"/>
      <c r="TFL31" s="666"/>
      <c r="TFM31" s="666"/>
      <c r="TFN31" s="666"/>
      <c r="TFO31" s="666"/>
      <c r="TFP31" s="666"/>
      <c r="TFQ31" s="666"/>
      <c r="TFR31" s="666"/>
      <c r="TFS31" s="666"/>
      <c r="TFT31" s="666"/>
      <c r="TFU31" s="666"/>
      <c r="TFV31" s="666"/>
      <c r="TFW31" s="666"/>
      <c r="TFX31" s="666"/>
      <c r="TFY31" s="666"/>
      <c r="TFZ31" s="666"/>
      <c r="TGA31" s="666"/>
      <c r="TGB31" s="666"/>
      <c r="TGC31" s="666"/>
      <c r="TGD31" s="666"/>
      <c r="TGE31" s="666"/>
      <c r="TGF31" s="666"/>
      <c r="TGG31" s="666"/>
      <c r="TGH31" s="666"/>
      <c r="TGI31" s="666"/>
      <c r="TGJ31" s="666"/>
      <c r="TGK31" s="666"/>
      <c r="TGL31" s="666"/>
      <c r="TGM31" s="666"/>
      <c r="TGN31" s="666"/>
      <c r="TGO31" s="666"/>
      <c r="TGP31" s="666"/>
      <c r="TGQ31" s="666"/>
      <c r="TGR31" s="666"/>
      <c r="TGS31" s="666"/>
      <c r="TGT31" s="666"/>
      <c r="TGU31" s="666"/>
      <c r="TGV31" s="666"/>
      <c r="TGW31" s="666"/>
      <c r="TGX31" s="666"/>
      <c r="TGY31" s="666"/>
      <c r="TGZ31" s="666"/>
      <c r="THA31" s="666"/>
      <c r="THB31" s="666"/>
      <c r="THC31" s="666"/>
      <c r="THD31" s="666"/>
      <c r="THE31" s="666"/>
      <c r="THF31" s="666"/>
      <c r="THG31" s="666"/>
      <c r="THH31" s="666"/>
      <c r="THI31" s="666"/>
      <c r="THJ31" s="666"/>
      <c r="THK31" s="666"/>
      <c r="THL31" s="666"/>
      <c r="THM31" s="666"/>
      <c r="THN31" s="666"/>
      <c r="THO31" s="666"/>
      <c r="THP31" s="666"/>
      <c r="THQ31" s="666"/>
      <c r="THR31" s="666"/>
      <c r="THS31" s="666"/>
      <c r="THT31" s="666"/>
      <c r="THU31" s="666"/>
      <c r="THV31" s="666"/>
      <c r="THW31" s="666"/>
      <c r="THX31" s="666"/>
      <c r="THY31" s="666"/>
      <c r="THZ31" s="666"/>
      <c r="TIA31" s="666"/>
      <c r="TIB31" s="666"/>
      <c r="TIC31" s="666"/>
      <c r="TID31" s="666"/>
      <c r="TIE31" s="666"/>
      <c r="TIF31" s="666"/>
      <c r="TIG31" s="666"/>
      <c r="TIH31" s="666"/>
      <c r="TII31" s="666"/>
      <c r="TIJ31" s="666"/>
      <c r="TIK31" s="666"/>
      <c r="TIL31" s="666"/>
      <c r="TIM31" s="666"/>
      <c r="TIN31" s="666"/>
      <c r="TIO31" s="666"/>
      <c r="TIP31" s="666"/>
      <c r="TIQ31" s="666"/>
      <c r="TIR31" s="666"/>
      <c r="TIS31" s="666"/>
      <c r="TIT31" s="666"/>
      <c r="TIU31" s="666"/>
      <c r="TIV31" s="666"/>
      <c r="TIW31" s="666"/>
      <c r="TIX31" s="666"/>
      <c r="TIY31" s="666"/>
      <c r="TIZ31" s="666"/>
      <c r="TJA31" s="666"/>
      <c r="TJB31" s="666"/>
      <c r="TJC31" s="666"/>
      <c r="TJD31" s="666"/>
      <c r="TJE31" s="666"/>
      <c r="TJF31" s="666"/>
      <c r="TJG31" s="666"/>
      <c r="TJH31" s="666"/>
      <c r="TJI31" s="666"/>
      <c r="TJJ31" s="666"/>
      <c r="TJK31" s="666"/>
      <c r="TJL31" s="666"/>
      <c r="TJM31" s="666"/>
      <c r="TJN31" s="666"/>
      <c r="TJO31" s="666"/>
      <c r="TJP31" s="666"/>
      <c r="TJQ31" s="666"/>
      <c r="TJR31" s="666"/>
      <c r="TJS31" s="666"/>
      <c r="TJT31" s="666"/>
      <c r="TJU31" s="666"/>
      <c r="TJV31" s="666"/>
      <c r="TJW31" s="666"/>
      <c r="TJX31" s="666"/>
      <c r="TJY31" s="666"/>
      <c r="TJZ31" s="666"/>
      <c r="TKA31" s="666"/>
      <c r="TKB31" s="666"/>
      <c r="TKC31" s="666"/>
      <c r="TKD31" s="666"/>
      <c r="TKE31" s="666"/>
      <c r="TKF31" s="666"/>
      <c r="TKG31" s="666"/>
      <c r="TKH31" s="666"/>
      <c r="TKI31" s="666"/>
      <c r="TKJ31" s="666"/>
      <c r="TKK31" s="666"/>
      <c r="TKL31" s="666"/>
      <c r="TKM31" s="666"/>
      <c r="TKN31" s="666"/>
      <c r="TKO31" s="666"/>
      <c r="TKP31" s="666"/>
      <c r="TKQ31" s="666"/>
      <c r="TKR31" s="666"/>
      <c r="TKS31" s="666"/>
      <c r="TKT31" s="666"/>
      <c r="TKU31" s="666"/>
      <c r="TKV31" s="666"/>
      <c r="TKW31" s="666"/>
      <c r="TKX31" s="666"/>
      <c r="TKY31" s="666"/>
      <c r="TKZ31" s="666"/>
      <c r="TLA31" s="666"/>
      <c r="TLB31" s="666"/>
      <c r="TLC31" s="666"/>
      <c r="TLD31" s="666"/>
      <c r="TLE31" s="666"/>
      <c r="TLF31" s="666"/>
      <c r="TLG31" s="666"/>
      <c r="TLH31" s="666"/>
      <c r="TLI31" s="666"/>
      <c r="TLJ31" s="666"/>
      <c r="TLK31" s="666"/>
      <c r="TLL31" s="666"/>
      <c r="TLM31" s="666"/>
      <c r="TLN31" s="666"/>
      <c r="TLO31" s="666"/>
      <c r="TLP31" s="666"/>
      <c r="TLQ31" s="666"/>
      <c r="TLR31" s="666"/>
      <c r="TLS31" s="666"/>
      <c r="TLT31" s="666"/>
      <c r="TLU31" s="666"/>
      <c r="TLV31" s="666"/>
      <c r="TLW31" s="666"/>
      <c r="TLX31" s="666"/>
      <c r="TLY31" s="666"/>
      <c r="TLZ31" s="666"/>
      <c r="TMA31" s="666"/>
      <c r="TMB31" s="666"/>
      <c r="TMC31" s="666"/>
      <c r="TMD31" s="666"/>
      <c r="TME31" s="666"/>
      <c r="TMF31" s="666"/>
      <c r="TMG31" s="666"/>
      <c r="TMH31" s="666"/>
      <c r="TMI31" s="666"/>
      <c r="TMJ31" s="666"/>
      <c r="TMK31" s="666"/>
      <c r="TML31" s="666"/>
      <c r="TMM31" s="666"/>
      <c r="TMN31" s="666"/>
      <c r="TMO31" s="666"/>
      <c r="TMP31" s="666"/>
      <c r="TMQ31" s="666"/>
      <c r="TMR31" s="666"/>
      <c r="TMS31" s="666"/>
      <c r="TMT31" s="666"/>
      <c r="TMU31" s="666"/>
      <c r="TMV31" s="666"/>
      <c r="TMW31" s="666"/>
      <c r="TMX31" s="666"/>
      <c r="TMY31" s="666"/>
      <c r="TMZ31" s="666"/>
      <c r="TNA31" s="666"/>
      <c r="TNB31" s="666"/>
      <c r="TNC31" s="666"/>
      <c r="TND31" s="666"/>
      <c r="TNE31" s="666"/>
      <c r="TNF31" s="666"/>
      <c r="TNG31" s="666"/>
      <c r="TNH31" s="666"/>
      <c r="TNI31" s="666"/>
      <c r="TNJ31" s="666"/>
      <c r="TNK31" s="666"/>
      <c r="TNL31" s="666"/>
      <c r="TNM31" s="666"/>
      <c r="TNN31" s="666"/>
      <c r="TNO31" s="666"/>
      <c r="TNP31" s="666"/>
      <c r="TNQ31" s="666"/>
      <c r="TNR31" s="666"/>
      <c r="TNS31" s="666"/>
      <c r="TNT31" s="666"/>
      <c r="TNU31" s="666"/>
      <c r="TNV31" s="666"/>
      <c r="TNW31" s="666"/>
      <c r="TNX31" s="666"/>
      <c r="TNY31" s="666"/>
      <c r="TNZ31" s="666"/>
      <c r="TOA31" s="666"/>
      <c r="TOB31" s="666"/>
      <c r="TOC31" s="666"/>
      <c r="TOD31" s="666"/>
      <c r="TOE31" s="666"/>
      <c r="TOF31" s="666"/>
      <c r="TOG31" s="666"/>
      <c r="TOH31" s="666"/>
      <c r="TOI31" s="666"/>
      <c r="TOJ31" s="666"/>
      <c r="TOK31" s="666"/>
      <c r="TOL31" s="666"/>
      <c r="TOM31" s="666"/>
      <c r="TON31" s="666"/>
      <c r="TOO31" s="666"/>
      <c r="TOP31" s="666"/>
      <c r="TOQ31" s="666"/>
      <c r="TOR31" s="666"/>
      <c r="TOS31" s="666"/>
      <c r="TOT31" s="666"/>
      <c r="TOU31" s="666"/>
      <c r="TOV31" s="666"/>
      <c r="TOW31" s="666"/>
      <c r="TOX31" s="666"/>
      <c r="TOY31" s="666"/>
      <c r="TOZ31" s="666"/>
      <c r="TPA31" s="666"/>
      <c r="TPB31" s="666"/>
      <c r="TPC31" s="666"/>
      <c r="TPD31" s="666"/>
      <c r="TPE31" s="666"/>
      <c r="TPF31" s="666"/>
      <c r="TPG31" s="666"/>
      <c r="TPH31" s="666"/>
      <c r="TPI31" s="666"/>
      <c r="TPJ31" s="666"/>
      <c r="TPK31" s="666"/>
      <c r="TPL31" s="666"/>
      <c r="TPM31" s="666"/>
      <c r="TPN31" s="666"/>
      <c r="TPO31" s="666"/>
      <c r="TPP31" s="666"/>
      <c r="TPQ31" s="666"/>
      <c r="TPR31" s="666"/>
      <c r="TPS31" s="666"/>
      <c r="TPT31" s="666"/>
      <c r="TPU31" s="666"/>
      <c r="TPV31" s="666"/>
      <c r="TPW31" s="666"/>
      <c r="TPX31" s="666"/>
      <c r="TPY31" s="666"/>
      <c r="TPZ31" s="666"/>
      <c r="TQA31" s="666"/>
      <c r="TQB31" s="666"/>
      <c r="TQC31" s="666"/>
      <c r="TQD31" s="666"/>
      <c r="TQE31" s="666"/>
      <c r="TQF31" s="666"/>
      <c r="TQG31" s="666"/>
      <c r="TQH31" s="666"/>
      <c r="TQI31" s="666"/>
      <c r="TQJ31" s="666"/>
      <c r="TQK31" s="666"/>
      <c r="TQL31" s="666"/>
      <c r="TQM31" s="666"/>
      <c r="TQN31" s="666"/>
      <c r="TQO31" s="666"/>
      <c r="TQP31" s="666"/>
      <c r="TQQ31" s="666"/>
      <c r="TQR31" s="666"/>
      <c r="TQS31" s="666"/>
      <c r="TQT31" s="666"/>
      <c r="TQU31" s="666"/>
      <c r="TQV31" s="666"/>
      <c r="TQW31" s="666"/>
      <c r="TQX31" s="666"/>
      <c r="TQY31" s="666"/>
      <c r="TQZ31" s="666"/>
      <c r="TRA31" s="666"/>
      <c r="TRB31" s="666"/>
      <c r="TRC31" s="666"/>
      <c r="TRD31" s="666"/>
      <c r="TRE31" s="666"/>
      <c r="TRF31" s="666"/>
      <c r="TRG31" s="666"/>
      <c r="TRH31" s="666"/>
      <c r="TRI31" s="666"/>
      <c r="TRJ31" s="666"/>
      <c r="TRK31" s="666"/>
      <c r="TRL31" s="666"/>
      <c r="TRM31" s="666"/>
      <c r="TRN31" s="666"/>
      <c r="TRO31" s="666"/>
      <c r="TRP31" s="666"/>
      <c r="TRQ31" s="666"/>
      <c r="TRR31" s="666"/>
      <c r="TRS31" s="666"/>
      <c r="TRT31" s="666"/>
      <c r="TRU31" s="666"/>
      <c r="TRV31" s="666"/>
      <c r="TRW31" s="666"/>
      <c r="TRX31" s="666"/>
      <c r="TRY31" s="666"/>
      <c r="TRZ31" s="666"/>
      <c r="TSA31" s="666"/>
      <c r="TSB31" s="666"/>
      <c r="TSC31" s="666"/>
      <c r="TSD31" s="666"/>
      <c r="TSE31" s="666"/>
      <c r="TSF31" s="666"/>
      <c r="TSG31" s="666"/>
      <c r="TSH31" s="666"/>
      <c r="TSI31" s="666"/>
      <c r="TSJ31" s="666"/>
      <c r="TSK31" s="666"/>
      <c r="TSL31" s="666"/>
      <c r="TSM31" s="666"/>
      <c r="TSN31" s="666"/>
      <c r="TSO31" s="666"/>
      <c r="TSP31" s="666"/>
      <c r="TSQ31" s="666"/>
      <c r="TSR31" s="666"/>
      <c r="TSS31" s="666"/>
      <c r="TST31" s="666"/>
      <c r="TSU31" s="666"/>
      <c r="TSV31" s="666"/>
      <c r="TSW31" s="666"/>
      <c r="TSX31" s="666"/>
      <c r="TSY31" s="666"/>
      <c r="TSZ31" s="666"/>
      <c r="TTA31" s="666"/>
      <c r="TTB31" s="666"/>
      <c r="TTC31" s="666"/>
      <c r="TTD31" s="666"/>
      <c r="TTE31" s="666"/>
      <c r="TTF31" s="666"/>
      <c r="TTG31" s="666"/>
      <c r="TTH31" s="666"/>
      <c r="TTI31" s="666"/>
      <c r="TTJ31" s="666"/>
      <c r="TTK31" s="666"/>
      <c r="TTL31" s="666"/>
      <c r="TTM31" s="666"/>
      <c r="TTN31" s="666"/>
      <c r="TTO31" s="666"/>
      <c r="TTP31" s="666"/>
      <c r="TTQ31" s="666"/>
      <c r="TTR31" s="666"/>
      <c r="TTS31" s="666"/>
      <c r="TTT31" s="666"/>
      <c r="TTU31" s="666"/>
      <c r="TTV31" s="666"/>
      <c r="TTW31" s="666"/>
      <c r="TTX31" s="666"/>
      <c r="TTY31" s="666"/>
      <c r="TTZ31" s="666"/>
      <c r="TUA31" s="666"/>
      <c r="TUB31" s="666"/>
      <c r="TUC31" s="666"/>
      <c r="TUD31" s="666"/>
      <c r="TUE31" s="666"/>
      <c r="TUF31" s="666"/>
      <c r="TUG31" s="666"/>
      <c r="TUH31" s="666"/>
      <c r="TUI31" s="666"/>
      <c r="TUJ31" s="666"/>
      <c r="TUK31" s="666"/>
      <c r="TUL31" s="666"/>
      <c r="TUM31" s="666"/>
      <c r="TUN31" s="666"/>
      <c r="TUO31" s="666"/>
      <c r="TUP31" s="666"/>
      <c r="TUQ31" s="666"/>
      <c r="TUR31" s="666"/>
      <c r="TUS31" s="666"/>
      <c r="TUT31" s="666"/>
      <c r="TUU31" s="666"/>
      <c r="TUV31" s="666"/>
      <c r="TUW31" s="666"/>
      <c r="TUX31" s="666"/>
      <c r="TUY31" s="666"/>
      <c r="TUZ31" s="666"/>
      <c r="TVA31" s="666"/>
      <c r="TVB31" s="666"/>
      <c r="TVC31" s="666"/>
      <c r="TVD31" s="666"/>
      <c r="TVE31" s="666"/>
      <c r="TVF31" s="666"/>
      <c r="TVG31" s="666"/>
      <c r="TVH31" s="666"/>
      <c r="TVI31" s="666"/>
      <c r="TVJ31" s="666"/>
      <c r="TVK31" s="666"/>
      <c r="TVL31" s="666"/>
      <c r="TVM31" s="666"/>
      <c r="TVN31" s="666"/>
      <c r="TVO31" s="666"/>
      <c r="TVP31" s="666"/>
      <c r="TVQ31" s="666"/>
      <c r="TVR31" s="666"/>
      <c r="TVS31" s="666"/>
      <c r="TVT31" s="666"/>
      <c r="TVU31" s="666"/>
      <c r="TVV31" s="666"/>
      <c r="TVW31" s="666"/>
      <c r="TVX31" s="666"/>
      <c r="TVY31" s="666"/>
      <c r="TVZ31" s="666"/>
      <c r="TWA31" s="666"/>
      <c r="TWB31" s="666"/>
      <c r="TWC31" s="666"/>
      <c r="TWD31" s="666"/>
      <c r="TWE31" s="666"/>
      <c r="TWF31" s="666"/>
      <c r="TWG31" s="666"/>
      <c r="TWH31" s="666"/>
      <c r="TWI31" s="666"/>
      <c r="TWJ31" s="666"/>
      <c r="TWK31" s="666"/>
      <c r="TWL31" s="666"/>
      <c r="TWM31" s="666"/>
      <c r="TWN31" s="666"/>
      <c r="TWO31" s="666"/>
      <c r="TWP31" s="666"/>
      <c r="TWQ31" s="666"/>
      <c r="TWR31" s="666"/>
      <c r="TWS31" s="666"/>
      <c r="TWT31" s="666"/>
      <c r="TWU31" s="666"/>
      <c r="TWV31" s="666"/>
      <c r="TWW31" s="666"/>
      <c r="TWX31" s="666"/>
      <c r="TWY31" s="666"/>
      <c r="TWZ31" s="666"/>
      <c r="TXA31" s="666"/>
      <c r="TXB31" s="666"/>
      <c r="TXC31" s="666"/>
      <c r="TXD31" s="666"/>
      <c r="TXE31" s="666"/>
      <c r="TXF31" s="666"/>
      <c r="TXG31" s="666"/>
      <c r="TXH31" s="666"/>
      <c r="TXI31" s="666"/>
      <c r="TXJ31" s="666"/>
      <c r="TXK31" s="666"/>
      <c r="TXL31" s="666"/>
      <c r="TXM31" s="666"/>
      <c r="TXN31" s="666"/>
      <c r="TXO31" s="666"/>
      <c r="TXP31" s="666"/>
      <c r="TXQ31" s="666"/>
      <c r="TXR31" s="666"/>
      <c r="TXS31" s="666"/>
      <c r="TXT31" s="666"/>
      <c r="TXU31" s="666"/>
      <c r="TXV31" s="666"/>
      <c r="TXW31" s="666"/>
      <c r="TXX31" s="666"/>
      <c r="TXY31" s="666"/>
      <c r="TXZ31" s="666"/>
      <c r="TYA31" s="666"/>
      <c r="TYB31" s="666"/>
      <c r="TYC31" s="666"/>
      <c r="TYD31" s="666"/>
      <c r="TYE31" s="666"/>
      <c r="TYF31" s="666"/>
      <c r="TYG31" s="666"/>
      <c r="TYH31" s="666"/>
      <c r="TYI31" s="666"/>
      <c r="TYJ31" s="666"/>
      <c r="TYK31" s="666"/>
      <c r="TYL31" s="666"/>
      <c r="TYM31" s="666"/>
      <c r="TYN31" s="666"/>
      <c r="TYO31" s="666"/>
      <c r="TYP31" s="666"/>
      <c r="TYQ31" s="666"/>
      <c r="TYR31" s="666"/>
      <c r="TYS31" s="666"/>
      <c r="TYT31" s="666"/>
      <c r="TYU31" s="666"/>
      <c r="TYV31" s="666"/>
      <c r="TYW31" s="666"/>
      <c r="TYX31" s="666"/>
      <c r="TYY31" s="666"/>
      <c r="TYZ31" s="666"/>
      <c r="TZA31" s="666"/>
      <c r="TZB31" s="666"/>
      <c r="TZC31" s="666"/>
      <c r="TZD31" s="666"/>
      <c r="TZE31" s="666"/>
      <c r="TZF31" s="666"/>
      <c r="TZG31" s="666"/>
      <c r="TZH31" s="666"/>
      <c r="TZI31" s="666"/>
      <c r="TZJ31" s="666"/>
      <c r="TZK31" s="666"/>
      <c r="TZL31" s="666"/>
      <c r="TZM31" s="666"/>
      <c r="TZN31" s="666"/>
      <c r="TZO31" s="666"/>
      <c r="TZP31" s="666"/>
      <c r="TZQ31" s="666"/>
      <c r="TZR31" s="666"/>
      <c r="TZS31" s="666"/>
      <c r="TZT31" s="666"/>
      <c r="TZU31" s="666"/>
      <c r="TZV31" s="666"/>
      <c r="TZW31" s="666"/>
      <c r="TZX31" s="666"/>
      <c r="TZY31" s="666"/>
      <c r="TZZ31" s="666"/>
      <c r="UAA31" s="666"/>
      <c r="UAB31" s="666"/>
      <c r="UAC31" s="666"/>
      <c r="UAD31" s="666"/>
      <c r="UAE31" s="666"/>
      <c r="UAF31" s="666"/>
      <c r="UAG31" s="666"/>
      <c r="UAH31" s="666"/>
      <c r="UAI31" s="666"/>
      <c r="UAJ31" s="666"/>
      <c r="UAK31" s="666"/>
      <c r="UAL31" s="666"/>
      <c r="UAM31" s="666"/>
      <c r="UAN31" s="666"/>
      <c r="UAO31" s="666"/>
      <c r="UAP31" s="666"/>
      <c r="UAQ31" s="666"/>
      <c r="UAR31" s="666"/>
      <c r="UAS31" s="666"/>
      <c r="UAT31" s="666"/>
      <c r="UAU31" s="666"/>
      <c r="UAV31" s="666"/>
      <c r="UAW31" s="666"/>
      <c r="UAX31" s="666"/>
      <c r="UAY31" s="666"/>
      <c r="UAZ31" s="666"/>
      <c r="UBA31" s="666"/>
      <c r="UBB31" s="666"/>
      <c r="UBC31" s="666"/>
      <c r="UBD31" s="666"/>
      <c r="UBE31" s="666"/>
      <c r="UBF31" s="666"/>
      <c r="UBG31" s="666"/>
      <c r="UBH31" s="666"/>
      <c r="UBI31" s="666"/>
      <c r="UBJ31" s="666"/>
      <c r="UBK31" s="666"/>
      <c r="UBL31" s="666"/>
      <c r="UBM31" s="666"/>
      <c r="UBN31" s="666"/>
      <c r="UBO31" s="666"/>
      <c r="UBP31" s="666"/>
      <c r="UBQ31" s="666"/>
      <c r="UBR31" s="666"/>
      <c r="UBS31" s="666"/>
      <c r="UBT31" s="666"/>
      <c r="UBU31" s="666"/>
      <c r="UBV31" s="666"/>
      <c r="UBW31" s="666"/>
      <c r="UBX31" s="666"/>
      <c r="UBY31" s="666"/>
      <c r="UBZ31" s="666"/>
      <c r="UCA31" s="666"/>
      <c r="UCB31" s="666"/>
      <c r="UCC31" s="666"/>
      <c r="UCD31" s="666"/>
      <c r="UCE31" s="666"/>
      <c r="UCF31" s="666"/>
      <c r="UCG31" s="666"/>
      <c r="UCH31" s="666"/>
      <c r="UCI31" s="666"/>
      <c r="UCJ31" s="666"/>
      <c r="UCK31" s="666"/>
      <c r="UCL31" s="666"/>
      <c r="UCM31" s="666"/>
      <c r="UCN31" s="666"/>
      <c r="UCO31" s="666"/>
      <c r="UCP31" s="666"/>
      <c r="UCQ31" s="666"/>
      <c r="UCR31" s="666"/>
      <c r="UCS31" s="666"/>
      <c r="UCT31" s="666"/>
      <c r="UCU31" s="666"/>
      <c r="UCV31" s="666"/>
      <c r="UCW31" s="666"/>
      <c r="UCX31" s="666"/>
      <c r="UCY31" s="666"/>
      <c r="UCZ31" s="666"/>
      <c r="UDA31" s="666"/>
      <c r="UDB31" s="666"/>
      <c r="UDC31" s="666"/>
      <c r="UDD31" s="666"/>
      <c r="UDE31" s="666"/>
      <c r="UDF31" s="666"/>
      <c r="UDG31" s="666"/>
      <c r="UDH31" s="666"/>
      <c r="UDI31" s="666"/>
      <c r="UDJ31" s="666"/>
      <c r="UDK31" s="666"/>
      <c r="UDL31" s="666"/>
      <c r="UDM31" s="666"/>
      <c r="UDN31" s="666"/>
      <c r="UDO31" s="666"/>
      <c r="UDP31" s="666"/>
      <c r="UDQ31" s="666"/>
      <c r="UDR31" s="666"/>
      <c r="UDS31" s="666"/>
      <c r="UDT31" s="666"/>
      <c r="UDU31" s="666"/>
      <c r="UDV31" s="666"/>
      <c r="UDW31" s="666"/>
      <c r="UDX31" s="666"/>
      <c r="UDY31" s="666"/>
      <c r="UDZ31" s="666"/>
      <c r="UEA31" s="666"/>
      <c r="UEB31" s="666"/>
      <c r="UEC31" s="666"/>
      <c r="UED31" s="666"/>
      <c r="UEE31" s="666"/>
      <c r="UEF31" s="666"/>
      <c r="UEG31" s="666"/>
      <c r="UEH31" s="666"/>
      <c r="UEI31" s="666"/>
      <c r="UEJ31" s="666"/>
      <c r="UEK31" s="666"/>
      <c r="UEL31" s="666"/>
      <c r="UEM31" s="666"/>
      <c r="UEN31" s="666"/>
      <c r="UEO31" s="666"/>
      <c r="UEP31" s="666"/>
      <c r="UEQ31" s="666"/>
      <c r="UER31" s="666"/>
      <c r="UES31" s="666"/>
      <c r="UET31" s="666"/>
      <c r="UEU31" s="666"/>
      <c r="UEV31" s="666"/>
      <c r="UEW31" s="666"/>
      <c r="UEX31" s="666"/>
      <c r="UEY31" s="666"/>
      <c r="UEZ31" s="666"/>
      <c r="UFA31" s="666"/>
      <c r="UFB31" s="666"/>
      <c r="UFC31" s="666"/>
      <c r="UFD31" s="666"/>
      <c r="UFE31" s="666"/>
      <c r="UFF31" s="666"/>
      <c r="UFG31" s="666"/>
      <c r="UFH31" s="666"/>
      <c r="UFI31" s="666"/>
      <c r="UFJ31" s="666"/>
      <c r="UFK31" s="666"/>
      <c r="UFL31" s="666"/>
      <c r="UFM31" s="666"/>
      <c r="UFN31" s="666"/>
      <c r="UFO31" s="666"/>
      <c r="UFP31" s="666"/>
      <c r="UFQ31" s="666"/>
      <c r="UFR31" s="666"/>
      <c r="UFS31" s="666"/>
      <c r="UFT31" s="666"/>
      <c r="UFU31" s="666"/>
      <c r="UFV31" s="666"/>
      <c r="UFW31" s="666"/>
      <c r="UFX31" s="666"/>
      <c r="UFY31" s="666"/>
      <c r="UFZ31" s="666"/>
      <c r="UGA31" s="666"/>
      <c r="UGB31" s="666"/>
      <c r="UGC31" s="666"/>
      <c r="UGD31" s="666"/>
      <c r="UGE31" s="666"/>
      <c r="UGF31" s="666"/>
      <c r="UGG31" s="666"/>
      <c r="UGH31" s="666"/>
      <c r="UGI31" s="666"/>
      <c r="UGJ31" s="666"/>
      <c r="UGK31" s="666"/>
      <c r="UGL31" s="666"/>
      <c r="UGM31" s="666"/>
      <c r="UGN31" s="666"/>
      <c r="UGO31" s="666"/>
      <c r="UGP31" s="666"/>
      <c r="UGQ31" s="666"/>
      <c r="UGR31" s="666"/>
      <c r="UGS31" s="666"/>
      <c r="UGT31" s="666"/>
      <c r="UGU31" s="666"/>
      <c r="UGV31" s="666"/>
      <c r="UGW31" s="666"/>
      <c r="UGX31" s="666"/>
      <c r="UGY31" s="666"/>
      <c r="UGZ31" s="666"/>
      <c r="UHA31" s="666"/>
      <c r="UHB31" s="666"/>
      <c r="UHC31" s="666"/>
      <c r="UHD31" s="666"/>
      <c r="UHE31" s="666"/>
      <c r="UHF31" s="666"/>
      <c r="UHG31" s="666"/>
      <c r="UHH31" s="666"/>
      <c r="UHI31" s="666"/>
      <c r="UHJ31" s="666"/>
      <c r="UHK31" s="666"/>
      <c r="UHL31" s="666"/>
      <c r="UHM31" s="666"/>
      <c r="UHN31" s="666"/>
      <c r="UHO31" s="666"/>
      <c r="UHP31" s="666"/>
      <c r="UHQ31" s="666"/>
      <c r="UHR31" s="666"/>
      <c r="UHS31" s="666"/>
      <c r="UHT31" s="666"/>
      <c r="UHU31" s="666"/>
      <c r="UHV31" s="666"/>
      <c r="UHW31" s="666"/>
      <c r="UHX31" s="666"/>
      <c r="UHY31" s="666"/>
      <c r="UHZ31" s="666"/>
      <c r="UIA31" s="666"/>
      <c r="UIB31" s="666"/>
      <c r="UIC31" s="666"/>
      <c r="UID31" s="666"/>
      <c r="UIE31" s="666"/>
      <c r="UIF31" s="666"/>
      <c r="UIG31" s="666"/>
      <c r="UIH31" s="666"/>
      <c r="UII31" s="666"/>
      <c r="UIJ31" s="666"/>
      <c r="UIK31" s="666"/>
      <c r="UIL31" s="666"/>
      <c r="UIM31" s="666"/>
      <c r="UIN31" s="666"/>
      <c r="UIO31" s="666"/>
      <c r="UIP31" s="666"/>
      <c r="UIQ31" s="666"/>
      <c r="UIR31" s="666"/>
      <c r="UIS31" s="666"/>
      <c r="UIT31" s="666"/>
      <c r="UIU31" s="666"/>
      <c r="UIV31" s="666"/>
      <c r="UIW31" s="666"/>
      <c r="UIX31" s="666"/>
      <c r="UIY31" s="666"/>
      <c r="UIZ31" s="666"/>
      <c r="UJA31" s="666"/>
      <c r="UJB31" s="666"/>
      <c r="UJC31" s="666"/>
      <c r="UJD31" s="666"/>
      <c r="UJE31" s="666"/>
      <c r="UJF31" s="666"/>
      <c r="UJG31" s="666"/>
      <c r="UJH31" s="666"/>
      <c r="UJI31" s="666"/>
      <c r="UJJ31" s="666"/>
      <c r="UJK31" s="666"/>
      <c r="UJL31" s="666"/>
      <c r="UJM31" s="666"/>
      <c r="UJN31" s="666"/>
      <c r="UJO31" s="666"/>
      <c r="UJP31" s="666"/>
      <c r="UJQ31" s="666"/>
      <c r="UJR31" s="666"/>
      <c r="UJS31" s="666"/>
      <c r="UJT31" s="666"/>
      <c r="UJU31" s="666"/>
      <c r="UJV31" s="666"/>
      <c r="UJW31" s="666"/>
      <c r="UJX31" s="666"/>
      <c r="UJY31" s="666"/>
      <c r="UJZ31" s="666"/>
      <c r="UKA31" s="666"/>
      <c r="UKB31" s="666"/>
      <c r="UKC31" s="666"/>
      <c r="UKD31" s="666"/>
      <c r="UKE31" s="666"/>
      <c r="UKF31" s="666"/>
      <c r="UKG31" s="666"/>
      <c r="UKH31" s="666"/>
      <c r="UKI31" s="666"/>
      <c r="UKJ31" s="666"/>
      <c r="UKK31" s="666"/>
      <c r="UKL31" s="666"/>
      <c r="UKM31" s="666"/>
      <c r="UKN31" s="666"/>
      <c r="UKO31" s="666"/>
      <c r="UKP31" s="666"/>
      <c r="UKQ31" s="666"/>
      <c r="UKR31" s="666"/>
      <c r="UKS31" s="666"/>
      <c r="UKT31" s="666"/>
      <c r="UKU31" s="666"/>
      <c r="UKV31" s="666"/>
      <c r="UKW31" s="666"/>
      <c r="UKX31" s="666"/>
      <c r="UKY31" s="666"/>
      <c r="UKZ31" s="666"/>
      <c r="ULA31" s="666"/>
      <c r="ULB31" s="666"/>
      <c r="ULC31" s="666"/>
      <c r="ULD31" s="666"/>
      <c r="ULE31" s="666"/>
      <c r="ULF31" s="666"/>
      <c r="ULG31" s="666"/>
      <c r="ULH31" s="666"/>
      <c r="ULI31" s="666"/>
      <c r="ULJ31" s="666"/>
      <c r="ULK31" s="666"/>
      <c r="ULL31" s="666"/>
      <c r="ULM31" s="666"/>
      <c r="ULN31" s="666"/>
      <c r="ULO31" s="666"/>
      <c r="ULP31" s="666"/>
      <c r="ULQ31" s="666"/>
      <c r="ULR31" s="666"/>
      <c r="ULS31" s="666"/>
      <c r="ULT31" s="666"/>
      <c r="ULU31" s="666"/>
      <c r="ULV31" s="666"/>
      <c r="ULW31" s="666"/>
      <c r="ULX31" s="666"/>
      <c r="ULY31" s="666"/>
      <c r="ULZ31" s="666"/>
      <c r="UMA31" s="666"/>
      <c r="UMB31" s="666"/>
      <c r="UMC31" s="666"/>
      <c r="UMD31" s="666"/>
      <c r="UME31" s="666"/>
      <c r="UMF31" s="666"/>
      <c r="UMG31" s="666"/>
      <c r="UMH31" s="666"/>
      <c r="UMI31" s="666"/>
      <c r="UMJ31" s="666"/>
      <c r="UMK31" s="666"/>
      <c r="UML31" s="666"/>
      <c r="UMM31" s="666"/>
      <c r="UMN31" s="666"/>
      <c r="UMO31" s="666"/>
      <c r="UMP31" s="666"/>
      <c r="UMQ31" s="666"/>
      <c r="UMR31" s="666"/>
      <c r="UMS31" s="666"/>
      <c r="UMT31" s="666"/>
      <c r="UMU31" s="666"/>
      <c r="UMV31" s="666"/>
      <c r="UMW31" s="666"/>
      <c r="UMX31" s="666"/>
      <c r="UMY31" s="666"/>
      <c r="UMZ31" s="666"/>
      <c r="UNA31" s="666"/>
      <c r="UNB31" s="666"/>
      <c r="UNC31" s="666"/>
      <c r="UND31" s="666"/>
      <c r="UNE31" s="666"/>
      <c r="UNF31" s="666"/>
      <c r="UNG31" s="666"/>
      <c r="UNH31" s="666"/>
      <c r="UNI31" s="666"/>
      <c r="UNJ31" s="666"/>
      <c r="UNK31" s="666"/>
      <c r="UNL31" s="666"/>
      <c r="UNM31" s="666"/>
      <c r="UNN31" s="666"/>
      <c r="UNO31" s="666"/>
      <c r="UNP31" s="666"/>
      <c r="UNQ31" s="666"/>
      <c r="UNR31" s="666"/>
      <c r="UNS31" s="666"/>
      <c r="UNT31" s="666"/>
      <c r="UNU31" s="666"/>
      <c r="UNV31" s="666"/>
      <c r="UNW31" s="666"/>
      <c r="UNX31" s="666"/>
      <c r="UNY31" s="666"/>
      <c r="UNZ31" s="666"/>
      <c r="UOA31" s="666"/>
      <c r="UOB31" s="666"/>
      <c r="UOC31" s="666"/>
      <c r="UOD31" s="666"/>
      <c r="UOE31" s="666"/>
      <c r="UOF31" s="666"/>
      <c r="UOG31" s="666"/>
      <c r="UOH31" s="666"/>
      <c r="UOI31" s="666"/>
      <c r="UOJ31" s="666"/>
      <c r="UOK31" s="666"/>
      <c r="UOL31" s="666"/>
      <c r="UOM31" s="666"/>
      <c r="UON31" s="666"/>
      <c r="UOO31" s="666"/>
      <c r="UOP31" s="666"/>
      <c r="UOQ31" s="666"/>
      <c r="UOR31" s="666"/>
      <c r="UOS31" s="666"/>
      <c r="UOT31" s="666"/>
      <c r="UOU31" s="666"/>
      <c r="UOV31" s="666"/>
      <c r="UOW31" s="666"/>
      <c r="UOX31" s="666"/>
      <c r="UOY31" s="666"/>
      <c r="UOZ31" s="666"/>
      <c r="UPA31" s="666"/>
      <c r="UPB31" s="666"/>
      <c r="UPC31" s="666"/>
      <c r="UPD31" s="666"/>
      <c r="UPE31" s="666"/>
      <c r="UPF31" s="666"/>
      <c r="UPG31" s="666"/>
      <c r="UPH31" s="666"/>
      <c r="UPI31" s="666"/>
      <c r="UPJ31" s="666"/>
      <c r="UPK31" s="666"/>
      <c r="UPL31" s="666"/>
      <c r="UPM31" s="666"/>
      <c r="UPN31" s="666"/>
      <c r="UPO31" s="666"/>
      <c r="UPP31" s="666"/>
      <c r="UPQ31" s="666"/>
      <c r="UPR31" s="666"/>
      <c r="UPS31" s="666"/>
      <c r="UPT31" s="666"/>
      <c r="UPU31" s="666"/>
      <c r="UPV31" s="666"/>
      <c r="UPW31" s="666"/>
      <c r="UPX31" s="666"/>
      <c r="UPY31" s="666"/>
      <c r="UPZ31" s="666"/>
      <c r="UQA31" s="666"/>
      <c r="UQB31" s="666"/>
      <c r="UQC31" s="666"/>
      <c r="UQD31" s="666"/>
      <c r="UQE31" s="666"/>
      <c r="UQF31" s="666"/>
      <c r="UQG31" s="666"/>
      <c r="UQH31" s="666"/>
      <c r="UQI31" s="666"/>
      <c r="UQJ31" s="666"/>
      <c r="UQK31" s="666"/>
      <c r="UQL31" s="666"/>
      <c r="UQM31" s="666"/>
      <c r="UQN31" s="666"/>
      <c r="UQO31" s="666"/>
      <c r="UQP31" s="666"/>
      <c r="UQQ31" s="666"/>
      <c r="UQR31" s="666"/>
      <c r="UQS31" s="666"/>
      <c r="UQT31" s="666"/>
      <c r="UQU31" s="666"/>
      <c r="UQV31" s="666"/>
      <c r="UQW31" s="666"/>
      <c r="UQX31" s="666"/>
      <c r="UQY31" s="666"/>
      <c r="UQZ31" s="666"/>
      <c r="URA31" s="666"/>
      <c r="URB31" s="666"/>
      <c r="URC31" s="666"/>
      <c r="URD31" s="666"/>
      <c r="URE31" s="666"/>
      <c r="URF31" s="666"/>
      <c r="URG31" s="666"/>
      <c r="URH31" s="666"/>
      <c r="URI31" s="666"/>
      <c r="URJ31" s="666"/>
      <c r="URK31" s="666"/>
      <c r="URL31" s="666"/>
      <c r="URM31" s="666"/>
      <c r="URN31" s="666"/>
      <c r="URO31" s="666"/>
      <c r="URP31" s="666"/>
      <c r="URQ31" s="666"/>
      <c r="URR31" s="666"/>
      <c r="URS31" s="666"/>
      <c r="URT31" s="666"/>
      <c r="URU31" s="666"/>
      <c r="URV31" s="666"/>
      <c r="URW31" s="666"/>
      <c r="URX31" s="666"/>
      <c r="URY31" s="666"/>
      <c r="URZ31" s="666"/>
      <c r="USA31" s="666"/>
      <c r="USB31" s="666"/>
      <c r="USC31" s="666"/>
      <c r="USD31" s="666"/>
      <c r="USE31" s="666"/>
      <c r="USF31" s="666"/>
      <c r="USG31" s="666"/>
      <c r="USH31" s="666"/>
      <c r="USI31" s="666"/>
      <c r="USJ31" s="666"/>
      <c r="USK31" s="666"/>
      <c r="USL31" s="666"/>
      <c r="USM31" s="666"/>
      <c r="USN31" s="666"/>
      <c r="USO31" s="666"/>
      <c r="USP31" s="666"/>
      <c r="USQ31" s="666"/>
      <c r="USR31" s="666"/>
      <c r="USS31" s="666"/>
      <c r="UST31" s="666"/>
      <c r="USU31" s="666"/>
      <c r="USV31" s="666"/>
      <c r="USW31" s="666"/>
      <c r="USX31" s="666"/>
      <c r="USY31" s="666"/>
      <c r="USZ31" s="666"/>
      <c r="UTA31" s="666"/>
      <c r="UTB31" s="666"/>
      <c r="UTC31" s="666"/>
      <c r="UTD31" s="666"/>
      <c r="UTE31" s="666"/>
      <c r="UTF31" s="666"/>
      <c r="UTG31" s="666"/>
      <c r="UTH31" s="666"/>
      <c r="UTI31" s="666"/>
      <c r="UTJ31" s="666"/>
      <c r="UTK31" s="666"/>
      <c r="UTL31" s="666"/>
      <c r="UTM31" s="666"/>
      <c r="UTN31" s="666"/>
      <c r="UTO31" s="666"/>
      <c r="UTP31" s="666"/>
      <c r="UTQ31" s="666"/>
      <c r="UTR31" s="666"/>
      <c r="UTS31" s="666"/>
      <c r="UTT31" s="666"/>
      <c r="UTU31" s="666"/>
      <c r="UTV31" s="666"/>
      <c r="UTW31" s="666"/>
      <c r="UTX31" s="666"/>
      <c r="UTY31" s="666"/>
      <c r="UTZ31" s="666"/>
      <c r="UUA31" s="666"/>
      <c r="UUB31" s="666"/>
      <c r="UUC31" s="666"/>
      <c r="UUD31" s="666"/>
      <c r="UUE31" s="666"/>
      <c r="UUF31" s="666"/>
      <c r="UUG31" s="666"/>
      <c r="UUH31" s="666"/>
      <c r="UUI31" s="666"/>
      <c r="UUJ31" s="666"/>
      <c r="UUK31" s="666"/>
      <c r="UUL31" s="666"/>
      <c r="UUM31" s="666"/>
      <c r="UUN31" s="666"/>
      <c r="UUO31" s="666"/>
      <c r="UUP31" s="666"/>
      <c r="UUQ31" s="666"/>
      <c r="UUR31" s="666"/>
      <c r="UUS31" s="666"/>
      <c r="UUT31" s="666"/>
      <c r="UUU31" s="666"/>
      <c r="UUV31" s="666"/>
      <c r="UUW31" s="666"/>
      <c r="UUX31" s="666"/>
      <c r="UUY31" s="666"/>
      <c r="UUZ31" s="666"/>
      <c r="UVA31" s="666"/>
      <c r="UVB31" s="666"/>
      <c r="UVC31" s="666"/>
      <c r="UVD31" s="666"/>
      <c r="UVE31" s="666"/>
      <c r="UVF31" s="666"/>
      <c r="UVG31" s="666"/>
      <c r="UVH31" s="666"/>
      <c r="UVI31" s="666"/>
      <c r="UVJ31" s="666"/>
      <c r="UVK31" s="666"/>
      <c r="UVL31" s="666"/>
      <c r="UVM31" s="666"/>
      <c r="UVN31" s="666"/>
      <c r="UVO31" s="666"/>
      <c r="UVP31" s="666"/>
      <c r="UVQ31" s="666"/>
      <c r="UVR31" s="666"/>
      <c r="UVS31" s="666"/>
      <c r="UVT31" s="666"/>
      <c r="UVU31" s="666"/>
      <c r="UVV31" s="666"/>
      <c r="UVW31" s="666"/>
      <c r="UVX31" s="666"/>
      <c r="UVY31" s="666"/>
      <c r="UVZ31" s="666"/>
      <c r="UWA31" s="666"/>
      <c r="UWB31" s="666"/>
      <c r="UWC31" s="666"/>
      <c r="UWD31" s="666"/>
      <c r="UWE31" s="666"/>
      <c r="UWF31" s="666"/>
      <c r="UWG31" s="666"/>
      <c r="UWH31" s="666"/>
      <c r="UWI31" s="666"/>
      <c r="UWJ31" s="666"/>
      <c r="UWK31" s="666"/>
      <c r="UWL31" s="666"/>
      <c r="UWM31" s="666"/>
      <c r="UWN31" s="666"/>
      <c r="UWO31" s="666"/>
      <c r="UWP31" s="666"/>
      <c r="UWQ31" s="666"/>
      <c r="UWR31" s="666"/>
      <c r="UWS31" s="666"/>
      <c r="UWT31" s="666"/>
      <c r="UWU31" s="666"/>
      <c r="UWV31" s="666"/>
      <c r="UWW31" s="666"/>
      <c r="UWX31" s="666"/>
      <c r="UWY31" s="666"/>
      <c r="UWZ31" s="666"/>
      <c r="UXA31" s="666"/>
      <c r="UXB31" s="666"/>
      <c r="UXC31" s="666"/>
      <c r="UXD31" s="666"/>
      <c r="UXE31" s="666"/>
      <c r="UXF31" s="666"/>
      <c r="UXG31" s="666"/>
      <c r="UXH31" s="666"/>
      <c r="UXI31" s="666"/>
      <c r="UXJ31" s="666"/>
      <c r="UXK31" s="666"/>
      <c r="UXL31" s="666"/>
      <c r="UXM31" s="666"/>
      <c r="UXN31" s="666"/>
      <c r="UXO31" s="666"/>
      <c r="UXP31" s="666"/>
      <c r="UXQ31" s="666"/>
      <c r="UXR31" s="666"/>
      <c r="UXS31" s="666"/>
      <c r="UXT31" s="666"/>
      <c r="UXU31" s="666"/>
      <c r="UXV31" s="666"/>
      <c r="UXW31" s="666"/>
      <c r="UXX31" s="666"/>
      <c r="UXY31" s="666"/>
      <c r="UXZ31" s="666"/>
      <c r="UYA31" s="666"/>
      <c r="UYB31" s="666"/>
      <c r="UYC31" s="666"/>
      <c r="UYD31" s="666"/>
      <c r="UYE31" s="666"/>
      <c r="UYF31" s="666"/>
      <c r="UYG31" s="666"/>
      <c r="UYH31" s="666"/>
      <c r="UYI31" s="666"/>
      <c r="UYJ31" s="666"/>
      <c r="UYK31" s="666"/>
      <c r="UYL31" s="666"/>
      <c r="UYM31" s="666"/>
      <c r="UYN31" s="666"/>
      <c r="UYO31" s="666"/>
      <c r="UYP31" s="666"/>
      <c r="UYQ31" s="666"/>
      <c r="UYR31" s="666"/>
      <c r="UYS31" s="666"/>
      <c r="UYT31" s="666"/>
      <c r="UYU31" s="666"/>
      <c r="UYV31" s="666"/>
      <c r="UYW31" s="666"/>
      <c r="UYX31" s="666"/>
      <c r="UYY31" s="666"/>
      <c r="UYZ31" s="666"/>
      <c r="UZA31" s="666"/>
      <c r="UZB31" s="666"/>
      <c r="UZC31" s="666"/>
      <c r="UZD31" s="666"/>
      <c r="UZE31" s="666"/>
      <c r="UZF31" s="666"/>
      <c r="UZG31" s="666"/>
      <c r="UZH31" s="666"/>
      <c r="UZI31" s="666"/>
      <c r="UZJ31" s="666"/>
      <c r="UZK31" s="666"/>
      <c r="UZL31" s="666"/>
      <c r="UZM31" s="666"/>
      <c r="UZN31" s="666"/>
      <c r="UZO31" s="666"/>
      <c r="UZP31" s="666"/>
      <c r="UZQ31" s="666"/>
      <c r="UZR31" s="666"/>
      <c r="UZS31" s="666"/>
      <c r="UZT31" s="666"/>
      <c r="UZU31" s="666"/>
      <c r="UZV31" s="666"/>
      <c r="UZW31" s="666"/>
      <c r="UZX31" s="666"/>
      <c r="UZY31" s="666"/>
      <c r="UZZ31" s="666"/>
      <c r="VAA31" s="666"/>
      <c r="VAB31" s="666"/>
      <c r="VAC31" s="666"/>
      <c r="VAD31" s="666"/>
      <c r="VAE31" s="666"/>
      <c r="VAF31" s="666"/>
      <c r="VAG31" s="666"/>
      <c r="VAH31" s="666"/>
      <c r="VAI31" s="666"/>
      <c r="VAJ31" s="666"/>
      <c r="VAK31" s="666"/>
      <c r="VAL31" s="666"/>
      <c r="VAM31" s="666"/>
      <c r="VAN31" s="666"/>
      <c r="VAO31" s="666"/>
      <c r="VAP31" s="666"/>
      <c r="VAQ31" s="666"/>
      <c r="VAR31" s="666"/>
      <c r="VAS31" s="666"/>
      <c r="VAT31" s="666"/>
      <c r="VAU31" s="666"/>
      <c r="VAV31" s="666"/>
      <c r="VAW31" s="666"/>
      <c r="VAX31" s="666"/>
      <c r="VAY31" s="666"/>
      <c r="VAZ31" s="666"/>
      <c r="VBA31" s="666"/>
      <c r="VBB31" s="666"/>
      <c r="VBC31" s="666"/>
      <c r="VBD31" s="666"/>
      <c r="VBE31" s="666"/>
      <c r="VBF31" s="666"/>
      <c r="VBG31" s="666"/>
      <c r="VBH31" s="666"/>
      <c r="VBI31" s="666"/>
      <c r="VBJ31" s="666"/>
      <c r="VBK31" s="666"/>
      <c r="VBL31" s="666"/>
      <c r="VBM31" s="666"/>
      <c r="VBN31" s="666"/>
      <c r="VBO31" s="666"/>
      <c r="VBP31" s="666"/>
      <c r="VBQ31" s="666"/>
      <c r="VBR31" s="666"/>
      <c r="VBS31" s="666"/>
      <c r="VBT31" s="666"/>
      <c r="VBU31" s="666"/>
      <c r="VBV31" s="666"/>
      <c r="VBW31" s="666"/>
      <c r="VBX31" s="666"/>
      <c r="VBY31" s="666"/>
      <c r="VBZ31" s="666"/>
      <c r="VCA31" s="666"/>
      <c r="VCB31" s="666"/>
      <c r="VCC31" s="666"/>
      <c r="VCD31" s="666"/>
      <c r="VCE31" s="666"/>
      <c r="VCF31" s="666"/>
      <c r="VCG31" s="666"/>
      <c r="VCH31" s="666"/>
      <c r="VCI31" s="666"/>
      <c r="VCJ31" s="666"/>
      <c r="VCK31" s="666"/>
      <c r="VCL31" s="666"/>
      <c r="VCM31" s="666"/>
      <c r="VCN31" s="666"/>
      <c r="VCO31" s="666"/>
      <c r="VCP31" s="666"/>
      <c r="VCQ31" s="666"/>
      <c r="VCR31" s="666"/>
      <c r="VCS31" s="666"/>
      <c r="VCT31" s="666"/>
      <c r="VCU31" s="666"/>
      <c r="VCV31" s="666"/>
      <c r="VCW31" s="666"/>
      <c r="VCX31" s="666"/>
      <c r="VCY31" s="666"/>
      <c r="VCZ31" s="666"/>
      <c r="VDA31" s="666"/>
      <c r="VDB31" s="666"/>
      <c r="VDC31" s="666"/>
      <c r="VDD31" s="666"/>
      <c r="VDE31" s="666"/>
      <c r="VDF31" s="666"/>
      <c r="VDG31" s="666"/>
      <c r="VDH31" s="666"/>
      <c r="VDI31" s="666"/>
      <c r="VDJ31" s="666"/>
      <c r="VDK31" s="666"/>
      <c r="VDL31" s="666"/>
      <c r="VDM31" s="666"/>
      <c r="VDN31" s="666"/>
      <c r="VDO31" s="666"/>
      <c r="VDP31" s="666"/>
      <c r="VDQ31" s="666"/>
      <c r="VDR31" s="666"/>
      <c r="VDS31" s="666"/>
      <c r="VDT31" s="666"/>
      <c r="VDU31" s="666"/>
      <c r="VDV31" s="666"/>
      <c r="VDW31" s="666"/>
      <c r="VDX31" s="666"/>
      <c r="VDY31" s="666"/>
      <c r="VDZ31" s="666"/>
      <c r="VEA31" s="666"/>
      <c r="VEB31" s="666"/>
      <c r="VEC31" s="666"/>
      <c r="VED31" s="666"/>
      <c r="VEE31" s="666"/>
      <c r="VEF31" s="666"/>
      <c r="VEG31" s="666"/>
      <c r="VEH31" s="666"/>
      <c r="VEI31" s="666"/>
      <c r="VEJ31" s="666"/>
      <c r="VEK31" s="666"/>
      <c r="VEL31" s="666"/>
      <c r="VEM31" s="666"/>
      <c r="VEN31" s="666"/>
      <c r="VEO31" s="666"/>
      <c r="VEP31" s="666"/>
      <c r="VEQ31" s="666"/>
      <c r="VER31" s="666"/>
      <c r="VES31" s="666"/>
      <c r="VET31" s="666"/>
      <c r="VEU31" s="666"/>
      <c r="VEV31" s="666"/>
      <c r="VEW31" s="666"/>
      <c r="VEX31" s="666"/>
      <c r="VEY31" s="666"/>
      <c r="VEZ31" s="666"/>
      <c r="VFA31" s="666"/>
      <c r="VFB31" s="666"/>
      <c r="VFC31" s="666"/>
      <c r="VFD31" s="666"/>
      <c r="VFE31" s="666"/>
      <c r="VFF31" s="666"/>
      <c r="VFG31" s="666"/>
      <c r="VFH31" s="666"/>
      <c r="VFI31" s="666"/>
      <c r="VFJ31" s="666"/>
      <c r="VFK31" s="666"/>
      <c r="VFL31" s="666"/>
      <c r="VFM31" s="666"/>
      <c r="VFN31" s="666"/>
      <c r="VFO31" s="666"/>
      <c r="VFP31" s="666"/>
      <c r="VFQ31" s="666"/>
      <c r="VFR31" s="666"/>
      <c r="VFS31" s="666"/>
      <c r="VFT31" s="666"/>
      <c r="VFU31" s="666"/>
      <c r="VFV31" s="666"/>
      <c r="VFW31" s="666"/>
      <c r="VFX31" s="666"/>
      <c r="VFY31" s="666"/>
      <c r="VFZ31" s="666"/>
      <c r="VGA31" s="666"/>
      <c r="VGB31" s="666"/>
      <c r="VGC31" s="666"/>
      <c r="VGD31" s="666"/>
      <c r="VGE31" s="666"/>
      <c r="VGF31" s="666"/>
      <c r="VGG31" s="666"/>
      <c r="VGH31" s="666"/>
      <c r="VGI31" s="666"/>
      <c r="VGJ31" s="666"/>
      <c r="VGK31" s="666"/>
      <c r="VGL31" s="666"/>
      <c r="VGM31" s="666"/>
      <c r="VGN31" s="666"/>
      <c r="VGO31" s="666"/>
      <c r="VGP31" s="666"/>
      <c r="VGQ31" s="666"/>
      <c r="VGR31" s="666"/>
      <c r="VGS31" s="666"/>
      <c r="VGT31" s="666"/>
      <c r="VGU31" s="666"/>
      <c r="VGV31" s="666"/>
      <c r="VGW31" s="666"/>
      <c r="VGX31" s="666"/>
      <c r="VGY31" s="666"/>
      <c r="VGZ31" s="666"/>
      <c r="VHA31" s="666"/>
      <c r="VHB31" s="666"/>
      <c r="VHC31" s="666"/>
      <c r="VHD31" s="666"/>
      <c r="VHE31" s="666"/>
      <c r="VHF31" s="666"/>
      <c r="VHG31" s="666"/>
      <c r="VHH31" s="666"/>
      <c r="VHI31" s="666"/>
      <c r="VHJ31" s="666"/>
      <c r="VHK31" s="666"/>
      <c r="VHL31" s="666"/>
      <c r="VHM31" s="666"/>
      <c r="VHN31" s="666"/>
      <c r="VHO31" s="666"/>
      <c r="VHP31" s="666"/>
      <c r="VHQ31" s="666"/>
      <c r="VHR31" s="666"/>
      <c r="VHS31" s="666"/>
      <c r="VHT31" s="666"/>
      <c r="VHU31" s="666"/>
      <c r="VHV31" s="666"/>
      <c r="VHW31" s="666"/>
      <c r="VHX31" s="666"/>
      <c r="VHY31" s="666"/>
      <c r="VHZ31" s="666"/>
      <c r="VIA31" s="666"/>
      <c r="VIB31" s="666"/>
      <c r="VIC31" s="666"/>
      <c r="VID31" s="666"/>
      <c r="VIE31" s="666"/>
      <c r="VIF31" s="666"/>
      <c r="VIG31" s="666"/>
      <c r="VIH31" s="666"/>
      <c r="VII31" s="666"/>
      <c r="VIJ31" s="666"/>
      <c r="VIK31" s="666"/>
      <c r="VIL31" s="666"/>
      <c r="VIM31" s="666"/>
      <c r="VIN31" s="666"/>
      <c r="VIO31" s="666"/>
      <c r="VIP31" s="666"/>
      <c r="VIQ31" s="666"/>
      <c r="VIR31" s="666"/>
      <c r="VIS31" s="666"/>
      <c r="VIT31" s="666"/>
      <c r="VIU31" s="666"/>
      <c r="VIV31" s="666"/>
      <c r="VIW31" s="666"/>
      <c r="VIX31" s="666"/>
      <c r="VIY31" s="666"/>
      <c r="VIZ31" s="666"/>
      <c r="VJA31" s="666"/>
      <c r="VJB31" s="666"/>
      <c r="VJC31" s="666"/>
      <c r="VJD31" s="666"/>
      <c r="VJE31" s="666"/>
      <c r="VJF31" s="666"/>
      <c r="VJG31" s="666"/>
      <c r="VJH31" s="666"/>
      <c r="VJI31" s="666"/>
      <c r="VJJ31" s="666"/>
      <c r="VJK31" s="666"/>
      <c r="VJL31" s="666"/>
      <c r="VJM31" s="666"/>
      <c r="VJN31" s="666"/>
      <c r="VJO31" s="666"/>
      <c r="VJP31" s="666"/>
      <c r="VJQ31" s="666"/>
      <c r="VJR31" s="666"/>
      <c r="VJS31" s="666"/>
      <c r="VJT31" s="666"/>
      <c r="VJU31" s="666"/>
      <c r="VJV31" s="666"/>
      <c r="VJW31" s="666"/>
      <c r="VJX31" s="666"/>
      <c r="VJY31" s="666"/>
      <c r="VJZ31" s="666"/>
      <c r="VKA31" s="666"/>
      <c r="VKB31" s="666"/>
      <c r="VKC31" s="666"/>
      <c r="VKD31" s="666"/>
      <c r="VKE31" s="666"/>
      <c r="VKF31" s="666"/>
      <c r="VKG31" s="666"/>
      <c r="VKH31" s="666"/>
      <c r="VKI31" s="666"/>
      <c r="VKJ31" s="666"/>
      <c r="VKK31" s="666"/>
      <c r="VKL31" s="666"/>
      <c r="VKM31" s="666"/>
      <c r="VKN31" s="666"/>
      <c r="VKO31" s="666"/>
      <c r="VKP31" s="666"/>
      <c r="VKQ31" s="666"/>
      <c r="VKR31" s="666"/>
      <c r="VKS31" s="666"/>
      <c r="VKT31" s="666"/>
      <c r="VKU31" s="666"/>
      <c r="VKV31" s="666"/>
      <c r="VKW31" s="666"/>
      <c r="VKX31" s="666"/>
      <c r="VKY31" s="666"/>
      <c r="VKZ31" s="666"/>
      <c r="VLA31" s="666"/>
      <c r="VLB31" s="666"/>
      <c r="VLC31" s="666"/>
      <c r="VLD31" s="666"/>
      <c r="VLE31" s="666"/>
      <c r="VLF31" s="666"/>
      <c r="VLG31" s="666"/>
      <c r="VLH31" s="666"/>
      <c r="VLI31" s="666"/>
      <c r="VLJ31" s="666"/>
      <c r="VLK31" s="666"/>
      <c r="VLL31" s="666"/>
      <c r="VLM31" s="666"/>
      <c r="VLN31" s="666"/>
      <c r="VLO31" s="666"/>
      <c r="VLP31" s="666"/>
      <c r="VLQ31" s="666"/>
      <c r="VLR31" s="666"/>
      <c r="VLS31" s="666"/>
      <c r="VLT31" s="666"/>
      <c r="VLU31" s="666"/>
      <c r="VLV31" s="666"/>
      <c r="VLW31" s="666"/>
      <c r="VLX31" s="666"/>
      <c r="VLY31" s="666"/>
      <c r="VLZ31" s="666"/>
      <c r="VMA31" s="666"/>
      <c r="VMB31" s="666"/>
      <c r="VMC31" s="666"/>
      <c r="VMD31" s="666"/>
      <c r="VME31" s="666"/>
      <c r="VMF31" s="666"/>
      <c r="VMG31" s="666"/>
      <c r="VMH31" s="666"/>
      <c r="VMI31" s="666"/>
      <c r="VMJ31" s="666"/>
      <c r="VMK31" s="666"/>
      <c r="VML31" s="666"/>
      <c r="VMM31" s="666"/>
      <c r="VMN31" s="666"/>
      <c r="VMO31" s="666"/>
      <c r="VMP31" s="666"/>
      <c r="VMQ31" s="666"/>
      <c r="VMR31" s="666"/>
      <c r="VMS31" s="666"/>
      <c r="VMT31" s="666"/>
      <c r="VMU31" s="666"/>
      <c r="VMV31" s="666"/>
      <c r="VMW31" s="666"/>
      <c r="VMX31" s="666"/>
      <c r="VMY31" s="666"/>
      <c r="VMZ31" s="666"/>
      <c r="VNA31" s="666"/>
      <c r="VNB31" s="666"/>
      <c r="VNC31" s="666"/>
      <c r="VND31" s="666"/>
      <c r="VNE31" s="666"/>
      <c r="VNF31" s="666"/>
      <c r="VNG31" s="666"/>
      <c r="VNH31" s="666"/>
      <c r="VNI31" s="666"/>
      <c r="VNJ31" s="666"/>
      <c r="VNK31" s="666"/>
      <c r="VNL31" s="666"/>
      <c r="VNM31" s="666"/>
      <c r="VNN31" s="666"/>
      <c r="VNO31" s="666"/>
      <c r="VNP31" s="666"/>
      <c r="VNQ31" s="666"/>
      <c r="VNR31" s="666"/>
      <c r="VNS31" s="666"/>
      <c r="VNT31" s="666"/>
      <c r="VNU31" s="666"/>
      <c r="VNV31" s="666"/>
      <c r="VNW31" s="666"/>
      <c r="VNX31" s="666"/>
      <c r="VNY31" s="666"/>
      <c r="VNZ31" s="666"/>
      <c r="VOA31" s="666"/>
      <c r="VOB31" s="666"/>
      <c r="VOC31" s="666"/>
      <c r="VOD31" s="666"/>
      <c r="VOE31" s="666"/>
      <c r="VOF31" s="666"/>
      <c r="VOG31" s="666"/>
      <c r="VOH31" s="666"/>
      <c r="VOI31" s="666"/>
      <c r="VOJ31" s="666"/>
      <c r="VOK31" s="666"/>
      <c r="VOL31" s="666"/>
      <c r="VOM31" s="666"/>
      <c r="VON31" s="666"/>
      <c r="VOO31" s="666"/>
      <c r="VOP31" s="666"/>
      <c r="VOQ31" s="666"/>
      <c r="VOR31" s="666"/>
      <c r="VOS31" s="666"/>
      <c r="VOT31" s="666"/>
      <c r="VOU31" s="666"/>
      <c r="VOV31" s="666"/>
      <c r="VOW31" s="666"/>
      <c r="VOX31" s="666"/>
      <c r="VOY31" s="666"/>
      <c r="VOZ31" s="666"/>
      <c r="VPA31" s="666"/>
      <c r="VPB31" s="666"/>
      <c r="VPC31" s="666"/>
      <c r="VPD31" s="666"/>
      <c r="VPE31" s="666"/>
      <c r="VPF31" s="666"/>
      <c r="VPG31" s="666"/>
      <c r="VPH31" s="666"/>
      <c r="VPI31" s="666"/>
      <c r="VPJ31" s="666"/>
      <c r="VPK31" s="666"/>
      <c r="VPL31" s="666"/>
      <c r="VPM31" s="666"/>
      <c r="VPN31" s="666"/>
      <c r="VPO31" s="666"/>
      <c r="VPP31" s="666"/>
      <c r="VPQ31" s="666"/>
      <c r="VPR31" s="666"/>
      <c r="VPS31" s="666"/>
      <c r="VPT31" s="666"/>
      <c r="VPU31" s="666"/>
      <c r="VPV31" s="666"/>
      <c r="VPW31" s="666"/>
      <c r="VPX31" s="666"/>
      <c r="VPY31" s="666"/>
      <c r="VPZ31" s="666"/>
      <c r="VQA31" s="666"/>
      <c r="VQB31" s="666"/>
      <c r="VQC31" s="666"/>
      <c r="VQD31" s="666"/>
      <c r="VQE31" s="666"/>
      <c r="VQF31" s="666"/>
      <c r="VQG31" s="666"/>
      <c r="VQH31" s="666"/>
      <c r="VQI31" s="666"/>
      <c r="VQJ31" s="666"/>
      <c r="VQK31" s="666"/>
      <c r="VQL31" s="666"/>
      <c r="VQM31" s="666"/>
      <c r="VQN31" s="666"/>
      <c r="VQO31" s="666"/>
      <c r="VQP31" s="666"/>
      <c r="VQQ31" s="666"/>
      <c r="VQR31" s="666"/>
      <c r="VQS31" s="666"/>
      <c r="VQT31" s="666"/>
      <c r="VQU31" s="666"/>
      <c r="VQV31" s="666"/>
      <c r="VQW31" s="666"/>
      <c r="VQX31" s="666"/>
      <c r="VQY31" s="666"/>
      <c r="VQZ31" s="666"/>
      <c r="VRA31" s="666"/>
      <c r="VRB31" s="666"/>
      <c r="VRC31" s="666"/>
      <c r="VRD31" s="666"/>
      <c r="VRE31" s="666"/>
      <c r="VRF31" s="666"/>
      <c r="VRG31" s="666"/>
      <c r="VRH31" s="666"/>
      <c r="VRI31" s="666"/>
      <c r="VRJ31" s="666"/>
      <c r="VRK31" s="666"/>
      <c r="VRL31" s="666"/>
      <c r="VRM31" s="666"/>
      <c r="VRN31" s="666"/>
      <c r="VRO31" s="666"/>
      <c r="VRP31" s="666"/>
      <c r="VRQ31" s="666"/>
      <c r="VRR31" s="666"/>
      <c r="VRS31" s="666"/>
      <c r="VRT31" s="666"/>
      <c r="VRU31" s="666"/>
      <c r="VRV31" s="666"/>
      <c r="VRW31" s="666"/>
      <c r="VRX31" s="666"/>
      <c r="VRY31" s="666"/>
      <c r="VRZ31" s="666"/>
      <c r="VSA31" s="666"/>
      <c r="VSB31" s="666"/>
      <c r="VSC31" s="666"/>
      <c r="VSD31" s="666"/>
      <c r="VSE31" s="666"/>
      <c r="VSF31" s="666"/>
      <c r="VSG31" s="666"/>
      <c r="VSH31" s="666"/>
      <c r="VSI31" s="666"/>
      <c r="VSJ31" s="666"/>
      <c r="VSK31" s="666"/>
      <c r="VSL31" s="666"/>
      <c r="VSM31" s="666"/>
      <c r="VSN31" s="666"/>
      <c r="VSO31" s="666"/>
      <c r="VSP31" s="666"/>
      <c r="VSQ31" s="666"/>
      <c r="VSR31" s="666"/>
      <c r="VSS31" s="666"/>
      <c r="VST31" s="666"/>
      <c r="VSU31" s="666"/>
      <c r="VSV31" s="666"/>
      <c r="VSW31" s="666"/>
      <c r="VSX31" s="666"/>
      <c r="VSY31" s="666"/>
      <c r="VSZ31" s="666"/>
      <c r="VTA31" s="666"/>
      <c r="VTB31" s="666"/>
      <c r="VTC31" s="666"/>
      <c r="VTD31" s="666"/>
      <c r="VTE31" s="666"/>
      <c r="VTF31" s="666"/>
      <c r="VTG31" s="666"/>
      <c r="VTH31" s="666"/>
      <c r="VTI31" s="666"/>
      <c r="VTJ31" s="666"/>
      <c r="VTK31" s="666"/>
      <c r="VTL31" s="666"/>
      <c r="VTM31" s="666"/>
      <c r="VTN31" s="666"/>
      <c r="VTO31" s="666"/>
      <c r="VTP31" s="666"/>
      <c r="VTQ31" s="666"/>
      <c r="VTR31" s="666"/>
      <c r="VTS31" s="666"/>
      <c r="VTT31" s="666"/>
      <c r="VTU31" s="666"/>
      <c r="VTV31" s="666"/>
      <c r="VTW31" s="666"/>
      <c r="VTX31" s="666"/>
      <c r="VTY31" s="666"/>
      <c r="VTZ31" s="666"/>
      <c r="VUA31" s="666"/>
      <c r="VUB31" s="666"/>
      <c r="VUC31" s="666"/>
      <c r="VUD31" s="666"/>
      <c r="VUE31" s="666"/>
      <c r="VUF31" s="666"/>
      <c r="VUG31" s="666"/>
      <c r="VUH31" s="666"/>
      <c r="VUI31" s="666"/>
      <c r="VUJ31" s="666"/>
      <c r="VUK31" s="666"/>
      <c r="VUL31" s="666"/>
      <c r="VUM31" s="666"/>
      <c r="VUN31" s="666"/>
      <c r="VUO31" s="666"/>
      <c r="VUP31" s="666"/>
      <c r="VUQ31" s="666"/>
      <c r="VUR31" s="666"/>
      <c r="VUS31" s="666"/>
      <c r="VUT31" s="666"/>
      <c r="VUU31" s="666"/>
      <c r="VUV31" s="666"/>
      <c r="VUW31" s="666"/>
      <c r="VUX31" s="666"/>
      <c r="VUY31" s="666"/>
      <c r="VUZ31" s="666"/>
      <c r="VVA31" s="666"/>
      <c r="VVB31" s="666"/>
      <c r="VVC31" s="666"/>
      <c r="VVD31" s="666"/>
      <c r="VVE31" s="666"/>
      <c r="VVF31" s="666"/>
      <c r="VVG31" s="666"/>
      <c r="VVH31" s="666"/>
      <c r="VVI31" s="666"/>
      <c r="VVJ31" s="666"/>
      <c r="VVK31" s="666"/>
      <c r="VVL31" s="666"/>
      <c r="VVM31" s="666"/>
      <c r="VVN31" s="666"/>
      <c r="VVO31" s="666"/>
      <c r="VVP31" s="666"/>
      <c r="VVQ31" s="666"/>
      <c r="VVR31" s="666"/>
      <c r="VVS31" s="666"/>
      <c r="VVT31" s="666"/>
      <c r="VVU31" s="666"/>
      <c r="VVV31" s="666"/>
      <c r="VVW31" s="666"/>
      <c r="VVX31" s="666"/>
      <c r="VVY31" s="666"/>
      <c r="VVZ31" s="666"/>
      <c r="VWA31" s="666"/>
      <c r="VWB31" s="666"/>
      <c r="VWC31" s="666"/>
      <c r="VWD31" s="666"/>
      <c r="VWE31" s="666"/>
      <c r="VWF31" s="666"/>
      <c r="VWG31" s="666"/>
      <c r="VWH31" s="666"/>
      <c r="VWI31" s="666"/>
      <c r="VWJ31" s="666"/>
      <c r="VWK31" s="666"/>
      <c r="VWL31" s="666"/>
      <c r="VWM31" s="666"/>
      <c r="VWN31" s="666"/>
      <c r="VWO31" s="666"/>
      <c r="VWP31" s="666"/>
      <c r="VWQ31" s="666"/>
      <c r="VWR31" s="666"/>
      <c r="VWS31" s="666"/>
      <c r="VWT31" s="666"/>
      <c r="VWU31" s="666"/>
      <c r="VWV31" s="666"/>
      <c r="VWW31" s="666"/>
      <c r="VWX31" s="666"/>
      <c r="VWY31" s="666"/>
      <c r="VWZ31" s="666"/>
      <c r="VXA31" s="666"/>
      <c r="VXB31" s="666"/>
      <c r="VXC31" s="666"/>
      <c r="VXD31" s="666"/>
      <c r="VXE31" s="666"/>
      <c r="VXF31" s="666"/>
      <c r="VXG31" s="666"/>
      <c r="VXH31" s="666"/>
      <c r="VXI31" s="666"/>
      <c r="VXJ31" s="666"/>
      <c r="VXK31" s="666"/>
      <c r="VXL31" s="666"/>
      <c r="VXM31" s="666"/>
      <c r="VXN31" s="666"/>
      <c r="VXO31" s="666"/>
      <c r="VXP31" s="666"/>
      <c r="VXQ31" s="666"/>
      <c r="VXR31" s="666"/>
      <c r="VXS31" s="666"/>
      <c r="VXT31" s="666"/>
      <c r="VXU31" s="666"/>
      <c r="VXV31" s="666"/>
      <c r="VXW31" s="666"/>
      <c r="VXX31" s="666"/>
      <c r="VXY31" s="666"/>
      <c r="VXZ31" s="666"/>
      <c r="VYA31" s="666"/>
      <c r="VYB31" s="666"/>
      <c r="VYC31" s="666"/>
      <c r="VYD31" s="666"/>
      <c r="VYE31" s="666"/>
      <c r="VYF31" s="666"/>
      <c r="VYG31" s="666"/>
      <c r="VYH31" s="666"/>
      <c r="VYI31" s="666"/>
      <c r="VYJ31" s="666"/>
      <c r="VYK31" s="666"/>
      <c r="VYL31" s="666"/>
      <c r="VYM31" s="666"/>
      <c r="VYN31" s="666"/>
      <c r="VYO31" s="666"/>
      <c r="VYP31" s="666"/>
      <c r="VYQ31" s="666"/>
      <c r="VYR31" s="666"/>
      <c r="VYS31" s="666"/>
      <c r="VYT31" s="666"/>
      <c r="VYU31" s="666"/>
      <c r="VYV31" s="666"/>
      <c r="VYW31" s="666"/>
      <c r="VYX31" s="666"/>
      <c r="VYY31" s="666"/>
      <c r="VYZ31" s="666"/>
      <c r="VZA31" s="666"/>
      <c r="VZB31" s="666"/>
      <c r="VZC31" s="666"/>
      <c r="VZD31" s="666"/>
      <c r="VZE31" s="666"/>
      <c r="VZF31" s="666"/>
      <c r="VZG31" s="666"/>
      <c r="VZH31" s="666"/>
      <c r="VZI31" s="666"/>
      <c r="VZJ31" s="666"/>
      <c r="VZK31" s="666"/>
      <c r="VZL31" s="666"/>
      <c r="VZM31" s="666"/>
      <c r="VZN31" s="666"/>
      <c r="VZO31" s="666"/>
      <c r="VZP31" s="666"/>
      <c r="VZQ31" s="666"/>
      <c r="VZR31" s="666"/>
      <c r="VZS31" s="666"/>
      <c r="VZT31" s="666"/>
      <c r="VZU31" s="666"/>
      <c r="VZV31" s="666"/>
      <c r="VZW31" s="666"/>
      <c r="VZX31" s="666"/>
      <c r="VZY31" s="666"/>
      <c r="VZZ31" s="666"/>
      <c r="WAA31" s="666"/>
      <c r="WAB31" s="666"/>
      <c r="WAC31" s="666"/>
      <c r="WAD31" s="666"/>
      <c r="WAE31" s="666"/>
      <c r="WAF31" s="666"/>
      <c r="WAG31" s="666"/>
      <c r="WAH31" s="666"/>
      <c r="WAI31" s="666"/>
      <c r="WAJ31" s="666"/>
      <c r="WAK31" s="666"/>
      <c r="WAL31" s="666"/>
      <c r="WAM31" s="666"/>
      <c r="WAN31" s="666"/>
      <c r="WAO31" s="666"/>
      <c r="WAP31" s="666"/>
      <c r="WAQ31" s="666"/>
      <c r="WAR31" s="666"/>
      <c r="WAS31" s="666"/>
      <c r="WAT31" s="666"/>
      <c r="WAU31" s="666"/>
      <c r="WAV31" s="666"/>
      <c r="WAW31" s="666"/>
      <c r="WAX31" s="666"/>
      <c r="WAY31" s="666"/>
      <c r="WAZ31" s="666"/>
      <c r="WBA31" s="666"/>
      <c r="WBB31" s="666"/>
      <c r="WBC31" s="666"/>
      <c r="WBD31" s="666"/>
      <c r="WBE31" s="666"/>
      <c r="WBF31" s="666"/>
      <c r="WBG31" s="666"/>
      <c r="WBH31" s="666"/>
      <c r="WBI31" s="666"/>
      <c r="WBJ31" s="666"/>
      <c r="WBK31" s="666"/>
      <c r="WBL31" s="666"/>
      <c r="WBM31" s="666"/>
      <c r="WBN31" s="666"/>
      <c r="WBO31" s="666"/>
      <c r="WBP31" s="666"/>
      <c r="WBQ31" s="666"/>
      <c r="WBR31" s="666"/>
      <c r="WBS31" s="666"/>
      <c r="WBT31" s="666"/>
      <c r="WBU31" s="666"/>
      <c r="WBV31" s="666"/>
      <c r="WBW31" s="666"/>
      <c r="WBX31" s="666"/>
      <c r="WBY31" s="666"/>
      <c r="WBZ31" s="666"/>
      <c r="WCA31" s="666"/>
      <c r="WCB31" s="666"/>
      <c r="WCC31" s="666"/>
      <c r="WCD31" s="666"/>
      <c r="WCE31" s="666"/>
      <c r="WCF31" s="666"/>
      <c r="WCG31" s="666"/>
      <c r="WCH31" s="666"/>
      <c r="WCI31" s="666"/>
      <c r="WCJ31" s="666"/>
      <c r="WCK31" s="666"/>
      <c r="WCL31" s="666"/>
      <c r="WCM31" s="666"/>
      <c r="WCN31" s="666"/>
      <c r="WCO31" s="666"/>
      <c r="WCP31" s="666"/>
      <c r="WCQ31" s="666"/>
      <c r="WCR31" s="666"/>
      <c r="WCS31" s="666"/>
      <c r="WCT31" s="666"/>
      <c r="WCU31" s="666"/>
      <c r="WCV31" s="666"/>
      <c r="WCW31" s="666"/>
      <c r="WCX31" s="666"/>
      <c r="WCY31" s="666"/>
      <c r="WCZ31" s="666"/>
      <c r="WDA31" s="666"/>
      <c r="WDB31" s="666"/>
      <c r="WDC31" s="666"/>
      <c r="WDD31" s="666"/>
      <c r="WDE31" s="666"/>
      <c r="WDF31" s="666"/>
      <c r="WDG31" s="666"/>
      <c r="WDH31" s="666"/>
      <c r="WDI31" s="666"/>
      <c r="WDJ31" s="666"/>
      <c r="WDK31" s="666"/>
      <c r="WDL31" s="666"/>
      <c r="WDM31" s="666"/>
      <c r="WDN31" s="666"/>
      <c r="WDO31" s="666"/>
      <c r="WDP31" s="666"/>
      <c r="WDQ31" s="666"/>
      <c r="WDR31" s="666"/>
      <c r="WDS31" s="666"/>
      <c r="WDT31" s="666"/>
      <c r="WDU31" s="666"/>
      <c r="WDV31" s="666"/>
      <c r="WDW31" s="666"/>
      <c r="WDX31" s="666"/>
      <c r="WDY31" s="666"/>
      <c r="WDZ31" s="666"/>
      <c r="WEA31" s="666"/>
      <c r="WEB31" s="666"/>
      <c r="WEC31" s="666"/>
      <c r="WED31" s="666"/>
      <c r="WEE31" s="666"/>
      <c r="WEF31" s="666"/>
      <c r="WEG31" s="666"/>
      <c r="WEH31" s="666"/>
      <c r="WEI31" s="666"/>
      <c r="WEJ31" s="666"/>
      <c r="WEK31" s="666"/>
      <c r="WEL31" s="666"/>
      <c r="WEM31" s="666"/>
      <c r="WEN31" s="666"/>
      <c r="WEO31" s="666"/>
      <c r="WEP31" s="666"/>
      <c r="WEQ31" s="666"/>
      <c r="WER31" s="666"/>
      <c r="WES31" s="666"/>
      <c r="WET31" s="666"/>
      <c r="WEU31" s="666"/>
      <c r="WEV31" s="666"/>
      <c r="WEW31" s="666"/>
      <c r="WEX31" s="666"/>
      <c r="WEY31" s="666"/>
      <c r="WEZ31" s="666"/>
      <c r="WFA31" s="666"/>
      <c r="WFB31" s="666"/>
      <c r="WFC31" s="666"/>
      <c r="WFD31" s="666"/>
      <c r="WFE31" s="666"/>
      <c r="WFF31" s="666"/>
      <c r="WFG31" s="666"/>
      <c r="WFH31" s="666"/>
      <c r="WFI31" s="666"/>
      <c r="WFJ31" s="666"/>
      <c r="WFK31" s="666"/>
      <c r="WFL31" s="666"/>
      <c r="WFM31" s="666"/>
      <c r="WFN31" s="666"/>
      <c r="WFO31" s="666"/>
      <c r="WFP31" s="666"/>
      <c r="WFQ31" s="666"/>
      <c r="WFR31" s="666"/>
      <c r="WFS31" s="666"/>
      <c r="WFT31" s="666"/>
      <c r="WFU31" s="666"/>
      <c r="WFV31" s="666"/>
      <c r="WFW31" s="666"/>
      <c r="WFX31" s="666"/>
      <c r="WFY31" s="666"/>
      <c r="WFZ31" s="666"/>
      <c r="WGA31" s="666"/>
      <c r="WGB31" s="666"/>
      <c r="WGC31" s="666"/>
      <c r="WGD31" s="666"/>
      <c r="WGE31" s="666"/>
      <c r="WGF31" s="666"/>
      <c r="WGG31" s="666"/>
      <c r="WGH31" s="666"/>
      <c r="WGI31" s="666"/>
      <c r="WGJ31" s="666"/>
      <c r="WGK31" s="666"/>
      <c r="WGL31" s="666"/>
      <c r="WGM31" s="666"/>
      <c r="WGN31" s="666"/>
      <c r="WGO31" s="666"/>
      <c r="WGP31" s="666"/>
      <c r="WGQ31" s="666"/>
      <c r="WGR31" s="666"/>
      <c r="WGS31" s="666"/>
      <c r="WGT31" s="666"/>
      <c r="WGU31" s="666"/>
      <c r="WGV31" s="666"/>
      <c r="WGW31" s="666"/>
      <c r="WGX31" s="666"/>
      <c r="WGY31" s="666"/>
      <c r="WGZ31" s="666"/>
      <c r="WHA31" s="666"/>
      <c r="WHB31" s="666"/>
      <c r="WHC31" s="666"/>
      <c r="WHD31" s="666"/>
      <c r="WHE31" s="666"/>
      <c r="WHF31" s="666"/>
      <c r="WHG31" s="666"/>
      <c r="WHH31" s="666"/>
      <c r="WHI31" s="666"/>
      <c r="WHJ31" s="666"/>
      <c r="WHK31" s="666"/>
      <c r="WHL31" s="666"/>
      <c r="WHM31" s="666"/>
      <c r="WHN31" s="666"/>
      <c r="WHO31" s="666"/>
      <c r="WHP31" s="666"/>
      <c r="WHQ31" s="666"/>
      <c r="WHR31" s="666"/>
      <c r="WHS31" s="666"/>
      <c r="WHT31" s="666"/>
      <c r="WHU31" s="666"/>
      <c r="WHV31" s="666"/>
      <c r="WHW31" s="666"/>
      <c r="WHX31" s="666"/>
      <c r="WHY31" s="666"/>
      <c r="WHZ31" s="666"/>
      <c r="WIA31" s="666"/>
      <c r="WIB31" s="666"/>
      <c r="WIC31" s="666"/>
      <c r="WID31" s="666"/>
      <c r="WIE31" s="666"/>
      <c r="WIF31" s="666"/>
      <c r="WIG31" s="666"/>
      <c r="WIH31" s="666"/>
      <c r="WII31" s="666"/>
      <c r="WIJ31" s="666"/>
      <c r="WIK31" s="666"/>
      <c r="WIL31" s="666"/>
      <c r="WIM31" s="666"/>
      <c r="WIN31" s="666"/>
      <c r="WIO31" s="666"/>
      <c r="WIP31" s="666"/>
      <c r="WIQ31" s="666"/>
      <c r="WIR31" s="666"/>
      <c r="WIS31" s="666"/>
      <c r="WIT31" s="666"/>
      <c r="WIU31" s="666"/>
      <c r="WIV31" s="666"/>
      <c r="WIW31" s="666"/>
      <c r="WIX31" s="666"/>
      <c r="WIY31" s="666"/>
      <c r="WIZ31" s="666"/>
      <c r="WJA31" s="666"/>
      <c r="WJB31" s="666"/>
      <c r="WJC31" s="666"/>
      <c r="WJD31" s="666"/>
      <c r="WJE31" s="666"/>
      <c r="WJF31" s="666"/>
      <c r="WJG31" s="666"/>
      <c r="WJH31" s="666"/>
      <c r="WJI31" s="666"/>
      <c r="WJJ31" s="666"/>
      <c r="WJK31" s="666"/>
      <c r="WJL31" s="666"/>
      <c r="WJM31" s="666"/>
      <c r="WJN31" s="666"/>
      <c r="WJO31" s="666"/>
      <c r="WJP31" s="666"/>
      <c r="WJQ31" s="666"/>
      <c r="WJR31" s="666"/>
      <c r="WJS31" s="666"/>
      <c r="WJT31" s="666"/>
      <c r="WJU31" s="666"/>
      <c r="WJV31" s="666"/>
      <c r="WJW31" s="666"/>
      <c r="WJX31" s="666"/>
      <c r="WJY31" s="666"/>
      <c r="WJZ31" s="666"/>
      <c r="WKA31" s="666"/>
      <c r="WKB31" s="666"/>
      <c r="WKC31" s="666"/>
      <c r="WKD31" s="666"/>
      <c r="WKE31" s="666"/>
      <c r="WKF31" s="666"/>
      <c r="WKG31" s="666"/>
      <c r="WKH31" s="666"/>
      <c r="WKI31" s="666"/>
      <c r="WKJ31" s="666"/>
      <c r="WKK31" s="666"/>
      <c r="WKL31" s="666"/>
      <c r="WKM31" s="666"/>
      <c r="WKN31" s="666"/>
      <c r="WKO31" s="666"/>
      <c r="WKP31" s="666"/>
      <c r="WKQ31" s="666"/>
      <c r="WKR31" s="666"/>
      <c r="WKS31" s="666"/>
      <c r="WKT31" s="666"/>
      <c r="WKU31" s="666"/>
      <c r="WKV31" s="666"/>
      <c r="WKW31" s="666"/>
      <c r="WKX31" s="666"/>
      <c r="WKY31" s="666"/>
      <c r="WKZ31" s="666"/>
      <c r="WLA31" s="666"/>
      <c r="WLB31" s="666"/>
      <c r="WLC31" s="666"/>
      <c r="WLD31" s="666"/>
      <c r="WLE31" s="666"/>
      <c r="WLF31" s="666"/>
      <c r="WLG31" s="666"/>
      <c r="WLH31" s="666"/>
      <c r="WLI31" s="666"/>
      <c r="WLJ31" s="666"/>
      <c r="WLK31" s="666"/>
      <c r="WLL31" s="666"/>
      <c r="WLM31" s="666"/>
      <c r="WLN31" s="666"/>
      <c r="WLO31" s="666"/>
      <c r="WLP31" s="666"/>
      <c r="WLQ31" s="666"/>
      <c r="WLR31" s="666"/>
      <c r="WLS31" s="666"/>
      <c r="WLT31" s="666"/>
      <c r="WLU31" s="666"/>
      <c r="WLV31" s="666"/>
      <c r="WLW31" s="666"/>
      <c r="WLX31" s="666"/>
      <c r="WLY31" s="666"/>
      <c r="WLZ31" s="666"/>
      <c r="WMA31" s="666"/>
      <c r="WMB31" s="666"/>
      <c r="WMC31" s="666"/>
      <c r="WMD31" s="666"/>
      <c r="WME31" s="666"/>
      <c r="WMF31" s="666"/>
      <c r="WMG31" s="666"/>
      <c r="WMH31" s="666"/>
      <c r="WMI31" s="666"/>
      <c r="WMJ31" s="666"/>
      <c r="WMK31" s="666"/>
      <c r="WML31" s="666"/>
      <c r="WMM31" s="666"/>
      <c r="WMN31" s="666"/>
      <c r="WMO31" s="666"/>
      <c r="WMP31" s="666"/>
      <c r="WMQ31" s="666"/>
      <c r="WMR31" s="666"/>
      <c r="WMS31" s="666"/>
      <c r="WMT31" s="666"/>
      <c r="WMU31" s="666"/>
      <c r="WMV31" s="666"/>
      <c r="WMW31" s="666"/>
      <c r="WMX31" s="666"/>
      <c r="WMY31" s="666"/>
      <c r="WMZ31" s="666"/>
      <c r="WNA31" s="666"/>
      <c r="WNB31" s="666"/>
      <c r="WNC31" s="666"/>
      <c r="WND31" s="666"/>
      <c r="WNE31" s="666"/>
      <c r="WNF31" s="666"/>
      <c r="WNG31" s="666"/>
      <c r="WNH31" s="666"/>
      <c r="WNI31" s="666"/>
      <c r="WNJ31" s="666"/>
      <c r="WNK31" s="666"/>
      <c r="WNL31" s="666"/>
      <c r="WNM31" s="666"/>
      <c r="WNN31" s="666"/>
      <c r="WNO31" s="666"/>
      <c r="WNP31" s="666"/>
      <c r="WNQ31" s="666"/>
      <c r="WNR31" s="666"/>
      <c r="WNS31" s="666"/>
      <c r="WNT31" s="666"/>
      <c r="WNU31" s="666"/>
      <c r="WNV31" s="666"/>
      <c r="WNW31" s="666"/>
      <c r="WNX31" s="666"/>
      <c r="WNY31" s="666"/>
      <c r="WNZ31" s="666"/>
      <c r="WOA31" s="666"/>
      <c r="WOB31" s="666"/>
      <c r="WOC31" s="666"/>
      <c r="WOD31" s="666"/>
      <c r="WOE31" s="666"/>
      <c r="WOF31" s="666"/>
      <c r="WOG31" s="666"/>
      <c r="WOH31" s="666"/>
      <c r="WOI31" s="666"/>
      <c r="WOJ31" s="666"/>
      <c r="WOK31" s="666"/>
      <c r="WOL31" s="666"/>
      <c r="WOM31" s="666"/>
      <c r="WON31" s="666"/>
      <c r="WOO31" s="666"/>
      <c r="WOP31" s="666"/>
      <c r="WOQ31" s="666"/>
      <c r="WOR31" s="666"/>
      <c r="WOS31" s="666"/>
      <c r="WOT31" s="666"/>
      <c r="WOU31" s="666"/>
      <c r="WOV31" s="666"/>
      <c r="WOW31" s="666"/>
      <c r="WOX31" s="666"/>
      <c r="WOY31" s="666"/>
      <c r="WOZ31" s="666"/>
      <c r="WPA31" s="666"/>
      <c r="WPB31" s="666"/>
      <c r="WPC31" s="666"/>
      <c r="WPD31" s="666"/>
      <c r="WPE31" s="666"/>
      <c r="WPF31" s="666"/>
      <c r="WPG31" s="666"/>
      <c r="WPH31" s="666"/>
      <c r="WPI31" s="666"/>
      <c r="WPJ31" s="666"/>
      <c r="WPK31" s="666"/>
      <c r="WPL31" s="666"/>
      <c r="WPM31" s="666"/>
      <c r="WPN31" s="666"/>
      <c r="WPO31" s="666"/>
      <c r="WPP31" s="666"/>
      <c r="WPQ31" s="666"/>
      <c r="WPR31" s="666"/>
      <c r="WPS31" s="666"/>
      <c r="WPT31" s="666"/>
      <c r="WPU31" s="666"/>
      <c r="WPV31" s="666"/>
      <c r="WPW31" s="666"/>
      <c r="WPX31" s="666"/>
      <c r="WPY31" s="666"/>
      <c r="WPZ31" s="666"/>
      <c r="WQA31" s="666"/>
      <c r="WQB31" s="666"/>
      <c r="WQC31" s="666"/>
      <c r="WQD31" s="666"/>
      <c r="WQE31" s="666"/>
      <c r="WQF31" s="666"/>
      <c r="WQG31" s="666"/>
      <c r="WQH31" s="666"/>
      <c r="WQI31" s="666"/>
      <c r="WQJ31" s="666"/>
      <c r="WQK31" s="666"/>
      <c r="WQL31" s="666"/>
      <c r="WQM31" s="666"/>
      <c r="WQN31" s="666"/>
      <c r="WQO31" s="666"/>
      <c r="WQP31" s="666"/>
      <c r="WQQ31" s="666"/>
      <c r="WQR31" s="666"/>
      <c r="WQS31" s="666"/>
      <c r="WQT31" s="666"/>
      <c r="WQU31" s="666"/>
      <c r="WQV31" s="666"/>
      <c r="WQW31" s="666"/>
      <c r="WQX31" s="666"/>
      <c r="WQY31" s="666"/>
      <c r="WQZ31" s="666"/>
      <c r="WRA31" s="666"/>
      <c r="WRB31" s="666"/>
      <c r="WRC31" s="666"/>
      <c r="WRD31" s="666"/>
      <c r="WRE31" s="666"/>
      <c r="WRF31" s="666"/>
      <c r="WRG31" s="666"/>
      <c r="WRH31" s="666"/>
      <c r="WRI31" s="666"/>
      <c r="WRJ31" s="666"/>
      <c r="WRK31" s="666"/>
      <c r="WRL31" s="666"/>
      <c r="WRM31" s="666"/>
      <c r="WRN31" s="666"/>
      <c r="WRO31" s="666"/>
      <c r="WRP31" s="666"/>
      <c r="WRQ31" s="666"/>
      <c r="WRR31" s="666"/>
      <c r="WRS31" s="666"/>
      <c r="WRT31" s="666"/>
      <c r="WRU31" s="666"/>
      <c r="WRV31" s="666"/>
      <c r="WRW31" s="666"/>
      <c r="WRX31" s="666"/>
      <c r="WRY31" s="666"/>
      <c r="WRZ31" s="666"/>
      <c r="WSA31" s="666"/>
      <c r="WSB31" s="666"/>
      <c r="WSC31" s="666"/>
      <c r="WSD31" s="666"/>
      <c r="WSE31" s="666"/>
      <c r="WSF31" s="666"/>
      <c r="WSG31" s="666"/>
      <c r="WSH31" s="666"/>
      <c r="WSI31" s="666"/>
      <c r="WSJ31" s="666"/>
      <c r="WSK31" s="666"/>
      <c r="WSL31" s="666"/>
      <c r="WSM31" s="666"/>
      <c r="WSN31" s="666"/>
      <c r="WSO31" s="666"/>
      <c r="WSP31" s="666"/>
      <c r="WSQ31" s="666"/>
      <c r="WSR31" s="666"/>
      <c r="WSS31" s="666"/>
      <c r="WST31" s="666"/>
      <c r="WSU31" s="666"/>
      <c r="WSV31" s="666"/>
      <c r="WSW31" s="666"/>
      <c r="WSX31" s="666"/>
      <c r="WSY31" s="666"/>
      <c r="WSZ31" s="666"/>
      <c r="WTA31" s="666"/>
      <c r="WTB31" s="666"/>
      <c r="WTC31" s="666"/>
      <c r="WTD31" s="666"/>
      <c r="WTE31" s="666"/>
      <c r="WTF31" s="666"/>
      <c r="WTG31" s="666"/>
      <c r="WTH31" s="666"/>
      <c r="WTI31" s="666"/>
      <c r="WTJ31" s="666"/>
      <c r="WTK31" s="666"/>
      <c r="WTL31" s="666"/>
      <c r="WTM31" s="666"/>
      <c r="WTN31" s="666"/>
      <c r="WTO31" s="666"/>
      <c r="WTP31" s="666"/>
      <c r="WTQ31" s="666"/>
      <c r="WTR31" s="666"/>
      <c r="WTS31" s="666"/>
      <c r="WTT31" s="666"/>
      <c r="WTU31" s="666"/>
      <c r="WTV31" s="666"/>
      <c r="WTW31" s="666"/>
      <c r="WTX31" s="666"/>
      <c r="WTY31" s="666"/>
      <c r="WTZ31" s="666"/>
      <c r="WUA31" s="666"/>
      <c r="WUB31" s="666"/>
      <c r="WUC31" s="666"/>
      <c r="WUD31" s="666"/>
      <c r="WUE31" s="666"/>
      <c r="WUF31" s="666"/>
      <c r="WUG31" s="666"/>
      <c r="WUH31" s="666"/>
      <c r="WUI31" s="666"/>
      <c r="WUJ31" s="666"/>
      <c r="WUK31" s="666"/>
      <c r="WUL31" s="666"/>
      <c r="WUM31" s="666"/>
      <c r="WUN31" s="666"/>
      <c r="WUO31" s="666"/>
      <c r="WUP31" s="666"/>
      <c r="WUQ31" s="666"/>
      <c r="WUR31" s="666"/>
      <c r="WUS31" s="666"/>
      <c r="WUT31" s="666"/>
      <c r="WUU31" s="666"/>
      <c r="WUV31" s="666"/>
      <c r="WUW31" s="666"/>
      <c r="WUX31" s="666"/>
      <c r="WUY31" s="666"/>
      <c r="WUZ31" s="666"/>
      <c r="WVA31" s="666"/>
      <c r="WVB31" s="666"/>
      <c r="WVC31" s="666"/>
      <c r="WVD31" s="666"/>
      <c r="WVE31" s="666"/>
      <c r="WVF31" s="666"/>
      <c r="WVG31" s="666"/>
      <c r="WVH31" s="666"/>
      <c r="WVI31" s="666"/>
      <c r="WVJ31" s="666"/>
      <c r="WVK31" s="666"/>
      <c r="WVL31" s="666"/>
      <c r="WVM31" s="666"/>
      <c r="WVN31" s="666"/>
      <c r="WVO31" s="666"/>
      <c r="WVP31" s="666"/>
      <c r="WVQ31" s="666"/>
      <c r="WVR31" s="666"/>
      <c r="WVS31" s="666"/>
      <c r="WVT31" s="666"/>
      <c r="WVU31" s="666"/>
      <c r="WVV31" s="666"/>
      <c r="WVW31" s="666"/>
      <c r="WVX31" s="666"/>
      <c r="WVY31" s="666"/>
      <c r="WVZ31" s="666"/>
      <c r="WWA31" s="666"/>
      <c r="WWB31" s="666"/>
      <c r="WWC31" s="666"/>
      <c r="WWD31" s="666"/>
      <c r="WWE31" s="666"/>
      <c r="WWF31" s="666"/>
      <c r="WWG31" s="666"/>
      <c r="WWH31" s="666"/>
      <c r="WWI31" s="666"/>
      <c r="WWJ31" s="666"/>
      <c r="WWK31" s="666"/>
      <c r="WWL31" s="666"/>
      <c r="WWM31" s="666"/>
      <c r="WWN31" s="666"/>
      <c r="WWO31" s="666"/>
      <c r="WWP31" s="666"/>
      <c r="WWQ31" s="666"/>
      <c r="WWR31" s="666"/>
      <c r="WWS31" s="666"/>
      <c r="WWT31" s="666"/>
      <c r="WWU31" s="666"/>
      <c r="WWV31" s="666"/>
      <c r="WWW31" s="666"/>
      <c r="WWX31" s="666"/>
      <c r="WWY31" s="666"/>
      <c r="WWZ31" s="666"/>
      <c r="WXA31" s="666"/>
      <c r="WXB31" s="666"/>
      <c r="WXC31" s="666"/>
      <c r="WXD31" s="666"/>
      <c r="WXE31" s="666"/>
      <c r="WXF31" s="666"/>
      <c r="WXG31" s="666"/>
      <c r="WXH31" s="666"/>
      <c r="WXI31" s="666"/>
      <c r="WXJ31" s="666"/>
      <c r="WXK31" s="666"/>
      <c r="WXL31" s="666"/>
      <c r="WXM31" s="666"/>
      <c r="WXN31" s="666"/>
      <c r="WXO31" s="666"/>
      <c r="WXP31" s="666"/>
      <c r="WXQ31" s="666"/>
      <c r="WXR31" s="666"/>
      <c r="WXS31" s="666"/>
      <c r="WXT31" s="666"/>
      <c r="WXU31" s="666"/>
      <c r="WXV31" s="666"/>
      <c r="WXW31" s="666"/>
      <c r="WXX31" s="666"/>
      <c r="WXY31" s="666"/>
      <c r="WXZ31" s="666"/>
      <c r="WYA31" s="666"/>
      <c r="WYB31" s="666"/>
      <c r="WYC31" s="666"/>
      <c r="WYD31" s="666"/>
      <c r="WYE31" s="666"/>
      <c r="WYF31" s="666"/>
      <c r="WYG31" s="666"/>
      <c r="WYH31" s="666"/>
      <c r="WYI31" s="666"/>
      <c r="WYJ31" s="666"/>
      <c r="WYK31" s="666"/>
      <c r="WYL31" s="666"/>
      <c r="WYM31" s="666"/>
      <c r="WYN31" s="666"/>
      <c r="WYO31" s="666"/>
      <c r="WYP31" s="666"/>
      <c r="WYQ31" s="666"/>
      <c r="WYR31" s="666"/>
      <c r="WYS31" s="666"/>
      <c r="WYT31" s="666"/>
      <c r="WYU31" s="666"/>
      <c r="WYV31" s="666"/>
      <c r="WYW31" s="666"/>
      <c r="WYX31" s="666"/>
      <c r="WYY31" s="666"/>
      <c r="WYZ31" s="666"/>
      <c r="WZA31" s="666"/>
      <c r="WZB31" s="666"/>
      <c r="WZC31" s="666"/>
      <c r="WZD31" s="666"/>
      <c r="WZE31" s="666"/>
      <c r="WZF31" s="666"/>
      <c r="WZG31" s="666"/>
      <c r="WZH31" s="666"/>
      <c r="WZI31" s="666"/>
      <c r="WZJ31" s="666"/>
      <c r="WZK31" s="666"/>
      <c r="WZL31" s="666"/>
      <c r="WZM31" s="666"/>
      <c r="WZN31" s="666"/>
      <c r="WZO31" s="666"/>
      <c r="WZP31" s="666"/>
      <c r="WZQ31" s="666"/>
      <c r="WZR31" s="666"/>
      <c r="WZS31" s="666"/>
      <c r="WZT31" s="666"/>
      <c r="WZU31" s="666"/>
      <c r="WZV31" s="666"/>
      <c r="WZW31" s="666"/>
      <c r="WZX31" s="666"/>
      <c r="WZY31" s="666"/>
      <c r="WZZ31" s="666"/>
      <c r="XAA31" s="666"/>
      <c r="XAB31" s="666"/>
      <c r="XAC31" s="666"/>
      <c r="XAD31" s="666"/>
      <c r="XAE31" s="666"/>
      <c r="XAF31" s="666"/>
      <c r="XAG31" s="666"/>
      <c r="XAH31" s="666"/>
      <c r="XAI31" s="666"/>
      <c r="XAJ31" s="666"/>
      <c r="XAK31" s="666"/>
      <c r="XAL31" s="666"/>
      <c r="XAM31" s="666"/>
      <c r="XAN31" s="666"/>
      <c r="XAO31" s="666"/>
      <c r="XAP31" s="666"/>
      <c r="XAQ31" s="666"/>
      <c r="XAR31" s="666"/>
      <c r="XAS31" s="666"/>
      <c r="XAT31" s="666"/>
      <c r="XAU31" s="666"/>
      <c r="XAV31" s="666"/>
      <c r="XAW31" s="666"/>
      <c r="XAX31" s="666"/>
      <c r="XAY31" s="666"/>
      <c r="XAZ31" s="666"/>
      <c r="XBA31" s="666"/>
      <c r="XBB31" s="666"/>
      <c r="XBC31" s="666"/>
      <c r="XBD31" s="666"/>
      <c r="XBE31" s="666"/>
      <c r="XBF31" s="666"/>
      <c r="XBG31" s="666"/>
      <c r="XBH31" s="666"/>
      <c r="XBI31" s="666"/>
      <c r="XBJ31" s="666"/>
      <c r="XBK31" s="666"/>
      <c r="XBL31" s="666"/>
      <c r="XBM31" s="666"/>
      <c r="XBN31" s="666"/>
      <c r="XBO31" s="666"/>
      <c r="XBP31" s="666"/>
      <c r="XBQ31" s="666"/>
      <c r="XBR31" s="666"/>
      <c r="XBS31" s="666"/>
      <c r="XBT31" s="666"/>
      <c r="XBU31" s="666"/>
      <c r="XBV31" s="666"/>
      <c r="XBW31" s="666"/>
      <c r="XBX31" s="666"/>
      <c r="XBY31" s="666"/>
      <c r="XBZ31" s="666"/>
      <c r="XCA31" s="666"/>
      <c r="XCB31" s="666"/>
      <c r="XCC31" s="666"/>
      <c r="XCD31" s="666"/>
      <c r="XCE31" s="666"/>
      <c r="XCF31" s="666"/>
      <c r="XCG31" s="666"/>
      <c r="XCH31" s="666"/>
      <c r="XCI31" s="666"/>
      <c r="XCJ31" s="666"/>
      <c r="XCK31" s="666"/>
      <c r="XCL31" s="666"/>
      <c r="XCM31" s="666"/>
      <c r="XCN31" s="666"/>
      <c r="XCO31" s="666"/>
      <c r="XCP31" s="666"/>
      <c r="XCQ31" s="666"/>
      <c r="XCR31" s="666"/>
      <c r="XCS31" s="666"/>
      <c r="XCT31" s="666"/>
      <c r="XCU31" s="666"/>
      <c r="XCV31" s="666"/>
      <c r="XCW31" s="666"/>
      <c r="XCX31" s="666"/>
      <c r="XCY31" s="666"/>
      <c r="XCZ31" s="666"/>
      <c r="XDA31" s="666"/>
      <c r="XDB31" s="666"/>
      <c r="XDC31" s="666"/>
      <c r="XDD31" s="666"/>
    </row>
    <row r="32" spans="1:16332" s="19" customFormat="1" ht="26.1" customHeight="1">
      <c r="A32" s="666"/>
      <c r="B32" s="2685"/>
      <c r="C32" s="2686"/>
      <c r="D32" s="2686"/>
      <c r="E32" s="2686"/>
      <c r="F32" s="2687"/>
      <c r="G32" s="2691" t="s">
        <v>1247</v>
      </c>
      <c r="H32" s="2691"/>
      <c r="I32" s="2691"/>
      <c r="J32" s="2691"/>
      <c r="K32" s="2691"/>
      <c r="L32" s="2691" t="s">
        <v>1247</v>
      </c>
      <c r="M32" s="2691"/>
      <c r="N32" s="2691"/>
      <c r="O32" s="2691"/>
      <c r="P32" s="2691"/>
      <c r="Q32" s="2691"/>
      <c r="R32" s="2691"/>
      <c r="S32" s="2691"/>
      <c r="T32" s="2691"/>
      <c r="U32" s="2691"/>
      <c r="V32" s="2691"/>
      <c r="W32" s="887"/>
      <c r="X32" s="672"/>
      <c r="Y32" s="672"/>
      <c r="Z32" s="672"/>
      <c r="AA32" s="672"/>
      <c r="AC32" s="673"/>
      <c r="AD32" s="2685"/>
      <c r="AE32" s="2686"/>
      <c r="AF32" s="2686"/>
      <c r="AG32" s="2686"/>
      <c r="AH32" s="2687"/>
      <c r="AI32" s="2691" t="s">
        <v>1247</v>
      </c>
      <c r="AJ32" s="2691"/>
      <c r="AK32" s="2691"/>
      <c r="AL32" s="2691"/>
      <c r="AM32" s="2691"/>
      <c r="AN32" s="2668" t="s">
        <v>1247</v>
      </c>
      <c r="AO32" s="2669"/>
      <c r="AP32" s="2669"/>
      <c r="AQ32" s="2669"/>
      <c r="AR32" s="2669"/>
      <c r="AS32" s="2670"/>
      <c r="AT32" s="2668"/>
      <c r="AU32" s="2669"/>
      <c r="AV32" s="2669"/>
      <c r="AW32" s="2669"/>
      <c r="AX32" s="2670"/>
      <c r="AY32" s="674"/>
      <c r="CO32" s="666"/>
      <c r="CP32" s="666"/>
      <c r="CQ32" s="666"/>
      <c r="CR32" s="666"/>
      <c r="CS32" s="666"/>
      <c r="CT32" s="666"/>
      <c r="CU32" s="666"/>
      <c r="CV32" s="666"/>
      <c r="CW32" s="666"/>
      <c r="CX32" s="666"/>
      <c r="CY32" s="666"/>
      <c r="CZ32" s="666"/>
      <c r="DA32" s="666"/>
      <c r="DB32" s="666"/>
      <c r="DC32" s="666"/>
      <c r="DD32" s="666"/>
      <c r="DE32" s="666"/>
      <c r="DF32" s="666"/>
      <c r="DG32" s="666"/>
      <c r="DH32" s="666"/>
      <c r="DI32" s="666"/>
      <c r="DJ32" s="666"/>
      <c r="DK32" s="666"/>
      <c r="DL32" s="666"/>
      <c r="DM32" s="666"/>
      <c r="DN32" s="666"/>
      <c r="DO32" s="666"/>
      <c r="DP32" s="666"/>
      <c r="DQ32" s="666"/>
      <c r="DR32" s="666"/>
      <c r="DS32" s="666"/>
      <c r="DT32" s="666"/>
      <c r="DU32" s="666"/>
      <c r="DV32" s="666"/>
      <c r="DW32" s="666"/>
      <c r="DX32" s="666"/>
      <c r="DY32" s="666"/>
      <c r="DZ32" s="666"/>
      <c r="EA32" s="666"/>
      <c r="EB32" s="666"/>
      <c r="EC32" s="666"/>
      <c r="ED32" s="666"/>
      <c r="EE32" s="666"/>
      <c r="EF32" s="666"/>
      <c r="EG32" s="666"/>
      <c r="EH32" s="666"/>
      <c r="EI32" s="666"/>
      <c r="EJ32" s="666"/>
      <c r="EK32" s="666"/>
      <c r="EL32" s="666"/>
      <c r="EM32" s="666"/>
      <c r="EN32" s="666"/>
      <c r="EO32" s="666"/>
      <c r="EP32" s="666"/>
      <c r="EQ32" s="666"/>
      <c r="ER32" s="666"/>
      <c r="ES32" s="666"/>
      <c r="ET32" s="666"/>
      <c r="EU32" s="666"/>
      <c r="EV32" s="666"/>
      <c r="EW32" s="666"/>
      <c r="EX32" s="666"/>
      <c r="EY32" s="666"/>
      <c r="EZ32" s="666"/>
      <c r="FA32" s="666"/>
      <c r="FB32" s="666"/>
      <c r="FC32" s="666"/>
      <c r="FD32" s="666"/>
      <c r="FE32" s="666"/>
      <c r="FF32" s="666"/>
      <c r="FG32" s="666"/>
      <c r="FH32" s="666"/>
      <c r="FI32" s="666"/>
      <c r="FJ32" s="666"/>
      <c r="FK32" s="666"/>
      <c r="FL32" s="666"/>
      <c r="FM32" s="666"/>
      <c r="FN32" s="666"/>
      <c r="FO32" s="666"/>
      <c r="FP32" s="666"/>
      <c r="FQ32" s="666"/>
      <c r="FR32" s="666"/>
      <c r="FS32" s="666"/>
      <c r="FT32" s="666"/>
      <c r="FU32" s="666"/>
      <c r="FV32" s="666"/>
      <c r="FW32" s="666"/>
      <c r="FX32" s="666"/>
      <c r="FY32" s="666"/>
      <c r="FZ32" s="666"/>
      <c r="GA32" s="666"/>
      <c r="GB32" s="666"/>
      <c r="GC32" s="666"/>
      <c r="GD32" s="666"/>
      <c r="GE32" s="666"/>
      <c r="GF32" s="666"/>
      <c r="GG32" s="666"/>
      <c r="GH32" s="666"/>
      <c r="GI32" s="666"/>
      <c r="GJ32" s="666"/>
      <c r="GK32" s="666"/>
      <c r="GL32" s="666"/>
      <c r="GM32" s="666"/>
      <c r="GN32" s="666"/>
      <c r="GO32" s="666"/>
      <c r="GP32" s="666"/>
      <c r="GQ32" s="666"/>
      <c r="GR32" s="666"/>
      <c r="GS32" s="666"/>
      <c r="GT32" s="666"/>
      <c r="GU32" s="666"/>
      <c r="GV32" s="666"/>
      <c r="GW32" s="666"/>
      <c r="GX32" s="666"/>
      <c r="GY32" s="666"/>
      <c r="GZ32" s="666"/>
      <c r="HA32" s="666"/>
      <c r="HB32" s="666"/>
      <c r="HC32" s="666"/>
      <c r="HD32" s="666"/>
      <c r="HE32" s="666"/>
      <c r="HF32" s="666"/>
      <c r="HG32" s="666"/>
      <c r="HH32" s="666"/>
      <c r="HI32" s="666"/>
      <c r="HJ32" s="666"/>
      <c r="HK32" s="666"/>
      <c r="HL32" s="666"/>
      <c r="HM32" s="666"/>
      <c r="HN32" s="666"/>
      <c r="HO32" s="666"/>
      <c r="HP32" s="666"/>
      <c r="HQ32" s="666"/>
      <c r="HR32" s="666"/>
      <c r="HS32" s="666"/>
      <c r="HT32" s="666"/>
      <c r="HU32" s="666"/>
      <c r="HV32" s="666"/>
      <c r="HW32" s="666"/>
      <c r="HX32" s="666"/>
      <c r="HY32" s="666"/>
      <c r="HZ32" s="666"/>
      <c r="IA32" s="666"/>
      <c r="IB32" s="666"/>
      <c r="IC32" s="666"/>
      <c r="ID32" s="666"/>
      <c r="IE32" s="666"/>
      <c r="IF32" s="666"/>
      <c r="IG32" s="666"/>
      <c r="IH32" s="666"/>
      <c r="II32" s="666"/>
      <c r="IJ32" s="666"/>
      <c r="IK32" s="666"/>
      <c r="IL32" s="666"/>
      <c r="IM32" s="666"/>
      <c r="IN32" s="666"/>
      <c r="IO32" s="666"/>
      <c r="IP32" s="666"/>
      <c r="IQ32" s="666"/>
      <c r="IR32" s="666"/>
      <c r="IS32" s="666"/>
      <c r="IT32" s="666"/>
      <c r="IU32" s="666"/>
      <c r="IV32" s="666"/>
      <c r="IW32" s="666"/>
      <c r="IX32" s="666"/>
      <c r="IY32" s="666"/>
      <c r="IZ32" s="666"/>
      <c r="JA32" s="666"/>
      <c r="JB32" s="666"/>
      <c r="JC32" s="666"/>
      <c r="JD32" s="666"/>
      <c r="JE32" s="666"/>
      <c r="JF32" s="666"/>
      <c r="JG32" s="666"/>
      <c r="JH32" s="666"/>
      <c r="JI32" s="666"/>
      <c r="JJ32" s="666"/>
      <c r="JK32" s="666"/>
      <c r="JL32" s="666"/>
      <c r="JM32" s="666"/>
      <c r="JN32" s="666"/>
      <c r="JO32" s="666"/>
      <c r="JP32" s="666"/>
      <c r="JQ32" s="666"/>
      <c r="JR32" s="666"/>
      <c r="JS32" s="666"/>
      <c r="JT32" s="666"/>
      <c r="JU32" s="666"/>
      <c r="JV32" s="666"/>
      <c r="JW32" s="666"/>
      <c r="JX32" s="666"/>
      <c r="JY32" s="666"/>
      <c r="JZ32" s="666"/>
      <c r="KA32" s="666"/>
      <c r="KB32" s="666"/>
      <c r="KC32" s="666"/>
      <c r="KD32" s="666"/>
      <c r="KE32" s="666"/>
      <c r="KF32" s="666"/>
      <c r="KG32" s="666"/>
      <c r="KH32" s="666"/>
      <c r="KI32" s="666"/>
      <c r="KJ32" s="666"/>
      <c r="KK32" s="666"/>
      <c r="KL32" s="666"/>
      <c r="KM32" s="666"/>
      <c r="KN32" s="666"/>
      <c r="KO32" s="666"/>
      <c r="KP32" s="666"/>
      <c r="KQ32" s="666"/>
      <c r="KR32" s="666"/>
      <c r="KS32" s="666"/>
      <c r="KT32" s="666"/>
      <c r="KU32" s="666"/>
      <c r="KV32" s="666"/>
      <c r="KW32" s="666"/>
      <c r="KX32" s="666"/>
      <c r="KY32" s="666"/>
      <c r="KZ32" s="666"/>
      <c r="LA32" s="666"/>
      <c r="LB32" s="666"/>
      <c r="LC32" s="666"/>
      <c r="LD32" s="666"/>
      <c r="LE32" s="666"/>
      <c r="LF32" s="666"/>
      <c r="LG32" s="666"/>
      <c r="LH32" s="666"/>
      <c r="LI32" s="666"/>
      <c r="LJ32" s="666"/>
      <c r="LK32" s="666"/>
      <c r="LL32" s="666"/>
      <c r="LM32" s="666"/>
      <c r="LN32" s="666"/>
      <c r="LO32" s="666"/>
      <c r="LP32" s="666"/>
      <c r="LQ32" s="666"/>
      <c r="LR32" s="666"/>
      <c r="LS32" s="666"/>
      <c r="LT32" s="666"/>
      <c r="LU32" s="666"/>
      <c r="LV32" s="666"/>
      <c r="LW32" s="666"/>
      <c r="LX32" s="666"/>
      <c r="LY32" s="666"/>
      <c r="LZ32" s="666"/>
      <c r="MA32" s="666"/>
      <c r="MB32" s="666"/>
      <c r="MC32" s="666"/>
      <c r="MD32" s="666"/>
      <c r="ME32" s="666"/>
      <c r="MF32" s="666"/>
      <c r="MG32" s="666"/>
      <c r="MH32" s="666"/>
      <c r="MI32" s="666"/>
      <c r="MJ32" s="666"/>
      <c r="MK32" s="666"/>
      <c r="ML32" s="666"/>
      <c r="MM32" s="666"/>
      <c r="MN32" s="666"/>
      <c r="MO32" s="666"/>
      <c r="MP32" s="666"/>
      <c r="MQ32" s="666"/>
      <c r="MR32" s="666"/>
      <c r="MS32" s="666"/>
      <c r="MT32" s="666"/>
      <c r="MU32" s="666"/>
      <c r="MV32" s="666"/>
      <c r="MW32" s="666"/>
      <c r="MX32" s="666"/>
      <c r="MY32" s="666"/>
      <c r="MZ32" s="666"/>
      <c r="NA32" s="666"/>
      <c r="NB32" s="666"/>
      <c r="NC32" s="666"/>
      <c r="ND32" s="666"/>
      <c r="NE32" s="666"/>
      <c r="NF32" s="666"/>
      <c r="NG32" s="666"/>
      <c r="NH32" s="666"/>
      <c r="NI32" s="666"/>
      <c r="NJ32" s="666"/>
      <c r="NK32" s="666"/>
      <c r="NL32" s="666"/>
      <c r="NM32" s="666"/>
      <c r="NN32" s="666"/>
      <c r="NO32" s="666"/>
      <c r="NP32" s="666"/>
      <c r="NQ32" s="666"/>
      <c r="NR32" s="666"/>
      <c r="NS32" s="666"/>
      <c r="NT32" s="666"/>
      <c r="NU32" s="666"/>
      <c r="NV32" s="666"/>
      <c r="NW32" s="666"/>
      <c r="NX32" s="666"/>
      <c r="NY32" s="666"/>
      <c r="NZ32" s="666"/>
      <c r="OA32" s="666"/>
      <c r="OB32" s="666"/>
      <c r="OC32" s="666"/>
      <c r="OD32" s="666"/>
      <c r="OE32" s="666"/>
      <c r="OF32" s="666"/>
      <c r="OG32" s="666"/>
      <c r="OH32" s="666"/>
      <c r="OI32" s="666"/>
      <c r="OJ32" s="666"/>
      <c r="OK32" s="666"/>
      <c r="OL32" s="666"/>
      <c r="OM32" s="666"/>
      <c r="ON32" s="666"/>
      <c r="OO32" s="666"/>
      <c r="OP32" s="666"/>
      <c r="OQ32" s="666"/>
      <c r="OR32" s="666"/>
      <c r="OS32" s="666"/>
      <c r="OT32" s="666"/>
      <c r="OU32" s="666"/>
      <c r="OV32" s="666"/>
      <c r="OW32" s="666"/>
      <c r="OX32" s="666"/>
      <c r="OY32" s="666"/>
      <c r="OZ32" s="666"/>
      <c r="PA32" s="666"/>
      <c r="PB32" s="666"/>
      <c r="PC32" s="666"/>
      <c r="PD32" s="666"/>
      <c r="PE32" s="666"/>
      <c r="PF32" s="666"/>
      <c r="PG32" s="666"/>
      <c r="PH32" s="666"/>
      <c r="PI32" s="666"/>
      <c r="PJ32" s="666"/>
      <c r="PK32" s="666"/>
      <c r="PL32" s="666"/>
      <c r="PM32" s="666"/>
      <c r="PN32" s="666"/>
      <c r="PO32" s="666"/>
      <c r="PP32" s="666"/>
      <c r="PQ32" s="666"/>
      <c r="PR32" s="666"/>
      <c r="PS32" s="666"/>
      <c r="PT32" s="666"/>
      <c r="PU32" s="666"/>
      <c r="PV32" s="666"/>
      <c r="PW32" s="666"/>
      <c r="PX32" s="666"/>
      <c r="PY32" s="666"/>
      <c r="PZ32" s="666"/>
      <c r="QA32" s="666"/>
      <c r="QB32" s="666"/>
      <c r="QC32" s="666"/>
      <c r="QD32" s="666"/>
      <c r="QE32" s="666"/>
      <c r="QF32" s="666"/>
      <c r="QG32" s="666"/>
      <c r="QH32" s="666"/>
      <c r="QI32" s="666"/>
      <c r="QJ32" s="666"/>
      <c r="QK32" s="666"/>
      <c r="QL32" s="666"/>
      <c r="QM32" s="666"/>
      <c r="QN32" s="666"/>
      <c r="QO32" s="666"/>
      <c r="QP32" s="666"/>
      <c r="QQ32" s="666"/>
      <c r="QR32" s="666"/>
      <c r="QS32" s="666"/>
      <c r="QT32" s="666"/>
      <c r="QU32" s="666"/>
      <c r="QV32" s="666"/>
      <c r="QW32" s="666"/>
      <c r="QX32" s="666"/>
      <c r="QY32" s="666"/>
      <c r="QZ32" s="666"/>
      <c r="RA32" s="666"/>
      <c r="RB32" s="666"/>
      <c r="RC32" s="666"/>
      <c r="RD32" s="666"/>
      <c r="RE32" s="666"/>
      <c r="RF32" s="666"/>
      <c r="RG32" s="666"/>
      <c r="RH32" s="666"/>
      <c r="RI32" s="666"/>
      <c r="RJ32" s="666"/>
      <c r="RK32" s="666"/>
      <c r="RL32" s="666"/>
      <c r="RM32" s="666"/>
      <c r="RN32" s="666"/>
      <c r="RO32" s="666"/>
      <c r="RP32" s="666"/>
      <c r="RQ32" s="666"/>
      <c r="RR32" s="666"/>
      <c r="RS32" s="666"/>
      <c r="RT32" s="666"/>
      <c r="RU32" s="666"/>
      <c r="RV32" s="666"/>
      <c r="RW32" s="666"/>
      <c r="RX32" s="666"/>
      <c r="RY32" s="666"/>
      <c r="RZ32" s="666"/>
      <c r="SA32" s="666"/>
      <c r="SB32" s="666"/>
      <c r="SC32" s="666"/>
      <c r="SD32" s="666"/>
      <c r="SE32" s="666"/>
      <c r="SF32" s="666"/>
      <c r="SG32" s="666"/>
      <c r="SH32" s="666"/>
      <c r="SI32" s="666"/>
      <c r="SJ32" s="666"/>
      <c r="SK32" s="666"/>
      <c r="SL32" s="666"/>
      <c r="SM32" s="666"/>
      <c r="SN32" s="666"/>
      <c r="SO32" s="666"/>
      <c r="SP32" s="666"/>
      <c r="SQ32" s="666"/>
      <c r="SR32" s="666"/>
      <c r="SS32" s="666"/>
      <c r="ST32" s="666"/>
      <c r="SU32" s="666"/>
      <c r="SV32" s="666"/>
      <c r="SW32" s="666"/>
      <c r="SX32" s="666"/>
      <c r="SY32" s="666"/>
      <c r="SZ32" s="666"/>
      <c r="TA32" s="666"/>
      <c r="TB32" s="666"/>
      <c r="TC32" s="666"/>
      <c r="TD32" s="666"/>
      <c r="TE32" s="666"/>
      <c r="TF32" s="666"/>
      <c r="TG32" s="666"/>
      <c r="TH32" s="666"/>
      <c r="TI32" s="666"/>
      <c r="TJ32" s="666"/>
      <c r="TK32" s="666"/>
      <c r="TL32" s="666"/>
      <c r="TM32" s="666"/>
      <c r="TN32" s="666"/>
      <c r="TO32" s="666"/>
      <c r="TP32" s="666"/>
      <c r="TQ32" s="666"/>
      <c r="TR32" s="666"/>
      <c r="TS32" s="666"/>
      <c r="TT32" s="666"/>
      <c r="TU32" s="666"/>
      <c r="TV32" s="666"/>
      <c r="TW32" s="666"/>
      <c r="TX32" s="666"/>
      <c r="TY32" s="666"/>
      <c r="TZ32" s="666"/>
      <c r="UA32" s="666"/>
      <c r="UB32" s="666"/>
      <c r="UC32" s="666"/>
      <c r="UD32" s="666"/>
      <c r="UE32" s="666"/>
      <c r="UF32" s="666"/>
      <c r="UG32" s="666"/>
      <c r="UH32" s="666"/>
      <c r="UI32" s="666"/>
      <c r="UJ32" s="666"/>
      <c r="UK32" s="666"/>
      <c r="UL32" s="666"/>
      <c r="UM32" s="666"/>
      <c r="UN32" s="666"/>
      <c r="UO32" s="666"/>
      <c r="UP32" s="666"/>
      <c r="UQ32" s="666"/>
      <c r="UR32" s="666"/>
      <c r="US32" s="666"/>
      <c r="UT32" s="666"/>
      <c r="UU32" s="666"/>
      <c r="UV32" s="666"/>
      <c r="UW32" s="666"/>
      <c r="UX32" s="666"/>
      <c r="UY32" s="666"/>
      <c r="UZ32" s="666"/>
      <c r="VA32" s="666"/>
      <c r="VB32" s="666"/>
      <c r="VC32" s="666"/>
      <c r="VD32" s="666"/>
      <c r="VE32" s="666"/>
      <c r="VF32" s="666"/>
      <c r="VG32" s="666"/>
      <c r="VH32" s="666"/>
      <c r="VI32" s="666"/>
      <c r="VJ32" s="666"/>
      <c r="VK32" s="666"/>
      <c r="VL32" s="666"/>
      <c r="VM32" s="666"/>
      <c r="VN32" s="666"/>
      <c r="VO32" s="666"/>
      <c r="VP32" s="666"/>
      <c r="VQ32" s="666"/>
      <c r="VR32" s="666"/>
      <c r="VS32" s="666"/>
      <c r="VT32" s="666"/>
      <c r="VU32" s="666"/>
      <c r="VV32" s="666"/>
      <c r="VW32" s="666"/>
      <c r="VX32" s="666"/>
      <c r="VY32" s="666"/>
      <c r="VZ32" s="666"/>
      <c r="WA32" s="666"/>
      <c r="WB32" s="666"/>
      <c r="WC32" s="666"/>
      <c r="WD32" s="666"/>
      <c r="WE32" s="666"/>
      <c r="WF32" s="666"/>
      <c r="WG32" s="666"/>
      <c r="WH32" s="666"/>
      <c r="WI32" s="666"/>
      <c r="WJ32" s="666"/>
      <c r="WK32" s="666"/>
      <c r="WL32" s="666"/>
      <c r="WM32" s="666"/>
      <c r="WN32" s="666"/>
      <c r="WO32" s="666"/>
      <c r="WP32" s="666"/>
      <c r="WQ32" s="666"/>
      <c r="WR32" s="666"/>
      <c r="WS32" s="666"/>
      <c r="WT32" s="666"/>
      <c r="WU32" s="666"/>
      <c r="WV32" s="666"/>
      <c r="WW32" s="666"/>
      <c r="WX32" s="666"/>
      <c r="WY32" s="666"/>
      <c r="WZ32" s="666"/>
      <c r="XA32" s="666"/>
      <c r="XB32" s="666"/>
      <c r="XC32" s="666"/>
      <c r="XD32" s="666"/>
      <c r="XE32" s="666"/>
      <c r="XF32" s="666"/>
      <c r="XG32" s="666"/>
      <c r="XH32" s="666"/>
      <c r="XI32" s="666"/>
      <c r="XJ32" s="666"/>
      <c r="XK32" s="666"/>
      <c r="XL32" s="666"/>
      <c r="XM32" s="666"/>
      <c r="XN32" s="666"/>
      <c r="XO32" s="666"/>
      <c r="XP32" s="666"/>
      <c r="XQ32" s="666"/>
      <c r="XR32" s="666"/>
      <c r="XS32" s="666"/>
      <c r="XT32" s="666"/>
      <c r="XU32" s="666"/>
      <c r="XV32" s="666"/>
      <c r="XW32" s="666"/>
      <c r="XX32" s="666"/>
      <c r="XY32" s="666"/>
      <c r="XZ32" s="666"/>
      <c r="YA32" s="666"/>
      <c r="YB32" s="666"/>
      <c r="YC32" s="666"/>
      <c r="YD32" s="666"/>
      <c r="YE32" s="666"/>
      <c r="YF32" s="666"/>
      <c r="YG32" s="666"/>
      <c r="YH32" s="666"/>
      <c r="YI32" s="666"/>
      <c r="YJ32" s="666"/>
      <c r="YK32" s="666"/>
      <c r="YL32" s="666"/>
      <c r="YM32" s="666"/>
      <c r="YN32" s="666"/>
      <c r="YO32" s="666"/>
      <c r="YP32" s="666"/>
      <c r="YQ32" s="666"/>
      <c r="YR32" s="666"/>
      <c r="YS32" s="666"/>
      <c r="YT32" s="666"/>
      <c r="YU32" s="666"/>
      <c r="YV32" s="666"/>
      <c r="YW32" s="666"/>
      <c r="YX32" s="666"/>
      <c r="YY32" s="666"/>
      <c r="YZ32" s="666"/>
      <c r="ZA32" s="666"/>
      <c r="ZB32" s="666"/>
      <c r="ZC32" s="666"/>
      <c r="ZD32" s="666"/>
      <c r="ZE32" s="666"/>
      <c r="ZF32" s="666"/>
      <c r="ZG32" s="666"/>
      <c r="ZH32" s="666"/>
      <c r="ZI32" s="666"/>
      <c r="ZJ32" s="666"/>
      <c r="ZK32" s="666"/>
      <c r="ZL32" s="666"/>
      <c r="ZM32" s="666"/>
      <c r="ZN32" s="666"/>
      <c r="ZO32" s="666"/>
      <c r="ZP32" s="666"/>
      <c r="ZQ32" s="666"/>
      <c r="ZR32" s="666"/>
      <c r="ZS32" s="666"/>
      <c r="ZT32" s="666"/>
      <c r="ZU32" s="666"/>
      <c r="ZV32" s="666"/>
      <c r="ZW32" s="666"/>
      <c r="ZX32" s="666"/>
      <c r="ZY32" s="666"/>
      <c r="ZZ32" s="666"/>
      <c r="AAA32" s="666"/>
      <c r="AAB32" s="666"/>
      <c r="AAC32" s="666"/>
      <c r="AAD32" s="666"/>
      <c r="AAE32" s="666"/>
      <c r="AAF32" s="666"/>
      <c r="AAG32" s="666"/>
      <c r="AAH32" s="666"/>
      <c r="AAI32" s="666"/>
      <c r="AAJ32" s="666"/>
      <c r="AAK32" s="666"/>
      <c r="AAL32" s="666"/>
      <c r="AAM32" s="666"/>
      <c r="AAN32" s="666"/>
      <c r="AAO32" s="666"/>
      <c r="AAP32" s="666"/>
      <c r="AAQ32" s="666"/>
      <c r="AAR32" s="666"/>
      <c r="AAS32" s="666"/>
      <c r="AAT32" s="666"/>
      <c r="AAU32" s="666"/>
      <c r="AAV32" s="666"/>
      <c r="AAW32" s="666"/>
      <c r="AAX32" s="666"/>
      <c r="AAY32" s="666"/>
      <c r="AAZ32" s="666"/>
      <c r="ABA32" s="666"/>
      <c r="ABB32" s="666"/>
      <c r="ABC32" s="666"/>
      <c r="ABD32" s="666"/>
      <c r="ABE32" s="666"/>
      <c r="ABF32" s="666"/>
      <c r="ABG32" s="666"/>
      <c r="ABH32" s="666"/>
      <c r="ABI32" s="666"/>
      <c r="ABJ32" s="666"/>
      <c r="ABK32" s="666"/>
      <c r="ABL32" s="666"/>
      <c r="ABM32" s="666"/>
      <c r="ABN32" s="666"/>
      <c r="ABO32" s="666"/>
      <c r="ABP32" s="666"/>
      <c r="ABQ32" s="666"/>
      <c r="ABR32" s="666"/>
      <c r="ABS32" s="666"/>
      <c r="ABT32" s="666"/>
      <c r="ABU32" s="666"/>
      <c r="ABV32" s="666"/>
      <c r="ABW32" s="666"/>
      <c r="ABX32" s="666"/>
      <c r="ABY32" s="666"/>
      <c r="ABZ32" s="666"/>
      <c r="ACA32" s="666"/>
      <c r="ACB32" s="666"/>
      <c r="ACC32" s="666"/>
      <c r="ACD32" s="666"/>
      <c r="ACE32" s="666"/>
      <c r="ACF32" s="666"/>
      <c r="ACG32" s="666"/>
      <c r="ACH32" s="666"/>
      <c r="ACI32" s="666"/>
      <c r="ACJ32" s="666"/>
      <c r="ACK32" s="666"/>
      <c r="ACL32" s="666"/>
      <c r="ACM32" s="666"/>
      <c r="ACN32" s="666"/>
      <c r="ACO32" s="666"/>
      <c r="ACP32" s="666"/>
      <c r="ACQ32" s="666"/>
      <c r="ACR32" s="666"/>
      <c r="ACS32" s="666"/>
      <c r="ACT32" s="666"/>
      <c r="ACU32" s="666"/>
      <c r="ACV32" s="666"/>
      <c r="ACW32" s="666"/>
      <c r="ACX32" s="666"/>
      <c r="ACY32" s="666"/>
      <c r="ACZ32" s="666"/>
      <c r="ADA32" s="666"/>
      <c r="ADB32" s="666"/>
      <c r="ADC32" s="666"/>
      <c r="ADD32" s="666"/>
      <c r="ADE32" s="666"/>
      <c r="ADF32" s="666"/>
      <c r="ADG32" s="666"/>
      <c r="ADH32" s="666"/>
      <c r="ADI32" s="666"/>
      <c r="ADJ32" s="666"/>
      <c r="ADK32" s="666"/>
      <c r="ADL32" s="666"/>
      <c r="ADM32" s="666"/>
      <c r="ADN32" s="666"/>
      <c r="ADO32" s="666"/>
      <c r="ADP32" s="666"/>
      <c r="ADQ32" s="666"/>
      <c r="ADR32" s="666"/>
      <c r="ADS32" s="666"/>
      <c r="ADT32" s="666"/>
      <c r="ADU32" s="666"/>
      <c r="ADV32" s="666"/>
      <c r="ADW32" s="666"/>
      <c r="ADX32" s="666"/>
      <c r="ADY32" s="666"/>
      <c r="ADZ32" s="666"/>
      <c r="AEA32" s="666"/>
      <c r="AEB32" s="666"/>
      <c r="AEC32" s="666"/>
      <c r="AED32" s="666"/>
      <c r="AEE32" s="666"/>
      <c r="AEF32" s="666"/>
      <c r="AEG32" s="666"/>
      <c r="AEH32" s="666"/>
      <c r="AEI32" s="666"/>
      <c r="AEJ32" s="666"/>
      <c r="AEK32" s="666"/>
      <c r="AEL32" s="666"/>
      <c r="AEM32" s="666"/>
      <c r="AEN32" s="666"/>
      <c r="AEO32" s="666"/>
      <c r="AEP32" s="666"/>
      <c r="AEQ32" s="666"/>
      <c r="AER32" s="666"/>
      <c r="AES32" s="666"/>
      <c r="AET32" s="666"/>
      <c r="AEU32" s="666"/>
      <c r="AEV32" s="666"/>
      <c r="AEW32" s="666"/>
      <c r="AEX32" s="666"/>
      <c r="AEY32" s="666"/>
      <c r="AEZ32" s="666"/>
      <c r="AFA32" s="666"/>
      <c r="AFB32" s="666"/>
      <c r="AFC32" s="666"/>
      <c r="AFD32" s="666"/>
      <c r="AFE32" s="666"/>
      <c r="AFF32" s="666"/>
      <c r="AFG32" s="666"/>
      <c r="AFH32" s="666"/>
      <c r="AFI32" s="666"/>
      <c r="AFJ32" s="666"/>
      <c r="AFK32" s="666"/>
      <c r="AFL32" s="666"/>
      <c r="AFM32" s="666"/>
      <c r="AFN32" s="666"/>
      <c r="AFO32" s="666"/>
      <c r="AFP32" s="666"/>
      <c r="AFQ32" s="666"/>
      <c r="AFR32" s="666"/>
      <c r="AFS32" s="666"/>
      <c r="AFT32" s="666"/>
      <c r="AFU32" s="666"/>
      <c r="AFV32" s="666"/>
      <c r="AFW32" s="666"/>
      <c r="AFX32" s="666"/>
      <c r="AFY32" s="666"/>
      <c r="AFZ32" s="666"/>
      <c r="AGA32" s="666"/>
      <c r="AGB32" s="666"/>
      <c r="AGC32" s="666"/>
      <c r="AGD32" s="666"/>
      <c r="AGE32" s="666"/>
      <c r="AGF32" s="666"/>
      <c r="AGG32" s="666"/>
      <c r="AGH32" s="666"/>
      <c r="AGI32" s="666"/>
      <c r="AGJ32" s="666"/>
      <c r="AGK32" s="666"/>
      <c r="AGL32" s="666"/>
      <c r="AGM32" s="666"/>
      <c r="AGN32" s="666"/>
      <c r="AGO32" s="666"/>
      <c r="AGP32" s="666"/>
      <c r="AGQ32" s="666"/>
      <c r="AGR32" s="666"/>
      <c r="AGS32" s="666"/>
      <c r="AGT32" s="666"/>
      <c r="AGU32" s="666"/>
      <c r="AGV32" s="666"/>
      <c r="AGW32" s="666"/>
      <c r="AGX32" s="666"/>
      <c r="AGY32" s="666"/>
      <c r="AGZ32" s="666"/>
      <c r="AHA32" s="666"/>
      <c r="AHB32" s="666"/>
      <c r="AHC32" s="666"/>
      <c r="AHD32" s="666"/>
      <c r="AHE32" s="666"/>
      <c r="AHF32" s="666"/>
      <c r="AHG32" s="666"/>
      <c r="AHH32" s="666"/>
      <c r="AHI32" s="666"/>
      <c r="AHJ32" s="666"/>
      <c r="AHK32" s="666"/>
      <c r="AHL32" s="666"/>
      <c r="AHM32" s="666"/>
      <c r="AHN32" s="666"/>
      <c r="AHO32" s="666"/>
      <c r="AHP32" s="666"/>
      <c r="AHQ32" s="666"/>
      <c r="AHR32" s="666"/>
      <c r="AHS32" s="666"/>
      <c r="AHT32" s="666"/>
      <c r="AHU32" s="666"/>
      <c r="AHV32" s="666"/>
      <c r="AHW32" s="666"/>
      <c r="AHX32" s="666"/>
      <c r="AHY32" s="666"/>
      <c r="AHZ32" s="666"/>
      <c r="AIA32" s="666"/>
      <c r="AIB32" s="666"/>
      <c r="AIC32" s="666"/>
      <c r="AID32" s="666"/>
      <c r="AIE32" s="666"/>
      <c r="AIF32" s="666"/>
      <c r="AIG32" s="666"/>
      <c r="AIH32" s="666"/>
      <c r="AII32" s="666"/>
      <c r="AIJ32" s="666"/>
      <c r="AIK32" s="666"/>
      <c r="AIL32" s="666"/>
      <c r="AIM32" s="666"/>
      <c r="AIN32" s="666"/>
      <c r="AIO32" s="666"/>
      <c r="AIP32" s="666"/>
      <c r="AIQ32" s="666"/>
      <c r="AIR32" s="666"/>
      <c r="AIS32" s="666"/>
      <c r="AIT32" s="666"/>
      <c r="AIU32" s="666"/>
      <c r="AIV32" s="666"/>
      <c r="AIW32" s="666"/>
      <c r="AIX32" s="666"/>
      <c r="AIY32" s="666"/>
      <c r="AIZ32" s="666"/>
      <c r="AJA32" s="666"/>
      <c r="AJB32" s="666"/>
      <c r="AJC32" s="666"/>
      <c r="AJD32" s="666"/>
      <c r="AJE32" s="666"/>
      <c r="AJF32" s="666"/>
      <c r="AJG32" s="666"/>
      <c r="AJH32" s="666"/>
      <c r="AJI32" s="666"/>
      <c r="AJJ32" s="666"/>
      <c r="AJK32" s="666"/>
      <c r="AJL32" s="666"/>
      <c r="AJM32" s="666"/>
      <c r="AJN32" s="666"/>
      <c r="AJO32" s="666"/>
      <c r="AJP32" s="666"/>
      <c r="AJQ32" s="666"/>
      <c r="AJR32" s="666"/>
      <c r="AJS32" s="666"/>
      <c r="AJT32" s="666"/>
      <c r="AJU32" s="666"/>
      <c r="AJV32" s="666"/>
      <c r="AJW32" s="666"/>
      <c r="AJX32" s="666"/>
      <c r="AJY32" s="666"/>
      <c r="AJZ32" s="666"/>
      <c r="AKA32" s="666"/>
      <c r="AKB32" s="666"/>
      <c r="AKC32" s="666"/>
      <c r="AKD32" s="666"/>
      <c r="AKE32" s="666"/>
      <c r="AKF32" s="666"/>
      <c r="AKG32" s="666"/>
      <c r="AKH32" s="666"/>
      <c r="AKI32" s="666"/>
      <c r="AKJ32" s="666"/>
      <c r="AKK32" s="666"/>
      <c r="AKL32" s="666"/>
      <c r="AKM32" s="666"/>
      <c r="AKN32" s="666"/>
      <c r="AKO32" s="666"/>
      <c r="AKP32" s="666"/>
      <c r="AKQ32" s="666"/>
      <c r="AKR32" s="666"/>
      <c r="AKS32" s="666"/>
      <c r="AKT32" s="666"/>
      <c r="AKU32" s="666"/>
      <c r="AKV32" s="666"/>
      <c r="AKW32" s="666"/>
      <c r="AKX32" s="666"/>
      <c r="AKY32" s="666"/>
      <c r="AKZ32" s="666"/>
      <c r="ALA32" s="666"/>
      <c r="ALB32" s="666"/>
      <c r="ALC32" s="666"/>
      <c r="ALD32" s="666"/>
      <c r="ALE32" s="666"/>
      <c r="ALF32" s="666"/>
      <c r="ALG32" s="666"/>
      <c r="ALH32" s="666"/>
      <c r="ALI32" s="666"/>
      <c r="ALJ32" s="666"/>
      <c r="ALK32" s="666"/>
      <c r="ALL32" s="666"/>
      <c r="ALM32" s="666"/>
      <c r="ALN32" s="666"/>
      <c r="ALO32" s="666"/>
      <c r="ALP32" s="666"/>
      <c r="ALQ32" s="666"/>
      <c r="ALR32" s="666"/>
      <c r="ALS32" s="666"/>
      <c r="ALT32" s="666"/>
      <c r="ALU32" s="666"/>
      <c r="ALV32" s="666"/>
      <c r="ALW32" s="666"/>
      <c r="ALX32" s="666"/>
      <c r="ALY32" s="666"/>
      <c r="ALZ32" s="666"/>
      <c r="AMA32" s="666"/>
      <c r="AMB32" s="666"/>
      <c r="AMC32" s="666"/>
      <c r="AMD32" s="666"/>
      <c r="AME32" s="666"/>
      <c r="AMF32" s="666"/>
      <c r="AMG32" s="666"/>
      <c r="AMH32" s="666"/>
      <c r="AMI32" s="666"/>
      <c r="AMJ32" s="666"/>
      <c r="AMK32" s="666"/>
      <c r="AML32" s="666"/>
      <c r="AMM32" s="666"/>
      <c r="AMN32" s="666"/>
      <c r="AMO32" s="666"/>
      <c r="AMP32" s="666"/>
      <c r="AMQ32" s="666"/>
      <c r="AMR32" s="666"/>
      <c r="AMS32" s="666"/>
      <c r="AMT32" s="666"/>
      <c r="AMU32" s="666"/>
      <c r="AMV32" s="666"/>
      <c r="AMW32" s="666"/>
      <c r="AMX32" s="666"/>
      <c r="AMY32" s="666"/>
      <c r="AMZ32" s="666"/>
      <c r="ANA32" s="666"/>
      <c r="ANB32" s="666"/>
      <c r="ANC32" s="666"/>
      <c r="AND32" s="666"/>
      <c r="ANE32" s="666"/>
      <c r="ANF32" s="666"/>
      <c r="ANG32" s="666"/>
      <c r="ANH32" s="666"/>
      <c r="ANI32" s="666"/>
      <c r="ANJ32" s="666"/>
      <c r="ANK32" s="666"/>
      <c r="ANL32" s="666"/>
      <c r="ANM32" s="666"/>
      <c r="ANN32" s="666"/>
      <c r="ANO32" s="666"/>
      <c r="ANP32" s="666"/>
      <c r="ANQ32" s="666"/>
      <c r="ANR32" s="666"/>
      <c r="ANS32" s="666"/>
      <c r="ANT32" s="666"/>
      <c r="ANU32" s="666"/>
      <c r="ANV32" s="666"/>
      <c r="ANW32" s="666"/>
      <c r="ANX32" s="666"/>
      <c r="ANY32" s="666"/>
      <c r="ANZ32" s="666"/>
      <c r="AOA32" s="666"/>
      <c r="AOB32" s="666"/>
      <c r="AOC32" s="666"/>
      <c r="AOD32" s="666"/>
      <c r="AOE32" s="666"/>
      <c r="AOF32" s="666"/>
      <c r="AOG32" s="666"/>
      <c r="AOH32" s="666"/>
      <c r="AOI32" s="666"/>
      <c r="AOJ32" s="666"/>
      <c r="AOK32" s="666"/>
      <c r="AOL32" s="666"/>
      <c r="AOM32" s="666"/>
      <c r="AON32" s="666"/>
      <c r="AOO32" s="666"/>
      <c r="AOP32" s="666"/>
      <c r="AOQ32" s="666"/>
      <c r="AOR32" s="666"/>
      <c r="AOS32" s="666"/>
      <c r="AOT32" s="666"/>
      <c r="AOU32" s="666"/>
      <c r="AOV32" s="666"/>
      <c r="AOW32" s="666"/>
      <c r="AOX32" s="666"/>
      <c r="AOY32" s="666"/>
      <c r="AOZ32" s="666"/>
      <c r="APA32" s="666"/>
      <c r="APB32" s="666"/>
      <c r="APC32" s="666"/>
      <c r="APD32" s="666"/>
      <c r="APE32" s="666"/>
      <c r="APF32" s="666"/>
      <c r="APG32" s="666"/>
      <c r="APH32" s="666"/>
      <c r="API32" s="666"/>
      <c r="APJ32" s="666"/>
      <c r="APK32" s="666"/>
      <c r="APL32" s="666"/>
      <c r="APM32" s="666"/>
      <c r="APN32" s="666"/>
      <c r="APO32" s="666"/>
      <c r="APP32" s="666"/>
      <c r="APQ32" s="666"/>
      <c r="APR32" s="666"/>
      <c r="APS32" s="666"/>
      <c r="APT32" s="666"/>
      <c r="APU32" s="666"/>
      <c r="APV32" s="666"/>
      <c r="APW32" s="666"/>
      <c r="APX32" s="666"/>
      <c r="APY32" s="666"/>
      <c r="APZ32" s="666"/>
      <c r="AQA32" s="666"/>
      <c r="AQB32" s="666"/>
      <c r="AQC32" s="666"/>
      <c r="AQD32" s="666"/>
      <c r="AQE32" s="666"/>
      <c r="AQF32" s="666"/>
      <c r="AQG32" s="666"/>
      <c r="AQH32" s="666"/>
      <c r="AQI32" s="666"/>
      <c r="AQJ32" s="666"/>
      <c r="AQK32" s="666"/>
      <c r="AQL32" s="666"/>
      <c r="AQM32" s="666"/>
      <c r="AQN32" s="666"/>
      <c r="AQO32" s="666"/>
      <c r="AQP32" s="666"/>
      <c r="AQQ32" s="666"/>
      <c r="AQR32" s="666"/>
      <c r="AQS32" s="666"/>
      <c r="AQT32" s="666"/>
      <c r="AQU32" s="666"/>
      <c r="AQV32" s="666"/>
      <c r="AQW32" s="666"/>
      <c r="AQX32" s="666"/>
      <c r="AQY32" s="666"/>
      <c r="AQZ32" s="666"/>
      <c r="ARA32" s="666"/>
      <c r="ARB32" s="666"/>
      <c r="ARC32" s="666"/>
      <c r="ARD32" s="666"/>
      <c r="ARE32" s="666"/>
      <c r="ARF32" s="666"/>
      <c r="ARG32" s="666"/>
      <c r="ARH32" s="666"/>
      <c r="ARI32" s="666"/>
      <c r="ARJ32" s="666"/>
      <c r="ARK32" s="666"/>
      <c r="ARL32" s="666"/>
      <c r="ARM32" s="666"/>
      <c r="ARN32" s="666"/>
      <c r="ARO32" s="666"/>
      <c r="ARP32" s="666"/>
      <c r="ARQ32" s="666"/>
      <c r="ARR32" s="666"/>
      <c r="ARS32" s="666"/>
      <c r="ART32" s="666"/>
      <c r="ARU32" s="666"/>
      <c r="ARV32" s="666"/>
      <c r="ARW32" s="666"/>
      <c r="ARX32" s="666"/>
      <c r="ARY32" s="666"/>
      <c r="ARZ32" s="666"/>
      <c r="ASA32" s="666"/>
      <c r="ASB32" s="666"/>
      <c r="ASC32" s="666"/>
      <c r="ASD32" s="666"/>
      <c r="ASE32" s="666"/>
      <c r="ASF32" s="666"/>
      <c r="ASG32" s="666"/>
      <c r="ASH32" s="666"/>
      <c r="ASI32" s="666"/>
      <c r="ASJ32" s="666"/>
      <c r="ASK32" s="666"/>
      <c r="ASL32" s="666"/>
      <c r="ASM32" s="666"/>
      <c r="ASN32" s="666"/>
      <c r="ASO32" s="666"/>
      <c r="ASP32" s="666"/>
      <c r="ASQ32" s="666"/>
      <c r="ASR32" s="666"/>
      <c r="ASS32" s="666"/>
      <c r="AST32" s="666"/>
      <c r="ASU32" s="666"/>
      <c r="ASV32" s="666"/>
      <c r="ASW32" s="666"/>
      <c r="ASX32" s="666"/>
      <c r="ASY32" s="666"/>
      <c r="ASZ32" s="666"/>
      <c r="ATA32" s="666"/>
      <c r="ATB32" s="666"/>
      <c r="ATC32" s="666"/>
      <c r="ATD32" s="666"/>
      <c r="ATE32" s="666"/>
      <c r="ATF32" s="666"/>
      <c r="ATG32" s="666"/>
      <c r="ATH32" s="666"/>
      <c r="ATI32" s="666"/>
      <c r="ATJ32" s="666"/>
      <c r="ATK32" s="666"/>
      <c r="ATL32" s="666"/>
      <c r="ATM32" s="666"/>
      <c r="ATN32" s="666"/>
      <c r="ATO32" s="666"/>
      <c r="ATP32" s="666"/>
      <c r="ATQ32" s="666"/>
      <c r="ATR32" s="666"/>
      <c r="ATS32" s="666"/>
      <c r="ATT32" s="666"/>
      <c r="ATU32" s="666"/>
      <c r="ATV32" s="666"/>
      <c r="ATW32" s="666"/>
      <c r="ATX32" s="666"/>
      <c r="ATY32" s="666"/>
      <c r="ATZ32" s="666"/>
      <c r="AUA32" s="666"/>
      <c r="AUB32" s="666"/>
      <c r="AUC32" s="666"/>
      <c r="AUD32" s="666"/>
      <c r="AUE32" s="666"/>
      <c r="AUF32" s="666"/>
      <c r="AUG32" s="666"/>
      <c r="AUH32" s="666"/>
      <c r="AUI32" s="666"/>
      <c r="AUJ32" s="666"/>
      <c r="AUK32" s="666"/>
      <c r="AUL32" s="666"/>
      <c r="AUM32" s="666"/>
      <c r="AUN32" s="666"/>
      <c r="AUO32" s="666"/>
      <c r="AUP32" s="666"/>
      <c r="AUQ32" s="666"/>
      <c r="AUR32" s="666"/>
      <c r="AUS32" s="666"/>
      <c r="AUT32" s="666"/>
      <c r="AUU32" s="666"/>
      <c r="AUV32" s="666"/>
      <c r="AUW32" s="666"/>
      <c r="AUX32" s="666"/>
      <c r="AUY32" s="666"/>
      <c r="AUZ32" s="666"/>
      <c r="AVA32" s="666"/>
      <c r="AVB32" s="666"/>
      <c r="AVC32" s="666"/>
      <c r="AVD32" s="666"/>
      <c r="AVE32" s="666"/>
      <c r="AVF32" s="666"/>
      <c r="AVG32" s="666"/>
      <c r="AVH32" s="666"/>
      <c r="AVI32" s="666"/>
      <c r="AVJ32" s="666"/>
      <c r="AVK32" s="666"/>
      <c r="AVL32" s="666"/>
      <c r="AVM32" s="666"/>
      <c r="AVN32" s="666"/>
      <c r="AVO32" s="666"/>
      <c r="AVP32" s="666"/>
      <c r="AVQ32" s="666"/>
      <c r="AVR32" s="666"/>
      <c r="AVS32" s="666"/>
      <c r="AVT32" s="666"/>
      <c r="AVU32" s="666"/>
      <c r="AVV32" s="666"/>
      <c r="AVW32" s="666"/>
      <c r="AVX32" s="666"/>
      <c r="AVY32" s="666"/>
      <c r="AVZ32" s="666"/>
      <c r="AWA32" s="666"/>
      <c r="AWB32" s="666"/>
      <c r="AWC32" s="666"/>
      <c r="AWD32" s="666"/>
      <c r="AWE32" s="666"/>
      <c r="AWF32" s="666"/>
      <c r="AWG32" s="666"/>
      <c r="AWH32" s="666"/>
      <c r="AWI32" s="666"/>
      <c r="AWJ32" s="666"/>
      <c r="AWK32" s="666"/>
      <c r="AWL32" s="666"/>
      <c r="AWM32" s="666"/>
      <c r="AWN32" s="666"/>
      <c r="AWO32" s="666"/>
      <c r="AWP32" s="666"/>
      <c r="AWQ32" s="666"/>
      <c r="AWR32" s="666"/>
      <c r="AWS32" s="666"/>
      <c r="AWT32" s="666"/>
      <c r="AWU32" s="666"/>
      <c r="AWV32" s="666"/>
      <c r="AWW32" s="666"/>
      <c r="AWX32" s="666"/>
      <c r="AWY32" s="666"/>
      <c r="AWZ32" s="666"/>
      <c r="AXA32" s="666"/>
      <c r="AXB32" s="666"/>
      <c r="AXC32" s="666"/>
      <c r="AXD32" s="666"/>
      <c r="AXE32" s="666"/>
      <c r="AXF32" s="666"/>
      <c r="AXG32" s="666"/>
      <c r="AXH32" s="666"/>
      <c r="AXI32" s="666"/>
      <c r="AXJ32" s="666"/>
      <c r="AXK32" s="666"/>
      <c r="AXL32" s="666"/>
      <c r="AXM32" s="666"/>
      <c r="AXN32" s="666"/>
      <c r="AXO32" s="666"/>
      <c r="AXP32" s="666"/>
      <c r="AXQ32" s="666"/>
      <c r="AXR32" s="666"/>
      <c r="AXS32" s="666"/>
      <c r="AXT32" s="666"/>
      <c r="AXU32" s="666"/>
      <c r="AXV32" s="666"/>
      <c r="AXW32" s="666"/>
      <c r="AXX32" s="666"/>
      <c r="AXY32" s="666"/>
      <c r="AXZ32" s="666"/>
      <c r="AYA32" s="666"/>
      <c r="AYB32" s="666"/>
      <c r="AYC32" s="666"/>
      <c r="AYD32" s="666"/>
      <c r="AYE32" s="666"/>
      <c r="AYF32" s="666"/>
      <c r="AYG32" s="666"/>
      <c r="AYH32" s="666"/>
      <c r="AYI32" s="666"/>
      <c r="AYJ32" s="666"/>
      <c r="AYK32" s="666"/>
      <c r="AYL32" s="666"/>
      <c r="AYM32" s="666"/>
      <c r="AYN32" s="666"/>
      <c r="AYO32" s="666"/>
      <c r="AYP32" s="666"/>
      <c r="AYQ32" s="666"/>
      <c r="AYR32" s="666"/>
      <c r="AYS32" s="666"/>
      <c r="AYT32" s="666"/>
      <c r="AYU32" s="666"/>
      <c r="AYV32" s="666"/>
      <c r="AYW32" s="666"/>
      <c r="AYX32" s="666"/>
      <c r="AYY32" s="666"/>
      <c r="AYZ32" s="666"/>
      <c r="AZA32" s="666"/>
      <c r="AZB32" s="666"/>
      <c r="AZC32" s="666"/>
      <c r="AZD32" s="666"/>
      <c r="AZE32" s="666"/>
      <c r="AZF32" s="666"/>
      <c r="AZG32" s="666"/>
      <c r="AZH32" s="666"/>
      <c r="AZI32" s="666"/>
      <c r="AZJ32" s="666"/>
      <c r="AZK32" s="666"/>
      <c r="AZL32" s="666"/>
      <c r="AZM32" s="666"/>
      <c r="AZN32" s="666"/>
      <c r="AZO32" s="666"/>
      <c r="AZP32" s="666"/>
      <c r="AZQ32" s="666"/>
      <c r="AZR32" s="666"/>
      <c r="AZS32" s="666"/>
      <c r="AZT32" s="666"/>
      <c r="AZU32" s="666"/>
      <c r="AZV32" s="666"/>
      <c r="AZW32" s="666"/>
      <c r="AZX32" s="666"/>
      <c r="AZY32" s="666"/>
      <c r="AZZ32" s="666"/>
      <c r="BAA32" s="666"/>
      <c r="BAB32" s="666"/>
      <c r="BAC32" s="666"/>
      <c r="BAD32" s="666"/>
      <c r="BAE32" s="666"/>
      <c r="BAF32" s="666"/>
      <c r="BAG32" s="666"/>
      <c r="BAH32" s="666"/>
      <c r="BAI32" s="666"/>
      <c r="BAJ32" s="666"/>
      <c r="BAK32" s="666"/>
      <c r="BAL32" s="666"/>
      <c r="BAM32" s="666"/>
      <c r="BAN32" s="666"/>
      <c r="BAO32" s="666"/>
      <c r="BAP32" s="666"/>
      <c r="BAQ32" s="666"/>
      <c r="BAR32" s="666"/>
      <c r="BAS32" s="666"/>
      <c r="BAT32" s="666"/>
      <c r="BAU32" s="666"/>
      <c r="BAV32" s="666"/>
      <c r="BAW32" s="666"/>
      <c r="BAX32" s="666"/>
      <c r="BAY32" s="666"/>
      <c r="BAZ32" s="666"/>
      <c r="BBA32" s="666"/>
      <c r="BBB32" s="666"/>
      <c r="BBC32" s="666"/>
      <c r="BBD32" s="666"/>
      <c r="BBE32" s="666"/>
      <c r="BBF32" s="666"/>
      <c r="BBG32" s="666"/>
      <c r="BBH32" s="666"/>
      <c r="BBI32" s="666"/>
      <c r="BBJ32" s="666"/>
      <c r="BBK32" s="666"/>
      <c r="BBL32" s="666"/>
      <c r="BBM32" s="666"/>
      <c r="BBN32" s="666"/>
      <c r="BBO32" s="666"/>
      <c r="BBP32" s="666"/>
      <c r="BBQ32" s="666"/>
      <c r="BBR32" s="666"/>
      <c r="BBS32" s="666"/>
      <c r="BBT32" s="666"/>
      <c r="BBU32" s="666"/>
      <c r="BBV32" s="666"/>
      <c r="BBW32" s="666"/>
      <c r="BBX32" s="666"/>
      <c r="BBY32" s="666"/>
      <c r="BBZ32" s="666"/>
      <c r="BCA32" s="666"/>
      <c r="BCB32" s="666"/>
      <c r="BCC32" s="666"/>
      <c r="BCD32" s="666"/>
      <c r="BCE32" s="666"/>
      <c r="BCF32" s="666"/>
      <c r="BCG32" s="666"/>
      <c r="BCH32" s="666"/>
      <c r="BCI32" s="666"/>
      <c r="BCJ32" s="666"/>
      <c r="BCK32" s="666"/>
      <c r="BCL32" s="666"/>
      <c r="BCM32" s="666"/>
      <c r="BCN32" s="666"/>
      <c r="BCO32" s="666"/>
      <c r="BCP32" s="666"/>
      <c r="BCQ32" s="666"/>
      <c r="BCR32" s="666"/>
      <c r="BCS32" s="666"/>
      <c r="BCT32" s="666"/>
      <c r="BCU32" s="666"/>
      <c r="BCV32" s="666"/>
      <c r="BCW32" s="666"/>
      <c r="BCX32" s="666"/>
      <c r="BCY32" s="666"/>
      <c r="BCZ32" s="666"/>
      <c r="BDA32" s="666"/>
      <c r="BDB32" s="666"/>
      <c r="BDC32" s="666"/>
      <c r="BDD32" s="666"/>
      <c r="BDE32" s="666"/>
      <c r="BDF32" s="666"/>
      <c r="BDG32" s="666"/>
      <c r="BDH32" s="666"/>
      <c r="BDI32" s="666"/>
      <c r="BDJ32" s="666"/>
      <c r="BDK32" s="666"/>
      <c r="BDL32" s="666"/>
      <c r="BDM32" s="666"/>
      <c r="BDN32" s="666"/>
      <c r="BDO32" s="666"/>
      <c r="BDP32" s="666"/>
      <c r="BDQ32" s="666"/>
      <c r="BDR32" s="666"/>
      <c r="BDS32" s="666"/>
      <c r="BDT32" s="666"/>
      <c r="BDU32" s="666"/>
      <c r="BDV32" s="666"/>
      <c r="BDW32" s="666"/>
      <c r="BDX32" s="666"/>
      <c r="BDY32" s="666"/>
      <c r="BDZ32" s="666"/>
      <c r="BEA32" s="666"/>
      <c r="BEB32" s="666"/>
      <c r="BEC32" s="666"/>
      <c r="BED32" s="666"/>
      <c r="BEE32" s="666"/>
      <c r="BEF32" s="666"/>
      <c r="BEG32" s="666"/>
      <c r="BEH32" s="666"/>
      <c r="BEI32" s="666"/>
      <c r="BEJ32" s="666"/>
      <c r="BEK32" s="666"/>
      <c r="BEL32" s="666"/>
      <c r="BEM32" s="666"/>
      <c r="BEN32" s="666"/>
      <c r="BEO32" s="666"/>
      <c r="BEP32" s="666"/>
      <c r="BEQ32" s="666"/>
      <c r="BER32" s="666"/>
      <c r="BES32" s="666"/>
      <c r="BET32" s="666"/>
      <c r="BEU32" s="666"/>
      <c r="BEV32" s="666"/>
      <c r="BEW32" s="666"/>
      <c r="BEX32" s="666"/>
      <c r="BEY32" s="666"/>
      <c r="BEZ32" s="666"/>
      <c r="BFA32" s="666"/>
      <c r="BFB32" s="666"/>
      <c r="BFC32" s="666"/>
      <c r="BFD32" s="666"/>
      <c r="BFE32" s="666"/>
      <c r="BFF32" s="666"/>
      <c r="BFG32" s="666"/>
      <c r="BFH32" s="666"/>
      <c r="BFI32" s="666"/>
      <c r="BFJ32" s="666"/>
      <c r="BFK32" s="666"/>
      <c r="BFL32" s="666"/>
      <c r="BFM32" s="666"/>
      <c r="BFN32" s="666"/>
      <c r="BFO32" s="666"/>
      <c r="BFP32" s="666"/>
      <c r="BFQ32" s="666"/>
      <c r="BFR32" s="666"/>
      <c r="BFS32" s="666"/>
      <c r="BFT32" s="666"/>
      <c r="BFU32" s="666"/>
      <c r="BFV32" s="666"/>
      <c r="BFW32" s="666"/>
      <c r="BFX32" s="666"/>
      <c r="BFY32" s="666"/>
      <c r="BFZ32" s="666"/>
      <c r="BGA32" s="666"/>
      <c r="BGB32" s="666"/>
      <c r="BGC32" s="666"/>
      <c r="BGD32" s="666"/>
      <c r="BGE32" s="666"/>
      <c r="BGF32" s="666"/>
      <c r="BGG32" s="666"/>
      <c r="BGH32" s="666"/>
      <c r="BGI32" s="666"/>
      <c r="BGJ32" s="666"/>
      <c r="BGK32" s="666"/>
      <c r="BGL32" s="666"/>
      <c r="BGM32" s="666"/>
      <c r="BGN32" s="666"/>
      <c r="BGO32" s="666"/>
      <c r="BGP32" s="666"/>
      <c r="BGQ32" s="666"/>
      <c r="BGR32" s="666"/>
      <c r="BGS32" s="666"/>
      <c r="BGT32" s="666"/>
      <c r="BGU32" s="666"/>
      <c r="BGV32" s="666"/>
      <c r="BGW32" s="666"/>
      <c r="BGX32" s="666"/>
      <c r="BGY32" s="666"/>
      <c r="BGZ32" s="666"/>
      <c r="BHA32" s="666"/>
      <c r="BHB32" s="666"/>
      <c r="BHC32" s="666"/>
      <c r="BHD32" s="666"/>
      <c r="BHE32" s="666"/>
      <c r="BHF32" s="666"/>
      <c r="BHG32" s="666"/>
      <c r="BHH32" s="666"/>
      <c r="BHI32" s="666"/>
      <c r="BHJ32" s="666"/>
      <c r="BHK32" s="666"/>
      <c r="BHL32" s="666"/>
      <c r="BHM32" s="666"/>
      <c r="BHN32" s="666"/>
      <c r="BHO32" s="666"/>
      <c r="BHP32" s="666"/>
      <c r="BHQ32" s="666"/>
      <c r="BHR32" s="666"/>
      <c r="BHS32" s="666"/>
      <c r="BHT32" s="666"/>
      <c r="BHU32" s="666"/>
      <c r="BHV32" s="666"/>
      <c r="BHW32" s="666"/>
      <c r="BHX32" s="666"/>
      <c r="BHY32" s="666"/>
      <c r="BHZ32" s="666"/>
      <c r="BIA32" s="666"/>
      <c r="BIB32" s="666"/>
      <c r="BIC32" s="666"/>
      <c r="BID32" s="666"/>
      <c r="BIE32" s="666"/>
      <c r="BIF32" s="666"/>
      <c r="BIG32" s="666"/>
      <c r="BIH32" s="666"/>
      <c r="BII32" s="666"/>
      <c r="BIJ32" s="666"/>
      <c r="BIK32" s="666"/>
      <c r="BIL32" s="666"/>
      <c r="BIM32" s="666"/>
      <c r="BIN32" s="666"/>
      <c r="BIO32" s="666"/>
      <c r="BIP32" s="666"/>
      <c r="BIQ32" s="666"/>
      <c r="BIR32" s="666"/>
      <c r="BIS32" s="666"/>
      <c r="BIT32" s="666"/>
      <c r="BIU32" s="666"/>
      <c r="BIV32" s="666"/>
      <c r="BIW32" s="666"/>
      <c r="BIX32" s="666"/>
      <c r="BIY32" s="666"/>
      <c r="BIZ32" s="666"/>
      <c r="BJA32" s="666"/>
      <c r="BJB32" s="666"/>
      <c r="BJC32" s="666"/>
      <c r="BJD32" s="666"/>
      <c r="BJE32" s="666"/>
      <c r="BJF32" s="666"/>
      <c r="BJG32" s="666"/>
      <c r="BJH32" s="666"/>
      <c r="BJI32" s="666"/>
      <c r="BJJ32" s="666"/>
      <c r="BJK32" s="666"/>
      <c r="BJL32" s="666"/>
      <c r="BJM32" s="666"/>
      <c r="BJN32" s="666"/>
      <c r="BJO32" s="666"/>
      <c r="BJP32" s="666"/>
      <c r="BJQ32" s="666"/>
      <c r="BJR32" s="666"/>
      <c r="BJS32" s="666"/>
      <c r="BJT32" s="666"/>
      <c r="BJU32" s="666"/>
      <c r="BJV32" s="666"/>
      <c r="BJW32" s="666"/>
      <c r="BJX32" s="666"/>
      <c r="BJY32" s="666"/>
      <c r="BJZ32" s="666"/>
      <c r="BKA32" s="666"/>
      <c r="BKB32" s="666"/>
      <c r="BKC32" s="666"/>
      <c r="BKD32" s="666"/>
      <c r="BKE32" s="666"/>
      <c r="BKF32" s="666"/>
      <c r="BKG32" s="666"/>
      <c r="BKH32" s="666"/>
      <c r="BKI32" s="666"/>
      <c r="BKJ32" s="666"/>
      <c r="BKK32" s="666"/>
      <c r="BKL32" s="666"/>
      <c r="BKM32" s="666"/>
      <c r="BKN32" s="666"/>
      <c r="BKO32" s="666"/>
      <c r="BKP32" s="666"/>
      <c r="BKQ32" s="666"/>
      <c r="BKR32" s="666"/>
      <c r="BKS32" s="666"/>
      <c r="BKT32" s="666"/>
      <c r="BKU32" s="666"/>
      <c r="BKV32" s="666"/>
      <c r="BKW32" s="666"/>
      <c r="BKX32" s="666"/>
      <c r="BKY32" s="666"/>
      <c r="BKZ32" s="666"/>
      <c r="BLA32" s="666"/>
      <c r="BLB32" s="666"/>
      <c r="BLC32" s="666"/>
      <c r="BLD32" s="666"/>
      <c r="BLE32" s="666"/>
      <c r="BLF32" s="666"/>
      <c r="BLG32" s="666"/>
      <c r="BLH32" s="666"/>
      <c r="BLI32" s="666"/>
      <c r="BLJ32" s="666"/>
      <c r="BLK32" s="666"/>
      <c r="BLL32" s="666"/>
      <c r="BLM32" s="666"/>
      <c r="BLN32" s="666"/>
      <c r="BLO32" s="666"/>
      <c r="BLP32" s="666"/>
      <c r="BLQ32" s="666"/>
      <c r="BLR32" s="666"/>
      <c r="BLS32" s="666"/>
      <c r="BLT32" s="666"/>
      <c r="BLU32" s="666"/>
      <c r="BLV32" s="666"/>
      <c r="BLW32" s="666"/>
      <c r="BLX32" s="666"/>
      <c r="BLY32" s="666"/>
      <c r="BLZ32" s="666"/>
      <c r="BMA32" s="666"/>
      <c r="BMB32" s="666"/>
      <c r="BMC32" s="666"/>
      <c r="BMD32" s="666"/>
      <c r="BME32" s="666"/>
      <c r="BMF32" s="666"/>
      <c r="BMG32" s="666"/>
      <c r="BMH32" s="666"/>
      <c r="BMI32" s="666"/>
      <c r="BMJ32" s="666"/>
      <c r="BMK32" s="666"/>
      <c r="BML32" s="666"/>
      <c r="BMM32" s="666"/>
      <c r="BMN32" s="666"/>
      <c r="BMO32" s="666"/>
      <c r="BMP32" s="666"/>
      <c r="BMQ32" s="666"/>
      <c r="BMR32" s="666"/>
      <c r="BMS32" s="666"/>
      <c r="BMT32" s="666"/>
      <c r="BMU32" s="666"/>
      <c r="BMV32" s="666"/>
      <c r="BMW32" s="666"/>
      <c r="BMX32" s="666"/>
      <c r="BMY32" s="666"/>
      <c r="BMZ32" s="666"/>
      <c r="BNA32" s="666"/>
      <c r="BNB32" s="666"/>
      <c r="BNC32" s="666"/>
      <c r="BND32" s="666"/>
      <c r="BNE32" s="666"/>
      <c r="BNF32" s="666"/>
      <c r="BNG32" s="666"/>
      <c r="BNH32" s="666"/>
      <c r="BNI32" s="666"/>
      <c r="BNJ32" s="666"/>
      <c r="BNK32" s="666"/>
      <c r="BNL32" s="666"/>
      <c r="BNM32" s="666"/>
      <c r="BNN32" s="666"/>
      <c r="BNO32" s="666"/>
      <c r="BNP32" s="666"/>
      <c r="BNQ32" s="666"/>
      <c r="BNR32" s="666"/>
      <c r="BNS32" s="666"/>
      <c r="BNT32" s="666"/>
      <c r="BNU32" s="666"/>
      <c r="BNV32" s="666"/>
      <c r="BNW32" s="666"/>
      <c r="BNX32" s="666"/>
      <c r="BNY32" s="666"/>
      <c r="BNZ32" s="666"/>
      <c r="BOA32" s="666"/>
      <c r="BOB32" s="666"/>
      <c r="BOC32" s="666"/>
      <c r="BOD32" s="666"/>
      <c r="BOE32" s="666"/>
      <c r="BOF32" s="666"/>
      <c r="BOG32" s="666"/>
      <c r="BOH32" s="666"/>
      <c r="BOI32" s="666"/>
      <c r="BOJ32" s="666"/>
      <c r="BOK32" s="666"/>
      <c r="BOL32" s="666"/>
      <c r="BOM32" s="666"/>
      <c r="BON32" s="666"/>
      <c r="BOO32" s="666"/>
      <c r="BOP32" s="666"/>
      <c r="BOQ32" s="666"/>
      <c r="BOR32" s="666"/>
      <c r="BOS32" s="666"/>
      <c r="BOT32" s="666"/>
      <c r="BOU32" s="666"/>
      <c r="BOV32" s="666"/>
      <c r="BOW32" s="666"/>
      <c r="BOX32" s="666"/>
      <c r="BOY32" s="666"/>
      <c r="BOZ32" s="666"/>
      <c r="BPA32" s="666"/>
      <c r="BPB32" s="666"/>
      <c r="BPC32" s="666"/>
      <c r="BPD32" s="666"/>
      <c r="BPE32" s="666"/>
      <c r="BPF32" s="666"/>
      <c r="BPG32" s="666"/>
      <c r="BPH32" s="666"/>
      <c r="BPI32" s="666"/>
      <c r="BPJ32" s="666"/>
      <c r="BPK32" s="666"/>
      <c r="BPL32" s="666"/>
      <c r="BPM32" s="666"/>
      <c r="BPN32" s="666"/>
      <c r="BPO32" s="666"/>
      <c r="BPP32" s="666"/>
      <c r="BPQ32" s="666"/>
      <c r="BPR32" s="666"/>
      <c r="BPS32" s="666"/>
      <c r="BPT32" s="666"/>
      <c r="BPU32" s="666"/>
      <c r="BPV32" s="666"/>
      <c r="BPW32" s="666"/>
      <c r="BPX32" s="666"/>
      <c r="BPY32" s="666"/>
      <c r="BPZ32" s="666"/>
      <c r="BQA32" s="666"/>
      <c r="BQB32" s="666"/>
      <c r="BQC32" s="666"/>
      <c r="BQD32" s="666"/>
      <c r="BQE32" s="666"/>
      <c r="BQF32" s="666"/>
      <c r="BQG32" s="666"/>
      <c r="BQH32" s="666"/>
      <c r="BQI32" s="666"/>
      <c r="BQJ32" s="666"/>
      <c r="BQK32" s="666"/>
      <c r="BQL32" s="666"/>
      <c r="BQM32" s="666"/>
      <c r="BQN32" s="666"/>
      <c r="BQO32" s="666"/>
      <c r="BQP32" s="666"/>
      <c r="BQQ32" s="666"/>
      <c r="BQR32" s="666"/>
      <c r="BQS32" s="666"/>
      <c r="BQT32" s="666"/>
      <c r="BQU32" s="666"/>
      <c r="BQV32" s="666"/>
      <c r="BQW32" s="666"/>
      <c r="BQX32" s="666"/>
      <c r="BQY32" s="666"/>
      <c r="BQZ32" s="666"/>
      <c r="BRA32" s="666"/>
      <c r="BRB32" s="666"/>
      <c r="BRC32" s="666"/>
      <c r="BRD32" s="666"/>
      <c r="BRE32" s="666"/>
      <c r="BRF32" s="666"/>
      <c r="BRG32" s="666"/>
      <c r="BRH32" s="666"/>
      <c r="BRI32" s="666"/>
      <c r="BRJ32" s="666"/>
      <c r="BRK32" s="666"/>
      <c r="BRL32" s="666"/>
      <c r="BRM32" s="666"/>
      <c r="BRN32" s="666"/>
      <c r="BRO32" s="666"/>
      <c r="BRP32" s="666"/>
      <c r="BRQ32" s="666"/>
      <c r="BRR32" s="666"/>
      <c r="BRS32" s="666"/>
      <c r="BRT32" s="666"/>
      <c r="BRU32" s="666"/>
      <c r="BRV32" s="666"/>
      <c r="BRW32" s="666"/>
      <c r="BRX32" s="666"/>
      <c r="BRY32" s="666"/>
      <c r="BRZ32" s="666"/>
      <c r="BSA32" s="666"/>
      <c r="BSB32" s="666"/>
      <c r="BSC32" s="666"/>
      <c r="BSD32" s="666"/>
      <c r="BSE32" s="666"/>
      <c r="BSF32" s="666"/>
      <c r="BSG32" s="666"/>
      <c r="BSH32" s="666"/>
      <c r="BSI32" s="666"/>
      <c r="BSJ32" s="666"/>
      <c r="BSK32" s="666"/>
      <c r="BSL32" s="666"/>
      <c r="BSM32" s="666"/>
      <c r="BSN32" s="666"/>
      <c r="BSO32" s="666"/>
      <c r="BSP32" s="666"/>
      <c r="BSQ32" s="666"/>
      <c r="BSR32" s="666"/>
      <c r="BSS32" s="666"/>
      <c r="BST32" s="666"/>
      <c r="BSU32" s="666"/>
      <c r="BSV32" s="666"/>
      <c r="BSW32" s="666"/>
      <c r="BSX32" s="666"/>
      <c r="BSY32" s="666"/>
      <c r="BSZ32" s="666"/>
      <c r="BTA32" s="666"/>
      <c r="BTB32" s="666"/>
      <c r="BTC32" s="666"/>
      <c r="BTD32" s="666"/>
      <c r="BTE32" s="666"/>
      <c r="BTF32" s="666"/>
      <c r="BTG32" s="666"/>
      <c r="BTH32" s="666"/>
      <c r="BTI32" s="666"/>
      <c r="BTJ32" s="666"/>
      <c r="BTK32" s="666"/>
      <c r="BTL32" s="666"/>
      <c r="BTM32" s="666"/>
      <c r="BTN32" s="666"/>
      <c r="BTO32" s="666"/>
      <c r="BTP32" s="666"/>
      <c r="BTQ32" s="666"/>
      <c r="BTR32" s="666"/>
      <c r="BTS32" s="666"/>
      <c r="BTT32" s="666"/>
      <c r="BTU32" s="666"/>
      <c r="BTV32" s="666"/>
      <c r="BTW32" s="666"/>
      <c r="BTX32" s="666"/>
      <c r="BTY32" s="666"/>
      <c r="BTZ32" s="666"/>
      <c r="BUA32" s="666"/>
      <c r="BUB32" s="666"/>
      <c r="BUC32" s="666"/>
      <c r="BUD32" s="666"/>
      <c r="BUE32" s="666"/>
      <c r="BUF32" s="666"/>
      <c r="BUG32" s="666"/>
      <c r="BUH32" s="666"/>
      <c r="BUI32" s="666"/>
      <c r="BUJ32" s="666"/>
      <c r="BUK32" s="666"/>
      <c r="BUL32" s="666"/>
      <c r="BUM32" s="666"/>
      <c r="BUN32" s="666"/>
      <c r="BUO32" s="666"/>
      <c r="BUP32" s="666"/>
      <c r="BUQ32" s="666"/>
      <c r="BUR32" s="666"/>
      <c r="BUS32" s="666"/>
      <c r="BUT32" s="666"/>
      <c r="BUU32" s="666"/>
      <c r="BUV32" s="666"/>
      <c r="BUW32" s="666"/>
      <c r="BUX32" s="666"/>
      <c r="BUY32" s="666"/>
      <c r="BUZ32" s="666"/>
      <c r="BVA32" s="666"/>
      <c r="BVB32" s="666"/>
      <c r="BVC32" s="666"/>
      <c r="BVD32" s="666"/>
      <c r="BVE32" s="666"/>
      <c r="BVF32" s="666"/>
      <c r="BVG32" s="666"/>
      <c r="BVH32" s="666"/>
      <c r="BVI32" s="666"/>
      <c r="BVJ32" s="666"/>
      <c r="BVK32" s="666"/>
      <c r="BVL32" s="666"/>
      <c r="BVM32" s="666"/>
      <c r="BVN32" s="666"/>
      <c r="BVO32" s="666"/>
      <c r="BVP32" s="666"/>
      <c r="BVQ32" s="666"/>
      <c r="BVR32" s="666"/>
      <c r="BVS32" s="666"/>
      <c r="BVT32" s="666"/>
      <c r="BVU32" s="666"/>
      <c r="BVV32" s="666"/>
      <c r="BVW32" s="666"/>
      <c r="BVX32" s="666"/>
      <c r="BVY32" s="666"/>
      <c r="BVZ32" s="666"/>
      <c r="BWA32" s="666"/>
      <c r="BWB32" s="666"/>
      <c r="BWC32" s="666"/>
      <c r="BWD32" s="666"/>
      <c r="BWE32" s="666"/>
      <c r="BWF32" s="666"/>
      <c r="BWG32" s="666"/>
      <c r="BWH32" s="666"/>
      <c r="BWI32" s="666"/>
      <c r="BWJ32" s="666"/>
      <c r="BWK32" s="666"/>
      <c r="BWL32" s="666"/>
      <c r="BWM32" s="666"/>
      <c r="BWN32" s="666"/>
      <c r="BWO32" s="666"/>
      <c r="BWP32" s="666"/>
      <c r="BWQ32" s="666"/>
      <c r="BWR32" s="666"/>
      <c r="BWS32" s="666"/>
      <c r="BWT32" s="666"/>
      <c r="BWU32" s="666"/>
      <c r="BWV32" s="666"/>
      <c r="BWW32" s="666"/>
      <c r="BWX32" s="666"/>
      <c r="BWY32" s="666"/>
      <c r="BWZ32" s="666"/>
      <c r="BXA32" s="666"/>
      <c r="BXB32" s="666"/>
      <c r="BXC32" s="666"/>
      <c r="BXD32" s="666"/>
      <c r="BXE32" s="666"/>
      <c r="BXF32" s="666"/>
      <c r="BXG32" s="666"/>
      <c r="BXH32" s="666"/>
      <c r="BXI32" s="666"/>
      <c r="BXJ32" s="666"/>
      <c r="BXK32" s="666"/>
      <c r="BXL32" s="666"/>
      <c r="BXM32" s="666"/>
      <c r="BXN32" s="666"/>
      <c r="BXO32" s="666"/>
      <c r="BXP32" s="666"/>
      <c r="BXQ32" s="666"/>
      <c r="BXR32" s="666"/>
      <c r="BXS32" s="666"/>
      <c r="BXT32" s="666"/>
      <c r="BXU32" s="666"/>
      <c r="BXV32" s="666"/>
      <c r="BXW32" s="666"/>
      <c r="BXX32" s="666"/>
      <c r="BXY32" s="666"/>
      <c r="BXZ32" s="666"/>
      <c r="BYA32" s="666"/>
      <c r="BYB32" s="666"/>
      <c r="BYC32" s="666"/>
      <c r="BYD32" s="666"/>
      <c r="BYE32" s="666"/>
      <c r="BYF32" s="666"/>
      <c r="BYG32" s="666"/>
      <c r="BYH32" s="666"/>
      <c r="BYI32" s="666"/>
      <c r="BYJ32" s="666"/>
      <c r="BYK32" s="666"/>
      <c r="BYL32" s="666"/>
      <c r="BYM32" s="666"/>
      <c r="BYN32" s="666"/>
      <c r="BYO32" s="666"/>
      <c r="BYP32" s="666"/>
      <c r="BYQ32" s="666"/>
      <c r="BYR32" s="666"/>
      <c r="BYS32" s="666"/>
      <c r="BYT32" s="666"/>
      <c r="BYU32" s="666"/>
      <c r="BYV32" s="666"/>
      <c r="BYW32" s="666"/>
      <c r="BYX32" s="666"/>
      <c r="BYY32" s="666"/>
      <c r="BYZ32" s="666"/>
      <c r="BZA32" s="666"/>
      <c r="BZB32" s="666"/>
      <c r="BZC32" s="666"/>
      <c r="BZD32" s="666"/>
      <c r="BZE32" s="666"/>
      <c r="BZF32" s="666"/>
      <c r="BZG32" s="666"/>
      <c r="BZH32" s="666"/>
      <c r="BZI32" s="666"/>
      <c r="BZJ32" s="666"/>
      <c r="BZK32" s="666"/>
      <c r="BZL32" s="666"/>
      <c r="BZM32" s="666"/>
      <c r="BZN32" s="666"/>
      <c r="BZO32" s="666"/>
      <c r="BZP32" s="666"/>
      <c r="BZQ32" s="666"/>
      <c r="BZR32" s="666"/>
      <c r="BZS32" s="666"/>
      <c r="BZT32" s="666"/>
      <c r="BZU32" s="666"/>
      <c r="BZV32" s="666"/>
      <c r="BZW32" s="666"/>
      <c r="BZX32" s="666"/>
      <c r="BZY32" s="666"/>
      <c r="BZZ32" s="666"/>
      <c r="CAA32" s="666"/>
      <c r="CAB32" s="666"/>
      <c r="CAC32" s="666"/>
      <c r="CAD32" s="666"/>
      <c r="CAE32" s="666"/>
      <c r="CAF32" s="666"/>
      <c r="CAG32" s="666"/>
      <c r="CAH32" s="666"/>
      <c r="CAI32" s="666"/>
      <c r="CAJ32" s="666"/>
      <c r="CAK32" s="666"/>
      <c r="CAL32" s="666"/>
      <c r="CAM32" s="666"/>
      <c r="CAN32" s="666"/>
      <c r="CAO32" s="666"/>
      <c r="CAP32" s="666"/>
      <c r="CAQ32" s="666"/>
      <c r="CAR32" s="666"/>
      <c r="CAS32" s="666"/>
      <c r="CAT32" s="666"/>
      <c r="CAU32" s="666"/>
      <c r="CAV32" s="666"/>
      <c r="CAW32" s="666"/>
      <c r="CAX32" s="666"/>
      <c r="CAY32" s="666"/>
      <c r="CAZ32" s="666"/>
      <c r="CBA32" s="666"/>
      <c r="CBB32" s="666"/>
      <c r="CBC32" s="666"/>
      <c r="CBD32" s="666"/>
      <c r="CBE32" s="666"/>
      <c r="CBF32" s="666"/>
      <c r="CBG32" s="666"/>
      <c r="CBH32" s="666"/>
      <c r="CBI32" s="666"/>
      <c r="CBJ32" s="666"/>
      <c r="CBK32" s="666"/>
      <c r="CBL32" s="666"/>
      <c r="CBM32" s="666"/>
      <c r="CBN32" s="666"/>
      <c r="CBO32" s="666"/>
      <c r="CBP32" s="666"/>
      <c r="CBQ32" s="666"/>
      <c r="CBR32" s="666"/>
      <c r="CBS32" s="666"/>
      <c r="CBT32" s="666"/>
      <c r="CBU32" s="666"/>
      <c r="CBV32" s="666"/>
      <c r="CBW32" s="666"/>
      <c r="CBX32" s="666"/>
      <c r="CBY32" s="666"/>
      <c r="CBZ32" s="666"/>
      <c r="CCA32" s="666"/>
      <c r="CCB32" s="666"/>
      <c r="CCC32" s="666"/>
      <c r="CCD32" s="666"/>
      <c r="CCE32" s="666"/>
      <c r="CCF32" s="666"/>
      <c r="CCG32" s="666"/>
      <c r="CCH32" s="666"/>
      <c r="CCI32" s="666"/>
      <c r="CCJ32" s="666"/>
      <c r="CCK32" s="666"/>
      <c r="CCL32" s="666"/>
      <c r="CCM32" s="666"/>
      <c r="CCN32" s="666"/>
      <c r="CCO32" s="666"/>
      <c r="CCP32" s="666"/>
      <c r="CCQ32" s="666"/>
      <c r="CCR32" s="666"/>
      <c r="CCS32" s="666"/>
      <c r="CCT32" s="666"/>
      <c r="CCU32" s="666"/>
      <c r="CCV32" s="666"/>
      <c r="CCW32" s="666"/>
      <c r="CCX32" s="666"/>
      <c r="CCY32" s="666"/>
      <c r="CCZ32" s="666"/>
      <c r="CDA32" s="666"/>
      <c r="CDB32" s="666"/>
      <c r="CDC32" s="666"/>
      <c r="CDD32" s="666"/>
      <c r="CDE32" s="666"/>
      <c r="CDF32" s="666"/>
      <c r="CDG32" s="666"/>
      <c r="CDH32" s="666"/>
      <c r="CDI32" s="666"/>
      <c r="CDJ32" s="666"/>
      <c r="CDK32" s="666"/>
      <c r="CDL32" s="666"/>
      <c r="CDM32" s="666"/>
      <c r="CDN32" s="666"/>
      <c r="CDO32" s="666"/>
      <c r="CDP32" s="666"/>
      <c r="CDQ32" s="666"/>
      <c r="CDR32" s="666"/>
      <c r="CDS32" s="666"/>
      <c r="CDT32" s="666"/>
      <c r="CDU32" s="666"/>
      <c r="CDV32" s="666"/>
      <c r="CDW32" s="666"/>
      <c r="CDX32" s="666"/>
      <c r="CDY32" s="666"/>
      <c r="CDZ32" s="666"/>
      <c r="CEA32" s="666"/>
      <c r="CEB32" s="666"/>
      <c r="CEC32" s="666"/>
      <c r="CED32" s="666"/>
      <c r="CEE32" s="666"/>
      <c r="CEF32" s="666"/>
      <c r="CEG32" s="666"/>
      <c r="CEH32" s="666"/>
      <c r="CEI32" s="666"/>
      <c r="CEJ32" s="666"/>
      <c r="CEK32" s="666"/>
      <c r="CEL32" s="666"/>
      <c r="CEM32" s="666"/>
      <c r="CEN32" s="666"/>
      <c r="CEO32" s="666"/>
      <c r="CEP32" s="666"/>
      <c r="CEQ32" s="666"/>
      <c r="CER32" s="666"/>
      <c r="CES32" s="666"/>
      <c r="CET32" s="666"/>
      <c r="CEU32" s="666"/>
      <c r="CEV32" s="666"/>
      <c r="CEW32" s="666"/>
      <c r="CEX32" s="666"/>
      <c r="CEY32" s="666"/>
      <c r="CEZ32" s="666"/>
      <c r="CFA32" s="666"/>
      <c r="CFB32" s="666"/>
      <c r="CFC32" s="666"/>
      <c r="CFD32" s="666"/>
      <c r="CFE32" s="666"/>
      <c r="CFF32" s="666"/>
      <c r="CFG32" s="666"/>
      <c r="CFH32" s="666"/>
      <c r="CFI32" s="666"/>
      <c r="CFJ32" s="666"/>
      <c r="CFK32" s="666"/>
      <c r="CFL32" s="666"/>
      <c r="CFM32" s="666"/>
      <c r="CFN32" s="666"/>
      <c r="CFO32" s="666"/>
      <c r="CFP32" s="666"/>
      <c r="CFQ32" s="666"/>
      <c r="CFR32" s="666"/>
      <c r="CFS32" s="666"/>
      <c r="CFT32" s="666"/>
      <c r="CFU32" s="666"/>
      <c r="CFV32" s="666"/>
      <c r="CFW32" s="666"/>
      <c r="CFX32" s="666"/>
      <c r="CFY32" s="666"/>
      <c r="CFZ32" s="666"/>
      <c r="CGA32" s="666"/>
      <c r="CGB32" s="666"/>
      <c r="CGC32" s="666"/>
      <c r="CGD32" s="666"/>
      <c r="CGE32" s="666"/>
      <c r="CGF32" s="666"/>
      <c r="CGG32" s="666"/>
      <c r="CGH32" s="666"/>
      <c r="CGI32" s="666"/>
      <c r="CGJ32" s="666"/>
      <c r="CGK32" s="666"/>
      <c r="CGL32" s="666"/>
      <c r="CGM32" s="666"/>
      <c r="CGN32" s="666"/>
      <c r="CGO32" s="666"/>
      <c r="CGP32" s="666"/>
      <c r="CGQ32" s="666"/>
      <c r="CGR32" s="666"/>
      <c r="CGS32" s="666"/>
      <c r="CGT32" s="666"/>
      <c r="CGU32" s="666"/>
      <c r="CGV32" s="666"/>
      <c r="CGW32" s="666"/>
      <c r="CGX32" s="666"/>
      <c r="CGY32" s="666"/>
      <c r="CGZ32" s="666"/>
      <c r="CHA32" s="666"/>
      <c r="CHB32" s="666"/>
      <c r="CHC32" s="666"/>
      <c r="CHD32" s="666"/>
      <c r="CHE32" s="666"/>
      <c r="CHF32" s="666"/>
      <c r="CHG32" s="666"/>
      <c r="CHH32" s="666"/>
      <c r="CHI32" s="666"/>
      <c r="CHJ32" s="666"/>
      <c r="CHK32" s="666"/>
      <c r="CHL32" s="666"/>
      <c r="CHM32" s="666"/>
      <c r="CHN32" s="666"/>
      <c r="CHO32" s="666"/>
      <c r="CHP32" s="666"/>
      <c r="CHQ32" s="666"/>
      <c r="CHR32" s="666"/>
      <c r="CHS32" s="666"/>
      <c r="CHT32" s="666"/>
      <c r="CHU32" s="666"/>
      <c r="CHV32" s="666"/>
      <c r="CHW32" s="666"/>
      <c r="CHX32" s="666"/>
      <c r="CHY32" s="666"/>
      <c r="CHZ32" s="666"/>
      <c r="CIA32" s="666"/>
      <c r="CIB32" s="666"/>
      <c r="CIC32" s="666"/>
      <c r="CID32" s="666"/>
      <c r="CIE32" s="666"/>
      <c r="CIF32" s="666"/>
      <c r="CIG32" s="666"/>
      <c r="CIH32" s="666"/>
      <c r="CII32" s="666"/>
      <c r="CIJ32" s="666"/>
      <c r="CIK32" s="666"/>
      <c r="CIL32" s="666"/>
      <c r="CIM32" s="666"/>
      <c r="CIN32" s="666"/>
      <c r="CIO32" s="666"/>
      <c r="CIP32" s="666"/>
      <c r="CIQ32" s="666"/>
      <c r="CIR32" s="666"/>
      <c r="CIS32" s="666"/>
      <c r="CIT32" s="666"/>
      <c r="CIU32" s="666"/>
      <c r="CIV32" s="666"/>
      <c r="CIW32" s="666"/>
      <c r="CIX32" s="666"/>
      <c r="CIY32" s="666"/>
      <c r="CIZ32" s="666"/>
      <c r="CJA32" s="666"/>
      <c r="CJB32" s="666"/>
      <c r="CJC32" s="666"/>
      <c r="CJD32" s="666"/>
      <c r="CJE32" s="666"/>
      <c r="CJF32" s="666"/>
      <c r="CJG32" s="666"/>
      <c r="CJH32" s="666"/>
      <c r="CJI32" s="666"/>
      <c r="CJJ32" s="666"/>
      <c r="CJK32" s="666"/>
      <c r="CJL32" s="666"/>
      <c r="CJM32" s="666"/>
      <c r="CJN32" s="666"/>
      <c r="CJO32" s="666"/>
      <c r="CJP32" s="666"/>
      <c r="CJQ32" s="666"/>
      <c r="CJR32" s="666"/>
      <c r="CJS32" s="666"/>
      <c r="CJT32" s="666"/>
      <c r="CJU32" s="666"/>
      <c r="CJV32" s="666"/>
      <c r="CJW32" s="666"/>
      <c r="CJX32" s="666"/>
      <c r="CJY32" s="666"/>
      <c r="CJZ32" s="666"/>
      <c r="CKA32" s="666"/>
      <c r="CKB32" s="666"/>
      <c r="CKC32" s="666"/>
      <c r="CKD32" s="666"/>
      <c r="CKE32" s="666"/>
      <c r="CKF32" s="666"/>
      <c r="CKG32" s="666"/>
      <c r="CKH32" s="666"/>
      <c r="CKI32" s="666"/>
      <c r="CKJ32" s="666"/>
      <c r="CKK32" s="666"/>
      <c r="CKL32" s="666"/>
      <c r="CKM32" s="666"/>
      <c r="CKN32" s="666"/>
      <c r="CKO32" s="666"/>
      <c r="CKP32" s="666"/>
      <c r="CKQ32" s="666"/>
      <c r="CKR32" s="666"/>
      <c r="CKS32" s="666"/>
      <c r="CKT32" s="666"/>
      <c r="CKU32" s="666"/>
      <c r="CKV32" s="666"/>
      <c r="CKW32" s="666"/>
      <c r="CKX32" s="666"/>
      <c r="CKY32" s="666"/>
      <c r="CKZ32" s="666"/>
      <c r="CLA32" s="666"/>
      <c r="CLB32" s="666"/>
      <c r="CLC32" s="666"/>
      <c r="CLD32" s="666"/>
      <c r="CLE32" s="666"/>
      <c r="CLF32" s="666"/>
      <c r="CLG32" s="666"/>
      <c r="CLH32" s="666"/>
      <c r="CLI32" s="666"/>
      <c r="CLJ32" s="666"/>
      <c r="CLK32" s="666"/>
      <c r="CLL32" s="666"/>
      <c r="CLM32" s="666"/>
      <c r="CLN32" s="666"/>
      <c r="CLO32" s="666"/>
      <c r="CLP32" s="666"/>
      <c r="CLQ32" s="666"/>
      <c r="CLR32" s="666"/>
      <c r="CLS32" s="666"/>
      <c r="CLT32" s="666"/>
      <c r="CLU32" s="666"/>
      <c r="CLV32" s="666"/>
      <c r="CLW32" s="666"/>
      <c r="CLX32" s="666"/>
      <c r="CLY32" s="666"/>
      <c r="CLZ32" s="666"/>
      <c r="CMA32" s="666"/>
      <c r="CMB32" s="666"/>
      <c r="CMC32" s="666"/>
      <c r="CMD32" s="666"/>
      <c r="CME32" s="666"/>
      <c r="CMF32" s="666"/>
      <c r="CMG32" s="666"/>
      <c r="CMH32" s="666"/>
      <c r="CMI32" s="666"/>
      <c r="CMJ32" s="666"/>
      <c r="CMK32" s="666"/>
      <c r="CML32" s="666"/>
      <c r="CMM32" s="666"/>
      <c r="CMN32" s="666"/>
      <c r="CMO32" s="666"/>
      <c r="CMP32" s="666"/>
      <c r="CMQ32" s="666"/>
      <c r="CMR32" s="666"/>
      <c r="CMS32" s="666"/>
      <c r="CMT32" s="666"/>
      <c r="CMU32" s="666"/>
      <c r="CMV32" s="666"/>
      <c r="CMW32" s="666"/>
      <c r="CMX32" s="666"/>
      <c r="CMY32" s="666"/>
      <c r="CMZ32" s="666"/>
      <c r="CNA32" s="666"/>
      <c r="CNB32" s="666"/>
      <c r="CNC32" s="666"/>
      <c r="CND32" s="666"/>
      <c r="CNE32" s="666"/>
      <c r="CNF32" s="666"/>
      <c r="CNG32" s="666"/>
      <c r="CNH32" s="666"/>
      <c r="CNI32" s="666"/>
      <c r="CNJ32" s="666"/>
      <c r="CNK32" s="666"/>
      <c r="CNL32" s="666"/>
      <c r="CNM32" s="666"/>
      <c r="CNN32" s="666"/>
      <c r="CNO32" s="666"/>
      <c r="CNP32" s="666"/>
      <c r="CNQ32" s="666"/>
      <c r="CNR32" s="666"/>
      <c r="CNS32" s="666"/>
      <c r="CNT32" s="666"/>
      <c r="CNU32" s="666"/>
      <c r="CNV32" s="666"/>
      <c r="CNW32" s="666"/>
      <c r="CNX32" s="666"/>
      <c r="CNY32" s="666"/>
      <c r="CNZ32" s="666"/>
      <c r="COA32" s="666"/>
      <c r="COB32" s="666"/>
      <c r="COC32" s="666"/>
      <c r="COD32" s="666"/>
      <c r="COE32" s="666"/>
      <c r="COF32" s="666"/>
      <c r="COG32" s="666"/>
      <c r="COH32" s="666"/>
      <c r="COI32" s="666"/>
      <c r="COJ32" s="666"/>
      <c r="COK32" s="666"/>
      <c r="COL32" s="666"/>
      <c r="COM32" s="666"/>
      <c r="CON32" s="666"/>
      <c r="COO32" s="666"/>
      <c r="COP32" s="666"/>
      <c r="COQ32" s="666"/>
      <c r="COR32" s="666"/>
      <c r="COS32" s="666"/>
      <c r="COT32" s="666"/>
      <c r="COU32" s="666"/>
      <c r="COV32" s="666"/>
      <c r="COW32" s="666"/>
      <c r="COX32" s="666"/>
      <c r="COY32" s="666"/>
      <c r="COZ32" s="666"/>
      <c r="CPA32" s="666"/>
      <c r="CPB32" s="666"/>
      <c r="CPC32" s="666"/>
      <c r="CPD32" s="666"/>
      <c r="CPE32" s="666"/>
      <c r="CPF32" s="666"/>
      <c r="CPG32" s="666"/>
      <c r="CPH32" s="666"/>
      <c r="CPI32" s="666"/>
      <c r="CPJ32" s="666"/>
      <c r="CPK32" s="666"/>
      <c r="CPL32" s="666"/>
      <c r="CPM32" s="666"/>
      <c r="CPN32" s="666"/>
      <c r="CPO32" s="666"/>
      <c r="CPP32" s="666"/>
      <c r="CPQ32" s="666"/>
      <c r="CPR32" s="666"/>
      <c r="CPS32" s="666"/>
      <c r="CPT32" s="666"/>
      <c r="CPU32" s="666"/>
      <c r="CPV32" s="666"/>
      <c r="CPW32" s="666"/>
      <c r="CPX32" s="666"/>
      <c r="CPY32" s="666"/>
      <c r="CPZ32" s="666"/>
      <c r="CQA32" s="666"/>
      <c r="CQB32" s="666"/>
      <c r="CQC32" s="666"/>
      <c r="CQD32" s="666"/>
      <c r="CQE32" s="666"/>
      <c r="CQF32" s="666"/>
      <c r="CQG32" s="666"/>
      <c r="CQH32" s="666"/>
      <c r="CQI32" s="666"/>
      <c r="CQJ32" s="666"/>
      <c r="CQK32" s="666"/>
      <c r="CQL32" s="666"/>
      <c r="CQM32" s="666"/>
      <c r="CQN32" s="666"/>
      <c r="CQO32" s="666"/>
      <c r="CQP32" s="666"/>
      <c r="CQQ32" s="666"/>
      <c r="CQR32" s="666"/>
      <c r="CQS32" s="666"/>
      <c r="CQT32" s="666"/>
      <c r="CQU32" s="666"/>
      <c r="CQV32" s="666"/>
      <c r="CQW32" s="666"/>
      <c r="CQX32" s="666"/>
      <c r="CQY32" s="666"/>
      <c r="CQZ32" s="666"/>
      <c r="CRA32" s="666"/>
      <c r="CRB32" s="666"/>
      <c r="CRC32" s="666"/>
      <c r="CRD32" s="666"/>
      <c r="CRE32" s="666"/>
      <c r="CRF32" s="666"/>
      <c r="CRG32" s="666"/>
      <c r="CRH32" s="666"/>
      <c r="CRI32" s="666"/>
      <c r="CRJ32" s="666"/>
      <c r="CRK32" s="666"/>
      <c r="CRL32" s="666"/>
      <c r="CRM32" s="666"/>
      <c r="CRN32" s="666"/>
      <c r="CRO32" s="666"/>
      <c r="CRP32" s="666"/>
      <c r="CRQ32" s="666"/>
      <c r="CRR32" s="666"/>
      <c r="CRS32" s="666"/>
      <c r="CRT32" s="666"/>
      <c r="CRU32" s="666"/>
      <c r="CRV32" s="666"/>
      <c r="CRW32" s="666"/>
      <c r="CRX32" s="666"/>
      <c r="CRY32" s="666"/>
      <c r="CRZ32" s="666"/>
      <c r="CSA32" s="666"/>
      <c r="CSB32" s="666"/>
      <c r="CSC32" s="666"/>
      <c r="CSD32" s="666"/>
      <c r="CSE32" s="666"/>
      <c r="CSF32" s="666"/>
      <c r="CSG32" s="666"/>
      <c r="CSH32" s="666"/>
      <c r="CSI32" s="666"/>
      <c r="CSJ32" s="666"/>
      <c r="CSK32" s="666"/>
      <c r="CSL32" s="666"/>
      <c r="CSM32" s="666"/>
      <c r="CSN32" s="666"/>
      <c r="CSO32" s="666"/>
      <c r="CSP32" s="666"/>
      <c r="CSQ32" s="666"/>
      <c r="CSR32" s="666"/>
      <c r="CSS32" s="666"/>
      <c r="CST32" s="666"/>
      <c r="CSU32" s="666"/>
      <c r="CSV32" s="666"/>
      <c r="CSW32" s="666"/>
      <c r="CSX32" s="666"/>
      <c r="CSY32" s="666"/>
      <c r="CSZ32" s="666"/>
      <c r="CTA32" s="666"/>
      <c r="CTB32" s="666"/>
      <c r="CTC32" s="666"/>
      <c r="CTD32" s="666"/>
      <c r="CTE32" s="666"/>
      <c r="CTF32" s="666"/>
      <c r="CTG32" s="666"/>
      <c r="CTH32" s="666"/>
      <c r="CTI32" s="666"/>
      <c r="CTJ32" s="666"/>
      <c r="CTK32" s="666"/>
      <c r="CTL32" s="666"/>
      <c r="CTM32" s="666"/>
      <c r="CTN32" s="666"/>
      <c r="CTO32" s="666"/>
      <c r="CTP32" s="666"/>
      <c r="CTQ32" s="666"/>
      <c r="CTR32" s="666"/>
      <c r="CTS32" s="666"/>
      <c r="CTT32" s="666"/>
      <c r="CTU32" s="666"/>
      <c r="CTV32" s="666"/>
      <c r="CTW32" s="666"/>
      <c r="CTX32" s="666"/>
      <c r="CTY32" s="666"/>
      <c r="CTZ32" s="666"/>
      <c r="CUA32" s="666"/>
      <c r="CUB32" s="666"/>
      <c r="CUC32" s="666"/>
      <c r="CUD32" s="666"/>
      <c r="CUE32" s="666"/>
      <c r="CUF32" s="666"/>
      <c r="CUG32" s="666"/>
      <c r="CUH32" s="666"/>
      <c r="CUI32" s="666"/>
      <c r="CUJ32" s="666"/>
      <c r="CUK32" s="666"/>
      <c r="CUL32" s="666"/>
      <c r="CUM32" s="666"/>
      <c r="CUN32" s="666"/>
      <c r="CUO32" s="666"/>
      <c r="CUP32" s="666"/>
      <c r="CUQ32" s="666"/>
      <c r="CUR32" s="666"/>
      <c r="CUS32" s="666"/>
      <c r="CUT32" s="666"/>
      <c r="CUU32" s="666"/>
      <c r="CUV32" s="666"/>
      <c r="CUW32" s="666"/>
      <c r="CUX32" s="666"/>
      <c r="CUY32" s="666"/>
      <c r="CUZ32" s="666"/>
      <c r="CVA32" s="666"/>
      <c r="CVB32" s="666"/>
      <c r="CVC32" s="666"/>
      <c r="CVD32" s="666"/>
      <c r="CVE32" s="666"/>
      <c r="CVF32" s="666"/>
      <c r="CVG32" s="666"/>
      <c r="CVH32" s="666"/>
      <c r="CVI32" s="666"/>
      <c r="CVJ32" s="666"/>
      <c r="CVK32" s="666"/>
      <c r="CVL32" s="666"/>
      <c r="CVM32" s="666"/>
      <c r="CVN32" s="666"/>
      <c r="CVO32" s="666"/>
      <c r="CVP32" s="666"/>
      <c r="CVQ32" s="666"/>
      <c r="CVR32" s="666"/>
      <c r="CVS32" s="666"/>
      <c r="CVT32" s="666"/>
      <c r="CVU32" s="666"/>
      <c r="CVV32" s="666"/>
      <c r="CVW32" s="666"/>
      <c r="CVX32" s="666"/>
      <c r="CVY32" s="666"/>
      <c r="CVZ32" s="666"/>
      <c r="CWA32" s="666"/>
      <c r="CWB32" s="666"/>
      <c r="CWC32" s="666"/>
      <c r="CWD32" s="666"/>
      <c r="CWE32" s="666"/>
      <c r="CWF32" s="666"/>
      <c r="CWG32" s="666"/>
      <c r="CWH32" s="666"/>
      <c r="CWI32" s="666"/>
      <c r="CWJ32" s="666"/>
      <c r="CWK32" s="666"/>
      <c r="CWL32" s="666"/>
      <c r="CWM32" s="666"/>
      <c r="CWN32" s="666"/>
      <c r="CWO32" s="666"/>
      <c r="CWP32" s="666"/>
      <c r="CWQ32" s="666"/>
      <c r="CWR32" s="666"/>
      <c r="CWS32" s="666"/>
      <c r="CWT32" s="666"/>
      <c r="CWU32" s="666"/>
      <c r="CWV32" s="666"/>
      <c r="CWW32" s="666"/>
      <c r="CWX32" s="666"/>
      <c r="CWY32" s="666"/>
      <c r="CWZ32" s="666"/>
      <c r="CXA32" s="666"/>
      <c r="CXB32" s="666"/>
      <c r="CXC32" s="666"/>
      <c r="CXD32" s="666"/>
      <c r="CXE32" s="666"/>
      <c r="CXF32" s="666"/>
      <c r="CXG32" s="666"/>
      <c r="CXH32" s="666"/>
      <c r="CXI32" s="666"/>
      <c r="CXJ32" s="666"/>
      <c r="CXK32" s="666"/>
      <c r="CXL32" s="666"/>
      <c r="CXM32" s="666"/>
      <c r="CXN32" s="666"/>
      <c r="CXO32" s="666"/>
      <c r="CXP32" s="666"/>
      <c r="CXQ32" s="666"/>
      <c r="CXR32" s="666"/>
      <c r="CXS32" s="666"/>
      <c r="CXT32" s="666"/>
      <c r="CXU32" s="666"/>
      <c r="CXV32" s="666"/>
      <c r="CXW32" s="666"/>
      <c r="CXX32" s="666"/>
      <c r="CXY32" s="666"/>
      <c r="CXZ32" s="666"/>
      <c r="CYA32" s="666"/>
      <c r="CYB32" s="666"/>
      <c r="CYC32" s="666"/>
      <c r="CYD32" s="666"/>
      <c r="CYE32" s="666"/>
      <c r="CYF32" s="666"/>
      <c r="CYG32" s="666"/>
      <c r="CYH32" s="666"/>
      <c r="CYI32" s="666"/>
      <c r="CYJ32" s="666"/>
      <c r="CYK32" s="666"/>
      <c r="CYL32" s="666"/>
      <c r="CYM32" s="666"/>
      <c r="CYN32" s="666"/>
      <c r="CYO32" s="666"/>
      <c r="CYP32" s="666"/>
      <c r="CYQ32" s="666"/>
      <c r="CYR32" s="666"/>
      <c r="CYS32" s="666"/>
      <c r="CYT32" s="666"/>
      <c r="CYU32" s="666"/>
      <c r="CYV32" s="666"/>
      <c r="CYW32" s="666"/>
      <c r="CYX32" s="666"/>
      <c r="CYY32" s="666"/>
      <c r="CYZ32" s="666"/>
      <c r="CZA32" s="666"/>
      <c r="CZB32" s="666"/>
      <c r="CZC32" s="666"/>
      <c r="CZD32" s="666"/>
      <c r="CZE32" s="666"/>
      <c r="CZF32" s="666"/>
      <c r="CZG32" s="666"/>
      <c r="CZH32" s="666"/>
      <c r="CZI32" s="666"/>
      <c r="CZJ32" s="666"/>
      <c r="CZK32" s="666"/>
      <c r="CZL32" s="666"/>
      <c r="CZM32" s="666"/>
      <c r="CZN32" s="666"/>
      <c r="CZO32" s="666"/>
      <c r="CZP32" s="666"/>
      <c r="CZQ32" s="666"/>
      <c r="CZR32" s="666"/>
      <c r="CZS32" s="666"/>
      <c r="CZT32" s="666"/>
      <c r="CZU32" s="666"/>
      <c r="CZV32" s="666"/>
      <c r="CZW32" s="666"/>
      <c r="CZX32" s="666"/>
      <c r="CZY32" s="666"/>
      <c r="CZZ32" s="666"/>
      <c r="DAA32" s="666"/>
      <c r="DAB32" s="666"/>
      <c r="DAC32" s="666"/>
      <c r="DAD32" s="666"/>
      <c r="DAE32" s="666"/>
      <c r="DAF32" s="666"/>
      <c r="DAG32" s="666"/>
      <c r="DAH32" s="666"/>
      <c r="DAI32" s="666"/>
      <c r="DAJ32" s="666"/>
      <c r="DAK32" s="666"/>
      <c r="DAL32" s="666"/>
      <c r="DAM32" s="666"/>
      <c r="DAN32" s="666"/>
      <c r="DAO32" s="666"/>
      <c r="DAP32" s="666"/>
      <c r="DAQ32" s="666"/>
      <c r="DAR32" s="666"/>
      <c r="DAS32" s="666"/>
      <c r="DAT32" s="666"/>
      <c r="DAU32" s="666"/>
      <c r="DAV32" s="666"/>
      <c r="DAW32" s="666"/>
      <c r="DAX32" s="666"/>
      <c r="DAY32" s="666"/>
      <c r="DAZ32" s="666"/>
      <c r="DBA32" s="666"/>
      <c r="DBB32" s="666"/>
      <c r="DBC32" s="666"/>
      <c r="DBD32" s="666"/>
      <c r="DBE32" s="666"/>
      <c r="DBF32" s="666"/>
      <c r="DBG32" s="666"/>
      <c r="DBH32" s="666"/>
      <c r="DBI32" s="666"/>
      <c r="DBJ32" s="666"/>
      <c r="DBK32" s="666"/>
      <c r="DBL32" s="666"/>
      <c r="DBM32" s="666"/>
      <c r="DBN32" s="666"/>
      <c r="DBO32" s="666"/>
      <c r="DBP32" s="666"/>
      <c r="DBQ32" s="666"/>
      <c r="DBR32" s="666"/>
      <c r="DBS32" s="666"/>
      <c r="DBT32" s="666"/>
      <c r="DBU32" s="666"/>
      <c r="DBV32" s="666"/>
      <c r="DBW32" s="666"/>
      <c r="DBX32" s="666"/>
      <c r="DBY32" s="666"/>
      <c r="DBZ32" s="666"/>
      <c r="DCA32" s="666"/>
      <c r="DCB32" s="666"/>
      <c r="DCC32" s="666"/>
      <c r="DCD32" s="666"/>
      <c r="DCE32" s="666"/>
      <c r="DCF32" s="666"/>
      <c r="DCG32" s="666"/>
      <c r="DCH32" s="666"/>
      <c r="DCI32" s="666"/>
      <c r="DCJ32" s="666"/>
      <c r="DCK32" s="666"/>
      <c r="DCL32" s="666"/>
      <c r="DCM32" s="666"/>
      <c r="DCN32" s="666"/>
      <c r="DCO32" s="666"/>
      <c r="DCP32" s="666"/>
      <c r="DCQ32" s="666"/>
      <c r="DCR32" s="666"/>
      <c r="DCS32" s="666"/>
      <c r="DCT32" s="666"/>
      <c r="DCU32" s="666"/>
      <c r="DCV32" s="666"/>
      <c r="DCW32" s="666"/>
      <c r="DCX32" s="666"/>
      <c r="DCY32" s="666"/>
      <c r="DCZ32" s="666"/>
      <c r="DDA32" s="666"/>
      <c r="DDB32" s="666"/>
      <c r="DDC32" s="666"/>
      <c r="DDD32" s="666"/>
      <c r="DDE32" s="666"/>
      <c r="DDF32" s="666"/>
      <c r="DDG32" s="666"/>
      <c r="DDH32" s="666"/>
      <c r="DDI32" s="666"/>
      <c r="DDJ32" s="666"/>
      <c r="DDK32" s="666"/>
      <c r="DDL32" s="666"/>
      <c r="DDM32" s="666"/>
      <c r="DDN32" s="666"/>
      <c r="DDO32" s="666"/>
      <c r="DDP32" s="666"/>
      <c r="DDQ32" s="666"/>
      <c r="DDR32" s="666"/>
      <c r="DDS32" s="666"/>
      <c r="DDT32" s="666"/>
      <c r="DDU32" s="666"/>
      <c r="DDV32" s="666"/>
      <c r="DDW32" s="666"/>
      <c r="DDX32" s="666"/>
      <c r="DDY32" s="666"/>
      <c r="DDZ32" s="666"/>
      <c r="DEA32" s="666"/>
      <c r="DEB32" s="666"/>
      <c r="DEC32" s="666"/>
      <c r="DED32" s="666"/>
      <c r="DEE32" s="666"/>
      <c r="DEF32" s="666"/>
      <c r="DEG32" s="666"/>
      <c r="DEH32" s="666"/>
      <c r="DEI32" s="666"/>
      <c r="DEJ32" s="666"/>
      <c r="DEK32" s="666"/>
      <c r="DEL32" s="666"/>
      <c r="DEM32" s="666"/>
      <c r="DEN32" s="666"/>
      <c r="DEO32" s="666"/>
      <c r="DEP32" s="666"/>
      <c r="DEQ32" s="666"/>
      <c r="DER32" s="666"/>
      <c r="DES32" s="666"/>
      <c r="DET32" s="666"/>
      <c r="DEU32" s="666"/>
      <c r="DEV32" s="666"/>
      <c r="DEW32" s="666"/>
      <c r="DEX32" s="666"/>
      <c r="DEY32" s="666"/>
      <c r="DEZ32" s="666"/>
      <c r="DFA32" s="666"/>
      <c r="DFB32" s="666"/>
      <c r="DFC32" s="666"/>
      <c r="DFD32" s="666"/>
      <c r="DFE32" s="666"/>
      <c r="DFF32" s="666"/>
      <c r="DFG32" s="666"/>
      <c r="DFH32" s="666"/>
      <c r="DFI32" s="666"/>
      <c r="DFJ32" s="666"/>
      <c r="DFK32" s="666"/>
      <c r="DFL32" s="666"/>
      <c r="DFM32" s="666"/>
      <c r="DFN32" s="666"/>
      <c r="DFO32" s="666"/>
      <c r="DFP32" s="666"/>
      <c r="DFQ32" s="666"/>
      <c r="DFR32" s="666"/>
      <c r="DFS32" s="666"/>
      <c r="DFT32" s="666"/>
      <c r="DFU32" s="666"/>
      <c r="DFV32" s="666"/>
      <c r="DFW32" s="666"/>
      <c r="DFX32" s="666"/>
      <c r="DFY32" s="666"/>
      <c r="DFZ32" s="666"/>
      <c r="DGA32" s="666"/>
      <c r="DGB32" s="666"/>
      <c r="DGC32" s="666"/>
      <c r="DGD32" s="666"/>
      <c r="DGE32" s="666"/>
      <c r="DGF32" s="666"/>
      <c r="DGG32" s="666"/>
      <c r="DGH32" s="666"/>
      <c r="DGI32" s="666"/>
      <c r="DGJ32" s="666"/>
      <c r="DGK32" s="666"/>
      <c r="DGL32" s="666"/>
      <c r="DGM32" s="666"/>
      <c r="DGN32" s="666"/>
      <c r="DGO32" s="666"/>
      <c r="DGP32" s="666"/>
      <c r="DGQ32" s="666"/>
      <c r="DGR32" s="666"/>
      <c r="DGS32" s="666"/>
      <c r="DGT32" s="666"/>
      <c r="DGU32" s="666"/>
      <c r="DGV32" s="666"/>
      <c r="DGW32" s="666"/>
      <c r="DGX32" s="666"/>
      <c r="DGY32" s="666"/>
      <c r="DGZ32" s="666"/>
      <c r="DHA32" s="666"/>
      <c r="DHB32" s="666"/>
      <c r="DHC32" s="666"/>
      <c r="DHD32" s="666"/>
      <c r="DHE32" s="666"/>
      <c r="DHF32" s="666"/>
      <c r="DHG32" s="666"/>
      <c r="DHH32" s="666"/>
      <c r="DHI32" s="666"/>
      <c r="DHJ32" s="666"/>
      <c r="DHK32" s="666"/>
      <c r="DHL32" s="666"/>
      <c r="DHM32" s="666"/>
      <c r="DHN32" s="666"/>
      <c r="DHO32" s="666"/>
      <c r="DHP32" s="666"/>
      <c r="DHQ32" s="666"/>
      <c r="DHR32" s="666"/>
      <c r="DHS32" s="666"/>
      <c r="DHT32" s="666"/>
      <c r="DHU32" s="666"/>
      <c r="DHV32" s="666"/>
      <c r="DHW32" s="666"/>
      <c r="DHX32" s="666"/>
      <c r="DHY32" s="666"/>
      <c r="DHZ32" s="666"/>
      <c r="DIA32" s="666"/>
      <c r="DIB32" s="666"/>
      <c r="DIC32" s="666"/>
      <c r="DID32" s="666"/>
      <c r="DIE32" s="666"/>
      <c r="DIF32" s="666"/>
      <c r="DIG32" s="666"/>
      <c r="DIH32" s="666"/>
      <c r="DII32" s="666"/>
      <c r="DIJ32" s="666"/>
      <c r="DIK32" s="666"/>
      <c r="DIL32" s="666"/>
      <c r="DIM32" s="666"/>
      <c r="DIN32" s="666"/>
      <c r="DIO32" s="666"/>
      <c r="DIP32" s="666"/>
      <c r="DIQ32" s="666"/>
      <c r="DIR32" s="666"/>
      <c r="DIS32" s="666"/>
      <c r="DIT32" s="666"/>
      <c r="DIU32" s="666"/>
      <c r="DIV32" s="666"/>
      <c r="DIW32" s="666"/>
      <c r="DIX32" s="666"/>
      <c r="DIY32" s="666"/>
      <c r="DIZ32" s="666"/>
      <c r="DJA32" s="666"/>
      <c r="DJB32" s="666"/>
      <c r="DJC32" s="666"/>
      <c r="DJD32" s="666"/>
      <c r="DJE32" s="666"/>
      <c r="DJF32" s="666"/>
      <c r="DJG32" s="666"/>
      <c r="DJH32" s="666"/>
      <c r="DJI32" s="666"/>
      <c r="DJJ32" s="666"/>
      <c r="DJK32" s="666"/>
      <c r="DJL32" s="666"/>
      <c r="DJM32" s="666"/>
      <c r="DJN32" s="666"/>
      <c r="DJO32" s="666"/>
      <c r="DJP32" s="666"/>
      <c r="DJQ32" s="666"/>
      <c r="DJR32" s="666"/>
      <c r="DJS32" s="666"/>
      <c r="DJT32" s="666"/>
      <c r="DJU32" s="666"/>
      <c r="DJV32" s="666"/>
      <c r="DJW32" s="666"/>
      <c r="DJX32" s="666"/>
      <c r="DJY32" s="666"/>
      <c r="DJZ32" s="666"/>
      <c r="DKA32" s="666"/>
      <c r="DKB32" s="666"/>
      <c r="DKC32" s="666"/>
      <c r="DKD32" s="666"/>
      <c r="DKE32" s="666"/>
      <c r="DKF32" s="666"/>
      <c r="DKG32" s="666"/>
      <c r="DKH32" s="666"/>
      <c r="DKI32" s="666"/>
      <c r="DKJ32" s="666"/>
      <c r="DKK32" s="666"/>
      <c r="DKL32" s="666"/>
      <c r="DKM32" s="666"/>
      <c r="DKN32" s="666"/>
      <c r="DKO32" s="666"/>
      <c r="DKP32" s="666"/>
      <c r="DKQ32" s="666"/>
      <c r="DKR32" s="666"/>
      <c r="DKS32" s="666"/>
      <c r="DKT32" s="666"/>
      <c r="DKU32" s="666"/>
      <c r="DKV32" s="666"/>
      <c r="DKW32" s="666"/>
      <c r="DKX32" s="666"/>
      <c r="DKY32" s="666"/>
      <c r="DKZ32" s="666"/>
      <c r="DLA32" s="666"/>
      <c r="DLB32" s="666"/>
      <c r="DLC32" s="666"/>
      <c r="DLD32" s="666"/>
      <c r="DLE32" s="666"/>
      <c r="DLF32" s="666"/>
      <c r="DLG32" s="666"/>
      <c r="DLH32" s="666"/>
      <c r="DLI32" s="666"/>
      <c r="DLJ32" s="666"/>
      <c r="DLK32" s="666"/>
      <c r="DLL32" s="666"/>
      <c r="DLM32" s="666"/>
      <c r="DLN32" s="666"/>
      <c r="DLO32" s="666"/>
      <c r="DLP32" s="666"/>
      <c r="DLQ32" s="666"/>
      <c r="DLR32" s="666"/>
      <c r="DLS32" s="666"/>
      <c r="DLT32" s="666"/>
      <c r="DLU32" s="666"/>
      <c r="DLV32" s="666"/>
      <c r="DLW32" s="666"/>
      <c r="DLX32" s="666"/>
      <c r="DLY32" s="666"/>
      <c r="DLZ32" s="666"/>
      <c r="DMA32" s="666"/>
      <c r="DMB32" s="666"/>
      <c r="DMC32" s="666"/>
      <c r="DMD32" s="666"/>
      <c r="DME32" s="666"/>
      <c r="DMF32" s="666"/>
      <c r="DMG32" s="666"/>
      <c r="DMH32" s="666"/>
      <c r="DMI32" s="666"/>
      <c r="DMJ32" s="666"/>
      <c r="DMK32" s="666"/>
      <c r="DML32" s="666"/>
      <c r="DMM32" s="666"/>
      <c r="DMN32" s="666"/>
      <c r="DMO32" s="666"/>
      <c r="DMP32" s="666"/>
      <c r="DMQ32" s="666"/>
      <c r="DMR32" s="666"/>
      <c r="DMS32" s="666"/>
      <c r="DMT32" s="666"/>
      <c r="DMU32" s="666"/>
      <c r="DMV32" s="666"/>
      <c r="DMW32" s="666"/>
      <c r="DMX32" s="666"/>
      <c r="DMY32" s="666"/>
      <c r="DMZ32" s="666"/>
      <c r="DNA32" s="666"/>
      <c r="DNB32" s="666"/>
      <c r="DNC32" s="666"/>
      <c r="DND32" s="666"/>
      <c r="DNE32" s="666"/>
      <c r="DNF32" s="666"/>
      <c r="DNG32" s="666"/>
      <c r="DNH32" s="666"/>
      <c r="DNI32" s="666"/>
      <c r="DNJ32" s="666"/>
      <c r="DNK32" s="666"/>
      <c r="DNL32" s="666"/>
      <c r="DNM32" s="666"/>
      <c r="DNN32" s="666"/>
      <c r="DNO32" s="666"/>
      <c r="DNP32" s="666"/>
      <c r="DNQ32" s="666"/>
      <c r="DNR32" s="666"/>
      <c r="DNS32" s="666"/>
      <c r="DNT32" s="666"/>
      <c r="DNU32" s="666"/>
      <c r="DNV32" s="666"/>
      <c r="DNW32" s="666"/>
      <c r="DNX32" s="666"/>
      <c r="DNY32" s="666"/>
      <c r="DNZ32" s="666"/>
      <c r="DOA32" s="666"/>
      <c r="DOB32" s="666"/>
      <c r="DOC32" s="666"/>
      <c r="DOD32" s="666"/>
      <c r="DOE32" s="666"/>
      <c r="DOF32" s="666"/>
      <c r="DOG32" s="666"/>
      <c r="DOH32" s="666"/>
      <c r="DOI32" s="666"/>
      <c r="DOJ32" s="666"/>
      <c r="DOK32" s="666"/>
      <c r="DOL32" s="666"/>
      <c r="DOM32" s="666"/>
      <c r="DON32" s="666"/>
      <c r="DOO32" s="666"/>
      <c r="DOP32" s="666"/>
      <c r="DOQ32" s="666"/>
      <c r="DOR32" s="666"/>
      <c r="DOS32" s="666"/>
      <c r="DOT32" s="666"/>
      <c r="DOU32" s="666"/>
      <c r="DOV32" s="666"/>
      <c r="DOW32" s="666"/>
      <c r="DOX32" s="666"/>
      <c r="DOY32" s="666"/>
      <c r="DOZ32" s="666"/>
      <c r="DPA32" s="666"/>
      <c r="DPB32" s="666"/>
      <c r="DPC32" s="666"/>
      <c r="DPD32" s="666"/>
      <c r="DPE32" s="666"/>
      <c r="DPF32" s="666"/>
      <c r="DPG32" s="666"/>
      <c r="DPH32" s="666"/>
      <c r="DPI32" s="666"/>
      <c r="DPJ32" s="666"/>
      <c r="DPK32" s="666"/>
      <c r="DPL32" s="666"/>
      <c r="DPM32" s="666"/>
      <c r="DPN32" s="666"/>
      <c r="DPO32" s="666"/>
      <c r="DPP32" s="666"/>
      <c r="DPQ32" s="666"/>
      <c r="DPR32" s="666"/>
      <c r="DPS32" s="666"/>
      <c r="DPT32" s="666"/>
      <c r="DPU32" s="666"/>
      <c r="DPV32" s="666"/>
      <c r="DPW32" s="666"/>
      <c r="DPX32" s="666"/>
      <c r="DPY32" s="666"/>
      <c r="DPZ32" s="666"/>
      <c r="DQA32" s="666"/>
      <c r="DQB32" s="666"/>
      <c r="DQC32" s="666"/>
      <c r="DQD32" s="666"/>
      <c r="DQE32" s="666"/>
      <c r="DQF32" s="666"/>
      <c r="DQG32" s="666"/>
      <c r="DQH32" s="666"/>
      <c r="DQI32" s="666"/>
      <c r="DQJ32" s="666"/>
      <c r="DQK32" s="666"/>
      <c r="DQL32" s="666"/>
      <c r="DQM32" s="666"/>
      <c r="DQN32" s="666"/>
      <c r="DQO32" s="666"/>
      <c r="DQP32" s="666"/>
      <c r="DQQ32" s="666"/>
      <c r="DQR32" s="666"/>
      <c r="DQS32" s="666"/>
      <c r="DQT32" s="666"/>
      <c r="DQU32" s="666"/>
      <c r="DQV32" s="666"/>
      <c r="DQW32" s="666"/>
      <c r="DQX32" s="666"/>
      <c r="DQY32" s="666"/>
      <c r="DQZ32" s="666"/>
      <c r="DRA32" s="666"/>
      <c r="DRB32" s="666"/>
      <c r="DRC32" s="666"/>
      <c r="DRD32" s="666"/>
      <c r="DRE32" s="666"/>
      <c r="DRF32" s="666"/>
      <c r="DRG32" s="666"/>
      <c r="DRH32" s="666"/>
      <c r="DRI32" s="666"/>
      <c r="DRJ32" s="666"/>
      <c r="DRK32" s="666"/>
      <c r="DRL32" s="666"/>
      <c r="DRM32" s="666"/>
      <c r="DRN32" s="666"/>
      <c r="DRO32" s="666"/>
      <c r="DRP32" s="666"/>
      <c r="DRQ32" s="666"/>
      <c r="DRR32" s="666"/>
      <c r="DRS32" s="666"/>
      <c r="DRT32" s="666"/>
      <c r="DRU32" s="666"/>
      <c r="DRV32" s="666"/>
      <c r="DRW32" s="666"/>
      <c r="DRX32" s="666"/>
      <c r="DRY32" s="666"/>
      <c r="DRZ32" s="666"/>
      <c r="DSA32" s="666"/>
      <c r="DSB32" s="666"/>
      <c r="DSC32" s="666"/>
      <c r="DSD32" s="666"/>
      <c r="DSE32" s="666"/>
      <c r="DSF32" s="666"/>
      <c r="DSG32" s="666"/>
      <c r="DSH32" s="666"/>
      <c r="DSI32" s="666"/>
      <c r="DSJ32" s="666"/>
      <c r="DSK32" s="666"/>
      <c r="DSL32" s="666"/>
      <c r="DSM32" s="666"/>
      <c r="DSN32" s="666"/>
      <c r="DSO32" s="666"/>
      <c r="DSP32" s="666"/>
      <c r="DSQ32" s="666"/>
      <c r="DSR32" s="666"/>
      <c r="DSS32" s="666"/>
      <c r="DST32" s="666"/>
      <c r="DSU32" s="666"/>
      <c r="DSV32" s="666"/>
      <c r="DSW32" s="666"/>
      <c r="DSX32" s="666"/>
      <c r="DSY32" s="666"/>
      <c r="DSZ32" s="666"/>
      <c r="DTA32" s="666"/>
      <c r="DTB32" s="666"/>
      <c r="DTC32" s="666"/>
      <c r="DTD32" s="666"/>
      <c r="DTE32" s="666"/>
      <c r="DTF32" s="666"/>
      <c r="DTG32" s="666"/>
      <c r="DTH32" s="666"/>
      <c r="DTI32" s="666"/>
      <c r="DTJ32" s="666"/>
      <c r="DTK32" s="666"/>
      <c r="DTL32" s="666"/>
      <c r="DTM32" s="666"/>
      <c r="DTN32" s="666"/>
      <c r="DTO32" s="666"/>
      <c r="DTP32" s="666"/>
      <c r="DTQ32" s="666"/>
      <c r="DTR32" s="666"/>
      <c r="DTS32" s="666"/>
      <c r="DTT32" s="666"/>
      <c r="DTU32" s="666"/>
      <c r="DTV32" s="666"/>
      <c r="DTW32" s="666"/>
      <c r="DTX32" s="666"/>
      <c r="DTY32" s="666"/>
      <c r="DTZ32" s="666"/>
      <c r="DUA32" s="666"/>
      <c r="DUB32" s="666"/>
      <c r="DUC32" s="666"/>
      <c r="DUD32" s="666"/>
      <c r="DUE32" s="666"/>
      <c r="DUF32" s="666"/>
      <c r="DUG32" s="666"/>
      <c r="DUH32" s="666"/>
      <c r="DUI32" s="666"/>
      <c r="DUJ32" s="666"/>
      <c r="DUK32" s="666"/>
      <c r="DUL32" s="666"/>
      <c r="DUM32" s="666"/>
      <c r="DUN32" s="666"/>
      <c r="DUO32" s="666"/>
      <c r="DUP32" s="666"/>
      <c r="DUQ32" s="666"/>
      <c r="DUR32" s="666"/>
      <c r="DUS32" s="666"/>
      <c r="DUT32" s="666"/>
      <c r="DUU32" s="666"/>
      <c r="DUV32" s="666"/>
      <c r="DUW32" s="666"/>
      <c r="DUX32" s="666"/>
      <c r="DUY32" s="666"/>
      <c r="DUZ32" s="666"/>
      <c r="DVA32" s="666"/>
      <c r="DVB32" s="666"/>
      <c r="DVC32" s="666"/>
      <c r="DVD32" s="666"/>
      <c r="DVE32" s="666"/>
      <c r="DVF32" s="666"/>
      <c r="DVG32" s="666"/>
      <c r="DVH32" s="666"/>
      <c r="DVI32" s="666"/>
      <c r="DVJ32" s="666"/>
      <c r="DVK32" s="666"/>
      <c r="DVL32" s="666"/>
      <c r="DVM32" s="666"/>
      <c r="DVN32" s="666"/>
      <c r="DVO32" s="666"/>
      <c r="DVP32" s="666"/>
      <c r="DVQ32" s="666"/>
      <c r="DVR32" s="666"/>
      <c r="DVS32" s="666"/>
      <c r="DVT32" s="666"/>
      <c r="DVU32" s="666"/>
      <c r="DVV32" s="666"/>
      <c r="DVW32" s="666"/>
      <c r="DVX32" s="666"/>
      <c r="DVY32" s="666"/>
      <c r="DVZ32" s="666"/>
      <c r="DWA32" s="666"/>
      <c r="DWB32" s="666"/>
      <c r="DWC32" s="666"/>
      <c r="DWD32" s="666"/>
      <c r="DWE32" s="666"/>
      <c r="DWF32" s="666"/>
      <c r="DWG32" s="666"/>
      <c r="DWH32" s="666"/>
      <c r="DWI32" s="666"/>
      <c r="DWJ32" s="666"/>
      <c r="DWK32" s="666"/>
      <c r="DWL32" s="666"/>
      <c r="DWM32" s="666"/>
      <c r="DWN32" s="666"/>
      <c r="DWO32" s="666"/>
      <c r="DWP32" s="666"/>
      <c r="DWQ32" s="666"/>
      <c r="DWR32" s="666"/>
      <c r="DWS32" s="666"/>
      <c r="DWT32" s="666"/>
      <c r="DWU32" s="666"/>
      <c r="DWV32" s="666"/>
      <c r="DWW32" s="666"/>
      <c r="DWX32" s="666"/>
      <c r="DWY32" s="666"/>
      <c r="DWZ32" s="666"/>
      <c r="DXA32" s="666"/>
      <c r="DXB32" s="666"/>
      <c r="DXC32" s="666"/>
      <c r="DXD32" s="666"/>
      <c r="DXE32" s="666"/>
      <c r="DXF32" s="666"/>
      <c r="DXG32" s="666"/>
      <c r="DXH32" s="666"/>
      <c r="DXI32" s="666"/>
      <c r="DXJ32" s="666"/>
      <c r="DXK32" s="666"/>
      <c r="DXL32" s="666"/>
      <c r="DXM32" s="666"/>
      <c r="DXN32" s="666"/>
      <c r="DXO32" s="666"/>
      <c r="DXP32" s="666"/>
      <c r="DXQ32" s="666"/>
      <c r="DXR32" s="666"/>
      <c r="DXS32" s="666"/>
      <c r="DXT32" s="666"/>
      <c r="DXU32" s="666"/>
      <c r="DXV32" s="666"/>
      <c r="DXW32" s="666"/>
      <c r="DXX32" s="666"/>
      <c r="DXY32" s="666"/>
      <c r="DXZ32" s="666"/>
      <c r="DYA32" s="666"/>
      <c r="DYB32" s="666"/>
      <c r="DYC32" s="666"/>
      <c r="DYD32" s="666"/>
      <c r="DYE32" s="666"/>
      <c r="DYF32" s="666"/>
      <c r="DYG32" s="666"/>
      <c r="DYH32" s="666"/>
      <c r="DYI32" s="666"/>
      <c r="DYJ32" s="666"/>
      <c r="DYK32" s="666"/>
      <c r="DYL32" s="666"/>
      <c r="DYM32" s="666"/>
      <c r="DYN32" s="666"/>
      <c r="DYO32" s="666"/>
      <c r="DYP32" s="666"/>
      <c r="DYQ32" s="666"/>
      <c r="DYR32" s="666"/>
      <c r="DYS32" s="666"/>
      <c r="DYT32" s="666"/>
      <c r="DYU32" s="666"/>
      <c r="DYV32" s="666"/>
      <c r="DYW32" s="666"/>
      <c r="DYX32" s="666"/>
      <c r="DYY32" s="666"/>
      <c r="DYZ32" s="666"/>
      <c r="DZA32" s="666"/>
      <c r="DZB32" s="666"/>
      <c r="DZC32" s="666"/>
      <c r="DZD32" s="666"/>
      <c r="DZE32" s="666"/>
      <c r="DZF32" s="666"/>
      <c r="DZG32" s="666"/>
      <c r="DZH32" s="666"/>
      <c r="DZI32" s="666"/>
      <c r="DZJ32" s="666"/>
      <c r="DZK32" s="666"/>
      <c r="DZL32" s="666"/>
      <c r="DZM32" s="666"/>
      <c r="DZN32" s="666"/>
      <c r="DZO32" s="666"/>
      <c r="DZP32" s="666"/>
      <c r="DZQ32" s="666"/>
      <c r="DZR32" s="666"/>
      <c r="DZS32" s="666"/>
      <c r="DZT32" s="666"/>
      <c r="DZU32" s="666"/>
      <c r="DZV32" s="666"/>
      <c r="DZW32" s="666"/>
      <c r="DZX32" s="666"/>
      <c r="DZY32" s="666"/>
      <c r="DZZ32" s="666"/>
      <c r="EAA32" s="666"/>
      <c r="EAB32" s="666"/>
      <c r="EAC32" s="666"/>
      <c r="EAD32" s="666"/>
      <c r="EAE32" s="666"/>
      <c r="EAF32" s="666"/>
      <c r="EAG32" s="666"/>
      <c r="EAH32" s="666"/>
      <c r="EAI32" s="666"/>
      <c r="EAJ32" s="666"/>
      <c r="EAK32" s="666"/>
      <c r="EAL32" s="666"/>
      <c r="EAM32" s="666"/>
      <c r="EAN32" s="666"/>
      <c r="EAO32" s="666"/>
      <c r="EAP32" s="666"/>
      <c r="EAQ32" s="666"/>
      <c r="EAR32" s="666"/>
      <c r="EAS32" s="666"/>
      <c r="EAT32" s="666"/>
      <c r="EAU32" s="666"/>
      <c r="EAV32" s="666"/>
      <c r="EAW32" s="666"/>
      <c r="EAX32" s="666"/>
      <c r="EAY32" s="666"/>
      <c r="EAZ32" s="666"/>
      <c r="EBA32" s="666"/>
      <c r="EBB32" s="666"/>
      <c r="EBC32" s="666"/>
      <c r="EBD32" s="666"/>
      <c r="EBE32" s="666"/>
      <c r="EBF32" s="666"/>
      <c r="EBG32" s="666"/>
      <c r="EBH32" s="666"/>
      <c r="EBI32" s="666"/>
      <c r="EBJ32" s="666"/>
      <c r="EBK32" s="666"/>
      <c r="EBL32" s="666"/>
      <c r="EBM32" s="666"/>
      <c r="EBN32" s="666"/>
      <c r="EBO32" s="666"/>
      <c r="EBP32" s="666"/>
      <c r="EBQ32" s="666"/>
      <c r="EBR32" s="666"/>
      <c r="EBS32" s="666"/>
      <c r="EBT32" s="666"/>
      <c r="EBU32" s="666"/>
      <c r="EBV32" s="666"/>
      <c r="EBW32" s="666"/>
      <c r="EBX32" s="666"/>
      <c r="EBY32" s="666"/>
      <c r="EBZ32" s="666"/>
      <c r="ECA32" s="666"/>
      <c r="ECB32" s="666"/>
      <c r="ECC32" s="666"/>
      <c r="ECD32" s="666"/>
      <c r="ECE32" s="666"/>
      <c r="ECF32" s="666"/>
      <c r="ECG32" s="666"/>
      <c r="ECH32" s="666"/>
      <c r="ECI32" s="666"/>
      <c r="ECJ32" s="666"/>
      <c r="ECK32" s="666"/>
      <c r="ECL32" s="666"/>
      <c r="ECM32" s="666"/>
      <c r="ECN32" s="666"/>
      <c r="ECO32" s="666"/>
      <c r="ECP32" s="666"/>
      <c r="ECQ32" s="666"/>
      <c r="ECR32" s="666"/>
      <c r="ECS32" s="666"/>
      <c r="ECT32" s="666"/>
      <c r="ECU32" s="666"/>
      <c r="ECV32" s="666"/>
      <c r="ECW32" s="666"/>
      <c r="ECX32" s="666"/>
      <c r="ECY32" s="666"/>
      <c r="ECZ32" s="666"/>
      <c r="EDA32" s="666"/>
      <c r="EDB32" s="666"/>
      <c r="EDC32" s="666"/>
      <c r="EDD32" s="666"/>
      <c r="EDE32" s="666"/>
      <c r="EDF32" s="666"/>
      <c r="EDG32" s="666"/>
      <c r="EDH32" s="666"/>
      <c r="EDI32" s="666"/>
      <c r="EDJ32" s="666"/>
      <c r="EDK32" s="666"/>
      <c r="EDL32" s="666"/>
      <c r="EDM32" s="666"/>
      <c r="EDN32" s="666"/>
      <c r="EDO32" s="666"/>
      <c r="EDP32" s="666"/>
      <c r="EDQ32" s="666"/>
      <c r="EDR32" s="666"/>
      <c r="EDS32" s="666"/>
      <c r="EDT32" s="666"/>
      <c r="EDU32" s="666"/>
      <c r="EDV32" s="666"/>
      <c r="EDW32" s="666"/>
      <c r="EDX32" s="666"/>
      <c r="EDY32" s="666"/>
      <c r="EDZ32" s="666"/>
      <c r="EEA32" s="666"/>
      <c r="EEB32" s="666"/>
      <c r="EEC32" s="666"/>
      <c r="EED32" s="666"/>
      <c r="EEE32" s="666"/>
      <c r="EEF32" s="666"/>
      <c r="EEG32" s="666"/>
      <c r="EEH32" s="666"/>
      <c r="EEI32" s="666"/>
      <c r="EEJ32" s="666"/>
      <c r="EEK32" s="666"/>
      <c r="EEL32" s="666"/>
      <c r="EEM32" s="666"/>
      <c r="EEN32" s="666"/>
      <c r="EEO32" s="666"/>
      <c r="EEP32" s="666"/>
      <c r="EEQ32" s="666"/>
      <c r="EER32" s="666"/>
      <c r="EES32" s="666"/>
      <c r="EET32" s="666"/>
      <c r="EEU32" s="666"/>
      <c r="EEV32" s="666"/>
      <c r="EEW32" s="666"/>
      <c r="EEX32" s="666"/>
      <c r="EEY32" s="666"/>
      <c r="EEZ32" s="666"/>
      <c r="EFA32" s="666"/>
      <c r="EFB32" s="666"/>
      <c r="EFC32" s="666"/>
      <c r="EFD32" s="666"/>
      <c r="EFE32" s="666"/>
      <c r="EFF32" s="666"/>
      <c r="EFG32" s="666"/>
      <c r="EFH32" s="666"/>
      <c r="EFI32" s="666"/>
      <c r="EFJ32" s="666"/>
      <c r="EFK32" s="666"/>
      <c r="EFL32" s="666"/>
      <c r="EFM32" s="666"/>
      <c r="EFN32" s="666"/>
      <c r="EFO32" s="666"/>
      <c r="EFP32" s="666"/>
      <c r="EFQ32" s="666"/>
      <c r="EFR32" s="666"/>
      <c r="EFS32" s="666"/>
      <c r="EFT32" s="666"/>
      <c r="EFU32" s="666"/>
      <c r="EFV32" s="666"/>
      <c r="EFW32" s="666"/>
      <c r="EFX32" s="666"/>
      <c r="EFY32" s="666"/>
      <c r="EFZ32" s="666"/>
      <c r="EGA32" s="666"/>
      <c r="EGB32" s="666"/>
      <c r="EGC32" s="666"/>
      <c r="EGD32" s="666"/>
      <c r="EGE32" s="666"/>
      <c r="EGF32" s="666"/>
      <c r="EGG32" s="666"/>
      <c r="EGH32" s="666"/>
      <c r="EGI32" s="666"/>
      <c r="EGJ32" s="666"/>
      <c r="EGK32" s="666"/>
      <c r="EGL32" s="666"/>
      <c r="EGM32" s="666"/>
      <c r="EGN32" s="666"/>
      <c r="EGO32" s="666"/>
      <c r="EGP32" s="666"/>
      <c r="EGQ32" s="666"/>
      <c r="EGR32" s="666"/>
      <c r="EGS32" s="666"/>
      <c r="EGT32" s="666"/>
      <c r="EGU32" s="666"/>
      <c r="EGV32" s="666"/>
      <c r="EGW32" s="666"/>
      <c r="EGX32" s="666"/>
      <c r="EGY32" s="666"/>
      <c r="EGZ32" s="666"/>
      <c r="EHA32" s="666"/>
      <c r="EHB32" s="666"/>
      <c r="EHC32" s="666"/>
      <c r="EHD32" s="666"/>
      <c r="EHE32" s="666"/>
      <c r="EHF32" s="666"/>
      <c r="EHG32" s="666"/>
      <c r="EHH32" s="666"/>
      <c r="EHI32" s="666"/>
      <c r="EHJ32" s="666"/>
      <c r="EHK32" s="666"/>
      <c r="EHL32" s="666"/>
      <c r="EHM32" s="666"/>
      <c r="EHN32" s="666"/>
      <c r="EHO32" s="666"/>
      <c r="EHP32" s="666"/>
      <c r="EHQ32" s="666"/>
      <c r="EHR32" s="666"/>
      <c r="EHS32" s="666"/>
      <c r="EHT32" s="666"/>
      <c r="EHU32" s="666"/>
      <c r="EHV32" s="666"/>
      <c r="EHW32" s="666"/>
      <c r="EHX32" s="666"/>
      <c r="EHY32" s="666"/>
      <c r="EHZ32" s="666"/>
      <c r="EIA32" s="666"/>
      <c r="EIB32" s="666"/>
      <c r="EIC32" s="666"/>
      <c r="EID32" s="666"/>
      <c r="EIE32" s="666"/>
      <c r="EIF32" s="666"/>
      <c r="EIG32" s="666"/>
      <c r="EIH32" s="666"/>
      <c r="EII32" s="666"/>
      <c r="EIJ32" s="666"/>
      <c r="EIK32" s="666"/>
      <c r="EIL32" s="666"/>
      <c r="EIM32" s="666"/>
      <c r="EIN32" s="666"/>
      <c r="EIO32" s="666"/>
      <c r="EIP32" s="666"/>
      <c r="EIQ32" s="666"/>
      <c r="EIR32" s="666"/>
      <c r="EIS32" s="666"/>
      <c r="EIT32" s="666"/>
      <c r="EIU32" s="666"/>
      <c r="EIV32" s="666"/>
      <c r="EIW32" s="666"/>
      <c r="EIX32" s="666"/>
      <c r="EIY32" s="666"/>
      <c r="EIZ32" s="666"/>
      <c r="EJA32" s="666"/>
      <c r="EJB32" s="666"/>
      <c r="EJC32" s="666"/>
      <c r="EJD32" s="666"/>
      <c r="EJE32" s="666"/>
      <c r="EJF32" s="666"/>
      <c r="EJG32" s="666"/>
      <c r="EJH32" s="666"/>
      <c r="EJI32" s="666"/>
      <c r="EJJ32" s="666"/>
      <c r="EJK32" s="666"/>
      <c r="EJL32" s="666"/>
      <c r="EJM32" s="666"/>
      <c r="EJN32" s="666"/>
      <c r="EJO32" s="666"/>
      <c r="EJP32" s="666"/>
      <c r="EJQ32" s="666"/>
      <c r="EJR32" s="666"/>
      <c r="EJS32" s="666"/>
      <c r="EJT32" s="666"/>
      <c r="EJU32" s="666"/>
      <c r="EJV32" s="666"/>
      <c r="EJW32" s="666"/>
      <c r="EJX32" s="666"/>
      <c r="EJY32" s="666"/>
      <c r="EJZ32" s="666"/>
      <c r="EKA32" s="666"/>
      <c r="EKB32" s="666"/>
      <c r="EKC32" s="666"/>
      <c r="EKD32" s="666"/>
      <c r="EKE32" s="666"/>
      <c r="EKF32" s="666"/>
      <c r="EKG32" s="666"/>
      <c r="EKH32" s="666"/>
      <c r="EKI32" s="666"/>
      <c r="EKJ32" s="666"/>
      <c r="EKK32" s="666"/>
      <c r="EKL32" s="666"/>
      <c r="EKM32" s="666"/>
      <c r="EKN32" s="666"/>
      <c r="EKO32" s="666"/>
      <c r="EKP32" s="666"/>
      <c r="EKQ32" s="666"/>
      <c r="EKR32" s="666"/>
      <c r="EKS32" s="666"/>
      <c r="EKT32" s="666"/>
      <c r="EKU32" s="666"/>
      <c r="EKV32" s="666"/>
      <c r="EKW32" s="666"/>
      <c r="EKX32" s="666"/>
      <c r="EKY32" s="666"/>
      <c r="EKZ32" s="666"/>
      <c r="ELA32" s="666"/>
      <c r="ELB32" s="666"/>
      <c r="ELC32" s="666"/>
      <c r="ELD32" s="666"/>
      <c r="ELE32" s="666"/>
      <c r="ELF32" s="666"/>
      <c r="ELG32" s="666"/>
      <c r="ELH32" s="666"/>
      <c r="ELI32" s="666"/>
      <c r="ELJ32" s="666"/>
      <c r="ELK32" s="666"/>
      <c r="ELL32" s="666"/>
      <c r="ELM32" s="666"/>
      <c r="ELN32" s="666"/>
      <c r="ELO32" s="666"/>
      <c r="ELP32" s="666"/>
      <c r="ELQ32" s="666"/>
      <c r="ELR32" s="666"/>
      <c r="ELS32" s="666"/>
      <c r="ELT32" s="666"/>
      <c r="ELU32" s="666"/>
      <c r="ELV32" s="666"/>
      <c r="ELW32" s="666"/>
      <c r="ELX32" s="666"/>
      <c r="ELY32" s="666"/>
      <c r="ELZ32" s="666"/>
      <c r="EMA32" s="666"/>
      <c r="EMB32" s="666"/>
      <c r="EMC32" s="666"/>
      <c r="EMD32" s="666"/>
      <c r="EME32" s="666"/>
      <c r="EMF32" s="666"/>
      <c r="EMG32" s="666"/>
      <c r="EMH32" s="666"/>
      <c r="EMI32" s="666"/>
      <c r="EMJ32" s="666"/>
      <c r="EMK32" s="666"/>
      <c r="EML32" s="666"/>
      <c r="EMM32" s="666"/>
      <c r="EMN32" s="666"/>
      <c r="EMO32" s="666"/>
      <c r="EMP32" s="666"/>
      <c r="EMQ32" s="666"/>
      <c r="EMR32" s="666"/>
      <c r="EMS32" s="666"/>
      <c r="EMT32" s="666"/>
      <c r="EMU32" s="666"/>
      <c r="EMV32" s="666"/>
      <c r="EMW32" s="666"/>
      <c r="EMX32" s="666"/>
      <c r="EMY32" s="666"/>
      <c r="EMZ32" s="666"/>
      <c r="ENA32" s="666"/>
      <c r="ENB32" s="666"/>
      <c r="ENC32" s="666"/>
      <c r="END32" s="666"/>
      <c r="ENE32" s="666"/>
      <c r="ENF32" s="666"/>
      <c r="ENG32" s="666"/>
      <c r="ENH32" s="666"/>
      <c r="ENI32" s="666"/>
      <c r="ENJ32" s="666"/>
      <c r="ENK32" s="666"/>
      <c r="ENL32" s="666"/>
      <c r="ENM32" s="666"/>
      <c r="ENN32" s="666"/>
      <c r="ENO32" s="666"/>
      <c r="ENP32" s="666"/>
      <c r="ENQ32" s="666"/>
      <c r="ENR32" s="666"/>
      <c r="ENS32" s="666"/>
      <c r="ENT32" s="666"/>
      <c r="ENU32" s="666"/>
      <c r="ENV32" s="666"/>
      <c r="ENW32" s="666"/>
      <c r="ENX32" s="666"/>
      <c r="ENY32" s="666"/>
      <c r="ENZ32" s="666"/>
      <c r="EOA32" s="666"/>
      <c r="EOB32" s="666"/>
      <c r="EOC32" s="666"/>
      <c r="EOD32" s="666"/>
      <c r="EOE32" s="666"/>
      <c r="EOF32" s="666"/>
      <c r="EOG32" s="666"/>
      <c r="EOH32" s="666"/>
      <c r="EOI32" s="666"/>
      <c r="EOJ32" s="666"/>
      <c r="EOK32" s="666"/>
      <c r="EOL32" s="666"/>
      <c r="EOM32" s="666"/>
      <c r="EON32" s="666"/>
      <c r="EOO32" s="666"/>
      <c r="EOP32" s="666"/>
      <c r="EOQ32" s="666"/>
      <c r="EOR32" s="666"/>
      <c r="EOS32" s="666"/>
      <c r="EOT32" s="666"/>
      <c r="EOU32" s="666"/>
      <c r="EOV32" s="666"/>
      <c r="EOW32" s="666"/>
      <c r="EOX32" s="666"/>
      <c r="EOY32" s="666"/>
      <c r="EOZ32" s="666"/>
      <c r="EPA32" s="666"/>
      <c r="EPB32" s="666"/>
      <c r="EPC32" s="666"/>
      <c r="EPD32" s="666"/>
      <c r="EPE32" s="666"/>
      <c r="EPF32" s="666"/>
      <c r="EPG32" s="666"/>
      <c r="EPH32" s="666"/>
      <c r="EPI32" s="666"/>
      <c r="EPJ32" s="666"/>
      <c r="EPK32" s="666"/>
      <c r="EPL32" s="666"/>
      <c r="EPM32" s="666"/>
      <c r="EPN32" s="666"/>
      <c r="EPO32" s="666"/>
      <c r="EPP32" s="666"/>
      <c r="EPQ32" s="666"/>
      <c r="EPR32" s="666"/>
      <c r="EPS32" s="666"/>
      <c r="EPT32" s="666"/>
      <c r="EPU32" s="666"/>
      <c r="EPV32" s="666"/>
      <c r="EPW32" s="666"/>
      <c r="EPX32" s="666"/>
      <c r="EPY32" s="666"/>
      <c r="EPZ32" s="666"/>
      <c r="EQA32" s="666"/>
      <c r="EQB32" s="666"/>
      <c r="EQC32" s="666"/>
      <c r="EQD32" s="666"/>
      <c r="EQE32" s="666"/>
      <c r="EQF32" s="666"/>
      <c r="EQG32" s="666"/>
      <c r="EQH32" s="666"/>
      <c r="EQI32" s="666"/>
      <c r="EQJ32" s="666"/>
      <c r="EQK32" s="666"/>
      <c r="EQL32" s="666"/>
      <c r="EQM32" s="666"/>
      <c r="EQN32" s="666"/>
      <c r="EQO32" s="666"/>
      <c r="EQP32" s="666"/>
      <c r="EQQ32" s="666"/>
      <c r="EQR32" s="666"/>
      <c r="EQS32" s="666"/>
      <c r="EQT32" s="666"/>
      <c r="EQU32" s="666"/>
      <c r="EQV32" s="666"/>
      <c r="EQW32" s="666"/>
      <c r="EQX32" s="666"/>
      <c r="EQY32" s="666"/>
      <c r="EQZ32" s="666"/>
      <c r="ERA32" s="666"/>
      <c r="ERB32" s="666"/>
      <c r="ERC32" s="666"/>
      <c r="ERD32" s="666"/>
      <c r="ERE32" s="666"/>
      <c r="ERF32" s="666"/>
      <c r="ERG32" s="666"/>
      <c r="ERH32" s="666"/>
      <c r="ERI32" s="666"/>
      <c r="ERJ32" s="666"/>
      <c r="ERK32" s="666"/>
      <c r="ERL32" s="666"/>
      <c r="ERM32" s="666"/>
      <c r="ERN32" s="666"/>
      <c r="ERO32" s="666"/>
      <c r="ERP32" s="666"/>
      <c r="ERQ32" s="666"/>
      <c r="ERR32" s="666"/>
      <c r="ERS32" s="666"/>
      <c r="ERT32" s="666"/>
      <c r="ERU32" s="666"/>
      <c r="ERV32" s="666"/>
      <c r="ERW32" s="666"/>
      <c r="ERX32" s="666"/>
      <c r="ERY32" s="666"/>
      <c r="ERZ32" s="666"/>
      <c r="ESA32" s="666"/>
      <c r="ESB32" s="666"/>
      <c r="ESC32" s="666"/>
      <c r="ESD32" s="666"/>
      <c r="ESE32" s="666"/>
      <c r="ESF32" s="666"/>
      <c r="ESG32" s="666"/>
      <c r="ESH32" s="666"/>
      <c r="ESI32" s="666"/>
      <c r="ESJ32" s="666"/>
      <c r="ESK32" s="666"/>
      <c r="ESL32" s="666"/>
      <c r="ESM32" s="666"/>
      <c r="ESN32" s="666"/>
      <c r="ESO32" s="666"/>
      <c r="ESP32" s="666"/>
      <c r="ESQ32" s="666"/>
      <c r="ESR32" s="666"/>
      <c r="ESS32" s="666"/>
      <c r="EST32" s="666"/>
      <c r="ESU32" s="666"/>
      <c r="ESV32" s="666"/>
      <c r="ESW32" s="666"/>
      <c r="ESX32" s="666"/>
      <c r="ESY32" s="666"/>
      <c r="ESZ32" s="666"/>
      <c r="ETA32" s="666"/>
      <c r="ETB32" s="666"/>
      <c r="ETC32" s="666"/>
      <c r="ETD32" s="666"/>
      <c r="ETE32" s="666"/>
      <c r="ETF32" s="666"/>
      <c r="ETG32" s="666"/>
      <c r="ETH32" s="666"/>
      <c r="ETI32" s="666"/>
      <c r="ETJ32" s="666"/>
      <c r="ETK32" s="666"/>
      <c r="ETL32" s="666"/>
      <c r="ETM32" s="666"/>
      <c r="ETN32" s="666"/>
      <c r="ETO32" s="666"/>
      <c r="ETP32" s="666"/>
      <c r="ETQ32" s="666"/>
      <c r="ETR32" s="666"/>
      <c r="ETS32" s="666"/>
      <c r="ETT32" s="666"/>
      <c r="ETU32" s="666"/>
      <c r="ETV32" s="666"/>
      <c r="ETW32" s="666"/>
      <c r="ETX32" s="666"/>
      <c r="ETY32" s="666"/>
      <c r="ETZ32" s="666"/>
      <c r="EUA32" s="666"/>
      <c r="EUB32" s="666"/>
      <c r="EUC32" s="666"/>
      <c r="EUD32" s="666"/>
      <c r="EUE32" s="666"/>
      <c r="EUF32" s="666"/>
      <c r="EUG32" s="666"/>
      <c r="EUH32" s="666"/>
      <c r="EUI32" s="666"/>
      <c r="EUJ32" s="666"/>
      <c r="EUK32" s="666"/>
      <c r="EUL32" s="666"/>
      <c r="EUM32" s="666"/>
      <c r="EUN32" s="666"/>
      <c r="EUO32" s="666"/>
      <c r="EUP32" s="666"/>
      <c r="EUQ32" s="666"/>
      <c r="EUR32" s="666"/>
      <c r="EUS32" s="666"/>
      <c r="EUT32" s="666"/>
      <c r="EUU32" s="666"/>
      <c r="EUV32" s="666"/>
      <c r="EUW32" s="666"/>
      <c r="EUX32" s="666"/>
      <c r="EUY32" s="666"/>
      <c r="EUZ32" s="666"/>
      <c r="EVA32" s="666"/>
      <c r="EVB32" s="666"/>
      <c r="EVC32" s="666"/>
      <c r="EVD32" s="666"/>
      <c r="EVE32" s="666"/>
      <c r="EVF32" s="666"/>
      <c r="EVG32" s="666"/>
      <c r="EVH32" s="666"/>
      <c r="EVI32" s="666"/>
      <c r="EVJ32" s="666"/>
      <c r="EVK32" s="666"/>
      <c r="EVL32" s="666"/>
      <c r="EVM32" s="666"/>
      <c r="EVN32" s="666"/>
      <c r="EVO32" s="666"/>
      <c r="EVP32" s="666"/>
      <c r="EVQ32" s="666"/>
      <c r="EVR32" s="666"/>
      <c r="EVS32" s="666"/>
      <c r="EVT32" s="666"/>
      <c r="EVU32" s="666"/>
      <c r="EVV32" s="666"/>
      <c r="EVW32" s="666"/>
      <c r="EVX32" s="666"/>
      <c r="EVY32" s="666"/>
      <c r="EVZ32" s="666"/>
      <c r="EWA32" s="666"/>
      <c r="EWB32" s="666"/>
      <c r="EWC32" s="666"/>
      <c r="EWD32" s="666"/>
      <c r="EWE32" s="666"/>
      <c r="EWF32" s="666"/>
      <c r="EWG32" s="666"/>
      <c r="EWH32" s="666"/>
      <c r="EWI32" s="666"/>
      <c r="EWJ32" s="666"/>
      <c r="EWK32" s="666"/>
      <c r="EWL32" s="666"/>
      <c r="EWM32" s="666"/>
      <c r="EWN32" s="666"/>
      <c r="EWO32" s="666"/>
      <c r="EWP32" s="666"/>
      <c r="EWQ32" s="666"/>
      <c r="EWR32" s="666"/>
      <c r="EWS32" s="666"/>
      <c r="EWT32" s="666"/>
      <c r="EWU32" s="666"/>
      <c r="EWV32" s="666"/>
      <c r="EWW32" s="666"/>
      <c r="EWX32" s="666"/>
      <c r="EWY32" s="666"/>
      <c r="EWZ32" s="666"/>
      <c r="EXA32" s="666"/>
      <c r="EXB32" s="666"/>
      <c r="EXC32" s="666"/>
      <c r="EXD32" s="666"/>
      <c r="EXE32" s="666"/>
      <c r="EXF32" s="666"/>
      <c r="EXG32" s="666"/>
      <c r="EXH32" s="666"/>
      <c r="EXI32" s="666"/>
      <c r="EXJ32" s="666"/>
      <c r="EXK32" s="666"/>
      <c r="EXL32" s="666"/>
      <c r="EXM32" s="666"/>
      <c r="EXN32" s="666"/>
      <c r="EXO32" s="666"/>
      <c r="EXP32" s="666"/>
      <c r="EXQ32" s="666"/>
      <c r="EXR32" s="666"/>
      <c r="EXS32" s="666"/>
      <c r="EXT32" s="666"/>
      <c r="EXU32" s="666"/>
      <c r="EXV32" s="666"/>
      <c r="EXW32" s="666"/>
      <c r="EXX32" s="666"/>
      <c r="EXY32" s="666"/>
      <c r="EXZ32" s="666"/>
      <c r="EYA32" s="666"/>
      <c r="EYB32" s="666"/>
      <c r="EYC32" s="666"/>
      <c r="EYD32" s="666"/>
      <c r="EYE32" s="666"/>
      <c r="EYF32" s="666"/>
      <c r="EYG32" s="666"/>
      <c r="EYH32" s="666"/>
      <c r="EYI32" s="666"/>
      <c r="EYJ32" s="666"/>
      <c r="EYK32" s="666"/>
      <c r="EYL32" s="666"/>
      <c r="EYM32" s="666"/>
      <c r="EYN32" s="666"/>
      <c r="EYO32" s="666"/>
      <c r="EYP32" s="666"/>
      <c r="EYQ32" s="666"/>
      <c r="EYR32" s="666"/>
      <c r="EYS32" s="666"/>
      <c r="EYT32" s="666"/>
      <c r="EYU32" s="666"/>
      <c r="EYV32" s="666"/>
      <c r="EYW32" s="666"/>
      <c r="EYX32" s="666"/>
      <c r="EYY32" s="666"/>
      <c r="EYZ32" s="666"/>
      <c r="EZA32" s="666"/>
      <c r="EZB32" s="666"/>
      <c r="EZC32" s="666"/>
      <c r="EZD32" s="666"/>
      <c r="EZE32" s="666"/>
      <c r="EZF32" s="666"/>
      <c r="EZG32" s="666"/>
      <c r="EZH32" s="666"/>
      <c r="EZI32" s="666"/>
      <c r="EZJ32" s="666"/>
      <c r="EZK32" s="666"/>
      <c r="EZL32" s="666"/>
      <c r="EZM32" s="666"/>
      <c r="EZN32" s="666"/>
      <c r="EZO32" s="666"/>
      <c r="EZP32" s="666"/>
      <c r="EZQ32" s="666"/>
      <c r="EZR32" s="666"/>
      <c r="EZS32" s="666"/>
      <c r="EZT32" s="666"/>
      <c r="EZU32" s="666"/>
      <c r="EZV32" s="666"/>
      <c r="EZW32" s="666"/>
      <c r="EZX32" s="666"/>
      <c r="EZY32" s="666"/>
      <c r="EZZ32" s="666"/>
      <c r="FAA32" s="666"/>
      <c r="FAB32" s="666"/>
      <c r="FAC32" s="666"/>
      <c r="FAD32" s="666"/>
      <c r="FAE32" s="666"/>
      <c r="FAF32" s="666"/>
      <c r="FAG32" s="666"/>
      <c r="FAH32" s="666"/>
      <c r="FAI32" s="666"/>
      <c r="FAJ32" s="666"/>
      <c r="FAK32" s="666"/>
      <c r="FAL32" s="666"/>
      <c r="FAM32" s="666"/>
      <c r="FAN32" s="666"/>
      <c r="FAO32" s="666"/>
      <c r="FAP32" s="666"/>
      <c r="FAQ32" s="666"/>
      <c r="FAR32" s="666"/>
      <c r="FAS32" s="666"/>
      <c r="FAT32" s="666"/>
      <c r="FAU32" s="666"/>
      <c r="FAV32" s="666"/>
      <c r="FAW32" s="666"/>
      <c r="FAX32" s="666"/>
      <c r="FAY32" s="666"/>
      <c r="FAZ32" s="666"/>
      <c r="FBA32" s="666"/>
      <c r="FBB32" s="666"/>
      <c r="FBC32" s="666"/>
      <c r="FBD32" s="666"/>
      <c r="FBE32" s="666"/>
      <c r="FBF32" s="666"/>
      <c r="FBG32" s="666"/>
      <c r="FBH32" s="666"/>
      <c r="FBI32" s="666"/>
      <c r="FBJ32" s="666"/>
      <c r="FBK32" s="666"/>
      <c r="FBL32" s="666"/>
      <c r="FBM32" s="666"/>
      <c r="FBN32" s="666"/>
      <c r="FBO32" s="666"/>
      <c r="FBP32" s="666"/>
      <c r="FBQ32" s="666"/>
      <c r="FBR32" s="666"/>
      <c r="FBS32" s="666"/>
      <c r="FBT32" s="666"/>
      <c r="FBU32" s="666"/>
      <c r="FBV32" s="666"/>
      <c r="FBW32" s="666"/>
      <c r="FBX32" s="666"/>
      <c r="FBY32" s="666"/>
      <c r="FBZ32" s="666"/>
      <c r="FCA32" s="666"/>
      <c r="FCB32" s="666"/>
      <c r="FCC32" s="666"/>
      <c r="FCD32" s="666"/>
      <c r="FCE32" s="666"/>
      <c r="FCF32" s="666"/>
      <c r="FCG32" s="666"/>
      <c r="FCH32" s="666"/>
      <c r="FCI32" s="666"/>
      <c r="FCJ32" s="666"/>
      <c r="FCK32" s="666"/>
      <c r="FCL32" s="666"/>
      <c r="FCM32" s="666"/>
      <c r="FCN32" s="666"/>
      <c r="FCO32" s="666"/>
      <c r="FCP32" s="666"/>
      <c r="FCQ32" s="666"/>
      <c r="FCR32" s="666"/>
      <c r="FCS32" s="666"/>
      <c r="FCT32" s="666"/>
      <c r="FCU32" s="666"/>
      <c r="FCV32" s="666"/>
      <c r="FCW32" s="666"/>
      <c r="FCX32" s="666"/>
      <c r="FCY32" s="666"/>
      <c r="FCZ32" s="666"/>
      <c r="FDA32" s="666"/>
      <c r="FDB32" s="666"/>
      <c r="FDC32" s="666"/>
      <c r="FDD32" s="666"/>
      <c r="FDE32" s="666"/>
      <c r="FDF32" s="666"/>
      <c r="FDG32" s="666"/>
      <c r="FDH32" s="666"/>
      <c r="FDI32" s="666"/>
      <c r="FDJ32" s="666"/>
      <c r="FDK32" s="666"/>
      <c r="FDL32" s="666"/>
      <c r="FDM32" s="666"/>
      <c r="FDN32" s="666"/>
      <c r="FDO32" s="666"/>
      <c r="FDP32" s="666"/>
      <c r="FDQ32" s="666"/>
      <c r="FDR32" s="666"/>
      <c r="FDS32" s="666"/>
      <c r="FDT32" s="666"/>
      <c r="FDU32" s="666"/>
      <c r="FDV32" s="666"/>
      <c r="FDW32" s="666"/>
      <c r="FDX32" s="666"/>
      <c r="FDY32" s="666"/>
      <c r="FDZ32" s="666"/>
      <c r="FEA32" s="666"/>
      <c r="FEB32" s="666"/>
      <c r="FEC32" s="666"/>
      <c r="FED32" s="666"/>
      <c r="FEE32" s="666"/>
      <c r="FEF32" s="666"/>
      <c r="FEG32" s="666"/>
      <c r="FEH32" s="666"/>
      <c r="FEI32" s="666"/>
      <c r="FEJ32" s="666"/>
      <c r="FEK32" s="666"/>
      <c r="FEL32" s="666"/>
      <c r="FEM32" s="666"/>
      <c r="FEN32" s="666"/>
      <c r="FEO32" s="666"/>
      <c r="FEP32" s="666"/>
      <c r="FEQ32" s="666"/>
      <c r="FER32" s="666"/>
      <c r="FES32" s="666"/>
      <c r="FET32" s="666"/>
      <c r="FEU32" s="666"/>
      <c r="FEV32" s="666"/>
      <c r="FEW32" s="666"/>
      <c r="FEX32" s="666"/>
      <c r="FEY32" s="666"/>
      <c r="FEZ32" s="666"/>
      <c r="FFA32" s="666"/>
      <c r="FFB32" s="666"/>
      <c r="FFC32" s="666"/>
      <c r="FFD32" s="666"/>
      <c r="FFE32" s="666"/>
      <c r="FFF32" s="666"/>
      <c r="FFG32" s="666"/>
      <c r="FFH32" s="666"/>
      <c r="FFI32" s="666"/>
      <c r="FFJ32" s="666"/>
      <c r="FFK32" s="666"/>
      <c r="FFL32" s="666"/>
      <c r="FFM32" s="666"/>
      <c r="FFN32" s="666"/>
      <c r="FFO32" s="666"/>
      <c r="FFP32" s="666"/>
      <c r="FFQ32" s="666"/>
      <c r="FFR32" s="666"/>
      <c r="FFS32" s="666"/>
      <c r="FFT32" s="666"/>
      <c r="FFU32" s="666"/>
      <c r="FFV32" s="666"/>
      <c r="FFW32" s="666"/>
      <c r="FFX32" s="666"/>
      <c r="FFY32" s="666"/>
      <c r="FFZ32" s="666"/>
      <c r="FGA32" s="666"/>
      <c r="FGB32" s="666"/>
      <c r="FGC32" s="666"/>
      <c r="FGD32" s="666"/>
      <c r="FGE32" s="666"/>
      <c r="FGF32" s="666"/>
      <c r="FGG32" s="666"/>
      <c r="FGH32" s="666"/>
      <c r="FGI32" s="666"/>
      <c r="FGJ32" s="666"/>
      <c r="FGK32" s="666"/>
      <c r="FGL32" s="666"/>
      <c r="FGM32" s="666"/>
      <c r="FGN32" s="666"/>
      <c r="FGO32" s="666"/>
      <c r="FGP32" s="666"/>
      <c r="FGQ32" s="666"/>
      <c r="FGR32" s="666"/>
      <c r="FGS32" s="666"/>
      <c r="FGT32" s="666"/>
      <c r="FGU32" s="666"/>
      <c r="FGV32" s="666"/>
      <c r="FGW32" s="666"/>
      <c r="FGX32" s="666"/>
      <c r="FGY32" s="666"/>
      <c r="FGZ32" s="666"/>
      <c r="FHA32" s="666"/>
      <c r="FHB32" s="666"/>
      <c r="FHC32" s="666"/>
      <c r="FHD32" s="666"/>
      <c r="FHE32" s="666"/>
      <c r="FHF32" s="666"/>
      <c r="FHG32" s="666"/>
      <c r="FHH32" s="666"/>
      <c r="FHI32" s="666"/>
      <c r="FHJ32" s="666"/>
      <c r="FHK32" s="666"/>
      <c r="FHL32" s="666"/>
      <c r="FHM32" s="666"/>
      <c r="FHN32" s="666"/>
      <c r="FHO32" s="666"/>
      <c r="FHP32" s="666"/>
      <c r="FHQ32" s="666"/>
      <c r="FHR32" s="666"/>
      <c r="FHS32" s="666"/>
      <c r="FHT32" s="666"/>
      <c r="FHU32" s="666"/>
      <c r="FHV32" s="666"/>
      <c r="FHW32" s="666"/>
      <c r="FHX32" s="666"/>
      <c r="FHY32" s="666"/>
      <c r="FHZ32" s="666"/>
      <c r="FIA32" s="666"/>
      <c r="FIB32" s="666"/>
      <c r="FIC32" s="666"/>
      <c r="FID32" s="666"/>
      <c r="FIE32" s="666"/>
      <c r="FIF32" s="666"/>
      <c r="FIG32" s="666"/>
      <c r="FIH32" s="666"/>
      <c r="FII32" s="666"/>
      <c r="FIJ32" s="666"/>
      <c r="FIK32" s="666"/>
      <c r="FIL32" s="666"/>
      <c r="FIM32" s="666"/>
      <c r="FIN32" s="666"/>
      <c r="FIO32" s="666"/>
      <c r="FIP32" s="666"/>
      <c r="FIQ32" s="666"/>
      <c r="FIR32" s="666"/>
      <c r="FIS32" s="666"/>
      <c r="FIT32" s="666"/>
      <c r="FIU32" s="666"/>
      <c r="FIV32" s="666"/>
      <c r="FIW32" s="666"/>
      <c r="FIX32" s="666"/>
      <c r="FIY32" s="666"/>
      <c r="FIZ32" s="666"/>
      <c r="FJA32" s="666"/>
      <c r="FJB32" s="666"/>
      <c r="FJC32" s="666"/>
      <c r="FJD32" s="666"/>
      <c r="FJE32" s="666"/>
      <c r="FJF32" s="666"/>
      <c r="FJG32" s="666"/>
      <c r="FJH32" s="666"/>
      <c r="FJI32" s="666"/>
      <c r="FJJ32" s="666"/>
      <c r="FJK32" s="666"/>
      <c r="FJL32" s="666"/>
      <c r="FJM32" s="666"/>
      <c r="FJN32" s="666"/>
      <c r="FJO32" s="666"/>
      <c r="FJP32" s="666"/>
      <c r="FJQ32" s="666"/>
      <c r="FJR32" s="666"/>
      <c r="FJS32" s="666"/>
      <c r="FJT32" s="666"/>
      <c r="FJU32" s="666"/>
      <c r="FJV32" s="666"/>
      <c r="FJW32" s="666"/>
      <c r="FJX32" s="666"/>
      <c r="FJY32" s="666"/>
      <c r="FJZ32" s="666"/>
      <c r="FKA32" s="666"/>
      <c r="FKB32" s="666"/>
      <c r="FKC32" s="666"/>
      <c r="FKD32" s="666"/>
      <c r="FKE32" s="666"/>
      <c r="FKF32" s="666"/>
      <c r="FKG32" s="666"/>
      <c r="FKH32" s="666"/>
      <c r="FKI32" s="666"/>
      <c r="FKJ32" s="666"/>
      <c r="FKK32" s="666"/>
      <c r="FKL32" s="666"/>
      <c r="FKM32" s="666"/>
      <c r="FKN32" s="666"/>
      <c r="FKO32" s="666"/>
      <c r="FKP32" s="666"/>
      <c r="FKQ32" s="666"/>
      <c r="FKR32" s="666"/>
      <c r="FKS32" s="666"/>
      <c r="FKT32" s="666"/>
      <c r="FKU32" s="666"/>
      <c r="FKV32" s="666"/>
      <c r="FKW32" s="666"/>
      <c r="FKX32" s="666"/>
      <c r="FKY32" s="666"/>
      <c r="FKZ32" s="666"/>
      <c r="FLA32" s="666"/>
      <c r="FLB32" s="666"/>
      <c r="FLC32" s="666"/>
      <c r="FLD32" s="666"/>
      <c r="FLE32" s="666"/>
      <c r="FLF32" s="666"/>
      <c r="FLG32" s="666"/>
      <c r="FLH32" s="666"/>
      <c r="FLI32" s="666"/>
      <c r="FLJ32" s="666"/>
      <c r="FLK32" s="666"/>
      <c r="FLL32" s="666"/>
      <c r="FLM32" s="666"/>
      <c r="FLN32" s="666"/>
      <c r="FLO32" s="666"/>
      <c r="FLP32" s="666"/>
      <c r="FLQ32" s="666"/>
      <c r="FLR32" s="666"/>
      <c r="FLS32" s="666"/>
      <c r="FLT32" s="666"/>
      <c r="FLU32" s="666"/>
      <c r="FLV32" s="666"/>
      <c r="FLW32" s="666"/>
      <c r="FLX32" s="666"/>
      <c r="FLY32" s="666"/>
      <c r="FLZ32" s="666"/>
      <c r="FMA32" s="666"/>
      <c r="FMB32" s="666"/>
      <c r="FMC32" s="666"/>
      <c r="FMD32" s="666"/>
      <c r="FME32" s="666"/>
      <c r="FMF32" s="666"/>
      <c r="FMG32" s="666"/>
      <c r="FMH32" s="666"/>
      <c r="FMI32" s="666"/>
      <c r="FMJ32" s="666"/>
      <c r="FMK32" s="666"/>
      <c r="FML32" s="666"/>
      <c r="FMM32" s="666"/>
      <c r="FMN32" s="666"/>
      <c r="FMO32" s="666"/>
      <c r="FMP32" s="666"/>
      <c r="FMQ32" s="666"/>
      <c r="FMR32" s="666"/>
      <c r="FMS32" s="666"/>
      <c r="FMT32" s="666"/>
      <c r="FMU32" s="666"/>
      <c r="FMV32" s="666"/>
      <c r="FMW32" s="666"/>
      <c r="FMX32" s="666"/>
      <c r="FMY32" s="666"/>
      <c r="FMZ32" s="666"/>
      <c r="FNA32" s="666"/>
      <c r="FNB32" s="666"/>
      <c r="FNC32" s="666"/>
      <c r="FND32" s="666"/>
      <c r="FNE32" s="666"/>
      <c r="FNF32" s="666"/>
      <c r="FNG32" s="666"/>
      <c r="FNH32" s="666"/>
      <c r="FNI32" s="666"/>
      <c r="FNJ32" s="666"/>
      <c r="FNK32" s="666"/>
      <c r="FNL32" s="666"/>
      <c r="FNM32" s="666"/>
      <c r="FNN32" s="666"/>
      <c r="FNO32" s="666"/>
      <c r="FNP32" s="666"/>
      <c r="FNQ32" s="666"/>
      <c r="FNR32" s="666"/>
      <c r="FNS32" s="666"/>
      <c r="FNT32" s="666"/>
      <c r="FNU32" s="666"/>
      <c r="FNV32" s="666"/>
      <c r="FNW32" s="666"/>
      <c r="FNX32" s="666"/>
      <c r="FNY32" s="666"/>
      <c r="FNZ32" s="666"/>
      <c r="FOA32" s="666"/>
      <c r="FOB32" s="666"/>
      <c r="FOC32" s="666"/>
      <c r="FOD32" s="666"/>
      <c r="FOE32" s="666"/>
      <c r="FOF32" s="666"/>
      <c r="FOG32" s="666"/>
      <c r="FOH32" s="666"/>
      <c r="FOI32" s="666"/>
      <c r="FOJ32" s="666"/>
      <c r="FOK32" s="666"/>
      <c r="FOL32" s="666"/>
      <c r="FOM32" s="666"/>
      <c r="FON32" s="666"/>
      <c r="FOO32" s="666"/>
      <c r="FOP32" s="666"/>
      <c r="FOQ32" s="666"/>
      <c r="FOR32" s="666"/>
      <c r="FOS32" s="666"/>
      <c r="FOT32" s="666"/>
      <c r="FOU32" s="666"/>
      <c r="FOV32" s="666"/>
      <c r="FOW32" s="666"/>
      <c r="FOX32" s="666"/>
      <c r="FOY32" s="666"/>
      <c r="FOZ32" s="666"/>
      <c r="FPA32" s="666"/>
      <c r="FPB32" s="666"/>
      <c r="FPC32" s="666"/>
      <c r="FPD32" s="666"/>
      <c r="FPE32" s="666"/>
      <c r="FPF32" s="666"/>
      <c r="FPG32" s="666"/>
      <c r="FPH32" s="666"/>
      <c r="FPI32" s="666"/>
      <c r="FPJ32" s="666"/>
      <c r="FPK32" s="666"/>
      <c r="FPL32" s="666"/>
      <c r="FPM32" s="666"/>
      <c r="FPN32" s="666"/>
      <c r="FPO32" s="666"/>
      <c r="FPP32" s="666"/>
      <c r="FPQ32" s="666"/>
      <c r="FPR32" s="666"/>
      <c r="FPS32" s="666"/>
      <c r="FPT32" s="666"/>
      <c r="FPU32" s="666"/>
      <c r="FPV32" s="666"/>
      <c r="FPW32" s="666"/>
      <c r="FPX32" s="666"/>
      <c r="FPY32" s="666"/>
      <c r="FPZ32" s="666"/>
      <c r="FQA32" s="666"/>
      <c r="FQB32" s="666"/>
      <c r="FQC32" s="666"/>
      <c r="FQD32" s="666"/>
      <c r="FQE32" s="666"/>
      <c r="FQF32" s="666"/>
      <c r="FQG32" s="666"/>
      <c r="FQH32" s="666"/>
      <c r="FQI32" s="666"/>
      <c r="FQJ32" s="666"/>
      <c r="FQK32" s="666"/>
      <c r="FQL32" s="666"/>
      <c r="FQM32" s="666"/>
      <c r="FQN32" s="666"/>
      <c r="FQO32" s="666"/>
      <c r="FQP32" s="666"/>
      <c r="FQQ32" s="666"/>
      <c r="FQR32" s="666"/>
      <c r="FQS32" s="666"/>
      <c r="FQT32" s="666"/>
      <c r="FQU32" s="666"/>
      <c r="FQV32" s="666"/>
      <c r="FQW32" s="666"/>
      <c r="FQX32" s="666"/>
      <c r="FQY32" s="666"/>
      <c r="FQZ32" s="666"/>
      <c r="FRA32" s="666"/>
      <c r="FRB32" s="666"/>
      <c r="FRC32" s="666"/>
      <c r="FRD32" s="666"/>
      <c r="FRE32" s="666"/>
      <c r="FRF32" s="666"/>
      <c r="FRG32" s="666"/>
      <c r="FRH32" s="666"/>
      <c r="FRI32" s="666"/>
      <c r="FRJ32" s="666"/>
      <c r="FRK32" s="666"/>
      <c r="FRL32" s="666"/>
      <c r="FRM32" s="666"/>
      <c r="FRN32" s="666"/>
      <c r="FRO32" s="666"/>
      <c r="FRP32" s="666"/>
      <c r="FRQ32" s="666"/>
      <c r="FRR32" s="666"/>
      <c r="FRS32" s="666"/>
      <c r="FRT32" s="666"/>
      <c r="FRU32" s="666"/>
      <c r="FRV32" s="666"/>
      <c r="FRW32" s="666"/>
      <c r="FRX32" s="666"/>
      <c r="FRY32" s="666"/>
      <c r="FRZ32" s="666"/>
      <c r="FSA32" s="666"/>
      <c r="FSB32" s="666"/>
      <c r="FSC32" s="666"/>
      <c r="FSD32" s="666"/>
      <c r="FSE32" s="666"/>
      <c r="FSF32" s="666"/>
      <c r="FSG32" s="666"/>
      <c r="FSH32" s="666"/>
      <c r="FSI32" s="666"/>
      <c r="FSJ32" s="666"/>
      <c r="FSK32" s="666"/>
      <c r="FSL32" s="666"/>
      <c r="FSM32" s="666"/>
      <c r="FSN32" s="666"/>
      <c r="FSO32" s="666"/>
      <c r="FSP32" s="666"/>
      <c r="FSQ32" s="666"/>
      <c r="FSR32" s="666"/>
      <c r="FSS32" s="666"/>
      <c r="FST32" s="666"/>
      <c r="FSU32" s="666"/>
      <c r="FSV32" s="666"/>
      <c r="FSW32" s="666"/>
      <c r="FSX32" s="666"/>
      <c r="FSY32" s="666"/>
      <c r="FSZ32" s="666"/>
      <c r="FTA32" s="666"/>
      <c r="FTB32" s="666"/>
      <c r="FTC32" s="666"/>
      <c r="FTD32" s="666"/>
      <c r="FTE32" s="666"/>
      <c r="FTF32" s="666"/>
      <c r="FTG32" s="666"/>
      <c r="FTH32" s="666"/>
      <c r="FTI32" s="666"/>
      <c r="FTJ32" s="666"/>
      <c r="FTK32" s="666"/>
      <c r="FTL32" s="666"/>
      <c r="FTM32" s="666"/>
      <c r="FTN32" s="666"/>
      <c r="FTO32" s="666"/>
      <c r="FTP32" s="666"/>
      <c r="FTQ32" s="666"/>
      <c r="FTR32" s="666"/>
      <c r="FTS32" s="666"/>
      <c r="FTT32" s="666"/>
      <c r="FTU32" s="666"/>
      <c r="FTV32" s="666"/>
      <c r="FTW32" s="666"/>
      <c r="FTX32" s="666"/>
      <c r="FTY32" s="666"/>
      <c r="FTZ32" s="666"/>
      <c r="FUA32" s="666"/>
      <c r="FUB32" s="666"/>
      <c r="FUC32" s="666"/>
      <c r="FUD32" s="666"/>
      <c r="FUE32" s="666"/>
      <c r="FUF32" s="666"/>
      <c r="FUG32" s="666"/>
      <c r="FUH32" s="666"/>
      <c r="FUI32" s="666"/>
      <c r="FUJ32" s="666"/>
      <c r="FUK32" s="666"/>
      <c r="FUL32" s="666"/>
      <c r="FUM32" s="666"/>
      <c r="FUN32" s="666"/>
      <c r="FUO32" s="666"/>
      <c r="FUP32" s="666"/>
      <c r="FUQ32" s="666"/>
      <c r="FUR32" s="666"/>
      <c r="FUS32" s="666"/>
      <c r="FUT32" s="666"/>
      <c r="FUU32" s="666"/>
      <c r="FUV32" s="666"/>
      <c r="FUW32" s="666"/>
      <c r="FUX32" s="666"/>
      <c r="FUY32" s="666"/>
      <c r="FUZ32" s="666"/>
      <c r="FVA32" s="666"/>
      <c r="FVB32" s="666"/>
      <c r="FVC32" s="666"/>
      <c r="FVD32" s="666"/>
      <c r="FVE32" s="666"/>
      <c r="FVF32" s="666"/>
      <c r="FVG32" s="666"/>
      <c r="FVH32" s="666"/>
      <c r="FVI32" s="666"/>
      <c r="FVJ32" s="666"/>
      <c r="FVK32" s="666"/>
      <c r="FVL32" s="666"/>
      <c r="FVM32" s="666"/>
      <c r="FVN32" s="666"/>
      <c r="FVO32" s="666"/>
      <c r="FVP32" s="666"/>
      <c r="FVQ32" s="666"/>
      <c r="FVR32" s="666"/>
      <c r="FVS32" s="666"/>
      <c r="FVT32" s="666"/>
      <c r="FVU32" s="666"/>
      <c r="FVV32" s="666"/>
      <c r="FVW32" s="666"/>
      <c r="FVX32" s="666"/>
      <c r="FVY32" s="666"/>
      <c r="FVZ32" s="666"/>
      <c r="FWA32" s="666"/>
      <c r="FWB32" s="666"/>
      <c r="FWC32" s="666"/>
      <c r="FWD32" s="666"/>
      <c r="FWE32" s="666"/>
      <c r="FWF32" s="666"/>
      <c r="FWG32" s="666"/>
      <c r="FWH32" s="666"/>
      <c r="FWI32" s="666"/>
      <c r="FWJ32" s="666"/>
      <c r="FWK32" s="666"/>
      <c r="FWL32" s="666"/>
      <c r="FWM32" s="666"/>
      <c r="FWN32" s="666"/>
      <c r="FWO32" s="666"/>
      <c r="FWP32" s="666"/>
      <c r="FWQ32" s="666"/>
      <c r="FWR32" s="666"/>
      <c r="FWS32" s="666"/>
      <c r="FWT32" s="666"/>
      <c r="FWU32" s="666"/>
      <c r="FWV32" s="666"/>
      <c r="FWW32" s="666"/>
      <c r="FWX32" s="666"/>
      <c r="FWY32" s="666"/>
      <c r="FWZ32" s="666"/>
      <c r="FXA32" s="666"/>
      <c r="FXB32" s="666"/>
      <c r="FXC32" s="666"/>
      <c r="FXD32" s="666"/>
      <c r="FXE32" s="666"/>
      <c r="FXF32" s="666"/>
      <c r="FXG32" s="666"/>
      <c r="FXH32" s="666"/>
      <c r="FXI32" s="666"/>
      <c r="FXJ32" s="666"/>
      <c r="FXK32" s="666"/>
      <c r="FXL32" s="666"/>
      <c r="FXM32" s="666"/>
      <c r="FXN32" s="666"/>
      <c r="FXO32" s="666"/>
      <c r="FXP32" s="666"/>
      <c r="FXQ32" s="666"/>
      <c r="FXR32" s="666"/>
      <c r="FXS32" s="666"/>
      <c r="FXT32" s="666"/>
      <c r="FXU32" s="666"/>
      <c r="FXV32" s="666"/>
      <c r="FXW32" s="666"/>
      <c r="FXX32" s="666"/>
      <c r="FXY32" s="666"/>
      <c r="FXZ32" s="666"/>
      <c r="FYA32" s="666"/>
      <c r="FYB32" s="666"/>
      <c r="FYC32" s="666"/>
      <c r="FYD32" s="666"/>
      <c r="FYE32" s="666"/>
      <c r="FYF32" s="666"/>
      <c r="FYG32" s="666"/>
      <c r="FYH32" s="666"/>
      <c r="FYI32" s="666"/>
      <c r="FYJ32" s="666"/>
      <c r="FYK32" s="666"/>
      <c r="FYL32" s="666"/>
      <c r="FYM32" s="666"/>
      <c r="FYN32" s="666"/>
      <c r="FYO32" s="666"/>
      <c r="FYP32" s="666"/>
      <c r="FYQ32" s="666"/>
      <c r="FYR32" s="666"/>
      <c r="FYS32" s="666"/>
      <c r="FYT32" s="666"/>
      <c r="FYU32" s="666"/>
      <c r="FYV32" s="666"/>
      <c r="FYW32" s="666"/>
      <c r="FYX32" s="666"/>
      <c r="FYY32" s="666"/>
      <c r="FYZ32" s="666"/>
      <c r="FZA32" s="666"/>
      <c r="FZB32" s="666"/>
      <c r="FZC32" s="666"/>
      <c r="FZD32" s="666"/>
      <c r="FZE32" s="666"/>
      <c r="FZF32" s="666"/>
      <c r="FZG32" s="666"/>
      <c r="FZH32" s="666"/>
      <c r="FZI32" s="666"/>
      <c r="FZJ32" s="666"/>
      <c r="FZK32" s="666"/>
      <c r="FZL32" s="666"/>
      <c r="FZM32" s="666"/>
      <c r="FZN32" s="666"/>
      <c r="FZO32" s="666"/>
      <c r="FZP32" s="666"/>
      <c r="FZQ32" s="666"/>
      <c r="FZR32" s="666"/>
      <c r="FZS32" s="666"/>
      <c r="FZT32" s="666"/>
      <c r="FZU32" s="666"/>
      <c r="FZV32" s="666"/>
      <c r="FZW32" s="666"/>
      <c r="FZX32" s="666"/>
      <c r="FZY32" s="666"/>
      <c r="FZZ32" s="666"/>
      <c r="GAA32" s="666"/>
      <c r="GAB32" s="666"/>
      <c r="GAC32" s="666"/>
      <c r="GAD32" s="666"/>
      <c r="GAE32" s="666"/>
      <c r="GAF32" s="666"/>
      <c r="GAG32" s="666"/>
      <c r="GAH32" s="666"/>
      <c r="GAI32" s="666"/>
      <c r="GAJ32" s="666"/>
      <c r="GAK32" s="666"/>
      <c r="GAL32" s="666"/>
      <c r="GAM32" s="666"/>
      <c r="GAN32" s="666"/>
      <c r="GAO32" s="666"/>
      <c r="GAP32" s="666"/>
      <c r="GAQ32" s="666"/>
      <c r="GAR32" s="666"/>
      <c r="GAS32" s="666"/>
      <c r="GAT32" s="666"/>
      <c r="GAU32" s="666"/>
      <c r="GAV32" s="666"/>
      <c r="GAW32" s="666"/>
      <c r="GAX32" s="666"/>
      <c r="GAY32" s="666"/>
      <c r="GAZ32" s="666"/>
      <c r="GBA32" s="666"/>
      <c r="GBB32" s="666"/>
      <c r="GBC32" s="666"/>
      <c r="GBD32" s="666"/>
      <c r="GBE32" s="666"/>
      <c r="GBF32" s="666"/>
      <c r="GBG32" s="666"/>
      <c r="GBH32" s="666"/>
      <c r="GBI32" s="666"/>
      <c r="GBJ32" s="666"/>
      <c r="GBK32" s="666"/>
      <c r="GBL32" s="666"/>
      <c r="GBM32" s="666"/>
      <c r="GBN32" s="666"/>
      <c r="GBO32" s="666"/>
      <c r="GBP32" s="666"/>
      <c r="GBQ32" s="666"/>
      <c r="GBR32" s="666"/>
      <c r="GBS32" s="666"/>
      <c r="GBT32" s="666"/>
      <c r="GBU32" s="666"/>
      <c r="GBV32" s="666"/>
      <c r="GBW32" s="666"/>
      <c r="GBX32" s="666"/>
      <c r="GBY32" s="666"/>
      <c r="GBZ32" s="666"/>
      <c r="GCA32" s="666"/>
      <c r="GCB32" s="666"/>
      <c r="GCC32" s="666"/>
      <c r="GCD32" s="666"/>
      <c r="GCE32" s="666"/>
      <c r="GCF32" s="666"/>
      <c r="GCG32" s="666"/>
      <c r="GCH32" s="666"/>
      <c r="GCI32" s="666"/>
      <c r="GCJ32" s="666"/>
      <c r="GCK32" s="666"/>
      <c r="GCL32" s="666"/>
      <c r="GCM32" s="666"/>
      <c r="GCN32" s="666"/>
      <c r="GCO32" s="666"/>
      <c r="GCP32" s="666"/>
      <c r="GCQ32" s="666"/>
      <c r="GCR32" s="666"/>
      <c r="GCS32" s="666"/>
      <c r="GCT32" s="666"/>
      <c r="GCU32" s="666"/>
      <c r="GCV32" s="666"/>
      <c r="GCW32" s="666"/>
      <c r="GCX32" s="666"/>
      <c r="GCY32" s="666"/>
      <c r="GCZ32" s="666"/>
      <c r="GDA32" s="666"/>
      <c r="GDB32" s="666"/>
      <c r="GDC32" s="666"/>
      <c r="GDD32" s="666"/>
      <c r="GDE32" s="666"/>
      <c r="GDF32" s="666"/>
      <c r="GDG32" s="666"/>
      <c r="GDH32" s="666"/>
      <c r="GDI32" s="666"/>
      <c r="GDJ32" s="666"/>
      <c r="GDK32" s="666"/>
      <c r="GDL32" s="666"/>
      <c r="GDM32" s="666"/>
      <c r="GDN32" s="666"/>
      <c r="GDO32" s="666"/>
      <c r="GDP32" s="666"/>
      <c r="GDQ32" s="666"/>
      <c r="GDR32" s="666"/>
      <c r="GDS32" s="666"/>
      <c r="GDT32" s="666"/>
      <c r="GDU32" s="666"/>
      <c r="GDV32" s="666"/>
      <c r="GDW32" s="666"/>
      <c r="GDX32" s="666"/>
      <c r="GDY32" s="666"/>
      <c r="GDZ32" s="666"/>
      <c r="GEA32" s="666"/>
      <c r="GEB32" s="666"/>
      <c r="GEC32" s="666"/>
      <c r="GED32" s="666"/>
      <c r="GEE32" s="666"/>
      <c r="GEF32" s="666"/>
      <c r="GEG32" s="666"/>
      <c r="GEH32" s="666"/>
      <c r="GEI32" s="666"/>
      <c r="GEJ32" s="666"/>
      <c r="GEK32" s="666"/>
      <c r="GEL32" s="666"/>
      <c r="GEM32" s="666"/>
      <c r="GEN32" s="666"/>
      <c r="GEO32" s="666"/>
      <c r="GEP32" s="666"/>
      <c r="GEQ32" s="666"/>
      <c r="GER32" s="666"/>
      <c r="GES32" s="666"/>
      <c r="GET32" s="666"/>
      <c r="GEU32" s="666"/>
      <c r="GEV32" s="666"/>
      <c r="GEW32" s="666"/>
      <c r="GEX32" s="666"/>
      <c r="GEY32" s="666"/>
      <c r="GEZ32" s="666"/>
      <c r="GFA32" s="666"/>
      <c r="GFB32" s="666"/>
      <c r="GFC32" s="666"/>
      <c r="GFD32" s="666"/>
      <c r="GFE32" s="666"/>
      <c r="GFF32" s="666"/>
      <c r="GFG32" s="666"/>
      <c r="GFH32" s="666"/>
      <c r="GFI32" s="666"/>
      <c r="GFJ32" s="666"/>
      <c r="GFK32" s="666"/>
      <c r="GFL32" s="666"/>
      <c r="GFM32" s="666"/>
      <c r="GFN32" s="666"/>
      <c r="GFO32" s="666"/>
      <c r="GFP32" s="666"/>
      <c r="GFQ32" s="666"/>
      <c r="GFR32" s="666"/>
      <c r="GFS32" s="666"/>
      <c r="GFT32" s="666"/>
      <c r="GFU32" s="666"/>
      <c r="GFV32" s="666"/>
      <c r="GFW32" s="666"/>
      <c r="GFX32" s="666"/>
      <c r="GFY32" s="666"/>
      <c r="GFZ32" s="666"/>
      <c r="GGA32" s="666"/>
      <c r="GGB32" s="666"/>
      <c r="GGC32" s="666"/>
      <c r="GGD32" s="666"/>
      <c r="GGE32" s="666"/>
      <c r="GGF32" s="666"/>
      <c r="GGG32" s="666"/>
      <c r="GGH32" s="666"/>
      <c r="GGI32" s="666"/>
      <c r="GGJ32" s="666"/>
      <c r="GGK32" s="666"/>
      <c r="GGL32" s="666"/>
      <c r="GGM32" s="666"/>
      <c r="GGN32" s="666"/>
      <c r="GGO32" s="666"/>
      <c r="GGP32" s="666"/>
      <c r="GGQ32" s="666"/>
      <c r="GGR32" s="666"/>
      <c r="GGS32" s="666"/>
      <c r="GGT32" s="666"/>
      <c r="GGU32" s="666"/>
      <c r="GGV32" s="666"/>
      <c r="GGW32" s="666"/>
      <c r="GGX32" s="666"/>
      <c r="GGY32" s="666"/>
      <c r="GGZ32" s="666"/>
      <c r="GHA32" s="666"/>
      <c r="GHB32" s="666"/>
      <c r="GHC32" s="666"/>
      <c r="GHD32" s="666"/>
      <c r="GHE32" s="666"/>
      <c r="GHF32" s="666"/>
      <c r="GHG32" s="666"/>
      <c r="GHH32" s="666"/>
      <c r="GHI32" s="666"/>
      <c r="GHJ32" s="666"/>
      <c r="GHK32" s="666"/>
      <c r="GHL32" s="666"/>
      <c r="GHM32" s="666"/>
      <c r="GHN32" s="666"/>
      <c r="GHO32" s="666"/>
      <c r="GHP32" s="666"/>
      <c r="GHQ32" s="666"/>
      <c r="GHR32" s="666"/>
      <c r="GHS32" s="666"/>
      <c r="GHT32" s="666"/>
      <c r="GHU32" s="666"/>
      <c r="GHV32" s="666"/>
      <c r="GHW32" s="666"/>
      <c r="GHX32" s="666"/>
      <c r="GHY32" s="666"/>
      <c r="GHZ32" s="666"/>
      <c r="GIA32" s="666"/>
      <c r="GIB32" s="666"/>
      <c r="GIC32" s="666"/>
      <c r="GID32" s="666"/>
      <c r="GIE32" s="666"/>
      <c r="GIF32" s="666"/>
      <c r="GIG32" s="666"/>
      <c r="GIH32" s="666"/>
      <c r="GII32" s="666"/>
      <c r="GIJ32" s="666"/>
      <c r="GIK32" s="666"/>
      <c r="GIL32" s="666"/>
      <c r="GIM32" s="666"/>
      <c r="GIN32" s="666"/>
      <c r="GIO32" s="666"/>
      <c r="GIP32" s="666"/>
      <c r="GIQ32" s="666"/>
      <c r="GIR32" s="666"/>
      <c r="GIS32" s="666"/>
      <c r="GIT32" s="666"/>
      <c r="GIU32" s="666"/>
      <c r="GIV32" s="666"/>
      <c r="GIW32" s="666"/>
      <c r="GIX32" s="666"/>
      <c r="GIY32" s="666"/>
      <c r="GIZ32" s="666"/>
      <c r="GJA32" s="666"/>
      <c r="GJB32" s="666"/>
      <c r="GJC32" s="666"/>
      <c r="GJD32" s="666"/>
      <c r="GJE32" s="666"/>
      <c r="GJF32" s="666"/>
      <c r="GJG32" s="666"/>
      <c r="GJH32" s="666"/>
      <c r="GJI32" s="666"/>
      <c r="GJJ32" s="666"/>
      <c r="GJK32" s="666"/>
      <c r="GJL32" s="666"/>
      <c r="GJM32" s="666"/>
      <c r="GJN32" s="666"/>
      <c r="GJO32" s="666"/>
      <c r="GJP32" s="666"/>
      <c r="GJQ32" s="666"/>
      <c r="GJR32" s="666"/>
      <c r="GJS32" s="666"/>
      <c r="GJT32" s="666"/>
      <c r="GJU32" s="666"/>
      <c r="GJV32" s="666"/>
      <c r="GJW32" s="666"/>
      <c r="GJX32" s="666"/>
      <c r="GJY32" s="666"/>
      <c r="GJZ32" s="666"/>
      <c r="GKA32" s="666"/>
      <c r="GKB32" s="666"/>
      <c r="GKC32" s="666"/>
      <c r="GKD32" s="666"/>
      <c r="GKE32" s="666"/>
      <c r="GKF32" s="666"/>
      <c r="GKG32" s="666"/>
      <c r="GKH32" s="666"/>
      <c r="GKI32" s="666"/>
      <c r="GKJ32" s="666"/>
      <c r="GKK32" s="666"/>
      <c r="GKL32" s="666"/>
      <c r="GKM32" s="666"/>
      <c r="GKN32" s="666"/>
      <c r="GKO32" s="666"/>
      <c r="GKP32" s="666"/>
      <c r="GKQ32" s="666"/>
      <c r="GKR32" s="666"/>
      <c r="GKS32" s="666"/>
      <c r="GKT32" s="666"/>
      <c r="GKU32" s="666"/>
      <c r="GKV32" s="666"/>
      <c r="GKW32" s="666"/>
      <c r="GKX32" s="666"/>
      <c r="GKY32" s="666"/>
      <c r="GKZ32" s="666"/>
      <c r="GLA32" s="666"/>
      <c r="GLB32" s="666"/>
      <c r="GLC32" s="666"/>
      <c r="GLD32" s="666"/>
      <c r="GLE32" s="666"/>
      <c r="GLF32" s="666"/>
      <c r="GLG32" s="666"/>
      <c r="GLH32" s="666"/>
      <c r="GLI32" s="666"/>
      <c r="GLJ32" s="666"/>
      <c r="GLK32" s="666"/>
      <c r="GLL32" s="666"/>
      <c r="GLM32" s="666"/>
      <c r="GLN32" s="666"/>
      <c r="GLO32" s="666"/>
      <c r="GLP32" s="666"/>
      <c r="GLQ32" s="666"/>
      <c r="GLR32" s="666"/>
      <c r="GLS32" s="666"/>
      <c r="GLT32" s="666"/>
      <c r="GLU32" s="666"/>
      <c r="GLV32" s="666"/>
      <c r="GLW32" s="666"/>
      <c r="GLX32" s="666"/>
      <c r="GLY32" s="666"/>
      <c r="GLZ32" s="666"/>
      <c r="GMA32" s="666"/>
      <c r="GMB32" s="666"/>
      <c r="GMC32" s="666"/>
      <c r="GMD32" s="666"/>
      <c r="GME32" s="666"/>
      <c r="GMF32" s="666"/>
      <c r="GMG32" s="666"/>
      <c r="GMH32" s="666"/>
      <c r="GMI32" s="666"/>
      <c r="GMJ32" s="666"/>
      <c r="GMK32" s="666"/>
      <c r="GML32" s="666"/>
      <c r="GMM32" s="666"/>
      <c r="GMN32" s="666"/>
      <c r="GMO32" s="666"/>
      <c r="GMP32" s="666"/>
      <c r="GMQ32" s="666"/>
      <c r="GMR32" s="666"/>
      <c r="GMS32" s="666"/>
      <c r="GMT32" s="666"/>
      <c r="GMU32" s="666"/>
      <c r="GMV32" s="666"/>
      <c r="GMW32" s="666"/>
      <c r="GMX32" s="666"/>
      <c r="GMY32" s="666"/>
      <c r="GMZ32" s="666"/>
      <c r="GNA32" s="666"/>
      <c r="GNB32" s="666"/>
      <c r="GNC32" s="666"/>
      <c r="GND32" s="666"/>
      <c r="GNE32" s="666"/>
      <c r="GNF32" s="666"/>
      <c r="GNG32" s="666"/>
      <c r="GNH32" s="666"/>
      <c r="GNI32" s="666"/>
      <c r="GNJ32" s="666"/>
      <c r="GNK32" s="666"/>
      <c r="GNL32" s="666"/>
      <c r="GNM32" s="666"/>
      <c r="GNN32" s="666"/>
      <c r="GNO32" s="666"/>
      <c r="GNP32" s="666"/>
      <c r="GNQ32" s="666"/>
      <c r="GNR32" s="666"/>
      <c r="GNS32" s="666"/>
      <c r="GNT32" s="666"/>
      <c r="GNU32" s="666"/>
      <c r="GNV32" s="666"/>
      <c r="GNW32" s="666"/>
      <c r="GNX32" s="666"/>
      <c r="GNY32" s="666"/>
      <c r="GNZ32" s="666"/>
      <c r="GOA32" s="666"/>
      <c r="GOB32" s="666"/>
      <c r="GOC32" s="666"/>
      <c r="GOD32" s="666"/>
      <c r="GOE32" s="666"/>
      <c r="GOF32" s="666"/>
      <c r="GOG32" s="666"/>
      <c r="GOH32" s="666"/>
      <c r="GOI32" s="666"/>
      <c r="GOJ32" s="666"/>
      <c r="GOK32" s="666"/>
      <c r="GOL32" s="666"/>
      <c r="GOM32" s="666"/>
      <c r="GON32" s="666"/>
      <c r="GOO32" s="666"/>
      <c r="GOP32" s="666"/>
      <c r="GOQ32" s="666"/>
      <c r="GOR32" s="666"/>
      <c r="GOS32" s="666"/>
      <c r="GOT32" s="666"/>
      <c r="GOU32" s="666"/>
      <c r="GOV32" s="666"/>
      <c r="GOW32" s="666"/>
      <c r="GOX32" s="666"/>
      <c r="GOY32" s="666"/>
      <c r="GOZ32" s="666"/>
      <c r="GPA32" s="666"/>
      <c r="GPB32" s="666"/>
      <c r="GPC32" s="666"/>
      <c r="GPD32" s="666"/>
      <c r="GPE32" s="666"/>
      <c r="GPF32" s="666"/>
      <c r="GPG32" s="666"/>
      <c r="GPH32" s="666"/>
      <c r="GPI32" s="666"/>
      <c r="GPJ32" s="666"/>
      <c r="GPK32" s="666"/>
      <c r="GPL32" s="666"/>
      <c r="GPM32" s="666"/>
      <c r="GPN32" s="666"/>
      <c r="GPO32" s="666"/>
      <c r="GPP32" s="666"/>
      <c r="GPQ32" s="666"/>
      <c r="GPR32" s="666"/>
      <c r="GPS32" s="666"/>
      <c r="GPT32" s="666"/>
      <c r="GPU32" s="666"/>
      <c r="GPV32" s="666"/>
      <c r="GPW32" s="666"/>
      <c r="GPX32" s="666"/>
      <c r="GPY32" s="666"/>
      <c r="GPZ32" s="666"/>
      <c r="GQA32" s="666"/>
      <c r="GQB32" s="666"/>
      <c r="GQC32" s="666"/>
      <c r="GQD32" s="666"/>
      <c r="GQE32" s="666"/>
      <c r="GQF32" s="666"/>
      <c r="GQG32" s="666"/>
      <c r="GQH32" s="666"/>
      <c r="GQI32" s="666"/>
      <c r="GQJ32" s="666"/>
      <c r="GQK32" s="666"/>
      <c r="GQL32" s="666"/>
      <c r="GQM32" s="666"/>
      <c r="GQN32" s="666"/>
      <c r="GQO32" s="666"/>
      <c r="GQP32" s="666"/>
      <c r="GQQ32" s="666"/>
      <c r="GQR32" s="666"/>
      <c r="GQS32" s="666"/>
      <c r="GQT32" s="666"/>
      <c r="GQU32" s="666"/>
      <c r="GQV32" s="666"/>
      <c r="GQW32" s="666"/>
      <c r="GQX32" s="666"/>
      <c r="GQY32" s="666"/>
      <c r="GQZ32" s="666"/>
      <c r="GRA32" s="666"/>
      <c r="GRB32" s="666"/>
      <c r="GRC32" s="666"/>
      <c r="GRD32" s="666"/>
      <c r="GRE32" s="666"/>
      <c r="GRF32" s="666"/>
      <c r="GRG32" s="666"/>
      <c r="GRH32" s="666"/>
      <c r="GRI32" s="666"/>
      <c r="GRJ32" s="666"/>
      <c r="GRK32" s="666"/>
      <c r="GRL32" s="666"/>
      <c r="GRM32" s="666"/>
      <c r="GRN32" s="666"/>
      <c r="GRO32" s="666"/>
      <c r="GRP32" s="666"/>
      <c r="GRQ32" s="666"/>
      <c r="GRR32" s="666"/>
      <c r="GRS32" s="666"/>
      <c r="GRT32" s="666"/>
      <c r="GRU32" s="666"/>
      <c r="GRV32" s="666"/>
      <c r="GRW32" s="666"/>
      <c r="GRX32" s="666"/>
      <c r="GRY32" s="666"/>
      <c r="GRZ32" s="666"/>
      <c r="GSA32" s="666"/>
      <c r="GSB32" s="666"/>
      <c r="GSC32" s="666"/>
      <c r="GSD32" s="666"/>
      <c r="GSE32" s="666"/>
      <c r="GSF32" s="666"/>
      <c r="GSG32" s="666"/>
      <c r="GSH32" s="666"/>
      <c r="GSI32" s="666"/>
      <c r="GSJ32" s="666"/>
      <c r="GSK32" s="666"/>
      <c r="GSL32" s="666"/>
      <c r="GSM32" s="666"/>
      <c r="GSN32" s="666"/>
      <c r="GSO32" s="666"/>
      <c r="GSP32" s="666"/>
      <c r="GSQ32" s="666"/>
      <c r="GSR32" s="666"/>
      <c r="GSS32" s="666"/>
      <c r="GST32" s="666"/>
      <c r="GSU32" s="666"/>
      <c r="GSV32" s="666"/>
      <c r="GSW32" s="666"/>
      <c r="GSX32" s="666"/>
      <c r="GSY32" s="666"/>
      <c r="GSZ32" s="666"/>
      <c r="GTA32" s="666"/>
      <c r="GTB32" s="666"/>
      <c r="GTC32" s="666"/>
      <c r="GTD32" s="666"/>
      <c r="GTE32" s="666"/>
      <c r="GTF32" s="666"/>
      <c r="GTG32" s="666"/>
      <c r="GTH32" s="666"/>
      <c r="GTI32" s="666"/>
      <c r="GTJ32" s="666"/>
      <c r="GTK32" s="666"/>
      <c r="GTL32" s="666"/>
      <c r="GTM32" s="666"/>
      <c r="GTN32" s="666"/>
      <c r="GTO32" s="666"/>
      <c r="GTP32" s="666"/>
      <c r="GTQ32" s="666"/>
      <c r="GTR32" s="666"/>
      <c r="GTS32" s="666"/>
      <c r="GTT32" s="666"/>
      <c r="GTU32" s="666"/>
      <c r="GTV32" s="666"/>
      <c r="GTW32" s="666"/>
      <c r="GTX32" s="666"/>
      <c r="GTY32" s="666"/>
      <c r="GTZ32" s="666"/>
      <c r="GUA32" s="666"/>
      <c r="GUB32" s="666"/>
      <c r="GUC32" s="666"/>
      <c r="GUD32" s="666"/>
      <c r="GUE32" s="666"/>
      <c r="GUF32" s="666"/>
      <c r="GUG32" s="666"/>
      <c r="GUH32" s="666"/>
      <c r="GUI32" s="666"/>
      <c r="GUJ32" s="666"/>
      <c r="GUK32" s="666"/>
      <c r="GUL32" s="666"/>
      <c r="GUM32" s="666"/>
      <c r="GUN32" s="666"/>
      <c r="GUO32" s="666"/>
      <c r="GUP32" s="666"/>
      <c r="GUQ32" s="666"/>
      <c r="GUR32" s="666"/>
      <c r="GUS32" s="666"/>
      <c r="GUT32" s="666"/>
      <c r="GUU32" s="666"/>
      <c r="GUV32" s="666"/>
      <c r="GUW32" s="666"/>
      <c r="GUX32" s="666"/>
      <c r="GUY32" s="666"/>
      <c r="GUZ32" s="666"/>
      <c r="GVA32" s="666"/>
      <c r="GVB32" s="666"/>
      <c r="GVC32" s="666"/>
      <c r="GVD32" s="666"/>
      <c r="GVE32" s="666"/>
      <c r="GVF32" s="666"/>
      <c r="GVG32" s="666"/>
      <c r="GVH32" s="666"/>
      <c r="GVI32" s="666"/>
      <c r="GVJ32" s="666"/>
      <c r="GVK32" s="666"/>
      <c r="GVL32" s="666"/>
      <c r="GVM32" s="666"/>
      <c r="GVN32" s="666"/>
      <c r="GVO32" s="666"/>
      <c r="GVP32" s="666"/>
      <c r="GVQ32" s="666"/>
      <c r="GVR32" s="666"/>
      <c r="GVS32" s="666"/>
      <c r="GVT32" s="666"/>
      <c r="GVU32" s="666"/>
      <c r="GVV32" s="666"/>
      <c r="GVW32" s="666"/>
      <c r="GVX32" s="666"/>
      <c r="GVY32" s="666"/>
      <c r="GVZ32" s="666"/>
      <c r="GWA32" s="666"/>
      <c r="GWB32" s="666"/>
      <c r="GWC32" s="666"/>
      <c r="GWD32" s="666"/>
      <c r="GWE32" s="666"/>
      <c r="GWF32" s="666"/>
      <c r="GWG32" s="666"/>
      <c r="GWH32" s="666"/>
      <c r="GWI32" s="666"/>
      <c r="GWJ32" s="666"/>
      <c r="GWK32" s="666"/>
      <c r="GWL32" s="666"/>
      <c r="GWM32" s="666"/>
      <c r="GWN32" s="666"/>
      <c r="GWO32" s="666"/>
      <c r="GWP32" s="666"/>
      <c r="GWQ32" s="666"/>
      <c r="GWR32" s="666"/>
      <c r="GWS32" s="666"/>
      <c r="GWT32" s="666"/>
      <c r="GWU32" s="666"/>
      <c r="GWV32" s="666"/>
      <c r="GWW32" s="666"/>
      <c r="GWX32" s="666"/>
      <c r="GWY32" s="666"/>
      <c r="GWZ32" s="666"/>
      <c r="GXA32" s="666"/>
      <c r="GXB32" s="666"/>
      <c r="GXC32" s="666"/>
      <c r="GXD32" s="666"/>
      <c r="GXE32" s="666"/>
      <c r="GXF32" s="666"/>
      <c r="GXG32" s="666"/>
      <c r="GXH32" s="666"/>
      <c r="GXI32" s="666"/>
      <c r="GXJ32" s="666"/>
      <c r="GXK32" s="666"/>
      <c r="GXL32" s="666"/>
      <c r="GXM32" s="666"/>
      <c r="GXN32" s="666"/>
      <c r="GXO32" s="666"/>
      <c r="GXP32" s="666"/>
      <c r="GXQ32" s="666"/>
      <c r="GXR32" s="666"/>
      <c r="GXS32" s="666"/>
      <c r="GXT32" s="666"/>
      <c r="GXU32" s="666"/>
      <c r="GXV32" s="666"/>
      <c r="GXW32" s="666"/>
      <c r="GXX32" s="666"/>
      <c r="GXY32" s="666"/>
      <c r="GXZ32" s="666"/>
      <c r="GYA32" s="666"/>
      <c r="GYB32" s="666"/>
      <c r="GYC32" s="666"/>
      <c r="GYD32" s="666"/>
      <c r="GYE32" s="666"/>
      <c r="GYF32" s="666"/>
      <c r="GYG32" s="666"/>
      <c r="GYH32" s="666"/>
      <c r="GYI32" s="666"/>
      <c r="GYJ32" s="666"/>
      <c r="GYK32" s="666"/>
      <c r="GYL32" s="666"/>
      <c r="GYM32" s="666"/>
      <c r="GYN32" s="666"/>
      <c r="GYO32" s="666"/>
      <c r="GYP32" s="666"/>
      <c r="GYQ32" s="666"/>
      <c r="GYR32" s="666"/>
      <c r="GYS32" s="666"/>
      <c r="GYT32" s="666"/>
      <c r="GYU32" s="666"/>
      <c r="GYV32" s="666"/>
      <c r="GYW32" s="666"/>
      <c r="GYX32" s="666"/>
      <c r="GYY32" s="666"/>
      <c r="GYZ32" s="666"/>
      <c r="GZA32" s="666"/>
      <c r="GZB32" s="666"/>
      <c r="GZC32" s="666"/>
      <c r="GZD32" s="666"/>
      <c r="GZE32" s="666"/>
      <c r="GZF32" s="666"/>
      <c r="GZG32" s="666"/>
      <c r="GZH32" s="666"/>
      <c r="GZI32" s="666"/>
      <c r="GZJ32" s="666"/>
      <c r="GZK32" s="666"/>
      <c r="GZL32" s="666"/>
      <c r="GZM32" s="666"/>
      <c r="GZN32" s="666"/>
      <c r="GZO32" s="666"/>
      <c r="GZP32" s="666"/>
      <c r="GZQ32" s="666"/>
      <c r="GZR32" s="666"/>
      <c r="GZS32" s="666"/>
      <c r="GZT32" s="666"/>
      <c r="GZU32" s="666"/>
      <c r="GZV32" s="666"/>
      <c r="GZW32" s="666"/>
      <c r="GZX32" s="666"/>
      <c r="GZY32" s="666"/>
      <c r="GZZ32" s="666"/>
      <c r="HAA32" s="666"/>
      <c r="HAB32" s="666"/>
      <c r="HAC32" s="666"/>
      <c r="HAD32" s="666"/>
      <c r="HAE32" s="666"/>
      <c r="HAF32" s="666"/>
      <c r="HAG32" s="666"/>
      <c r="HAH32" s="666"/>
      <c r="HAI32" s="666"/>
      <c r="HAJ32" s="666"/>
      <c r="HAK32" s="666"/>
      <c r="HAL32" s="666"/>
      <c r="HAM32" s="666"/>
      <c r="HAN32" s="666"/>
      <c r="HAO32" s="666"/>
      <c r="HAP32" s="666"/>
      <c r="HAQ32" s="666"/>
      <c r="HAR32" s="666"/>
      <c r="HAS32" s="666"/>
      <c r="HAT32" s="666"/>
      <c r="HAU32" s="666"/>
      <c r="HAV32" s="666"/>
      <c r="HAW32" s="666"/>
      <c r="HAX32" s="666"/>
      <c r="HAY32" s="666"/>
      <c r="HAZ32" s="666"/>
      <c r="HBA32" s="666"/>
      <c r="HBB32" s="666"/>
      <c r="HBC32" s="666"/>
      <c r="HBD32" s="666"/>
      <c r="HBE32" s="666"/>
      <c r="HBF32" s="666"/>
      <c r="HBG32" s="666"/>
      <c r="HBH32" s="666"/>
      <c r="HBI32" s="666"/>
      <c r="HBJ32" s="666"/>
      <c r="HBK32" s="666"/>
      <c r="HBL32" s="666"/>
      <c r="HBM32" s="666"/>
      <c r="HBN32" s="666"/>
      <c r="HBO32" s="666"/>
      <c r="HBP32" s="666"/>
      <c r="HBQ32" s="666"/>
      <c r="HBR32" s="666"/>
      <c r="HBS32" s="666"/>
      <c r="HBT32" s="666"/>
      <c r="HBU32" s="666"/>
      <c r="HBV32" s="666"/>
      <c r="HBW32" s="666"/>
      <c r="HBX32" s="666"/>
      <c r="HBY32" s="666"/>
      <c r="HBZ32" s="666"/>
      <c r="HCA32" s="666"/>
      <c r="HCB32" s="666"/>
      <c r="HCC32" s="666"/>
      <c r="HCD32" s="666"/>
      <c r="HCE32" s="666"/>
      <c r="HCF32" s="666"/>
      <c r="HCG32" s="666"/>
      <c r="HCH32" s="666"/>
      <c r="HCI32" s="666"/>
      <c r="HCJ32" s="666"/>
      <c r="HCK32" s="666"/>
      <c r="HCL32" s="666"/>
      <c r="HCM32" s="666"/>
      <c r="HCN32" s="666"/>
      <c r="HCO32" s="666"/>
      <c r="HCP32" s="666"/>
      <c r="HCQ32" s="666"/>
      <c r="HCR32" s="666"/>
      <c r="HCS32" s="666"/>
      <c r="HCT32" s="666"/>
      <c r="HCU32" s="666"/>
      <c r="HCV32" s="666"/>
      <c r="HCW32" s="666"/>
      <c r="HCX32" s="666"/>
      <c r="HCY32" s="666"/>
      <c r="HCZ32" s="666"/>
      <c r="HDA32" s="666"/>
      <c r="HDB32" s="666"/>
      <c r="HDC32" s="666"/>
      <c r="HDD32" s="666"/>
      <c r="HDE32" s="666"/>
      <c r="HDF32" s="666"/>
      <c r="HDG32" s="666"/>
      <c r="HDH32" s="666"/>
      <c r="HDI32" s="666"/>
      <c r="HDJ32" s="666"/>
      <c r="HDK32" s="666"/>
      <c r="HDL32" s="666"/>
      <c r="HDM32" s="666"/>
      <c r="HDN32" s="666"/>
      <c r="HDO32" s="666"/>
      <c r="HDP32" s="666"/>
      <c r="HDQ32" s="666"/>
      <c r="HDR32" s="666"/>
      <c r="HDS32" s="666"/>
      <c r="HDT32" s="666"/>
      <c r="HDU32" s="666"/>
      <c r="HDV32" s="666"/>
      <c r="HDW32" s="666"/>
      <c r="HDX32" s="666"/>
      <c r="HDY32" s="666"/>
      <c r="HDZ32" s="666"/>
      <c r="HEA32" s="666"/>
      <c r="HEB32" s="666"/>
      <c r="HEC32" s="666"/>
      <c r="HED32" s="666"/>
      <c r="HEE32" s="666"/>
      <c r="HEF32" s="666"/>
      <c r="HEG32" s="666"/>
      <c r="HEH32" s="666"/>
      <c r="HEI32" s="666"/>
      <c r="HEJ32" s="666"/>
      <c r="HEK32" s="666"/>
      <c r="HEL32" s="666"/>
      <c r="HEM32" s="666"/>
      <c r="HEN32" s="666"/>
      <c r="HEO32" s="666"/>
      <c r="HEP32" s="666"/>
      <c r="HEQ32" s="666"/>
      <c r="HER32" s="666"/>
      <c r="HES32" s="666"/>
      <c r="HET32" s="666"/>
      <c r="HEU32" s="666"/>
      <c r="HEV32" s="666"/>
      <c r="HEW32" s="666"/>
      <c r="HEX32" s="666"/>
      <c r="HEY32" s="666"/>
      <c r="HEZ32" s="666"/>
      <c r="HFA32" s="666"/>
      <c r="HFB32" s="666"/>
      <c r="HFC32" s="666"/>
      <c r="HFD32" s="666"/>
      <c r="HFE32" s="666"/>
      <c r="HFF32" s="666"/>
      <c r="HFG32" s="666"/>
      <c r="HFH32" s="666"/>
      <c r="HFI32" s="666"/>
      <c r="HFJ32" s="666"/>
      <c r="HFK32" s="666"/>
      <c r="HFL32" s="666"/>
      <c r="HFM32" s="666"/>
      <c r="HFN32" s="666"/>
      <c r="HFO32" s="666"/>
      <c r="HFP32" s="666"/>
      <c r="HFQ32" s="666"/>
      <c r="HFR32" s="666"/>
      <c r="HFS32" s="666"/>
      <c r="HFT32" s="666"/>
      <c r="HFU32" s="666"/>
      <c r="HFV32" s="666"/>
      <c r="HFW32" s="666"/>
      <c r="HFX32" s="666"/>
      <c r="HFY32" s="666"/>
      <c r="HFZ32" s="666"/>
      <c r="HGA32" s="666"/>
      <c r="HGB32" s="666"/>
      <c r="HGC32" s="666"/>
      <c r="HGD32" s="666"/>
      <c r="HGE32" s="666"/>
      <c r="HGF32" s="666"/>
      <c r="HGG32" s="666"/>
      <c r="HGH32" s="666"/>
      <c r="HGI32" s="666"/>
      <c r="HGJ32" s="666"/>
      <c r="HGK32" s="666"/>
      <c r="HGL32" s="666"/>
      <c r="HGM32" s="666"/>
      <c r="HGN32" s="666"/>
      <c r="HGO32" s="666"/>
      <c r="HGP32" s="666"/>
      <c r="HGQ32" s="666"/>
      <c r="HGR32" s="666"/>
      <c r="HGS32" s="666"/>
      <c r="HGT32" s="666"/>
      <c r="HGU32" s="666"/>
      <c r="HGV32" s="666"/>
      <c r="HGW32" s="666"/>
      <c r="HGX32" s="666"/>
      <c r="HGY32" s="666"/>
      <c r="HGZ32" s="666"/>
      <c r="HHA32" s="666"/>
      <c r="HHB32" s="666"/>
      <c r="HHC32" s="666"/>
      <c r="HHD32" s="666"/>
      <c r="HHE32" s="666"/>
      <c r="HHF32" s="666"/>
      <c r="HHG32" s="666"/>
      <c r="HHH32" s="666"/>
      <c r="HHI32" s="666"/>
      <c r="HHJ32" s="666"/>
      <c r="HHK32" s="666"/>
      <c r="HHL32" s="666"/>
      <c r="HHM32" s="666"/>
      <c r="HHN32" s="666"/>
      <c r="HHO32" s="666"/>
      <c r="HHP32" s="666"/>
      <c r="HHQ32" s="666"/>
      <c r="HHR32" s="666"/>
      <c r="HHS32" s="666"/>
      <c r="HHT32" s="666"/>
      <c r="HHU32" s="666"/>
      <c r="HHV32" s="666"/>
      <c r="HHW32" s="666"/>
      <c r="HHX32" s="666"/>
      <c r="HHY32" s="666"/>
      <c r="HHZ32" s="666"/>
      <c r="HIA32" s="666"/>
      <c r="HIB32" s="666"/>
      <c r="HIC32" s="666"/>
      <c r="HID32" s="666"/>
      <c r="HIE32" s="666"/>
      <c r="HIF32" s="666"/>
      <c r="HIG32" s="666"/>
      <c r="HIH32" s="666"/>
      <c r="HII32" s="666"/>
      <c r="HIJ32" s="666"/>
      <c r="HIK32" s="666"/>
      <c r="HIL32" s="666"/>
      <c r="HIM32" s="666"/>
      <c r="HIN32" s="666"/>
      <c r="HIO32" s="666"/>
      <c r="HIP32" s="666"/>
      <c r="HIQ32" s="666"/>
      <c r="HIR32" s="666"/>
      <c r="HIS32" s="666"/>
      <c r="HIT32" s="666"/>
      <c r="HIU32" s="666"/>
      <c r="HIV32" s="666"/>
      <c r="HIW32" s="666"/>
      <c r="HIX32" s="666"/>
      <c r="HIY32" s="666"/>
      <c r="HIZ32" s="666"/>
      <c r="HJA32" s="666"/>
      <c r="HJB32" s="666"/>
      <c r="HJC32" s="666"/>
      <c r="HJD32" s="666"/>
      <c r="HJE32" s="666"/>
      <c r="HJF32" s="666"/>
      <c r="HJG32" s="666"/>
      <c r="HJH32" s="666"/>
      <c r="HJI32" s="666"/>
      <c r="HJJ32" s="666"/>
      <c r="HJK32" s="666"/>
      <c r="HJL32" s="666"/>
      <c r="HJM32" s="666"/>
      <c r="HJN32" s="666"/>
      <c r="HJO32" s="666"/>
      <c r="HJP32" s="666"/>
      <c r="HJQ32" s="666"/>
      <c r="HJR32" s="666"/>
      <c r="HJS32" s="666"/>
      <c r="HJT32" s="666"/>
      <c r="HJU32" s="666"/>
      <c r="HJV32" s="666"/>
      <c r="HJW32" s="666"/>
      <c r="HJX32" s="666"/>
      <c r="HJY32" s="666"/>
      <c r="HJZ32" s="666"/>
      <c r="HKA32" s="666"/>
      <c r="HKB32" s="666"/>
      <c r="HKC32" s="666"/>
      <c r="HKD32" s="666"/>
      <c r="HKE32" s="666"/>
      <c r="HKF32" s="666"/>
      <c r="HKG32" s="666"/>
      <c r="HKH32" s="666"/>
      <c r="HKI32" s="666"/>
      <c r="HKJ32" s="666"/>
      <c r="HKK32" s="666"/>
      <c r="HKL32" s="666"/>
      <c r="HKM32" s="666"/>
      <c r="HKN32" s="666"/>
      <c r="HKO32" s="666"/>
      <c r="HKP32" s="666"/>
      <c r="HKQ32" s="666"/>
      <c r="HKR32" s="666"/>
      <c r="HKS32" s="666"/>
      <c r="HKT32" s="666"/>
      <c r="HKU32" s="666"/>
      <c r="HKV32" s="666"/>
      <c r="HKW32" s="666"/>
      <c r="HKX32" s="666"/>
      <c r="HKY32" s="666"/>
      <c r="HKZ32" s="666"/>
      <c r="HLA32" s="666"/>
      <c r="HLB32" s="666"/>
      <c r="HLC32" s="666"/>
      <c r="HLD32" s="666"/>
      <c r="HLE32" s="666"/>
      <c r="HLF32" s="666"/>
      <c r="HLG32" s="666"/>
      <c r="HLH32" s="666"/>
      <c r="HLI32" s="666"/>
      <c r="HLJ32" s="666"/>
      <c r="HLK32" s="666"/>
      <c r="HLL32" s="666"/>
      <c r="HLM32" s="666"/>
      <c r="HLN32" s="666"/>
      <c r="HLO32" s="666"/>
      <c r="HLP32" s="666"/>
      <c r="HLQ32" s="666"/>
      <c r="HLR32" s="666"/>
      <c r="HLS32" s="666"/>
      <c r="HLT32" s="666"/>
      <c r="HLU32" s="666"/>
      <c r="HLV32" s="666"/>
      <c r="HLW32" s="666"/>
      <c r="HLX32" s="666"/>
      <c r="HLY32" s="666"/>
      <c r="HLZ32" s="666"/>
      <c r="HMA32" s="666"/>
      <c r="HMB32" s="666"/>
      <c r="HMC32" s="666"/>
      <c r="HMD32" s="666"/>
      <c r="HME32" s="666"/>
      <c r="HMF32" s="666"/>
      <c r="HMG32" s="666"/>
      <c r="HMH32" s="666"/>
      <c r="HMI32" s="666"/>
      <c r="HMJ32" s="666"/>
      <c r="HMK32" s="666"/>
      <c r="HML32" s="666"/>
      <c r="HMM32" s="666"/>
      <c r="HMN32" s="666"/>
      <c r="HMO32" s="666"/>
      <c r="HMP32" s="666"/>
      <c r="HMQ32" s="666"/>
      <c r="HMR32" s="666"/>
      <c r="HMS32" s="666"/>
      <c r="HMT32" s="666"/>
      <c r="HMU32" s="666"/>
      <c r="HMV32" s="666"/>
      <c r="HMW32" s="666"/>
      <c r="HMX32" s="666"/>
      <c r="HMY32" s="666"/>
      <c r="HMZ32" s="666"/>
      <c r="HNA32" s="666"/>
      <c r="HNB32" s="666"/>
      <c r="HNC32" s="666"/>
      <c r="HND32" s="666"/>
      <c r="HNE32" s="666"/>
      <c r="HNF32" s="666"/>
      <c r="HNG32" s="666"/>
      <c r="HNH32" s="666"/>
      <c r="HNI32" s="666"/>
      <c r="HNJ32" s="666"/>
      <c r="HNK32" s="666"/>
      <c r="HNL32" s="666"/>
      <c r="HNM32" s="666"/>
      <c r="HNN32" s="666"/>
      <c r="HNO32" s="666"/>
      <c r="HNP32" s="666"/>
      <c r="HNQ32" s="666"/>
      <c r="HNR32" s="666"/>
      <c r="HNS32" s="666"/>
      <c r="HNT32" s="666"/>
      <c r="HNU32" s="666"/>
      <c r="HNV32" s="666"/>
      <c r="HNW32" s="666"/>
      <c r="HNX32" s="666"/>
      <c r="HNY32" s="666"/>
      <c r="HNZ32" s="666"/>
      <c r="HOA32" s="666"/>
      <c r="HOB32" s="666"/>
      <c r="HOC32" s="666"/>
      <c r="HOD32" s="666"/>
      <c r="HOE32" s="666"/>
      <c r="HOF32" s="666"/>
      <c r="HOG32" s="666"/>
      <c r="HOH32" s="666"/>
      <c r="HOI32" s="666"/>
      <c r="HOJ32" s="666"/>
      <c r="HOK32" s="666"/>
      <c r="HOL32" s="666"/>
      <c r="HOM32" s="666"/>
      <c r="HON32" s="666"/>
      <c r="HOO32" s="666"/>
      <c r="HOP32" s="666"/>
      <c r="HOQ32" s="666"/>
      <c r="HOR32" s="666"/>
      <c r="HOS32" s="666"/>
      <c r="HOT32" s="666"/>
      <c r="HOU32" s="666"/>
      <c r="HOV32" s="666"/>
      <c r="HOW32" s="666"/>
      <c r="HOX32" s="666"/>
      <c r="HOY32" s="666"/>
      <c r="HOZ32" s="666"/>
      <c r="HPA32" s="666"/>
      <c r="HPB32" s="666"/>
      <c r="HPC32" s="666"/>
      <c r="HPD32" s="666"/>
      <c r="HPE32" s="666"/>
      <c r="HPF32" s="666"/>
      <c r="HPG32" s="666"/>
      <c r="HPH32" s="666"/>
      <c r="HPI32" s="666"/>
      <c r="HPJ32" s="666"/>
      <c r="HPK32" s="666"/>
      <c r="HPL32" s="666"/>
      <c r="HPM32" s="666"/>
      <c r="HPN32" s="666"/>
      <c r="HPO32" s="666"/>
      <c r="HPP32" s="666"/>
      <c r="HPQ32" s="666"/>
      <c r="HPR32" s="666"/>
      <c r="HPS32" s="666"/>
      <c r="HPT32" s="666"/>
      <c r="HPU32" s="666"/>
      <c r="HPV32" s="666"/>
      <c r="HPW32" s="666"/>
      <c r="HPX32" s="666"/>
      <c r="HPY32" s="666"/>
      <c r="HPZ32" s="666"/>
      <c r="HQA32" s="666"/>
      <c r="HQB32" s="666"/>
      <c r="HQC32" s="666"/>
      <c r="HQD32" s="666"/>
      <c r="HQE32" s="666"/>
      <c r="HQF32" s="666"/>
      <c r="HQG32" s="666"/>
      <c r="HQH32" s="666"/>
      <c r="HQI32" s="666"/>
      <c r="HQJ32" s="666"/>
      <c r="HQK32" s="666"/>
      <c r="HQL32" s="666"/>
      <c r="HQM32" s="666"/>
      <c r="HQN32" s="666"/>
      <c r="HQO32" s="666"/>
      <c r="HQP32" s="666"/>
      <c r="HQQ32" s="666"/>
      <c r="HQR32" s="666"/>
      <c r="HQS32" s="666"/>
      <c r="HQT32" s="666"/>
      <c r="HQU32" s="666"/>
      <c r="HQV32" s="666"/>
      <c r="HQW32" s="666"/>
      <c r="HQX32" s="666"/>
      <c r="HQY32" s="666"/>
      <c r="HQZ32" s="666"/>
      <c r="HRA32" s="666"/>
      <c r="HRB32" s="666"/>
      <c r="HRC32" s="666"/>
      <c r="HRD32" s="666"/>
      <c r="HRE32" s="666"/>
      <c r="HRF32" s="666"/>
      <c r="HRG32" s="666"/>
      <c r="HRH32" s="666"/>
      <c r="HRI32" s="666"/>
      <c r="HRJ32" s="666"/>
      <c r="HRK32" s="666"/>
      <c r="HRL32" s="666"/>
      <c r="HRM32" s="666"/>
      <c r="HRN32" s="666"/>
      <c r="HRO32" s="666"/>
      <c r="HRP32" s="666"/>
      <c r="HRQ32" s="666"/>
      <c r="HRR32" s="666"/>
      <c r="HRS32" s="666"/>
      <c r="HRT32" s="666"/>
      <c r="HRU32" s="666"/>
      <c r="HRV32" s="666"/>
      <c r="HRW32" s="666"/>
      <c r="HRX32" s="666"/>
      <c r="HRY32" s="666"/>
      <c r="HRZ32" s="666"/>
      <c r="HSA32" s="666"/>
      <c r="HSB32" s="666"/>
      <c r="HSC32" s="666"/>
      <c r="HSD32" s="666"/>
      <c r="HSE32" s="666"/>
      <c r="HSF32" s="666"/>
      <c r="HSG32" s="666"/>
      <c r="HSH32" s="666"/>
      <c r="HSI32" s="666"/>
      <c r="HSJ32" s="666"/>
      <c r="HSK32" s="666"/>
      <c r="HSL32" s="666"/>
      <c r="HSM32" s="666"/>
      <c r="HSN32" s="666"/>
      <c r="HSO32" s="666"/>
      <c r="HSP32" s="666"/>
      <c r="HSQ32" s="666"/>
      <c r="HSR32" s="666"/>
      <c r="HSS32" s="666"/>
      <c r="HST32" s="666"/>
      <c r="HSU32" s="666"/>
      <c r="HSV32" s="666"/>
      <c r="HSW32" s="666"/>
      <c r="HSX32" s="666"/>
      <c r="HSY32" s="666"/>
      <c r="HSZ32" s="666"/>
      <c r="HTA32" s="666"/>
      <c r="HTB32" s="666"/>
      <c r="HTC32" s="666"/>
      <c r="HTD32" s="666"/>
      <c r="HTE32" s="666"/>
      <c r="HTF32" s="666"/>
      <c r="HTG32" s="666"/>
      <c r="HTH32" s="666"/>
      <c r="HTI32" s="666"/>
      <c r="HTJ32" s="666"/>
      <c r="HTK32" s="666"/>
      <c r="HTL32" s="666"/>
      <c r="HTM32" s="666"/>
      <c r="HTN32" s="666"/>
      <c r="HTO32" s="666"/>
      <c r="HTP32" s="666"/>
      <c r="HTQ32" s="666"/>
      <c r="HTR32" s="666"/>
      <c r="HTS32" s="666"/>
      <c r="HTT32" s="666"/>
      <c r="HTU32" s="666"/>
      <c r="HTV32" s="666"/>
      <c r="HTW32" s="666"/>
      <c r="HTX32" s="666"/>
      <c r="HTY32" s="666"/>
      <c r="HTZ32" s="666"/>
      <c r="HUA32" s="666"/>
      <c r="HUB32" s="666"/>
      <c r="HUC32" s="666"/>
      <c r="HUD32" s="666"/>
      <c r="HUE32" s="666"/>
      <c r="HUF32" s="666"/>
      <c r="HUG32" s="666"/>
      <c r="HUH32" s="666"/>
      <c r="HUI32" s="666"/>
      <c r="HUJ32" s="666"/>
      <c r="HUK32" s="666"/>
      <c r="HUL32" s="666"/>
      <c r="HUM32" s="666"/>
      <c r="HUN32" s="666"/>
      <c r="HUO32" s="666"/>
      <c r="HUP32" s="666"/>
      <c r="HUQ32" s="666"/>
      <c r="HUR32" s="666"/>
      <c r="HUS32" s="666"/>
      <c r="HUT32" s="666"/>
      <c r="HUU32" s="666"/>
      <c r="HUV32" s="666"/>
      <c r="HUW32" s="666"/>
      <c r="HUX32" s="666"/>
      <c r="HUY32" s="666"/>
      <c r="HUZ32" s="666"/>
      <c r="HVA32" s="666"/>
      <c r="HVB32" s="666"/>
      <c r="HVC32" s="666"/>
      <c r="HVD32" s="666"/>
      <c r="HVE32" s="666"/>
      <c r="HVF32" s="666"/>
      <c r="HVG32" s="666"/>
      <c r="HVH32" s="666"/>
      <c r="HVI32" s="666"/>
      <c r="HVJ32" s="666"/>
      <c r="HVK32" s="666"/>
      <c r="HVL32" s="666"/>
      <c r="HVM32" s="666"/>
      <c r="HVN32" s="666"/>
      <c r="HVO32" s="666"/>
      <c r="HVP32" s="666"/>
      <c r="HVQ32" s="666"/>
      <c r="HVR32" s="666"/>
      <c r="HVS32" s="666"/>
      <c r="HVT32" s="666"/>
      <c r="HVU32" s="666"/>
      <c r="HVV32" s="666"/>
      <c r="HVW32" s="666"/>
      <c r="HVX32" s="666"/>
      <c r="HVY32" s="666"/>
      <c r="HVZ32" s="666"/>
      <c r="HWA32" s="666"/>
      <c r="HWB32" s="666"/>
      <c r="HWC32" s="666"/>
      <c r="HWD32" s="666"/>
      <c r="HWE32" s="666"/>
      <c r="HWF32" s="666"/>
      <c r="HWG32" s="666"/>
      <c r="HWH32" s="666"/>
      <c r="HWI32" s="666"/>
      <c r="HWJ32" s="666"/>
      <c r="HWK32" s="666"/>
      <c r="HWL32" s="666"/>
      <c r="HWM32" s="666"/>
      <c r="HWN32" s="666"/>
      <c r="HWO32" s="666"/>
      <c r="HWP32" s="666"/>
      <c r="HWQ32" s="666"/>
      <c r="HWR32" s="666"/>
      <c r="HWS32" s="666"/>
      <c r="HWT32" s="666"/>
      <c r="HWU32" s="666"/>
      <c r="HWV32" s="666"/>
      <c r="HWW32" s="666"/>
      <c r="HWX32" s="666"/>
      <c r="HWY32" s="666"/>
      <c r="HWZ32" s="666"/>
      <c r="HXA32" s="666"/>
      <c r="HXB32" s="666"/>
      <c r="HXC32" s="666"/>
      <c r="HXD32" s="666"/>
      <c r="HXE32" s="666"/>
      <c r="HXF32" s="666"/>
      <c r="HXG32" s="666"/>
      <c r="HXH32" s="666"/>
      <c r="HXI32" s="666"/>
      <c r="HXJ32" s="666"/>
      <c r="HXK32" s="666"/>
      <c r="HXL32" s="666"/>
      <c r="HXM32" s="666"/>
      <c r="HXN32" s="666"/>
      <c r="HXO32" s="666"/>
      <c r="HXP32" s="666"/>
      <c r="HXQ32" s="666"/>
      <c r="HXR32" s="666"/>
      <c r="HXS32" s="666"/>
      <c r="HXT32" s="666"/>
      <c r="HXU32" s="666"/>
      <c r="HXV32" s="666"/>
      <c r="HXW32" s="666"/>
      <c r="HXX32" s="666"/>
      <c r="HXY32" s="666"/>
      <c r="HXZ32" s="666"/>
      <c r="HYA32" s="666"/>
      <c r="HYB32" s="666"/>
      <c r="HYC32" s="666"/>
      <c r="HYD32" s="666"/>
      <c r="HYE32" s="666"/>
      <c r="HYF32" s="666"/>
      <c r="HYG32" s="666"/>
      <c r="HYH32" s="666"/>
      <c r="HYI32" s="666"/>
      <c r="HYJ32" s="666"/>
      <c r="HYK32" s="666"/>
      <c r="HYL32" s="666"/>
      <c r="HYM32" s="666"/>
      <c r="HYN32" s="666"/>
      <c r="HYO32" s="666"/>
      <c r="HYP32" s="666"/>
      <c r="HYQ32" s="666"/>
      <c r="HYR32" s="666"/>
      <c r="HYS32" s="666"/>
      <c r="HYT32" s="666"/>
      <c r="HYU32" s="666"/>
      <c r="HYV32" s="666"/>
      <c r="HYW32" s="666"/>
      <c r="HYX32" s="666"/>
      <c r="HYY32" s="666"/>
      <c r="HYZ32" s="666"/>
      <c r="HZA32" s="666"/>
      <c r="HZB32" s="666"/>
      <c r="HZC32" s="666"/>
      <c r="HZD32" s="666"/>
      <c r="HZE32" s="666"/>
      <c r="HZF32" s="666"/>
      <c r="HZG32" s="666"/>
      <c r="HZH32" s="666"/>
      <c r="HZI32" s="666"/>
      <c r="HZJ32" s="666"/>
      <c r="HZK32" s="666"/>
      <c r="HZL32" s="666"/>
      <c r="HZM32" s="666"/>
      <c r="HZN32" s="666"/>
      <c r="HZO32" s="666"/>
      <c r="HZP32" s="666"/>
      <c r="HZQ32" s="666"/>
      <c r="HZR32" s="666"/>
      <c r="HZS32" s="666"/>
      <c r="HZT32" s="666"/>
      <c r="HZU32" s="666"/>
      <c r="HZV32" s="666"/>
      <c r="HZW32" s="666"/>
      <c r="HZX32" s="666"/>
      <c r="HZY32" s="666"/>
      <c r="HZZ32" s="666"/>
      <c r="IAA32" s="666"/>
      <c r="IAB32" s="666"/>
      <c r="IAC32" s="666"/>
      <c r="IAD32" s="666"/>
      <c r="IAE32" s="666"/>
      <c r="IAF32" s="666"/>
      <c r="IAG32" s="666"/>
      <c r="IAH32" s="666"/>
      <c r="IAI32" s="666"/>
      <c r="IAJ32" s="666"/>
      <c r="IAK32" s="666"/>
      <c r="IAL32" s="666"/>
      <c r="IAM32" s="666"/>
      <c r="IAN32" s="666"/>
      <c r="IAO32" s="666"/>
      <c r="IAP32" s="666"/>
      <c r="IAQ32" s="666"/>
      <c r="IAR32" s="666"/>
      <c r="IAS32" s="666"/>
      <c r="IAT32" s="666"/>
      <c r="IAU32" s="666"/>
      <c r="IAV32" s="666"/>
      <c r="IAW32" s="666"/>
      <c r="IAX32" s="666"/>
      <c r="IAY32" s="666"/>
      <c r="IAZ32" s="666"/>
      <c r="IBA32" s="666"/>
      <c r="IBB32" s="666"/>
      <c r="IBC32" s="666"/>
      <c r="IBD32" s="666"/>
      <c r="IBE32" s="666"/>
      <c r="IBF32" s="666"/>
      <c r="IBG32" s="666"/>
      <c r="IBH32" s="666"/>
      <c r="IBI32" s="666"/>
      <c r="IBJ32" s="666"/>
      <c r="IBK32" s="666"/>
      <c r="IBL32" s="666"/>
      <c r="IBM32" s="666"/>
      <c r="IBN32" s="666"/>
      <c r="IBO32" s="666"/>
      <c r="IBP32" s="666"/>
      <c r="IBQ32" s="666"/>
      <c r="IBR32" s="666"/>
      <c r="IBS32" s="666"/>
      <c r="IBT32" s="666"/>
      <c r="IBU32" s="666"/>
      <c r="IBV32" s="666"/>
      <c r="IBW32" s="666"/>
      <c r="IBX32" s="666"/>
      <c r="IBY32" s="666"/>
      <c r="IBZ32" s="666"/>
      <c r="ICA32" s="666"/>
      <c r="ICB32" s="666"/>
      <c r="ICC32" s="666"/>
      <c r="ICD32" s="666"/>
      <c r="ICE32" s="666"/>
      <c r="ICF32" s="666"/>
      <c r="ICG32" s="666"/>
      <c r="ICH32" s="666"/>
      <c r="ICI32" s="666"/>
      <c r="ICJ32" s="666"/>
      <c r="ICK32" s="666"/>
      <c r="ICL32" s="666"/>
      <c r="ICM32" s="666"/>
      <c r="ICN32" s="666"/>
      <c r="ICO32" s="666"/>
      <c r="ICP32" s="666"/>
      <c r="ICQ32" s="666"/>
      <c r="ICR32" s="666"/>
      <c r="ICS32" s="666"/>
      <c r="ICT32" s="666"/>
      <c r="ICU32" s="666"/>
      <c r="ICV32" s="666"/>
      <c r="ICW32" s="666"/>
      <c r="ICX32" s="666"/>
      <c r="ICY32" s="666"/>
      <c r="ICZ32" s="666"/>
      <c r="IDA32" s="666"/>
      <c r="IDB32" s="666"/>
      <c r="IDC32" s="666"/>
      <c r="IDD32" s="666"/>
      <c r="IDE32" s="666"/>
      <c r="IDF32" s="666"/>
      <c r="IDG32" s="666"/>
      <c r="IDH32" s="666"/>
      <c r="IDI32" s="666"/>
      <c r="IDJ32" s="666"/>
      <c r="IDK32" s="666"/>
      <c r="IDL32" s="666"/>
      <c r="IDM32" s="666"/>
      <c r="IDN32" s="666"/>
      <c r="IDO32" s="666"/>
      <c r="IDP32" s="666"/>
      <c r="IDQ32" s="666"/>
      <c r="IDR32" s="666"/>
      <c r="IDS32" s="666"/>
      <c r="IDT32" s="666"/>
      <c r="IDU32" s="666"/>
      <c r="IDV32" s="666"/>
      <c r="IDW32" s="666"/>
      <c r="IDX32" s="666"/>
      <c r="IDY32" s="666"/>
      <c r="IDZ32" s="666"/>
      <c r="IEA32" s="666"/>
      <c r="IEB32" s="666"/>
      <c r="IEC32" s="666"/>
      <c r="IED32" s="666"/>
      <c r="IEE32" s="666"/>
      <c r="IEF32" s="666"/>
      <c r="IEG32" s="666"/>
      <c r="IEH32" s="666"/>
      <c r="IEI32" s="666"/>
      <c r="IEJ32" s="666"/>
      <c r="IEK32" s="666"/>
      <c r="IEL32" s="666"/>
      <c r="IEM32" s="666"/>
      <c r="IEN32" s="666"/>
      <c r="IEO32" s="666"/>
      <c r="IEP32" s="666"/>
      <c r="IEQ32" s="666"/>
      <c r="IER32" s="666"/>
      <c r="IES32" s="666"/>
      <c r="IET32" s="666"/>
      <c r="IEU32" s="666"/>
      <c r="IEV32" s="666"/>
      <c r="IEW32" s="666"/>
      <c r="IEX32" s="666"/>
      <c r="IEY32" s="666"/>
      <c r="IEZ32" s="666"/>
      <c r="IFA32" s="666"/>
      <c r="IFB32" s="666"/>
      <c r="IFC32" s="666"/>
      <c r="IFD32" s="666"/>
      <c r="IFE32" s="666"/>
      <c r="IFF32" s="666"/>
      <c r="IFG32" s="666"/>
      <c r="IFH32" s="666"/>
      <c r="IFI32" s="666"/>
      <c r="IFJ32" s="666"/>
      <c r="IFK32" s="666"/>
      <c r="IFL32" s="666"/>
      <c r="IFM32" s="666"/>
      <c r="IFN32" s="666"/>
      <c r="IFO32" s="666"/>
      <c r="IFP32" s="666"/>
      <c r="IFQ32" s="666"/>
      <c r="IFR32" s="666"/>
      <c r="IFS32" s="666"/>
      <c r="IFT32" s="666"/>
      <c r="IFU32" s="666"/>
      <c r="IFV32" s="666"/>
      <c r="IFW32" s="666"/>
      <c r="IFX32" s="666"/>
      <c r="IFY32" s="666"/>
      <c r="IFZ32" s="666"/>
      <c r="IGA32" s="666"/>
      <c r="IGB32" s="666"/>
      <c r="IGC32" s="666"/>
      <c r="IGD32" s="666"/>
      <c r="IGE32" s="666"/>
      <c r="IGF32" s="666"/>
      <c r="IGG32" s="666"/>
      <c r="IGH32" s="666"/>
      <c r="IGI32" s="666"/>
      <c r="IGJ32" s="666"/>
      <c r="IGK32" s="666"/>
      <c r="IGL32" s="666"/>
      <c r="IGM32" s="666"/>
      <c r="IGN32" s="666"/>
      <c r="IGO32" s="666"/>
      <c r="IGP32" s="666"/>
      <c r="IGQ32" s="666"/>
      <c r="IGR32" s="666"/>
      <c r="IGS32" s="666"/>
      <c r="IGT32" s="666"/>
      <c r="IGU32" s="666"/>
      <c r="IGV32" s="666"/>
      <c r="IGW32" s="666"/>
      <c r="IGX32" s="666"/>
      <c r="IGY32" s="666"/>
      <c r="IGZ32" s="666"/>
      <c r="IHA32" s="666"/>
      <c r="IHB32" s="666"/>
      <c r="IHC32" s="666"/>
      <c r="IHD32" s="666"/>
      <c r="IHE32" s="666"/>
      <c r="IHF32" s="666"/>
      <c r="IHG32" s="666"/>
      <c r="IHH32" s="666"/>
      <c r="IHI32" s="666"/>
      <c r="IHJ32" s="666"/>
      <c r="IHK32" s="666"/>
      <c r="IHL32" s="666"/>
      <c r="IHM32" s="666"/>
      <c r="IHN32" s="666"/>
      <c r="IHO32" s="666"/>
      <c r="IHP32" s="666"/>
      <c r="IHQ32" s="666"/>
      <c r="IHR32" s="666"/>
      <c r="IHS32" s="666"/>
      <c r="IHT32" s="666"/>
      <c r="IHU32" s="666"/>
      <c r="IHV32" s="666"/>
      <c r="IHW32" s="666"/>
      <c r="IHX32" s="666"/>
      <c r="IHY32" s="666"/>
      <c r="IHZ32" s="666"/>
      <c r="IIA32" s="666"/>
      <c r="IIB32" s="666"/>
      <c r="IIC32" s="666"/>
      <c r="IID32" s="666"/>
      <c r="IIE32" s="666"/>
      <c r="IIF32" s="666"/>
      <c r="IIG32" s="666"/>
      <c r="IIH32" s="666"/>
      <c r="III32" s="666"/>
      <c r="IIJ32" s="666"/>
      <c r="IIK32" s="666"/>
      <c r="IIL32" s="666"/>
      <c r="IIM32" s="666"/>
      <c r="IIN32" s="666"/>
      <c r="IIO32" s="666"/>
      <c r="IIP32" s="666"/>
      <c r="IIQ32" s="666"/>
      <c r="IIR32" s="666"/>
      <c r="IIS32" s="666"/>
      <c r="IIT32" s="666"/>
      <c r="IIU32" s="666"/>
      <c r="IIV32" s="666"/>
      <c r="IIW32" s="666"/>
      <c r="IIX32" s="666"/>
      <c r="IIY32" s="666"/>
      <c r="IIZ32" s="666"/>
      <c r="IJA32" s="666"/>
      <c r="IJB32" s="666"/>
      <c r="IJC32" s="666"/>
      <c r="IJD32" s="666"/>
      <c r="IJE32" s="666"/>
      <c r="IJF32" s="666"/>
      <c r="IJG32" s="666"/>
      <c r="IJH32" s="666"/>
      <c r="IJI32" s="666"/>
      <c r="IJJ32" s="666"/>
      <c r="IJK32" s="666"/>
      <c r="IJL32" s="666"/>
      <c r="IJM32" s="666"/>
      <c r="IJN32" s="666"/>
      <c r="IJO32" s="666"/>
      <c r="IJP32" s="666"/>
      <c r="IJQ32" s="666"/>
      <c r="IJR32" s="666"/>
      <c r="IJS32" s="666"/>
      <c r="IJT32" s="666"/>
      <c r="IJU32" s="666"/>
      <c r="IJV32" s="666"/>
      <c r="IJW32" s="666"/>
      <c r="IJX32" s="666"/>
      <c r="IJY32" s="666"/>
      <c r="IJZ32" s="666"/>
      <c r="IKA32" s="666"/>
      <c r="IKB32" s="666"/>
      <c r="IKC32" s="666"/>
      <c r="IKD32" s="666"/>
      <c r="IKE32" s="666"/>
      <c r="IKF32" s="666"/>
      <c r="IKG32" s="666"/>
      <c r="IKH32" s="666"/>
      <c r="IKI32" s="666"/>
      <c r="IKJ32" s="666"/>
      <c r="IKK32" s="666"/>
      <c r="IKL32" s="666"/>
      <c r="IKM32" s="666"/>
      <c r="IKN32" s="666"/>
      <c r="IKO32" s="666"/>
      <c r="IKP32" s="666"/>
      <c r="IKQ32" s="666"/>
      <c r="IKR32" s="666"/>
      <c r="IKS32" s="666"/>
      <c r="IKT32" s="666"/>
      <c r="IKU32" s="666"/>
      <c r="IKV32" s="666"/>
      <c r="IKW32" s="666"/>
      <c r="IKX32" s="666"/>
      <c r="IKY32" s="666"/>
      <c r="IKZ32" s="666"/>
      <c r="ILA32" s="666"/>
      <c r="ILB32" s="666"/>
      <c r="ILC32" s="666"/>
      <c r="ILD32" s="666"/>
      <c r="ILE32" s="666"/>
      <c r="ILF32" s="666"/>
      <c r="ILG32" s="666"/>
      <c r="ILH32" s="666"/>
      <c r="ILI32" s="666"/>
      <c r="ILJ32" s="666"/>
      <c r="ILK32" s="666"/>
      <c r="ILL32" s="666"/>
      <c r="ILM32" s="666"/>
      <c r="ILN32" s="666"/>
      <c r="ILO32" s="666"/>
      <c r="ILP32" s="666"/>
      <c r="ILQ32" s="666"/>
      <c r="ILR32" s="666"/>
      <c r="ILS32" s="666"/>
      <c r="ILT32" s="666"/>
      <c r="ILU32" s="666"/>
      <c r="ILV32" s="666"/>
      <c r="ILW32" s="666"/>
      <c r="ILX32" s="666"/>
      <c r="ILY32" s="666"/>
      <c r="ILZ32" s="666"/>
      <c r="IMA32" s="666"/>
      <c r="IMB32" s="666"/>
      <c r="IMC32" s="666"/>
      <c r="IMD32" s="666"/>
      <c r="IME32" s="666"/>
      <c r="IMF32" s="666"/>
      <c r="IMG32" s="666"/>
      <c r="IMH32" s="666"/>
      <c r="IMI32" s="666"/>
      <c r="IMJ32" s="666"/>
      <c r="IMK32" s="666"/>
      <c r="IML32" s="666"/>
      <c r="IMM32" s="666"/>
      <c r="IMN32" s="666"/>
      <c r="IMO32" s="666"/>
      <c r="IMP32" s="666"/>
      <c r="IMQ32" s="666"/>
      <c r="IMR32" s="666"/>
      <c r="IMS32" s="666"/>
      <c r="IMT32" s="666"/>
      <c r="IMU32" s="666"/>
      <c r="IMV32" s="666"/>
      <c r="IMW32" s="666"/>
      <c r="IMX32" s="666"/>
      <c r="IMY32" s="666"/>
      <c r="IMZ32" s="666"/>
      <c r="INA32" s="666"/>
      <c r="INB32" s="666"/>
      <c r="INC32" s="666"/>
      <c r="IND32" s="666"/>
      <c r="INE32" s="666"/>
      <c r="INF32" s="666"/>
      <c r="ING32" s="666"/>
      <c r="INH32" s="666"/>
      <c r="INI32" s="666"/>
      <c r="INJ32" s="666"/>
      <c r="INK32" s="666"/>
      <c r="INL32" s="666"/>
      <c r="INM32" s="666"/>
      <c r="INN32" s="666"/>
      <c r="INO32" s="666"/>
      <c r="INP32" s="666"/>
      <c r="INQ32" s="666"/>
      <c r="INR32" s="666"/>
      <c r="INS32" s="666"/>
      <c r="INT32" s="666"/>
      <c r="INU32" s="666"/>
      <c r="INV32" s="666"/>
      <c r="INW32" s="666"/>
      <c r="INX32" s="666"/>
      <c r="INY32" s="666"/>
      <c r="INZ32" s="666"/>
      <c r="IOA32" s="666"/>
      <c r="IOB32" s="666"/>
      <c r="IOC32" s="666"/>
      <c r="IOD32" s="666"/>
      <c r="IOE32" s="666"/>
      <c r="IOF32" s="666"/>
      <c r="IOG32" s="666"/>
      <c r="IOH32" s="666"/>
      <c r="IOI32" s="666"/>
      <c r="IOJ32" s="666"/>
      <c r="IOK32" s="666"/>
      <c r="IOL32" s="666"/>
      <c r="IOM32" s="666"/>
      <c r="ION32" s="666"/>
      <c r="IOO32" s="666"/>
      <c r="IOP32" s="666"/>
      <c r="IOQ32" s="666"/>
      <c r="IOR32" s="666"/>
      <c r="IOS32" s="666"/>
      <c r="IOT32" s="666"/>
      <c r="IOU32" s="666"/>
      <c r="IOV32" s="666"/>
      <c r="IOW32" s="666"/>
      <c r="IOX32" s="666"/>
      <c r="IOY32" s="666"/>
      <c r="IOZ32" s="666"/>
      <c r="IPA32" s="666"/>
      <c r="IPB32" s="666"/>
      <c r="IPC32" s="666"/>
      <c r="IPD32" s="666"/>
      <c r="IPE32" s="666"/>
      <c r="IPF32" s="666"/>
      <c r="IPG32" s="666"/>
      <c r="IPH32" s="666"/>
      <c r="IPI32" s="666"/>
      <c r="IPJ32" s="666"/>
      <c r="IPK32" s="666"/>
      <c r="IPL32" s="666"/>
      <c r="IPM32" s="666"/>
      <c r="IPN32" s="666"/>
      <c r="IPO32" s="666"/>
      <c r="IPP32" s="666"/>
      <c r="IPQ32" s="666"/>
      <c r="IPR32" s="666"/>
      <c r="IPS32" s="666"/>
      <c r="IPT32" s="666"/>
      <c r="IPU32" s="666"/>
      <c r="IPV32" s="666"/>
      <c r="IPW32" s="666"/>
      <c r="IPX32" s="666"/>
      <c r="IPY32" s="666"/>
      <c r="IPZ32" s="666"/>
      <c r="IQA32" s="666"/>
      <c r="IQB32" s="666"/>
      <c r="IQC32" s="666"/>
      <c r="IQD32" s="666"/>
      <c r="IQE32" s="666"/>
      <c r="IQF32" s="666"/>
      <c r="IQG32" s="666"/>
      <c r="IQH32" s="666"/>
      <c r="IQI32" s="666"/>
      <c r="IQJ32" s="666"/>
      <c r="IQK32" s="666"/>
      <c r="IQL32" s="666"/>
      <c r="IQM32" s="666"/>
      <c r="IQN32" s="666"/>
      <c r="IQO32" s="666"/>
      <c r="IQP32" s="666"/>
      <c r="IQQ32" s="666"/>
      <c r="IQR32" s="666"/>
      <c r="IQS32" s="666"/>
      <c r="IQT32" s="666"/>
      <c r="IQU32" s="666"/>
      <c r="IQV32" s="666"/>
      <c r="IQW32" s="666"/>
      <c r="IQX32" s="666"/>
      <c r="IQY32" s="666"/>
      <c r="IQZ32" s="666"/>
      <c r="IRA32" s="666"/>
      <c r="IRB32" s="666"/>
      <c r="IRC32" s="666"/>
      <c r="IRD32" s="666"/>
      <c r="IRE32" s="666"/>
      <c r="IRF32" s="666"/>
      <c r="IRG32" s="666"/>
      <c r="IRH32" s="666"/>
      <c r="IRI32" s="666"/>
      <c r="IRJ32" s="666"/>
      <c r="IRK32" s="666"/>
      <c r="IRL32" s="666"/>
      <c r="IRM32" s="666"/>
      <c r="IRN32" s="666"/>
      <c r="IRO32" s="666"/>
      <c r="IRP32" s="666"/>
      <c r="IRQ32" s="666"/>
      <c r="IRR32" s="666"/>
      <c r="IRS32" s="666"/>
      <c r="IRT32" s="666"/>
      <c r="IRU32" s="666"/>
      <c r="IRV32" s="666"/>
      <c r="IRW32" s="666"/>
      <c r="IRX32" s="666"/>
      <c r="IRY32" s="666"/>
      <c r="IRZ32" s="666"/>
      <c r="ISA32" s="666"/>
      <c r="ISB32" s="666"/>
      <c r="ISC32" s="666"/>
      <c r="ISD32" s="666"/>
      <c r="ISE32" s="666"/>
      <c r="ISF32" s="666"/>
      <c r="ISG32" s="666"/>
      <c r="ISH32" s="666"/>
      <c r="ISI32" s="666"/>
      <c r="ISJ32" s="666"/>
      <c r="ISK32" s="666"/>
      <c r="ISL32" s="666"/>
      <c r="ISM32" s="666"/>
      <c r="ISN32" s="666"/>
      <c r="ISO32" s="666"/>
      <c r="ISP32" s="666"/>
      <c r="ISQ32" s="666"/>
      <c r="ISR32" s="666"/>
      <c r="ISS32" s="666"/>
      <c r="IST32" s="666"/>
      <c r="ISU32" s="666"/>
      <c r="ISV32" s="666"/>
      <c r="ISW32" s="666"/>
      <c r="ISX32" s="666"/>
      <c r="ISY32" s="666"/>
      <c r="ISZ32" s="666"/>
      <c r="ITA32" s="666"/>
      <c r="ITB32" s="666"/>
      <c r="ITC32" s="666"/>
      <c r="ITD32" s="666"/>
      <c r="ITE32" s="666"/>
      <c r="ITF32" s="666"/>
      <c r="ITG32" s="666"/>
      <c r="ITH32" s="666"/>
      <c r="ITI32" s="666"/>
      <c r="ITJ32" s="666"/>
      <c r="ITK32" s="666"/>
      <c r="ITL32" s="666"/>
      <c r="ITM32" s="666"/>
      <c r="ITN32" s="666"/>
      <c r="ITO32" s="666"/>
      <c r="ITP32" s="666"/>
      <c r="ITQ32" s="666"/>
      <c r="ITR32" s="666"/>
      <c r="ITS32" s="666"/>
      <c r="ITT32" s="666"/>
      <c r="ITU32" s="666"/>
      <c r="ITV32" s="666"/>
      <c r="ITW32" s="666"/>
      <c r="ITX32" s="666"/>
      <c r="ITY32" s="666"/>
      <c r="ITZ32" s="666"/>
      <c r="IUA32" s="666"/>
      <c r="IUB32" s="666"/>
      <c r="IUC32" s="666"/>
      <c r="IUD32" s="666"/>
      <c r="IUE32" s="666"/>
      <c r="IUF32" s="666"/>
      <c r="IUG32" s="666"/>
      <c r="IUH32" s="666"/>
      <c r="IUI32" s="666"/>
      <c r="IUJ32" s="666"/>
      <c r="IUK32" s="666"/>
      <c r="IUL32" s="666"/>
      <c r="IUM32" s="666"/>
      <c r="IUN32" s="666"/>
      <c r="IUO32" s="666"/>
      <c r="IUP32" s="666"/>
      <c r="IUQ32" s="666"/>
      <c r="IUR32" s="666"/>
      <c r="IUS32" s="666"/>
      <c r="IUT32" s="666"/>
      <c r="IUU32" s="666"/>
      <c r="IUV32" s="666"/>
      <c r="IUW32" s="666"/>
      <c r="IUX32" s="666"/>
      <c r="IUY32" s="666"/>
      <c r="IUZ32" s="666"/>
      <c r="IVA32" s="666"/>
      <c r="IVB32" s="666"/>
      <c r="IVC32" s="666"/>
      <c r="IVD32" s="666"/>
      <c r="IVE32" s="666"/>
      <c r="IVF32" s="666"/>
      <c r="IVG32" s="666"/>
      <c r="IVH32" s="666"/>
      <c r="IVI32" s="666"/>
      <c r="IVJ32" s="666"/>
      <c r="IVK32" s="666"/>
      <c r="IVL32" s="666"/>
      <c r="IVM32" s="666"/>
      <c r="IVN32" s="666"/>
      <c r="IVO32" s="666"/>
      <c r="IVP32" s="666"/>
      <c r="IVQ32" s="666"/>
      <c r="IVR32" s="666"/>
      <c r="IVS32" s="666"/>
      <c r="IVT32" s="666"/>
      <c r="IVU32" s="666"/>
      <c r="IVV32" s="666"/>
      <c r="IVW32" s="666"/>
      <c r="IVX32" s="666"/>
      <c r="IVY32" s="666"/>
      <c r="IVZ32" s="666"/>
      <c r="IWA32" s="666"/>
      <c r="IWB32" s="666"/>
      <c r="IWC32" s="666"/>
      <c r="IWD32" s="666"/>
      <c r="IWE32" s="666"/>
      <c r="IWF32" s="666"/>
      <c r="IWG32" s="666"/>
      <c r="IWH32" s="666"/>
      <c r="IWI32" s="666"/>
      <c r="IWJ32" s="666"/>
      <c r="IWK32" s="666"/>
      <c r="IWL32" s="666"/>
      <c r="IWM32" s="666"/>
      <c r="IWN32" s="666"/>
      <c r="IWO32" s="666"/>
      <c r="IWP32" s="666"/>
      <c r="IWQ32" s="666"/>
      <c r="IWR32" s="666"/>
      <c r="IWS32" s="666"/>
      <c r="IWT32" s="666"/>
      <c r="IWU32" s="666"/>
      <c r="IWV32" s="666"/>
      <c r="IWW32" s="666"/>
      <c r="IWX32" s="666"/>
      <c r="IWY32" s="666"/>
      <c r="IWZ32" s="666"/>
      <c r="IXA32" s="666"/>
      <c r="IXB32" s="666"/>
      <c r="IXC32" s="666"/>
      <c r="IXD32" s="666"/>
      <c r="IXE32" s="666"/>
      <c r="IXF32" s="666"/>
      <c r="IXG32" s="666"/>
      <c r="IXH32" s="666"/>
      <c r="IXI32" s="666"/>
      <c r="IXJ32" s="666"/>
      <c r="IXK32" s="666"/>
      <c r="IXL32" s="666"/>
      <c r="IXM32" s="666"/>
      <c r="IXN32" s="666"/>
      <c r="IXO32" s="666"/>
      <c r="IXP32" s="666"/>
      <c r="IXQ32" s="666"/>
      <c r="IXR32" s="666"/>
      <c r="IXS32" s="666"/>
      <c r="IXT32" s="666"/>
      <c r="IXU32" s="666"/>
      <c r="IXV32" s="666"/>
      <c r="IXW32" s="666"/>
      <c r="IXX32" s="666"/>
      <c r="IXY32" s="666"/>
      <c r="IXZ32" s="666"/>
      <c r="IYA32" s="666"/>
      <c r="IYB32" s="666"/>
      <c r="IYC32" s="666"/>
      <c r="IYD32" s="666"/>
      <c r="IYE32" s="666"/>
      <c r="IYF32" s="666"/>
      <c r="IYG32" s="666"/>
      <c r="IYH32" s="666"/>
      <c r="IYI32" s="666"/>
      <c r="IYJ32" s="666"/>
      <c r="IYK32" s="666"/>
      <c r="IYL32" s="666"/>
      <c r="IYM32" s="666"/>
      <c r="IYN32" s="666"/>
      <c r="IYO32" s="666"/>
      <c r="IYP32" s="666"/>
      <c r="IYQ32" s="666"/>
      <c r="IYR32" s="666"/>
      <c r="IYS32" s="666"/>
      <c r="IYT32" s="666"/>
      <c r="IYU32" s="666"/>
      <c r="IYV32" s="666"/>
      <c r="IYW32" s="666"/>
      <c r="IYX32" s="666"/>
      <c r="IYY32" s="666"/>
      <c r="IYZ32" s="666"/>
      <c r="IZA32" s="666"/>
      <c r="IZB32" s="666"/>
      <c r="IZC32" s="666"/>
      <c r="IZD32" s="666"/>
      <c r="IZE32" s="666"/>
      <c r="IZF32" s="666"/>
      <c r="IZG32" s="666"/>
      <c r="IZH32" s="666"/>
      <c r="IZI32" s="666"/>
      <c r="IZJ32" s="666"/>
      <c r="IZK32" s="666"/>
      <c r="IZL32" s="666"/>
      <c r="IZM32" s="666"/>
      <c r="IZN32" s="666"/>
      <c r="IZO32" s="666"/>
      <c r="IZP32" s="666"/>
      <c r="IZQ32" s="666"/>
      <c r="IZR32" s="666"/>
      <c r="IZS32" s="666"/>
      <c r="IZT32" s="666"/>
      <c r="IZU32" s="666"/>
      <c r="IZV32" s="666"/>
      <c r="IZW32" s="666"/>
      <c r="IZX32" s="666"/>
      <c r="IZY32" s="666"/>
      <c r="IZZ32" s="666"/>
      <c r="JAA32" s="666"/>
      <c r="JAB32" s="666"/>
      <c r="JAC32" s="666"/>
      <c r="JAD32" s="666"/>
      <c r="JAE32" s="666"/>
      <c r="JAF32" s="666"/>
      <c r="JAG32" s="666"/>
      <c r="JAH32" s="666"/>
      <c r="JAI32" s="666"/>
      <c r="JAJ32" s="666"/>
      <c r="JAK32" s="666"/>
      <c r="JAL32" s="666"/>
      <c r="JAM32" s="666"/>
      <c r="JAN32" s="666"/>
      <c r="JAO32" s="666"/>
      <c r="JAP32" s="666"/>
      <c r="JAQ32" s="666"/>
      <c r="JAR32" s="666"/>
      <c r="JAS32" s="666"/>
      <c r="JAT32" s="666"/>
      <c r="JAU32" s="666"/>
      <c r="JAV32" s="666"/>
      <c r="JAW32" s="666"/>
      <c r="JAX32" s="666"/>
      <c r="JAY32" s="666"/>
      <c r="JAZ32" s="666"/>
      <c r="JBA32" s="666"/>
      <c r="JBB32" s="666"/>
      <c r="JBC32" s="666"/>
      <c r="JBD32" s="666"/>
      <c r="JBE32" s="666"/>
      <c r="JBF32" s="666"/>
      <c r="JBG32" s="666"/>
      <c r="JBH32" s="666"/>
      <c r="JBI32" s="666"/>
      <c r="JBJ32" s="666"/>
      <c r="JBK32" s="666"/>
      <c r="JBL32" s="666"/>
      <c r="JBM32" s="666"/>
      <c r="JBN32" s="666"/>
      <c r="JBO32" s="666"/>
      <c r="JBP32" s="666"/>
      <c r="JBQ32" s="666"/>
      <c r="JBR32" s="666"/>
      <c r="JBS32" s="666"/>
      <c r="JBT32" s="666"/>
      <c r="JBU32" s="666"/>
      <c r="JBV32" s="666"/>
      <c r="JBW32" s="666"/>
      <c r="JBX32" s="666"/>
      <c r="JBY32" s="666"/>
      <c r="JBZ32" s="666"/>
      <c r="JCA32" s="666"/>
      <c r="JCB32" s="666"/>
      <c r="JCC32" s="666"/>
      <c r="JCD32" s="666"/>
      <c r="JCE32" s="666"/>
      <c r="JCF32" s="666"/>
      <c r="JCG32" s="666"/>
      <c r="JCH32" s="666"/>
      <c r="JCI32" s="666"/>
      <c r="JCJ32" s="666"/>
      <c r="JCK32" s="666"/>
      <c r="JCL32" s="666"/>
      <c r="JCM32" s="666"/>
      <c r="JCN32" s="666"/>
      <c r="JCO32" s="666"/>
      <c r="JCP32" s="666"/>
      <c r="JCQ32" s="666"/>
      <c r="JCR32" s="666"/>
      <c r="JCS32" s="666"/>
      <c r="JCT32" s="666"/>
      <c r="JCU32" s="666"/>
      <c r="JCV32" s="666"/>
      <c r="JCW32" s="666"/>
      <c r="JCX32" s="666"/>
      <c r="JCY32" s="666"/>
      <c r="JCZ32" s="666"/>
      <c r="JDA32" s="666"/>
      <c r="JDB32" s="666"/>
      <c r="JDC32" s="666"/>
      <c r="JDD32" s="666"/>
      <c r="JDE32" s="666"/>
      <c r="JDF32" s="666"/>
      <c r="JDG32" s="666"/>
      <c r="JDH32" s="666"/>
      <c r="JDI32" s="666"/>
      <c r="JDJ32" s="666"/>
      <c r="JDK32" s="666"/>
      <c r="JDL32" s="666"/>
      <c r="JDM32" s="666"/>
      <c r="JDN32" s="666"/>
      <c r="JDO32" s="666"/>
      <c r="JDP32" s="666"/>
      <c r="JDQ32" s="666"/>
      <c r="JDR32" s="666"/>
      <c r="JDS32" s="666"/>
      <c r="JDT32" s="666"/>
      <c r="JDU32" s="666"/>
      <c r="JDV32" s="666"/>
      <c r="JDW32" s="666"/>
      <c r="JDX32" s="666"/>
      <c r="JDY32" s="666"/>
      <c r="JDZ32" s="666"/>
      <c r="JEA32" s="666"/>
      <c r="JEB32" s="666"/>
      <c r="JEC32" s="666"/>
      <c r="JED32" s="666"/>
      <c r="JEE32" s="666"/>
      <c r="JEF32" s="666"/>
      <c r="JEG32" s="666"/>
      <c r="JEH32" s="666"/>
      <c r="JEI32" s="666"/>
      <c r="JEJ32" s="666"/>
      <c r="JEK32" s="666"/>
      <c r="JEL32" s="666"/>
      <c r="JEM32" s="666"/>
      <c r="JEN32" s="666"/>
      <c r="JEO32" s="666"/>
      <c r="JEP32" s="666"/>
      <c r="JEQ32" s="666"/>
      <c r="JER32" s="666"/>
      <c r="JES32" s="666"/>
      <c r="JET32" s="666"/>
      <c r="JEU32" s="666"/>
      <c r="JEV32" s="666"/>
      <c r="JEW32" s="666"/>
      <c r="JEX32" s="666"/>
      <c r="JEY32" s="666"/>
      <c r="JEZ32" s="666"/>
      <c r="JFA32" s="666"/>
      <c r="JFB32" s="666"/>
      <c r="JFC32" s="666"/>
      <c r="JFD32" s="666"/>
      <c r="JFE32" s="666"/>
      <c r="JFF32" s="666"/>
      <c r="JFG32" s="666"/>
      <c r="JFH32" s="666"/>
      <c r="JFI32" s="666"/>
      <c r="JFJ32" s="666"/>
      <c r="JFK32" s="666"/>
      <c r="JFL32" s="666"/>
      <c r="JFM32" s="666"/>
      <c r="JFN32" s="666"/>
      <c r="JFO32" s="666"/>
      <c r="JFP32" s="666"/>
      <c r="JFQ32" s="666"/>
      <c r="JFR32" s="666"/>
      <c r="JFS32" s="666"/>
      <c r="JFT32" s="666"/>
      <c r="JFU32" s="666"/>
      <c r="JFV32" s="666"/>
      <c r="JFW32" s="666"/>
      <c r="JFX32" s="666"/>
      <c r="JFY32" s="666"/>
      <c r="JFZ32" s="666"/>
      <c r="JGA32" s="666"/>
      <c r="JGB32" s="666"/>
      <c r="JGC32" s="666"/>
      <c r="JGD32" s="666"/>
      <c r="JGE32" s="666"/>
      <c r="JGF32" s="666"/>
      <c r="JGG32" s="666"/>
      <c r="JGH32" s="666"/>
      <c r="JGI32" s="666"/>
      <c r="JGJ32" s="666"/>
      <c r="JGK32" s="666"/>
      <c r="JGL32" s="666"/>
      <c r="JGM32" s="666"/>
      <c r="JGN32" s="666"/>
      <c r="JGO32" s="666"/>
      <c r="JGP32" s="666"/>
      <c r="JGQ32" s="666"/>
      <c r="JGR32" s="666"/>
      <c r="JGS32" s="666"/>
      <c r="JGT32" s="666"/>
      <c r="JGU32" s="666"/>
      <c r="JGV32" s="666"/>
      <c r="JGW32" s="666"/>
      <c r="JGX32" s="666"/>
      <c r="JGY32" s="666"/>
      <c r="JGZ32" s="666"/>
      <c r="JHA32" s="666"/>
      <c r="JHB32" s="666"/>
      <c r="JHC32" s="666"/>
      <c r="JHD32" s="666"/>
      <c r="JHE32" s="666"/>
      <c r="JHF32" s="666"/>
      <c r="JHG32" s="666"/>
      <c r="JHH32" s="666"/>
      <c r="JHI32" s="666"/>
      <c r="JHJ32" s="666"/>
      <c r="JHK32" s="666"/>
      <c r="JHL32" s="666"/>
      <c r="JHM32" s="666"/>
      <c r="JHN32" s="666"/>
      <c r="JHO32" s="666"/>
      <c r="JHP32" s="666"/>
      <c r="JHQ32" s="666"/>
      <c r="JHR32" s="666"/>
      <c r="JHS32" s="666"/>
      <c r="JHT32" s="666"/>
      <c r="JHU32" s="666"/>
      <c r="JHV32" s="666"/>
      <c r="JHW32" s="666"/>
      <c r="JHX32" s="666"/>
      <c r="JHY32" s="666"/>
      <c r="JHZ32" s="666"/>
      <c r="JIA32" s="666"/>
      <c r="JIB32" s="666"/>
      <c r="JIC32" s="666"/>
      <c r="JID32" s="666"/>
      <c r="JIE32" s="666"/>
      <c r="JIF32" s="666"/>
      <c r="JIG32" s="666"/>
      <c r="JIH32" s="666"/>
      <c r="JII32" s="666"/>
      <c r="JIJ32" s="666"/>
      <c r="JIK32" s="666"/>
      <c r="JIL32" s="666"/>
      <c r="JIM32" s="666"/>
      <c r="JIN32" s="666"/>
      <c r="JIO32" s="666"/>
      <c r="JIP32" s="666"/>
      <c r="JIQ32" s="666"/>
      <c r="JIR32" s="666"/>
      <c r="JIS32" s="666"/>
      <c r="JIT32" s="666"/>
      <c r="JIU32" s="666"/>
      <c r="JIV32" s="666"/>
      <c r="JIW32" s="666"/>
      <c r="JIX32" s="666"/>
      <c r="JIY32" s="666"/>
      <c r="JIZ32" s="666"/>
      <c r="JJA32" s="666"/>
      <c r="JJB32" s="666"/>
      <c r="JJC32" s="666"/>
      <c r="JJD32" s="666"/>
      <c r="JJE32" s="666"/>
      <c r="JJF32" s="666"/>
      <c r="JJG32" s="666"/>
      <c r="JJH32" s="666"/>
      <c r="JJI32" s="666"/>
      <c r="JJJ32" s="666"/>
      <c r="JJK32" s="666"/>
      <c r="JJL32" s="666"/>
      <c r="JJM32" s="666"/>
      <c r="JJN32" s="666"/>
      <c r="JJO32" s="666"/>
      <c r="JJP32" s="666"/>
      <c r="JJQ32" s="666"/>
      <c r="JJR32" s="666"/>
      <c r="JJS32" s="666"/>
      <c r="JJT32" s="666"/>
      <c r="JJU32" s="666"/>
      <c r="JJV32" s="666"/>
      <c r="JJW32" s="666"/>
      <c r="JJX32" s="666"/>
      <c r="JJY32" s="666"/>
      <c r="JJZ32" s="666"/>
      <c r="JKA32" s="666"/>
      <c r="JKB32" s="666"/>
      <c r="JKC32" s="666"/>
      <c r="JKD32" s="666"/>
      <c r="JKE32" s="666"/>
      <c r="JKF32" s="666"/>
      <c r="JKG32" s="666"/>
      <c r="JKH32" s="666"/>
      <c r="JKI32" s="666"/>
      <c r="JKJ32" s="666"/>
      <c r="JKK32" s="666"/>
      <c r="JKL32" s="666"/>
      <c r="JKM32" s="666"/>
      <c r="JKN32" s="666"/>
      <c r="JKO32" s="666"/>
      <c r="JKP32" s="666"/>
      <c r="JKQ32" s="666"/>
      <c r="JKR32" s="666"/>
      <c r="JKS32" s="666"/>
      <c r="JKT32" s="666"/>
      <c r="JKU32" s="666"/>
      <c r="JKV32" s="666"/>
      <c r="JKW32" s="666"/>
      <c r="JKX32" s="666"/>
      <c r="JKY32" s="666"/>
      <c r="JKZ32" s="666"/>
      <c r="JLA32" s="666"/>
      <c r="JLB32" s="666"/>
      <c r="JLC32" s="666"/>
      <c r="JLD32" s="666"/>
      <c r="JLE32" s="666"/>
      <c r="JLF32" s="666"/>
      <c r="JLG32" s="666"/>
      <c r="JLH32" s="666"/>
      <c r="JLI32" s="666"/>
      <c r="JLJ32" s="666"/>
      <c r="JLK32" s="666"/>
      <c r="JLL32" s="666"/>
      <c r="JLM32" s="666"/>
      <c r="JLN32" s="666"/>
      <c r="JLO32" s="666"/>
      <c r="JLP32" s="666"/>
      <c r="JLQ32" s="666"/>
      <c r="JLR32" s="666"/>
      <c r="JLS32" s="666"/>
      <c r="JLT32" s="666"/>
      <c r="JLU32" s="666"/>
      <c r="JLV32" s="666"/>
      <c r="JLW32" s="666"/>
      <c r="JLX32" s="666"/>
      <c r="JLY32" s="666"/>
      <c r="JLZ32" s="666"/>
      <c r="JMA32" s="666"/>
      <c r="JMB32" s="666"/>
      <c r="JMC32" s="666"/>
      <c r="JMD32" s="666"/>
      <c r="JME32" s="666"/>
      <c r="JMF32" s="666"/>
      <c r="JMG32" s="666"/>
      <c r="JMH32" s="666"/>
      <c r="JMI32" s="666"/>
      <c r="JMJ32" s="666"/>
      <c r="JMK32" s="666"/>
      <c r="JML32" s="666"/>
      <c r="JMM32" s="666"/>
      <c r="JMN32" s="666"/>
      <c r="JMO32" s="666"/>
      <c r="JMP32" s="666"/>
      <c r="JMQ32" s="666"/>
      <c r="JMR32" s="666"/>
      <c r="JMS32" s="666"/>
      <c r="JMT32" s="666"/>
      <c r="JMU32" s="666"/>
      <c r="JMV32" s="666"/>
      <c r="JMW32" s="666"/>
      <c r="JMX32" s="666"/>
      <c r="JMY32" s="666"/>
      <c r="JMZ32" s="666"/>
      <c r="JNA32" s="666"/>
      <c r="JNB32" s="666"/>
      <c r="JNC32" s="666"/>
      <c r="JND32" s="666"/>
      <c r="JNE32" s="666"/>
      <c r="JNF32" s="666"/>
      <c r="JNG32" s="666"/>
      <c r="JNH32" s="666"/>
      <c r="JNI32" s="666"/>
      <c r="JNJ32" s="666"/>
      <c r="JNK32" s="666"/>
      <c r="JNL32" s="666"/>
      <c r="JNM32" s="666"/>
      <c r="JNN32" s="666"/>
      <c r="JNO32" s="666"/>
      <c r="JNP32" s="666"/>
      <c r="JNQ32" s="666"/>
      <c r="JNR32" s="666"/>
      <c r="JNS32" s="666"/>
      <c r="JNT32" s="666"/>
      <c r="JNU32" s="666"/>
      <c r="JNV32" s="666"/>
      <c r="JNW32" s="666"/>
      <c r="JNX32" s="666"/>
      <c r="JNY32" s="666"/>
      <c r="JNZ32" s="666"/>
      <c r="JOA32" s="666"/>
      <c r="JOB32" s="666"/>
      <c r="JOC32" s="666"/>
      <c r="JOD32" s="666"/>
      <c r="JOE32" s="666"/>
      <c r="JOF32" s="666"/>
      <c r="JOG32" s="666"/>
      <c r="JOH32" s="666"/>
      <c r="JOI32" s="666"/>
      <c r="JOJ32" s="666"/>
      <c r="JOK32" s="666"/>
      <c r="JOL32" s="666"/>
      <c r="JOM32" s="666"/>
      <c r="JON32" s="666"/>
      <c r="JOO32" s="666"/>
      <c r="JOP32" s="666"/>
      <c r="JOQ32" s="666"/>
      <c r="JOR32" s="666"/>
      <c r="JOS32" s="666"/>
      <c r="JOT32" s="666"/>
      <c r="JOU32" s="666"/>
      <c r="JOV32" s="666"/>
      <c r="JOW32" s="666"/>
      <c r="JOX32" s="666"/>
      <c r="JOY32" s="666"/>
      <c r="JOZ32" s="666"/>
      <c r="JPA32" s="666"/>
      <c r="JPB32" s="666"/>
      <c r="JPC32" s="666"/>
      <c r="JPD32" s="666"/>
      <c r="JPE32" s="666"/>
      <c r="JPF32" s="666"/>
      <c r="JPG32" s="666"/>
      <c r="JPH32" s="666"/>
      <c r="JPI32" s="666"/>
      <c r="JPJ32" s="666"/>
      <c r="JPK32" s="666"/>
      <c r="JPL32" s="666"/>
      <c r="JPM32" s="666"/>
      <c r="JPN32" s="666"/>
      <c r="JPO32" s="666"/>
      <c r="JPP32" s="666"/>
      <c r="JPQ32" s="666"/>
      <c r="JPR32" s="666"/>
      <c r="JPS32" s="666"/>
      <c r="JPT32" s="666"/>
      <c r="JPU32" s="666"/>
      <c r="JPV32" s="666"/>
      <c r="JPW32" s="666"/>
      <c r="JPX32" s="666"/>
      <c r="JPY32" s="666"/>
      <c r="JPZ32" s="666"/>
      <c r="JQA32" s="666"/>
      <c r="JQB32" s="666"/>
      <c r="JQC32" s="666"/>
      <c r="JQD32" s="666"/>
      <c r="JQE32" s="666"/>
      <c r="JQF32" s="666"/>
      <c r="JQG32" s="666"/>
      <c r="JQH32" s="666"/>
      <c r="JQI32" s="666"/>
      <c r="JQJ32" s="666"/>
      <c r="JQK32" s="666"/>
      <c r="JQL32" s="666"/>
      <c r="JQM32" s="666"/>
      <c r="JQN32" s="666"/>
      <c r="JQO32" s="666"/>
      <c r="JQP32" s="666"/>
      <c r="JQQ32" s="666"/>
      <c r="JQR32" s="666"/>
      <c r="JQS32" s="666"/>
      <c r="JQT32" s="666"/>
      <c r="JQU32" s="666"/>
      <c r="JQV32" s="666"/>
      <c r="JQW32" s="666"/>
      <c r="JQX32" s="666"/>
      <c r="JQY32" s="666"/>
      <c r="JQZ32" s="666"/>
      <c r="JRA32" s="666"/>
      <c r="JRB32" s="666"/>
      <c r="JRC32" s="666"/>
      <c r="JRD32" s="666"/>
      <c r="JRE32" s="666"/>
      <c r="JRF32" s="666"/>
      <c r="JRG32" s="666"/>
      <c r="JRH32" s="666"/>
      <c r="JRI32" s="666"/>
      <c r="JRJ32" s="666"/>
      <c r="JRK32" s="666"/>
      <c r="JRL32" s="666"/>
      <c r="JRM32" s="666"/>
      <c r="JRN32" s="666"/>
      <c r="JRO32" s="666"/>
      <c r="JRP32" s="666"/>
      <c r="JRQ32" s="666"/>
      <c r="JRR32" s="666"/>
      <c r="JRS32" s="666"/>
      <c r="JRT32" s="666"/>
      <c r="JRU32" s="666"/>
      <c r="JRV32" s="666"/>
      <c r="JRW32" s="666"/>
      <c r="JRX32" s="666"/>
      <c r="JRY32" s="666"/>
      <c r="JRZ32" s="666"/>
      <c r="JSA32" s="666"/>
      <c r="JSB32" s="666"/>
      <c r="JSC32" s="666"/>
      <c r="JSD32" s="666"/>
      <c r="JSE32" s="666"/>
      <c r="JSF32" s="666"/>
      <c r="JSG32" s="666"/>
      <c r="JSH32" s="666"/>
      <c r="JSI32" s="666"/>
      <c r="JSJ32" s="666"/>
      <c r="JSK32" s="666"/>
      <c r="JSL32" s="666"/>
      <c r="JSM32" s="666"/>
      <c r="JSN32" s="666"/>
      <c r="JSO32" s="666"/>
      <c r="JSP32" s="666"/>
      <c r="JSQ32" s="666"/>
      <c r="JSR32" s="666"/>
      <c r="JSS32" s="666"/>
      <c r="JST32" s="666"/>
      <c r="JSU32" s="666"/>
      <c r="JSV32" s="666"/>
      <c r="JSW32" s="666"/>
      <c r="JSX32" s="666"/>
      <c r="JSY32" s="666"/>
      <c r="JSZ32" s="666"/>
      <c r="JTA32" s="666"/>
      <c r="JTB32" s="666"/>
      <c r="JTC32" s="666"/>
      <c r="JTD32" s="666"/>
      <c r="JTE32" s="666"/>
      <c r="JTF32" s="666"/>
      <c r="JTG32" s="666"/>
      <c r="JTH32" s="666"/>
      <c r="JTI32" s="666"/>
      <c r="JTJ32" s="666"/>
      <c r="JTK32" s="666"/>
      <c r="JTL32" s="666"/>
      <c r="JTM32" s="666"/>
      <c r="JTN32" s="666"/>
      <c r="JTO32" s="666"/>
      <c r="JTP32" s="666"/>
      <c r="JTQ32" s="666"/>
      <c r="JTR32" s="666"/>
      <c r="JTS32" s="666"/>
      <c r="JTT32" s="666"/>
      <c r="JTU32" s="666"/>
      <c r="JTV32" s="666"/>
      <c r="JTW32" s="666"/>
      <c r="JTX32" s="666"/>
      <c r="JTY32" s="666"/>
      <c r="JTZ32" s="666"/>
      <c r="JUA32" s="666"/>
      <c r="JUB32" s="666"/>
      <c r="JUC32" s="666"/>
      <c r="JUD32" s="666"/>
      <c r="JUE32" s="666"/>
      <c r="JUF32" s="666"/>
      <c r="JUG32" s="666"/>
      <c r="JUH32" s="666"/>
      <c r="JUI32" s="666"/>
      <c r="JUJ32" s="666"/>
      <c r="JUK32" s="666"/>
      <c r="JUL32" s="666"/>
      <c r="JUM32" s="666"/>
      <c r="JUN32" s="666"/>
      <c r="JUO32" s="666"/>
      <c r="JUP32" s="666"/>
      <c r="JUQ32" s="666"/>
      <c r="JUR32" s="666"/>
      <c r="JUS32" s="666"/>
      <c r="JUT32" s="666"/>
      <c r="JUU32" s="666"/>
      <c r="JUV32" s="666"/>
      <c r="JUW32" s="666"/>
      <c r="JUX32" s="666"/>
      <c r="JUY32" s="666"/>
      <c r="JUZ32" s="666"/>
      <c r="JVA32" s="666"/>
      <c r="JVB32" s="666"/>
      <c r="JVC32" s="666"/>
      <c r="JVD32" s="666"/>
      <c r="JVE32" s="666"/>
      <c r="JVF32" s="666"/>
      <c r="JVG32" s="666"/>
      <c r="JVH32" s="666"/>
      <c r="JVI32" s="666"/>
      <c r="JVJ32" s="666"/>
      <c r="JVK32" s="666"/>
      <c r="JVL32" s="666"/>
      <c r="JVM32" s="666"/>
      <c r="JVN32" s="666"/>
      <c r="JVO32" s="666"/>
      <c r="JVP32" s="666"/>
      <c r="JVQ32" s="666"/>
      <c r="JVR32" s="666"/>
      <c r="JVS32" s="666"/>
      <c r="JVT32" s="666"/>
      <c r="JVU32" s="666"/>
      <c r="JVV32" s="666"/>
      <c r="JVW32" s="666"/>
      <c r="JVX32" s="666"/>
      <c r="JVY32" s="666"/>
      <c r="JVZ32" s="666"/>
      <c r="JWA32" s="666"/>
      <c r="JWB32" s="666"/>
      <c r="JWC32" s="666"/>
      <c r="JWD32" s="666"/>
      <c r="JWE32" s="666"/>
      <c r="JWF32" s="666"/>
      <c r="JWG32" s="666"/>
      <c r="JWH32" s="666"/>
      <c r="JWI32" s="666"/>
      <c r="JWJ32" s="666"/>
      <c r="JWK32" s="666"/>
      <c r="JWL32" s="666"/>
      <c r="JWM32" s="666"/>
      <c r="JWN32" s="666"/>
      <c r="JWO32" s="666"/>
      <c r="JWP32" s="666"/>
      <c r="JWQ32" s="666"/>
      <c r="JWR32" s="666"/>
      <c r="JWS32" s="666"/>
      <c r="JWT32" s="666"/>
      <c r="JWU32" s="666"/>
      <c r="JWV32" s="666"/>
      <c r="JWW32" s="666"/>
      <c r="JWX32" s="666"/>
      <c r="JWY32" s="666"/>
      <c r="JWZ32" s="666"/>
      <c r="JXA32" s="666"/>
      <c r="JXB32" s="666"/>
      <c r="JXC32" s="666"/>
      <c r="JXD32" s="666"/>
      <c r="JXE32" s="666"/>
      <c r="JXF32" s="666"/>
      <c r="JXG32" s="666"/>
      <c r="JXH32" s="666"/>
      <c r="JXI32" s="666"/>
      <c r="JXJ32" s="666"/>
      <c r="JXK32" s="666"/>
      <c r="JXL32" s="666"/>
      <c r="JXM32" s="666"/>
      <c r="JXN32" s="666"/>
      <c r="JXO32" s="666"/>
      <c r="JXP32" s="666"/>
      <c r="JXQ32" s="666"/>
      <c r="JXR32" s="666"/>
      <c r="JXS32" s="666"/>
      <c r="JXT32" s="666"/>
      <c r="JXU32" s="666"/>
      <c r="JXV32" s="666"/>
      <c r="JXW32" s="666"/>
      <c r="JXX32" s="666"/>
      <c r="JXY32" s="666"/>
      <c r="JXZ32" s="666"/>
      <c r="JYA32" s="666"/>
      <c r="JYB32" s="666"/>
      <c r="JYC32" s="666"/>
      <c r="JYD32" s="666"/>
      <c r="JYE32" s="666"/>
      <c r="JYF32" s="666"/>
      <c r="JYG32" s="666"/>
      <c r="JYH32" s="666"/>
      <c r="JYI32" s="666"/>
      <c r="JYJ32" s="666"/>
      <c r="JYK32" s="666"/>
      <c r="JYL32" s="666"/>
      <c r="JYM32" s="666"/>
      <c r="JYN32" s="666"/>
      <c r="JYO32" s="666"/>
      <c r="JYP32" s="666"/>
      <c r="JYQ32" s="666"/>
      <c r="JYR32" s="666"/>
      <c r="JYS32" s="666"/>
      <c r="JYT32" s="666"/>
      <c r="JYU32" s="666"/>
      <c r="JYV32" s="666"/>
      <c r="JYW32" s="666"/>
      <c r="JYX32" s="666"/>
      <c r="JYY32" s="666"/>
      <c r="JYZ32" s="666"/>
      <c r="JZA32" s="666"/>
      <c r="JZB32" s="666"/>
      <c r="JZC32" s="666"/>
      <c r="JZD32" s="666"/>
      <c r="JZE32" s="666"/>
      <c r="JZF32" s="666"/>
      <c r="JZG32" s="666"/>
      <c r="JZH32" s="666"/>
      <c r="JZI32" s="666"/>
      <c r="JZJ32" s="666"/>
      <c r="JZK32" s="666"/>
      <c r="JZL32" s="666"/>
      <c r="JZM32" s="666"/>
      <c r="JZN32" s="666"/>
      <c r="JZO32" s="666"/>
      <c r="JZP32" s="666"/>
      <c r="JZQ32" s="666"/>
      <c r="JZR32" s="666"/>
      <c r="JZS32" s="666"/>
      <c r="JZT32" s="666"/>
      <c r="JZU32" s="666"/>
      <c r="JZV32" s="666"/>
      <c r="JZW32" s="666"/>
      <c r="JZX32" s="666"/>
      <c r="JZY32" s="666"/>
      <c r="JZZ32" s="666"/>
      <c r="KAA32" s="666"/>
      <c r="KAB32" s="666"/>
      <c r="KAC32" s="666"/>
      <c r="KAD32" s="666"/>
      <c r="KAE32" s="666"/>
      <c r="KAF32" s="666"/>
      <c r="KAG32" s="666"/>
      <c r="KAH32" s="666"/>
      <c r="KAI32" s="666"/>
      <c r="KAJ32" s="666"/>
      <c r="KAK32" s="666"/>
      <c r="KAL32" s="666"/>
      <c r="KAM32" s="666"/>
      <c r="KAN32" s="666"/>
      <c r="KAO32" s="666"/>
      <c r="KAP32" s="666"/>
      <c r="KAQ32" s="666"/>
      <c r="KAR32" s="666"/>
      <c r="KAS32" s="666"/>
      <c r="KAT32" s="666"/>
      <c r="KAU32" s="666"/>
      <c r="KAV32" s="666"/>
      <c r="KAW32" s="666"/>
      <c r="KAX32" s="666"/>
      <c r="KAY32" s="666"/>
      <c r="KAZ32" s="666"/>
      <c r="KBA32" s="666"/>
      <c r="KBB32" s="666"/>
      <c r="KBC32" s="666"/>
      <c r="KBD32" s="666"/>
      <c r="KBE32" s="666"/>
      <c r="KBF32" s="666"/>
      <c r="KBG32" s="666"/>
      <c r="KBH32" s="666"/>
      <c r="KBI32" s="666"/>
      <c r="KBJ32" s="666"/>
      <c r="KBK32" s="666"/>
      <c r="KBL32" s="666"/>
      <c r="KBM32" s="666"/>
      <c r="KBN32" s="666"/>
      <c r="KBO32" s="666"/>
      <c r="KBP32" s="666"/>
      <c r="KBQ32" s="666"/>
      <c r="KBR32" s="666"/>
      <c r="KBS32" s="666"/>
      <c r="KBT32" s="666"/>
      <c r="KBU32" s="666"/>
      <c r="KBV32" s="666"/>
      <c r="KBW32" s="666"/>
      <c r="KBX32" s="666"/>
      <c r="KBY32" s="666"/>
      <c r="KBZ32" s="666"/>
      <c r="KCA32" s="666"/>
      <c r="KCB32" s="666"/>
      <c r="KCC32" s="666"/>
      <c r="KCD32" s="666"/>
      <c r="KCE32" s="666"/>
      <c r="KCF32" s="666"/>
      <c r="KCG32" s="666"/>
      <c r="KCH32" s="666"/>
      <c r="KCI32" s="666"/>
      <c r="KCJ32" s="666"/>
      <c r="KCK32" s="666"/>
      <c r="KCL32" s="666"/>
      <c r="KCM32" s="666"/>
      <c r="KCN32" s="666"/>
      <c r="KCO32" s="666"/>
      <c r="KCP32" s="666"/>
      <c r="KCQ32" s="666"/>
      <c r="KCR32" s="666"/>
      <c r="KCS32" s="666"/>
      <c r="KCT32" s="666"/>
      <c r="KCU32" s="666"/>
      <c r="KCV32" s="666"/>
      <c r="KCW32" s="666"/>
      <c r="KCX32" s="666"/>
      <c r="KCY32" s="666"/>
      <c r="KCZ32" s="666"/>
      <c r="KDA32" s="666"/>
      <c r="KDB32" s="666"/>
      <c r="KDC32" s="666"/>
      <c r="KDD32" s="666"/>
      <c r="KDE32" s="666"/>
      <c r="KDF32" s="666"/>
      <c r="KDG32" s="666"/>
      <c r="KDH32" s="666"/>
      <c r="KDI32" s="666"/>
      <c r="KDJ32" s="666"/>
      <c r="KDK32" s="666"/>
      <c r="KDL32" s="666"/>
      <c r="KDM32" s="666"/>
      <c r="KDN32" s="666"/>
      <c r="KDO32" s="666"/>
      <c r="KDP32" s="666"/>
      <c r="KDQ32" s="666"/>
      <c r="KDR32" s="666"/>
      <c r="KDS32" s="666"/>
      <c r="KDT32" s="666"/>
      <c r="KDU32" s="666"/>
      <c r="KDV32" s="666"/>
      <c r="KDW32" s="666"/>
      <c r="KDX32" s="666"/>
      <c r="KDY32" s="666"/>
      <c r="KDZ32" s="666"/>
      <c r="KEA32" s="666"/>
      <c r="KEB32" s="666"/>
      <c r="KEC32" s="666"/>
      <c r="KED32" s="666"/>
      <c r="KEE32" s="666"/>
      <c r="KEF32" s="666"/>
      <c r="KEG32" s="666"/>
      <c r="KEH32" s="666"/>
      <c r="KEI32" s="666"/>
      <c r="KEJ32" s="666"/>
      <c r="KEK32" s="666"/>
      <c r="KEL32" s="666"/>
      <c r="KEM32" s="666"/>
      <c r="KEN32" s="666"/>
      <c r="KEO32" s="666"/>
      <c r="KEP32" s="666"/>
      <c r="KEQ32" s="666"/>
      <c r="KER32" s="666"/>
      <c r="KES32" s="666"/>
      <c r="KET32" s="666"/>
      <c r="KEU32" s="666"/>
      <c r="KEV32" s="666"/>
      <c r="KEW32" s="666"/>
      <c r="KEX32" s="666"/>
      <c r="KEY32" s="666"/>
      <c r="KEZ32" s="666"/>
      <c r="KFA32" s="666"/>
      <c r="KFB32" s="666"/>
      <c r="KFC32" s="666"/>
      <c r="KFD32" s="666"/>
      <c r="KFE32" s="666"/>
      <c r="KFF32" s="666"/>
      <c r="KFG32" s="666"/>
      <c r="KFH32" s="666"/>
      <c r="KFI32" s="666"/>
      <c r="KFJ32" s="666"/>
      <c r="KFK32" s="666"/>
      <c r="KFL32" s="666"/>
      <c r="KFM32" s="666"/>
      <c r="KFN32" s="666"/>
      <c r="KFO32" s="666"/>
      <c r="KFP32" s="666"/>
      <c r="KFQ32" s="666"/>
      <c r="KFR32" s="666"/>
      <c r="KFS32" s="666"/>
      <c r="KFT32" s="666"/>
      <c r="KFU32" s="666"/>
      <c r="KFV32" s="666"/>
      <c r="KFW32" s="666"/>
      <c r="KFX32" s="666"/>
      <c r="KFY32" s="666"/>
      <c r="KFZ32" s="666"/>
      <c r="KGA32" s="666"/>
      <c r="KGB32" s="666"/>
      <c r="KGC32" s="666"/>
      <c r="KGD32" s="666"/>
      <c r="KGE32" s="666"/>
      <c r="KGF32" s="666"/>
      <c r="KGG32" s="666"/>
      <c r="KGH32" s="666"/>
      <c r="KGI32" s="666"/>
      <c r="KGJ32" s="666"/>
      <c r="KGK32" s="666"/>
      <c r="KGL32" s="666"/>
      <c r="KGM32" s="666"/>
      <c r="KGN32" s="666"/>
      <c r="KGO32" s="666"/>
      <c r="KGP32" s="666"/>
      <c r="KGQ32" s="666"/>
      <c r="KGR32" s="666"/>
      <c r="KGS32" s="666"/>
      <c r="KGT32" s="666"/>
      <c r="KGU32" s="666"/>
      <c r="KGV32" s="666"/>
      <c r="KGW32" s="666"/>
      <c r="KGX32" s="666"/>
      <c r="KGY32" s="666"/>
      <c r="KGZ32" s="666"/>
      <c r="KHA32" s="666"/>
      <c r="KHB32" s="666"/>
      <c r="KHC32" s="666"/>
      <c r="KHD32" s="666"/>
      <c r="KHE32" s="666"/>
      <c r="KHF32" s="666"/>
      <c r="KHG32" s="666"/>
      <c r="KHH32" s="666"/>
      <c r="KHI32" s="666"/>
      <c r="KHJ32" s="666"/>
      <c r="KHK32" s="666"/>
      <c r="KHL32" s="666"/>
      <c r="KHM32" s="666"/>
      <c r="KHN32" s="666"/>
      <c r="KHO32" s="666"/>
      <c r="KHP32" s="666"/>
      <c r="KHQ32" s="666"/>
      <c r="KHR32" s="666"/>
      <c r="KHS32" s="666"/>
      <c r="KHT32" s="666"/>
      <c r="KHU32" s="666"/>
      <c r="KHV32" s="666"/>
      <c r="KHW32" s="666"/>
      <c r="KHX32" s="666"/>
      <c r="KHY32" s="666"/>
      <c r="KHZ32" s="666"/>
      <c r="KIA32" s="666"/>
      <c r="KIB32" s="666"/>
      <c r="KIC32" s="666"/>
      <c r="KID32" s="666"/>
      <c r="KIE32" s="666"/>
      <c r="KIF32" s="666"/>
      <c r="KIG32" s="666"/>
      <c r="KIH32" s="666"/>
      <c r="KII32" s="666"/>
      <c r="KIJ32" s="666"/>
      <c r="KIK32" s="666"/>
      <c r="KIL32" s="666"/>
      <c r="KIM32" s="666"/>
      <c r="KIN32" s="666"/>
      <c r="KIO32" s="666"/>
      <c r="KIP32" s="666"/>
      <c r="KIQ32" s="666"/>
      <c r="KIR32" s="666"/>
      <c r="KIS32" s="666"/>
      <c r="KIT32" s="666"/>
      <c r="KIU32" s="666"/>
      <c r="KIV32" s="666"/>
      <c r="KIW32" s="666"/>
      <c r="KIX32" s="666"/>
      <c r="KIY32" s="666"/>
      <c r="KIZ32" s="666"/>
      <c r="KJA32" s="666"/>
      <c r="KJB32" s="666"/>
      <c r="KJC32" s="666"/>
      <c r="KJD32" s="666"/>
      <c r="KJE32" s="666"/>
      <c r="KJF32" s="666"/>
      <c r="KJG32" s="666"/>
      <c r="KJH32" s="666"/>
      <c r="KJI32" s="666"/>
      <c r="KJJ32" s="666"/>
      <c r="KJK32" s="666"/>
      <c r="KJL32" s="666"/>
      <c r="KJM32" s="666"/>
      <c r="KJN32" s="666"/>
      <c r="KJO32" s="666"/>
      <c r="KJP32" s="666"/>
      <c r="KJQ32" s="666"/>
      <c r="KJR32" s="666"/>
      <c r="KJS32" s="666"/>
      <c r="KJT32" s="666"/>
      <c r="KJU32" s="666"/>
      <c r="KJV32" s="666"/>
      <c r="KJW32" s="666"/>
      <c r="KJX32" s="666"/>
      <c r="KJY32" s="666"/>
      <c r="KJZ32" s="666"/>
      <c r="KKA32" s="666"/>
      <c r="KKB32" s="666"/>
      <c r="KKC32" s="666"/>
      <c r="KKD32" s="666"/>
      <c r="KKE32" s="666"/>
      <c r="KKF32" s="666"/>
      <c r="KKG32" s="666"/>
      <c r="KKH32" s="666"/>
      <c r="KKI32" s="666"/>
      <c r="KKJ32" s="666"/>
      <c r="KKK32" s="666"/>
      <c r="KKL32" s="666"/>
      <c r="KKM32" s="666"/>
      <c r="KKN32" s="666"/>
      <c r="KKO32" s="666"/>
      <c r="KKP32" s="666"/>
      <c r="KKQ32" s="666"/>
      <c r="KKR32" s="666"/>
      <c r="KKS32" s="666"/>
      <c r="KKT32" s="666"/>
      <c r="KKU32" s="666"/>
      <c r="KKV32" s="666"/>
      <c r="KKW32" s="666"/>
      <c r="KKX32" s="666"/>
      <c r="KKY32" s="666"/>
      <c r="KKZ32" s="666"/>
      <c r="KLA32" s="666"/>
      <c r="KLB32" s="666"/>
      <c r="KLC32" s="666"/>
      <c r="KLD32" s="666"/>
      <c r="KLE32" s="666"/>
      <c r="KLF32" s="666"/>
      <c r="KLG32" s="666"/>
      <c r="KLH32" s="666"/>
      <c r="KLI32" s="666"/>
      <c r="KLJ32" s="666"/>
      <c r="KLK32" s="666"/>
      <c r="KLL32" s="666"/>
      <c r="KLM32" s="666"/>
      <c r="KLN32" s="666"/>
      <c r="KLO32" s="666"/>
      <c r="KLP32" s="666"/>
      <c r="KLQ32" s="666"/>
      <c r="KLR32" s="666"/>
      <c r="KLS32" s="666"/>
      <c r="KLT32" s="666"/>
      <c r="KLU32" s="666"/>
      <c r="KLV32" s="666"/>
      <c r="KLW32" s="666"/>
      <c r="KLX32" s="666"/>
      <c r="KLY32" s="666"/>
      <c r="KLZ32" s="666"/>
      <c r="KMA32" s="666"/>
      <c r="KMB32" s="666"/>
      <c r="KMC32" s="666"/>
      <c r="KMD32" s="666"/>
      <c r="KME32" s="666"/>
      <c r="KMF32" s="666"/>
      <c r="KMG32" s="666"/>
      <c r="KMH32" s="666"/>
      <c r="KMI32" s="666"/>
      <c r="KMJ32" s="666"/>
      <c r="KMK32" s="666"/>
      <c r="KML32" s="666"/>
      <c r="KMM32" s="666"/>
      <c r="KMN32" s="666"/>
      <c r="KMO32" s="666"/>
      <c r="KMP32" s="666"/>
      <c r="KMQ32" s="666"/>
      <c r="KMR32" s="666"/>
      <c r="KMS32" s="666"/>
      <c r="KMT32" s="666"/>
      <c r="KMU32" s="666"/>
      <c r="KMV32" s="666"/>
      <c r="KMW32" s="666"/>
      <c r="KMX32" s="666"/>
      <c r="KMY32" s="666"/>
      <c r="KMZ32" s="666"/>
      <c r="KNA32" s="666"/>
      <c r="KNB32" s="666"/>
      <c r="KNC32" s="666"/>
      <c r="KND32" s="666"/>
      <c r="KNE32" s="666"/>
      <c r="KNF32" s="666"/>
      <c r="KNG32" s="666"/>
      <c r="KNH32" s="666"/>
      <c r="KNI32" s="666"/>
      <c r="KNJ32" s="666"/>
      <c r="KNK32" s="666"/>
      <c r="KNL32" s="666"/>
      <c r="KNM32" s="666"/>
      <c r="KNN32" s="666"/>
      <c r="KNO32" s="666"/>
      <c r="KNP32" s="666"/>
      <c r="KNQ32" s="666"/>
      <c r="KNR32" s="666"/>
      <c r="KNS32" s="666"/>
      <c r="KNT32" s="666"/>
      <c r="KNU32" s="666"/>
      <c r="KNV32" s="666"/>
      <c r="KNW32" s="666"/>
      <c r="KNX32" s="666"/>
      <c r="KNY32" s="666"/>
      <c r="KNZ32" s="666"/>
      <c r="KOA32" s="666"/>
      <c r="KOB32" s="666"/>
      <c r="KOC32" s="666"/>
      <c r="KOD32" s="666"/>
      <c r="KOE32" s="666"/>
      <c r="KOF32" s="666"/>
      <c r="KOG32" s="666"/>
      <c r="KOH32" s="666"/>
      <c r="KOI32" s="666"/>
      <c r="KOJ32" s="666"/>
      <c r="KOK32" s="666"/>
      <c r="KOL32" s="666"/>
      <c r="KOM32" s="666"/>
      <c r="KON32" s="666"/>
      <c r="KOO32" s="666"/>
      <c r="KOP32" s="666"/>
      <c r="KOQ32" s="666"/>
      <c r="KOR32" s="666"/>
      <c r="KOS32" s="666"/>
      <c r="KOT32" s="666"/>
      <c r="KOU32" s="666"/>
      <c r="KOV32" s="666"/>
      <c r="KOW32" s="666"/>
      <c r="KOX32" s="666"/>
      <c r="KOY32" s="666"/>
      <c r="KOZ32" s="666"/>
      <c r="KPA32" s="666"/>
      <c r="KPB32" s="666"/>
      <c r="KPC32" s="666"/>
      <c r="KPD32" s="666"/>
      <c r="KPE32" s="666"/>
      <c r="KPF32" s="666"/>
      <c r="KPG32" s="666"/>
      <c r="KPH32" s="666"/>
      <c r="KPI32" s="666"/>
      <c r="KPJ32" s="666"/>
      <c r="KPK32" s="666"/>
      <c r="KPL32" s="666"/>
      <c r="KPM32" s="666"/>
      <c r="KPN32" s="666"/>
      <c r="KPO32" s="666"/>
      <c r="KPP32" s="666"/>
      <c r="KPQ32" s="666"/>
      <c r="KPR32" s="666"/>
      <c r="KPS32" s="666"/>
      <c r="KPT32" s="666"/>
      <c r="KPU32" s="666"/>
      <c r="KPV32" s="666"/>
      <c r="KPW32" s="666"/>
      <c r="KPX32" s="666"/>
      <c r="KPY32" s="666"/>
      <c r="KPZ32" s="666"/>
      <c r="KQA32" s="666"/>
      <c r="KQB32" s="666"/>
      <c r="KQC32" s="666"/>
      <c r="KQD32" s="666"/>
      <c r="KQE32" s="666"/>
      <c r="KQF32" s="666"/>
      <c r="KQG32" s="666"/>
      <c r="KQH32" s="666"/>
      <c r="KQI32" s="666"/>
      <c r="KQJ32" s="666"/>
      <c r="KQK32" s="666"/>
      <c r="KQL32" s="666"/>
      <c r="KQM32" s="666"/>
      <c r="KQN32" s="666"/>
      <c r="KQO32" s="666"/>
      <c r="KQP32" s="666"/>
      <c r="KQQ32" s="666"/>
      <c r="KQR32" s="666"/>
      <c r="KQS32" s="666"/>
      <c r="KQT32" s="666"/>
      <c r="KQU32" s="666"/>
      <c r="KQV32" s="666"/>
      <c r="KQW32" s="666"/>
      <c r="KQX32" s="666"/>
      <c r="KQY32" s="666"/>
      <c r="KQZ32" s="666"/>
      <c r="KRA32" s="666"/>
      <c r="KRB32" s="666"/>
      <c r="KRC32" s="666"/>
      <c r="KRD32" s="666"/>
      <c r="KRE32" s="666"/>
      <c r="KRF32" s="666"/>
      <c r="KRG32" s="666"/>
      <c r="KRH32" s="666"/>
      <c r="KRI32" s="666"/>
      <c r="KRJ32" s="666"/>
      <c r="KRK32" s="666"/>
      <c r="KRL32" s="666"/>
      <c r="KRM32" s="666"/>
      <c r="KRN32" s="666"/>
      <c r="KRO32" s="666"/>
      <c r="KRP32" s="666"/>
      <c r="KRQ32" s="666"/>
      <c r="KRR32" s="666"/>
      <c r="KRS32" s="666"/>
      <c r="KRT32" s="666"/>
      <c r="KRU32" s="666"/>
      <c r="KRV32" s="666"/>
      <c r="KRW32" s="666"/>
      <c r="KRX32" s="666"/>
      <c r="KRY32" s="666"/>
      <c r="KRZ32" s="666"/>
      <c r="KSA32" s="666"/>
      <c r="KSB32" s="666"/>
      <c r="KSC32" s="666"/>
      <c r="KSD32" s="666"/>
      <c r="KSE32" s="666"/>
      <c r="KSF32" s="666"/>
      <c r="KSG32" s="666"/>
      <c r="KSH32" s="666"/>
      <c r="KSI32" s="666"/>
      <c r="KSJ32" s="666"/>
      <c r="KSK32" s="666"/>
      <c r="KSL32" s="666"/>
      <c r="KSM32" s="666"/>
      <c r="KSN32" s="666"/>
      <c r="KSO32" s="666"/>
      <c r="KSP32" s="666"/>
      <c r="KSQ32" s="666"/>
      <c r="KSR32" s="666"/>
      <c r="KSS32" s="666"/>
      <c r="KST32" s="666"/>
      <c r="KSU32" s="666"/>
      <c r="KSV32" s="666"/>
      <c r="KSW32" s="666"/>
      <c r="KSX32" s="666"/>
      <c r="KSY32" s="666"/>
      <c r="KSZ32" s="666"/>
      <c r="KTA32" s="666"/>
      <c r="KTB32" s="666"/>
      <c r="KTC32" s="666"/>
      <c r="KTD32" s="666"/>
      <c r="KTE32" s="666"/>
      <c r="KTF32" s="666"/>
      <c r="KTG32" s="666"/>
      <c r="KTH32" s="666"/>
      <c r="KTI32" s="666"/>
      <c r="KTJ32" s="666"/>
      <c r="KTK32" s="666"/>
      <c r="KTL32" s="666"/>
      <c r="KTM32" s="666"/>
      <c r="KTN32" s="666"/>
      <c r="KTO32" s="666"/>
      <c r="KTP32" s="666"/>
      <c r="KTQ32" s="666"/>
      <c r="KTR32" s="666"/>
      <c r="KTS32" s="666"/>
      <c r="KTT32" s="666"/>
      <c r="KTU32" s="666"/>
      <c r="KTV32" s="666"/>
      <c r="KTW32" s="666"/>
      <c r="KTX32" s="666"/>
      <c r="KTY32" s="666"/>
      <c r="KTZ32" s="666"/>
      <c r="KUA32" s="666"/>
      <c r="KUB32" s="666"/>
      <c r="KUC32" s="666"/>
      <c r="KUD32" s="666"/>
      <c r="KUE32" s="666"/>
      <c r="KUF32" s="666"/>
      <c r="KUG32" s="666"/>
      <c r="KUH32" s="666"/>
      <c r="KUI32" s="666"/>
      <c r="KUJ32" s="666"/>
      <c r="KUK32" s="666"/>
      <c r="KUL32" s="666"/>
      <c r="KUM32" s="666"/>
      <c r="KUN32" s="666"/>
      <c r="KUO32" s="666"/>
      <c r="KUP32" s="666"/>
      <c r="KUQ32" s="666"/>
      <c r="KUR32" s="666"/>
      <c r="KUS32" s="666"/>
      <c r="KUT32" s="666"/>
      <c r="KUU32" s="666"/>
      <c r="KUV32" s="666"/>
      <c r="KUW32" s="666"/>
      <c r="KUX32" s="666"/>
      <c r="KUY32" s="666"/>
      <c r="KUZ32" s="666"/>
      <c r="KVA32" s="666"/>
      <c r="KVB32" s="666"/>
      <c r="KVC32" s="666"/>
      <c r="KVD32" s="666"/>
      <c r="KVE32" s="666"/>
      <c r="KVF32" s="666"/>
      <c r="KVG32" s="666"/>
      <c r="KVH32" s="666"/>
      <c r="KVI32" s="666"/>
      <c r="KVJ32" s="666"/>
      <c r="KVK32" s="666"/>
      <c r="KVL32" s="666"/>
      <c r="KVM32" s="666"/>
      <c r="KVN32" s="666"/>
      <c r="KVO32" s="666"/>
      <c r="KVP32" s="666"/>
      <c r="KVQ32" s="666"/>
      <c r="KVR32" s="666"/>
      <c r="KVS32" s="666"/>
      <c r="KVT32" s="666"/>
      <c r="KVU32" s="666"/>
      <c r="KVV32" s="666"/>
      <c r="KVW32" s="666"/>
      <c r="KVX32" s="666"/>
      <c r="KVY32" s="666"/>
      <c r="KVZ32" s="666"/>
      <c r="KWA32" s="666"/>
      <c r="KWB32" s="666"/>
      <c r="KWC32" s="666"/>
      <c r="KWD32" s="666"/>
      <c r="KWE32" s="666"/>
      <c r="KWF32" s="666"/>
      <c r="KWG32" s="666"/>
      <c r="KWH32" s="666"/>
      <c r="KWI32" s="666"/>
      <c r="KWJ32" s="666"/>
      <c r="KWK32" s="666"/>
      <c r="KWL32" s="666"/>
      <c r="KWM32" s="666"/>
      <c r="KWN32" s="666"/>
      <c r="KWO32" s="666"/>
      <c r="KWP32" s="666"/>
      <c r="KWQ32" s="666"/>
      <c r="KWR32" s="666"/>
      <c r="KWS32" s="666"/>
      <c r="KWT32" s="666"/>
      <c r="KWU32" s="666"/>
      <c r="KWV32" s="666"/>
      <c r="KWW32" s="666"/>
      <c r="KWX32" s="666"/>
      <c r="KWY32" s="666"/>
      <c r="KWZ32" s="666"/>
      <c r="KXA32" s="666"/>
      <c r="KXB32" s="666"/>
      <c r="KXC32" s="666"/>
      <c r="KXD32" s="666"/>
      <c r="KXE32" s="666"/>
      <c r="KXF32" s="666"/>
      <c r="KXG32" s="666"/>
      <c r="KXH32" s="666"/>
      <c r="KXI32" s="666"/>
      <c r="KXJ32" s="666"/>
      <c r="KXK32" s="666"/>
      <c r="KXL32" s="666"/>
      <c r="KXM32" s="666"/>
      <c r="KXN32" s="666"/>
      <c r="KXO32" s="666"/>
      <c r="KXP32" s="666"/>
      <c r="KXQ32" s="666"/>
      <c r="KXR32" s="666"/>
      <c r="KXS32" s="666"/>
      <c r="KXT32" s="666"/>
      <c r="KXU32" s="666"/>
      <c r="KXV32" s="666"/>
      <c r="KXW32" s="666"/>
      <c r="KXX32" s="666"/>
      <c r="KXY32" s="666"/>
      <c r="KXZ32" s="666"/>
      <c r="KYA32" s="666"/>
      <c r="KYB32" s="666"/>
      <c r="KYC32" s="666"/>
      <c r="KYD32" s="666"/>
      <c r="KYE32" s="666"/>
      <c r="KYF32" s="666"/>
      <c r="KYG32" s="666"/>
      <c r="KYH32" s="666"/>
      <c r="KYI32" s="666"/>
      <c r="KYJ32" s="666"/>
      <c r="KYK32" s="666"/>
      <c r="KYL32" s="666"/>
      <c r="KYM32" s="666"/>
      <c r="KYN32" s="666"/>
      <c r="KYO32" s="666"/>
      <c r="KYP32" s="666"/>
      <c r="KYQ32" s="666"/>
      <c r="KYR32" s="666"/>
      <c r="KYS32" s="666"/>
      <c r="KYT32" s="666"/>
      <c r="KYU32" s="666"/>
      <c r="KYV32" s="666"/>
      <c r="KYW32" s="666"/>
      <c r="KYX32" s="666"/>
      <c r="KYY32" s="666"/>
      <c r="KYZ32" s="666"/>
      <c r="KZA32" s="666"/>
      <c r="KZB32" s="666"/>
      <c r="KZC32" s="666"/>
      <c r="KZD32" s="666"/>
      <c r="KZE32" s="666"/>
      <c r="KZF32" s="666"/>
      <c r="KZG32" s="666"/>
      <c r="KZH32" s="666"/>
      <c r="KZI32" s="666"/>
      <c r="KZJ32" s="666"/>
      <c r="KZK32" s="666"/>
      <c r="KZL32" s="666"/>
      <c r="KZM32" s="666"/>
      <c r="KZN32" s="666"/>
      <c r="KZO32" s="666"/>
      <c r="KZP32" s="666"/>
      <c r="KZQ32" s="666"/>
      <c r="KZR32" s="666"/>
      <c r="KZS32" s="666"/>
      <c r="KZT32" s="666"/>
      <c r="KZU32" s="666"/>
      <c r="KZV32" s="666"/>
      <c r="KZW32" s="666"/>
      <c r="KZX32" s="666"/>
      <c r="KZY32" s="666"/>
      <c r="KZZ32" s="666"/>
      <c r="LAA32" s="666"/>
      <c r="LAB32" s="666"/>
      <c r="LAC32" s="666"/>
      <c r="LAD32" s="666"/>
      <c r="LAE32" s="666"/>
      <c r="LAF32" s="666"/>
      <c r="LAG32" s="666"/>
      <c r="LAH32" s="666"/>
      <c r="LAI32" s="666"/>
      <c r="LAJ32" s="666"/>
      <c r="LAK32" s="666"/>
      <c r="LAL32" s="666"/>
      <c r="LAM32" s="666"/>
      <c r="LAN32" s="666"/>
      <c r="LAO32" s="666"/>
      <c r="LAP32" s="666"/>
      <c r="LAQ32" s="666"/>
      <c r="LAR32" s="666"/>
      <c r="LAS32" s="666"/>
      <c r="LAT32" s="666"/>
      <c r="LAU32" s="666"/>
      <c r="LAV32" s="666"/>
      <c r="LAW32" s="666"/>
      <c r="LAX32" s="666"/>
      <c r="LAY32" s="666"/>
      <c r="LAZ32" s="666"/>
      <c r="LBA32" s="666"/>
      <c r="LBB32" s="666"/>
      <c r="LBC32" s="666"/>
      <c r="LBD32" s="666"/>
      <c r="LBE32" s="666"/>
      <c r="LBF32" s="666"/>
      <c r="LBG32" s="666"/>
      <c r="LBH32" s="666"/>
      <c r="LBI32" s="666"/>
      <c r="LBJ32" s="666"/>
      <c r="LBK32" s="666"/>
      <c r="LBL32" s="666"/>
      <c r="LBM32" s="666"/>
      <c r="LBN32" s="666"/>
      <c r="LBO32" s="666"/>
      <c r="LBP32" s="666"/>
      <c r="LBQ32" s="666"/>
      <c r="LBR32" s="666"/>
      <c r="LBS32" s="666"/>
      <c r="LBT32" s="666"/>
      <c r="LBU32" s="666"/>
      <c r="LBV32" s="666"/>
      <c r="LBW32" s="666"/>
      <c r="LBX32" s="666"/>
      <c r="LBY32" s="666"/>
      <c r="LBZ32" s="666"/>
      <c r="LCA32" s="666"/>
      <c r="LCB32" s="666"/>
      <c r="LCC32" s="666"/>
      <c r="LCD32" s="666"/>
      <c r="LCE32" s="666"/>
      <c r="LCF32" s="666"/>
      <c r="LCG32" s="666"/>
      <c r="LCH32" s="666"/>
      <c r="LCI32" s="666"/>
      <c r="LCJ32" s="666"/>
      <c r="LCK32" s="666"/>
      <c r="LCL32" s="666"/>
      <c r="LCM32" s="666"/>
      <c r="LCN32" s="666"/>
      <c r="LCO32" s="666"/>
      <c r="LCP32" s="666"/>
      <c r="LCQ32" s="666"/>
      <c r="LCR32" s="666"/>
      <c r="LCS32" s="666"/>
      <c r="LCT32" s="666"/>
      <c r="LCU32" s="666"/>
      <c r="LCV32" s="666"/>
      <c r="LCW32" s="666"/>
      <c r="LCX32" s="666"/>
      <c r="LCY32" s="666"/>
      <c r="LCZ32" s="666"/>
      <c r="LDA32" s="666"/>
      <c r="LDB32" s="666"/>
      <c r="LDC32" s="666"/>
      <c r="LDD32" s="666"/>
      <c r="LDE32" s="666"/>
      <c r="LDF32" s="666"/>
      <c r="LDG32" s="666"/>
      <c r="LDH32" s="666"/>
      <c r="LDI32" s="666"/>
      <c r="LDJ32" s="666"/>
      <c r="LDK32" s="666"/>
      <c r="LDL32" s="666"/>
      <c r="LDM32" s="666"/>
      <c r="LDN32" s="666"/>
      <c r="LDO32" s="666"/>
      <c r="LDP32" s="666"/>
      <c r="LDQ32" s="666"/>
      <c r="LDR32" s="666"/>
      <c r="LDS32" s="666"/>
      <c r="LDT32" s="666"/>
      <c r="LDU32" s="666"/>
      <c r="LDV32" s="666"/>
      <c r="LDW32" s="666"/>
      <c r="LDX32" s="666"/>
      <c r="LDY32" s="666"/>
      <c r="LDZ32" s="666"/>
      <c r="LEA32" s="666"/>
      <c r="LEB32" s="666"/>
      <c r="LEC32" s="666"/>
      <c r="LED32" s="666"/>
      <c r="LEE32" s="666"/>
      <c r="LEF32" s="666"/>
      <c r="LEG32" s="666"/>
      <c r="LEH32" s="666"/>
      <c r="LEI32" s="666"/>
      <c r="LEJ32" s="666"/>
      <c r="LEK32" s="666"/>
      <c r="LEL32" s="666"/>
      <c r="LEM32" s="666"/>
      <c r="LEN32" s="666"/>
      <c r="LEO32" s="666"/>
      <c r="LEP32" s="666"/>
      <c r="LEQ32" s="666"/>
      <c r="LER32" s="666"/>
      <c r="LES32" s="666"/>
      <c r="LET32" s="666"/>
      <c r="LEU32" s="666"/>
      <c r="LEV32" s="666"/>
      <c r="LEW32" s="666"/>
      <c r="LEX32" s="666"/>
      <c r="LEY32" s="666"/>
      <c r="LEZ32" s="666"/>
      <c r="LFA32" s="666"/>
      <c r="LFB32" s="666"/>
      <c r="LFC32" s="666"/>
      <c r="LFD32" s="666"/>
      <c r="LFE32" s="666"/>
      <c r="LFF32" s="666"/>
      <c r="LFG32" s="666"/>
      <c r="LFH32" s="666"/>
      <c r="LFI32" s="666"/>
      <c r="LFJ32" s="666"/>
      <c r="LFK32" s="666"/>
      <c r="LFL32" s="666"/>
      <c r="LFM32" s="666"/>
      <c r="LFN32" s="666"/>
      <c r="LFO32" s="666"/>
      <c r="LFP32" s="666"/>
      <c r="LFQ32" s="666"/>
      <c r="LFR32" s="666"/>
      <c r="LFS32" s="666"/>
      <c r="LFT32" s="666"/>
      <c r="LFU32" s="666"/>
      <c r="LFV32" s="666"/>
      <c r="LFW32" s="666"/>
      <c r="LFX32" s="666"/>
      <c r="LFY32" s="666"/>
      <c r="LFZ32" s="666"/>
      <c r="LGA32" s="666"/>
      <c r="LGB32" s="666"/>
      <c r="LGC32" s="666"/>
      <c r="LGD32" s="666"/>
      <c r="LGE32" s="666"/>
      <c r="LGF32" s="666"/>
      <c r="LGG32" s="666"/>
      <c r="LGH32" s="666"/>
      <c r="LGI32" s="666"/>
      <c r="LGJ32" s="666"/>
      <c r="LGK32" s="666"/>
      <c r="LGL32" s="666"/>
      <c r="LGM32" s="666"/>
      <c r="LGN32" s="666"/>
      <c r="LGO32" s="666"/>
      <c r="LGP32" s="666"/>
      <c r="LGQ32" s="666"/>
      <c r="LGR32" s="666"/>
      <c r="LGS32" s="666"/>
      <c r="LGT32" s="666"/>
      <c r="LGU32" s="666"/>
      <c r="LGV32" s="666"/>
      <c r="LGW32" s="666"/>
      <c r="LGX32" s="666"/>
      <c r="LGY32" s="666"/>
      <c r="LGZ32" s="666"/>
      <c r="LHA32" s="666"/>
      <c r="LHB32" s="666"/>
      <c r="LHC32" s="666"/>
      <c r="LHD32" s="666"/>
      <c r="LHE32" s="666"/>
      <c r="LHF32" s="666"/>
      <c r="LHG32" s="666"/>
      <c r="LHH32" s="666"/>
      <c r="LHI32" s="666"/>
      <c r="LHJ32" s="666"/>
      <c r="LHK32" s="666"/>
      <c r="LHL32" s="666"/>
      <c r="LHM32" s="666"/>
      <c r="LHN32" s="666"/>
      <c r="LHO32" s="666"/>
      <c r="LHP32" s="666"/>
      <c r="LHQ32" s="666"/>
      <c r="LHR32" s="666"/>
      <c r="LHS32" s="666"/>
      <c r="LHT32" s="666"/>
      <c r="LHU32" s="666"/>
      <c r="LHV32" s="666"/>
      <c r="LHW32" s="666"/>
      <c r="LHX32" s="666"/>
      <c r="LHY32" s="666"/>
      <c r="LHZ32" s="666"/>
      <c r="LIA32" s="666"/>
      <c r="LIB32" s="666"/>
      <c r="LIC32" s="666"/>
      <c r="LID32" s="666"/>
      <c r="LIE32" s="666"/>
      <c r="LIF32" s="666"/>
      <c r="LIG32" s="666"/>
      <c r="LIH32" s="666"/>
      <c r="LII32" s="666"/>
      <c r="LIJ32" s="666"/>
      <c r="LIK32" s="666"/>
      <c r="LIL32" s="666"/>
      <c r="LIM32" s="666"/>
      <c r="LIN32" s="666"/>
      <c r="LIO32" s="666"/>
      <c r="LIP32" s="666"/>
      <c r="LIQ32" s="666"/>
      <c r="LIR32" s="666"/>
      <c r="LIS32" s="666"/>
      <c r="LIT32" s="666"/>
      <c r="LIU32" s="666"/>
      <c r="LIV32" s="666"/>
      <c r="LIW32" s="666"/>
      <c r="LIX32" s="666"/>
      <c r="LIY32" s="666"/>
      <c r="LIZ32" s="666"/>
      <c r="LJA32" s="666"/>
      <c r="LJB32" s="666"/>
      <c r="LJC32" s="666"/>
      <c r="LJD32" s="666"/>
      <c r="LJE32" s="666"/>
      <c r="LJF32" s="666"/>
      <c r="LJG32" s="666"/>
      <c r="LJH32" s="666"/>
      <c r="LJI32" s="666"/>
      <c r="LJJ32" s="666"/>
      <c r="LJK32" s="666"/>
      <c r="LJL32" s="666"/>
      <c r="LJM32" s="666"/>
      <c r="LJN32" s="666"/>
      <c r="LJO32" s="666"/>
      <c r="LJP32" s="666"/>
      <c r="LJQ32" s="666"/>
      <c r="LJR32" s="666"/>
      <c r="LJS32" s="666"/>
      <c r="LJT32" s="666"/>
      <c r="LJU32" s="666"/>
      <c r="LJV32" s="666"/>
      <c r="LJW32" s="666"/>
      <c r="LJX32" s="666"/>
      <c r="LJY32" s="666"/>
      <c r="LJZ32" s="666"/>
      <c r="LKA32" s="666"/>
      <c r="LKB32" s="666"/>
      <c r="LKC32" s="666"/>
      <c r="LKD32" s="666"/>
      <c r="LKE32" s="666"/>
      <c r="LKF32" s="666"/>
      <c r="LKG32" s="666"/>
      <c r="LKH32" s="666"/>
      <c r="LKI32" s="666"/>
      <c r="LKJ32" s="666"/>
      <c r="LKK32" s="666"/>
      <c r="LKL32" s="666"/>
      <c r="LKM32" s="666"/>
      <c r="LKN32" s="666"/>
      <c r="LKO32" s="666"/>
      <c r="LKP32" s="666"/>
      <c r="LKQ32" s="666"/>
      <c r="LKR32" s="666"/>
      <c r="LKS32" s="666"/>
      <c r="LKT32" s="666"/>
      <c r="LKU32" s="666"/>
      <c r="LKV32" s="666"/>
      <c r="LKW32" s="666"/>
      <c r="LKX32" s="666"/>
      <c r="LKY32" s="666"/>
      <c r="LKZ32" s="666"/>
      <c r="LLA32" s="666"/>
      <c r="LLB32" s="666"/>
      <c r="LLC32" s="666"/>
      <c r="LLD32" s="666"/>
      <c r="LLE32" s="666"/>
      <c r="LLF32" s="666"/>
      <c r="LLG32" s="666"/>
      <c r="LLH32" s="666"/>
      <c r="LLI32" s="666"/>
      <c r="LLJ32" s="666"/>
      <c r="LLK32" s="666"/>
      <c r="LLL32" s="666"/>
      <c r="LLM32" s="666"/>
      <c r="LLN32" s="666"/>
      <c r="LLO32" s="666"/>
      <c r="LLP32" s="666"/>
      <c r="LLQ32" s="666"/>
      <c r="LLR32" s="666"/>
      <c r="LLS32" s="666"/>
      <c r="LLT32" s="666"/>
      <c r="LLU32" s="666"/>
      <c r="LLV32" s="666"/>
      <c r="LLW32" s="666"/>
      <c r="LLX32" s="666"/>
      <c r="LLY32" s="666"/>
      <c r="LLZ32" s="666"/>
      <c r="LMA32" s="666"/>
      <c r="LMB32" s="666"/>
      <c r="LMC32" s="666"/>
      <c r="LMD32" s="666"/>
      <c r="LME32" s="666"/>
      <c r="LMF32" s="666"/>
      <c r="LMG32" s="666"/>
      <c r="LMH32" s="666"/>
      <c r="LMI32" s="666"/>
      <c r="LMJ32" s="666"/>
      <c r="LMK32" s="666"/>
      <c r="LML32" s="666"/>
      <c r="LMM32" s="666"/>
      <c r="LMN32" s="666"/>
      <c r="LMO32" s="666"/>
      <c r="LMP32" s="666"/>
      <c r="LMQ32" s="666"/>
      <c r="LMR32" s="666"/>
      <c r="LMS32" s="666"/>
      <c r="LMT32" s="666"/>
      <c r="LMU32" s="666"/>
      <c r="LMV32" s="666"/>
      <c r="LMW32" s="666"/>
      <c r="LMX32" s="666"/>
      <c r="LMY32" s="666"/>
      <c r="LMZ32" s="666"/>
      <c r="LNA32" s="666"/>
      <c r="LNB32" s="666"/>
      <c r="LNC32" s="666"/>
      <c r="LND32" s="666"/>
      <c r="LNE32" s="666"/>
      <c r="LNF32" s="666"/>
      <c r="LNG32" s="666"/>
      <c r="LNH32" s="666"/>
      <c r="LNI32" s="666"/>
      <c r="LNJ32" s="666"/>
      <c r="LNK32" s="666"/>
      <c r="LNL32" s="666"/>
      <c r="LNM32" s="666"/>
      <c r="LNN32" s="666"/>
      <c r="LNO32" s="666"/>
      <c r="LNP32" s="666"/>
      <c r="LNQ32" s="666"/>
      <c r="LNR32" s="666"/>
      <c r="LNS32" s="666"/>
      <c r="LNT32" s="666"/>
      <c r="LNU32" s="666"/>
      <c r="LNV32" s="666"/>
      <c r="LNW32" s="666"/>
      <c r="LNX32" s="666"/>
      <c r="LNY32" s="666"/>
      <c r="LNZ32" s="666"/>
      <c r="LOA32" s="666"/>
      <c r="LOB32" s="666"/>
      <c r="LOC32" s="666"/>
      <c r="LOD32" s="666"/>
      <c r="LOE32" s="666"/>
      <c r="LOF32" s="666"/>
      <c r="LOG32" s="666"/>
      <c r="LOH32" s="666"/>
      <c r="LOI32" s="666"/>
      <c r="LOJ32" s="666"/>
      <c r="LOK32" s="666"/>
      <c r="LOL32" s="666"/>
      <c r="LOM32" s="666"/>
      <c r="LON32" s="666"/>
      <c r="LOO32" s="666"/>
      <c r="LOP32" s="666"/>
      <c r="LOQ32" s="666"/>
      <c r="LOR32" s="666"/>
      <c r="LOS32" s="666"/>
      <c r="LOT32" s="666"/>
      <c r="LOU32" s="666"/>
      <c r="LOV32" s="666"/>
      <c r="LOW32" s="666"/>
      <c r="LOX32" s="666"/>
      <c r="LOY32" s="666"/>
      <c r="LOZ32" s="666"/>
      <c r="LPA32" s="666"/>
      <c r="LPB32" s="666"/>
      <c r="LPC32" s="666"/>
      <c r="LPD32" s="666"/>
      <c r="LPE32" s="666"/>
      <c r="LPF32" s="666"/>
      <c r="LPG32" s="666"/>
      <c r="LPH32" s="666"/>
      <c r="LPI32" s="666"/>
      <c r="LPJ32" s="666"/>
      <c r="LPK32" s="666"/>
      <c r="LPL32" s="666"/>
      <c r="LPM32" s="666"/>
      <c r="LPN32" s="666"/>
      <c r="LPO32" s="666"/>
      <c r="LPP32" s="666"/>
      <c r="LPQ32" s="666"/>
      <c r="LPR32" s="666"/>
      <c r="LPS32" s="666"/>
      <c r="LPT32" s="666"/>
      <c r="LPU32" s="666"/>
      <c r="LPV32" s="666"/>
      <c r="LPW32" s="666"/>
      <c r="LPX32" s="666"/>
      <c r="LPY32" s="666"/>
      <c r="LPZ32" s="666"/>
      <c r="LQA32" s="666"/>
      <c r="LQB32" s="666"/>
      <c r="LQC32" s="666"/>
      <c r="LQD32" s="666"/>
      <c r="LQE32" s="666"/>
      <c r="LQF32" s="666"/>
      <c r="LQG32" s="666"/>
      <c r="LQH32" s="666"/>
      <c r="LQI32" s="666"/>
      <c r="LQJ32" s="666"/>
      <c r="LQK32" s="666"/>
      <c r="LQL32" s="666"/>
      <c r="LQM32" s="666"/>
      <c r="LQN32" s="666"/>
      <c r="LQO32" s="666"/>
      <c r="LQP32" s="666"/>
      <c r="LQQ32" s="666"/>
      <c r="LQR32" s="666"/>
      <c r="LQS32" s="666"/>
      <c r="LQT32" s="666"/>
      <c r="LQU32" s="666"/>
      <c r="LQV32" s="666"/>
      <c r="LQW32" s="666"/>
      <c r="LQX32" s="666"/>
      <c r="LQY32" s="666"/>
      <c r="LQZ32" s="666"/>
      <c r="LRA32" s="666"/>
      <c r="LRB32" s="666"/>
      <c r="LRC32" s="666"/>
      <c r="LRD32" s="666"/>
      <c r="LRE32" s="666"/>
      <c r="LRF32" s="666"/>
      <c r="LRG32" s="666"/>
      <c r="LRH32" s="666"/>
      <c r="LRI32" s="666"/>
      <c r="LRJ32" s="666"/>
      <c r="LRK32" s="666"/>
      <c r="LRL32" s="666"/>
      <c r="LRM32" s="666"/>
      <c r="LRN32" s="666"/>
      <c r="LRO32" s="666"/>
      <c r="LRP32" s="666"/>
      <c r="LRQ32" s="666"/>
      <c r="LRR32" s="666"/>
      <c r="LRS32" s="666"/>
      <c r="LRT32" s="666"/>
      <c r="LRU32" s="666"/>
      <c r="LRV32" s="666"/>
      <c r="LRW32" s="666"/>
      <c r="LRX32" s="666"/>
      <c r="LRY32" s="666"/>
      <c r="LRZ32" s="666"/>
      <c r="LSA32" s="666"/>
      <c r="LSB32" s="666"/>
      <c r="LSC32" s="666"/>
      <c r="LSD32" s="666"/>
      <c r="LSE32" s="666"/>
      <c r="LSF32" s="666"/>
      <c r="LSG32" s="666"/>
      <c r="LSH32" s="666"/>
      <c r="LSI32" s="666"/>
      <c r="LSJ32" s="666"/>
      <c r="LSK32" s="666"/>
      <c r="LSL32" s="666"/>
      <c r="LSM32" s="666"/>
      <c r="LSN32" s="666"/>
      <c r="LSO32" s="666"/>
      <c r="LSP32" s="666"/>
      <c r="LSQ32" s="666"/>
      <c r="LSR32" s="666"/>
      <c r="LSS32" s="666"/>
      <c r="LST32" s="666"/>
      <c r="LSU32" s="666"/>
      <c r="LSV32" s="666"/>
      <c r="LSW32" s="666"/>
      <c r="LSX32" s="666"/>
      <c r="LSY32" s="666"/>
      <c r="LSZ32" s="666"/>
      <c r="LTA32" s="666"/>
      <c r="LTB32" s="666"/>
      <c r="LTC32" s="666"/>
      <c r="LTD32" s="666"/>
      <c r="LTE32" s="666"/>
      <c r="LTF32" s="666"/>
      <c r="LTG32" s="666"/>
      <c r="LTH32" s="666"/>
      <c r="LTI32" s="666"/>
      <c r="LTJ32" s="666"/>
      <c r="LTK32" s="666"/>
      <c r="LTL32" s="666"/>
      <c r="LTM32" s="666"/>
      <c r="LTN32" s="666"/>
      <c r="LTO32" s="666"/>
      <c r="LTP32" s="666"/>
      <c r="LTQ32" s="666"/>
      <c r="LTR32" s="666"/>
      <c r="LTS32" s="666"/>
      <c r="LTT32" s="666"/>
      <c r="LTU32" s="666"/>
      <c r="LTV32" s="666"/>
      <c r="LTW32" s="666"/>
      <c r="LTX32" s="666"/>
      <c r="LTY32" s="666"/>
      <c r="LTZ32" s="666"/>
      <c r="LUA32" s="666"/>
      <c r="LUB32" s="666"/>
      <c r="LUC32" s="666"/>
      <c r="LUD32" s="666"/>
      <c r="LUE32" s="666"/>
      <c r="LUF32" s="666"/>
      <c r="LUG32" s="666"/>
      <c r="LUH32" s="666"/>
      <c r="LUI32" s="666"/>
      <c r="LUJ32" s="666"/>
      <c r="LUK32" s="666"/>
      <c r="LUL32" s="666"/>
      <c r="LUM32" s="666"/>
      <c r="LUN32" s="666"/>
      <c r="LUO32" s="666"/>
      <c r="LUP32" s="666"/>
      <c r="LUQ32" s="666"/>
      <c r="LUR32" s="666"/>
      <c r="LUS32" s="666"/>
      <c r="LUT32" s="666"/>
      <c r="LUU32" s="666"/>
      <c r="LUV32" s="666"/>
      <c r="LUW32" s="666"/>
      <c r="LUX32" s="666"/>
      <c r="LUY32" s="666"/>
      <c r="LUZ32" s="666"/>
      <c r="LVA32" s="666"/>
      <c r="LVB32" s="666"/>
      <c r="LVC32" s="666"/>
      <c r="LVD32" s="666"/>
      <c r="LVE32" s="666"/>
      <c r="LVF32" s="666"/>
      <c r="LVG32" s="666"/>
      <c r="LVH32" s="666"/>
      <c r="LVI32" s="666"/>
      <c r="LVJ32" s="666"/>
      <c r="LVK32" s="666"/>
      <c r="LVL32" s="666"/>
      <c r="LVM32" s="666"/>
      <c r="LVN32" s="666"/>
      <c r="LVO32" s="666"/>
      <c r="LVP32" s="666"/>
      <c r="LVQ32" s="666"/>
      <c r="LVR32" s="666"/>
      <c r="LVS32" s="666"/>
      <c r="LVT32" s="666"/>
      <c r="LVU32" s="666"/>
      <c r="LVV32" s="666"/>
      <c r="LVW32" s="666"/>
      <c r="LVX32" s="666"/>
      <c r="LVY32" s="666"/>
      <c r="LVZ32" s="666"/>
      <c r="LWA32" s="666"/>
      <c r="LWB32" s="666"/>
      <c r="LWC32" s="666"/>
      <c r="LWD32" s="666"/>
      <c r="LWE32" s="666"/>
      <c r="LWF32" s="666"/>
      <c r="LWG32" s="666"/>
      <c r="LWH32" s="666"/>
      <c r="LWI32" s="666"/>
      <c r="LWJ32" s="666"/>
      <c r="LWK32" s="666"/>
      <c r="LWL32" s="666"/>
      <c r="LWM32" s="666"/>
      <c r="LWN32" s="666"/>
      <c r="LWO32" s="666"/>
      <c r="LWP32" s="666"/>
      <c r="LWQ32" s="666"/>
      <c r="LWR32" s="666"/>
      <c r="LWS32" s="666"/>
      <c r="LWT32" s="666"/>
      <c r="LWU32" s="666"/>
      <c r="LWV32" s="666"/>
      <c r="LWW32" s="666"/>
      <c r="LWX32" s="666"/>
      <c r="LWY32" s="666"/>
      <c r="LWZ32" s="666"/>
      <c r="LXA32" s="666"/>
      <c r="LXB32" s="666"/>
      <c r="LXC32" s="666"/>
      <c r="LXD32" s="666"/>
      <c r="LXE32" s="666"/>
      <c r="LXF32" s="666"/>
      <c r="LXG32" s="666"/>
      <c r="LXH32" s="666"/>
      <c r="LXI32" s="666"/>
      <c r="LXJ32" s="666"/>
      <c r="LXK32" s="666"/>
      <c r="LXL32" s="666"/>
      <c r="LXM32" s="666"/>
      <c r="LXN32" s="666"/>
      <c r="LXO32" s="666"/>
      <c r="LXP32" s="666"/>
      <c r="LXQ32" s="666"/>
      <c r="LXR32" s="666"/>
      <c r="LXS32" s="666"/>
      <c r="LXT32" s="666"/>
      <c r="LXU32" s="666"/>
      <c r="LXV32" s="666"/>
      <c r="LXW32" s="666"/>
      <c r="LXX32" s="666"/>
      <c r="LXY32" s="666"/>
      <c r="LXZ32" s="666"/>
      <c r="LYA32" s="666"/>
      <c r="LYB32" s="666"/>
      <c r="LYC32" s="666"/>
      <c r="LYD32" s="666"/>
      <c r="LYE32" s="666"/>
      <c r="LYF32" s="666"/>
      <c r="LYG32" s="666"/>
      <c r="LYH32" s="666"/>
      <c r="LYI32" s="666"/>
      <c r="LYJ32" s="666"/>
      <c r="LYK32" s="666"/>
      <c r="LYL32" s="666"/>
      <c r="LYM32" s="666"/>
      <c r="LYN32" s="666"/>
      <c r="LYO32" s="666"/>
      <c r="LYP32" s="666"/>
      <c r="LYQ32" s="666"/>
      <c r="LYR32" s="666"/>
      <c r="LYS32" s="666"/>
      <c r="LYT32" s="666"/>
      <c r="LYU32" s="666"/>
      <c r="LYV32" s="666"/>
      <c r="LYW32" s="666"/>
      <c r="LYX32" s="666"/>
      <c r="LYY32" s="666"/>
      <c r="LYZ32" s="666"/>
      <c r="LZA32" s="666"/>
      <c r="LZB32" s="666"/>
      <c r="LZC32" s="666"/>
      <c r="LZD32" s="666"/>
      <c r="LZE32" s="666"/>
      <c r="LZF32" s="666"/>
      <c r="LZG32" s="666"/>
      <c r="LZH32" s="666"/>
      <c r="LZI32" s="666"/>
      <c r="LZJ32" s="666"/>
      <c r="LZK32" s="666"/>
      <c r="LZL32" s="666"/>
      <c r="LZM32" s="666"/>
      <c r="LZN32" s="666"/>
      <c r="LZO32" s="666"/>
      <c r="LZP32" s="666"/>
      <c r="LZQ32" s="666"/>
      <c r="LZR32" s="666"/>
      <c r="LZS32" s="666"/>
      <c r="LZT32" s="666"/>
      <c r="LZU32" s="666"/>
      <c r="LZV32" s="666"/>
      <c r="LZW32" s="666"/>
      <c r="LZX32" s="666"/>
      <c r="LZY32" s="666"/>
      <c r="LZZ32" s="666"/>
      <c r="MAA32" s="666"/>
      <c r="MAB32" s="666"/>
      <c r="MAC32" s="666"/>
      <c r="MAD32" s="666"/>
      <c r="MAE32" s="666"/>
      <c r="MAF32" s="666"/>
      <c r="MAG32" s="666"/>
      <c r="MAH32" s="666"/>
      <c r="MAI32" s="666"/>
      <c r="MAJ32" s="666"/>
      <c r="MAK32" s="666"/>
      <c r="MAL32" s="666"/>
      <c r="MAM32" s="666"/>
      <c r="MAN32" s="666"/>
      <c r="MAO32" s="666"/>
      <c r="MAP32" s="666"/>
      <c r="MAQ32" s="666"/>
      <c r="MAR32" s="666"/>
      <c r="MAS32" s="666"/>
      <c r="MAT32" s="666"/>
      <c r="MAU32" s="666"/>
      <c r="MAV32" s="666"/>
      <c r="MAW32" s="666"/>
      <c r="MAX32" s="666"/>
      <c r="MAY32" s="666"/>
      <c r="MAZ32" s="666"/>
      <c r="MBA32" s="666"/>
      <c r="MBB32" s="666"/>
      <c r="MBC32" s="666"/>
      <c r="MBD32" s="666"/>
      <c r="MBE32" s="666"/>
      <c r="MBF32" s="666"/>
      <c r="MBG32" s="666"/>
      <c r="MBH32" s="666"/>
      <c r="MBI32" s="666"/>
      <c r="MBJ32" s="666"/>
      <c r="MBK32" s="666"/>
      <c r="MBL32" s="666"/>
      <c r="MBM32" s="666"/>
      <c r="MBN32" s="666"/>
      <c r="MBO32" s="666"/>
      <c r="MBP32" s="666"/>
      <c r="MBQ32" s="666"/>
      <c r="MBR32" s="666"/>
      <c r="MBS32" s="666"/>
      <c r="MBT32" s="666"/>
      <c r="MBU32" s="666"/>
      <c r="MBV32" s="666"/>
      <c r="MBW32" s="666"/>
      <c r="MBX32" s="666"/>
      <c r="MBY32" s="666"/>
      <c r="MBZ32" s="666"/>
      <c r="MCA32" s="666"/>
      <c r="MCB32" s="666"/>
      <c r="MCC32" s="666"/>
      <c r="MCD32" s="666"/>
      <c r="MCE32" s="666"/>
      <c r="MCF32" s="666"/>
      <c r="MCG32" s="666"/>
      <c r="MCH32" s="666"/>
      <c r="MCI32" s="666"/>
      <c r="MCJ32" s="666"/>
      <c r="MCK32" s="666"/>
      <c r="MCL32" s="666"/>
      <c r="MCM32" s="666"/>
      <c r="MCN32" s="666"/>
      <c r="MCO32" s="666"/>
      <c r="MCP32" s="666"/>
      <c r="MCQ32" s="666"/>
      <c r="MCR32" s="666"/>
      <c r="MCS32" s="666"/>
      <c r="MCT32" s="666"/>
      <c r="MCU32" s="666"/>
      <c r="MCV32" s="666"/>
      <c r="MCW32" s="666"/>
      <c r="MCX32" s="666"/>
      <c r="MCY32" s="666"/>
      <c r="MCZ32" s="666"/>
      <c r="MDA32" s="666"/>
      <c r="MDB32" s="666"/>
      <c r="MDC32" s="666"/>
      <c r="MDD32" s="666"/>
      <c r="MDE32" s="666"/>
      <c r="MDF32" s="666"/>
      <c r="MDG32" s="666"/>
      <c r="MDH32" s="666"/>
      <c r="MDI32" s="666"/>
      <c r="MDJ32" s="666"/>
      <c r="MDK32" s="666"/>
      <c r="MDL32" s="666"/>
      <c r="MDM32" s="666"/>
      <c r="MDN32" s="666"/>
      <c r="MDO32" s="666"/>
      <c r="MDP32" s="666"/>
      <c r="MDQ32" s="666"/>
      <c r="MDR32" s="666"/>
      <c r="MDS32" s="666"/>
      <c r="MDT32" s="666"/>
      <c r="MDU32" s="666"/>
      <c r="MDV32" s="666"/>
      <c r="MDW32" s="666"/>
      <c r="MDX32" s="666"/>
      <c r="MDY32" s="666"/>
      <c r="MDZ32" s="666"/>
      <c r="MEA32" s="666"/>
      <c r="MEB32" s="666"/>
      <c r="MEC32" s="666"/>
      <c r="MED32" s="666"/>
      <c r="MEE32" s="666"/>
      <c r="MEF32" s="666"/>
      <c r="MEG32" s="666"/>
      <c r="MEH32" s="666"/>
      <c r="MEI32" s="666"/>
      <c r="MEJ32" s="666"/>
      <c r="MEK32" s="666"/>
      <c r="MEL32" s="666"/>
      <c r="MEM32" s="666"/>
      <c r="MEN32" s="666"/>
      <c r="MEO32" s="666"/>
      <c r="MEP32" s="666"/>
      <c r="MEQ32" s="666"/>
      <c r="MER32" s="666"/>
      <c r="MES32" s="666"/>
      <c r="MET32" s="666"/>
      <c r="MEU32" s="666"/>
      <c r="MEV32" s="666"/>
      <c r="MEW32" s="666"/>
      <c r="MEX32" s="666"/>
      <c r="MEY32" s="666"/>
      <c r="MEZ32" s="666"/>
      <c r="MFA32" s="666"/>
      <c r="MFB32" s="666"/>
      <c r="MFC32" s="666"/>
      <c r="MFD32" s="666"/>
      <c r="MFE32" s="666"/>
      <c r="MFF32" s="666"/>
      <c r="MFG32" s="666"/>
      <c r="MFH32" s="666"/>
      <c r="MFI32" s="666"/>
      <c r="MFJ32" s="666"/>
      <c r="MFK32" s="666"/>
      <c r="MFL32" s="666"/>
      <c r="MFM32" s="666"/>
      <c r="MFN32" s="666"/>
      <c r="MFO32" s="666"/>
      <c r="MFP32" s="666"/>
      <c r="MFQ32" s="666"/>
      <c r="MFR32" s="666"/>
      <c r="MFS32" s="666"/>
      <c r="MFT32" s="666"/>
      <c r="MFU32" s="666"/>
      <c r="MFV32" s="666"/>
      <c r="MFW32" s="666"/>
      <c r="MFX32" s="666"/>
      <c r="MFY32" s="666"/>
      <c r="MFZ32" s="666"/>
      <c r="MGA32" s="666"/>
      <c r="MGB32" s="666"/>
      <c r="MGC32" s="666"/>
      <c r="MGD32" s="666"/>
      <c r="MGE32" s="666"/>
      <c r="MGF32" s="666"/>
      <c r="MGG32" s="666"/>
      <c r="MGH32" s="666"/>
      <c r="MGI32" s="666"/>
      <c r="MGJ32" s="666"/>
      <c r="MGK32" s="666"/>
      <c r="MGL32" s="666"/>
      <c r="MGM32" s="666"/>
      <c r="MGN32" s="666"/>
      <c r="MGO32" s="666"/>
      <c r="MGP32" s="666"/>
      <c r="MGQ32" s="666"/>
      <c r="MGR32" s="666"/>
      <c r="MGS32" s="666"/>
      <c r="MGT32" s="666"/>
      <c r="MGU32" s="666"/>
      <c r="MGV32" s="666"/>
      <c r="MGW32" s="666"/>
      <c r="MGX32" s="666"/>
      <c r="MGY32" s="666"/>
      <c r="MGZ32" s="666"/>
      <c r="MHA32" s="666"/>
      <c r="MHB32" s="666"/>
      <c r="MHC32" s="666"/>
      <c r="MHD32" s="666"/>
      <c r="MHE32" s="666"/>
      <c r="MHF32" s="666"/>
      <c r="MHG32" s="666"/>
      <c r="MHH32" s="666"/>
      <c r="MHI32" s="666"/>
      <c r="MHJ32" s="666"/>
      <c r="MHK32" s="666"/>
      <c r="MHL32" s="666"/>
      <c r="MHM32" s="666"/>
      <c r="MHN32" s="666"/>
      <c r="MHO32" s="666"/>
      <c r="MHP32" s="666"/>
      <c r="MHQ32" s="666"/>
      <c r="MHR32" s="666"/>
      <c r="MHS32" s="666"/>
      <c r="MHT32" s="666"/>
      <c r="MHU32" s="666"/>
      <c r="MHV32" s="666"/>
      <c r="MHW32" s="666"/>
      <c r="MHX32" s="666"/>
      <c r="MHY32" s="666"/>
      <c r="MHZ32" s="666"/>
      <c r="MIA32" s="666"/>
      <c r="MIB32" s="666"/>
      <c r="MIC32" s="666"/>
      <c r="MID32" s="666"/>
      <c r="MIE32" s="666"/>
      <c r="MIF32" s="666"/>
      <c r="MIG32" s="666"/>
      <c r="MIH32" s="666"/>
      <c r="MII32" s="666"/>
      <c r="MIJ32" s="666"/>
      <c r="MIK32" s="666"/>
      <c r="MIL32" s="666"/>
      <c r="MIM32" s="666"/>
      <c r="MIN32" s="666"/>
      <c r="MIO32" s="666"/>
      <c r="MIP32" s="666"/>
      <c r="MIQ32" s="666"/>
      <c r="MIR32" s="666"/>
      <c r="MIS32" s="666"/>
      <c r="MIT32" s="666"/>
      <c r="MIU32" s="666"/>
      <c r="MIV32" s="666"/>
      <c r="MIW32" s="666"/>
      <c r="MIX32" s="666"/>
      <c r="MIY32" s="666"/>
      <c r="MIZ32" s="666"/>
      <c r="MJA32" s="666"/>
      <c r="MJB32" s="666"/>
      <c r="MJC32" s="666"/>
      <c r="MJD32" s="666"/>
      <c r="MJE32" s="666"/>
      <c r="MJF32" s="666"/>
      <c r="MJG32" s="666"/>
      <c r="MJH32" s="666"/>
      <c r="MJI32" s="666"/>
      <c r="MJJ32" s="666"/>
      <c r="MJK32" s="666"/>
      <c r="MJL32" s="666"/>
      <c r="MJM32" s="666"/>
      <c r="MJN32" s="666"/>
      <c r="MJO32" s="666"/>
      <c r="MJP32" s="666"/>
      <c r="MJQ32" s="666"/>
      <c r="MJR32" s="666"/>
      <c r="MJS32" s="666"/>
      <c r="MJT32" s="666"/>
      <c r="MJU32" s="666"/>
      <c r="MJV32" s="666"/>
      <c r="MJW32" s="666"/>
      <c r="MJX32" s="666"/>
      <c r="MJY32" s="666"/>
      <c r="MJZ32" s="666"/>
      <c r="MKA32" s="666"/>
      <c r="MKB32" s="666"/>
      <c r="MKC32" s="666"/>
      <c r="MKD32" s="666"/>
      <c r="MKE32" s="666"/>
      <c r="MKF32" s="666"/>
      <c r="MKG32" s="666"/>
      <c r="MKH32" s="666"/>
      <c r="MKI32" s="666"/>
      <c r="MKJ32" s="666"/>
      <c r="MKK32" s="666"/>
      <c r="MKL32" s="666"/>
      <c r="MKM32" s="666"/>
      <c r="MKN32" s="666"/>
      <c r="MKO32" s="666"/>
      <c r="MKP32" s="666"/>
      <c r="MKQ32" s="666"/>
      <c r="MKR32" s="666"/>
      <c r="MKS32" s="666"/>
      <c r="MKT32" s="666"/>
      <c r="MKU32" s="666"/>
      <c r="MKV32" s="666"/>
      <c r="MKW32" s="666"/>
      <c r="MKX32" s="666"/>
      <c r="MKY32" s="666"/>
      <c r="MKZ32" s="666"/>
      <c r="MLA32" s="666"/>
      <c r="MLB32" s="666"/>
      <c r="MLC32" s="666"/>
      <c r="MLD32" s="666"/>
      <c r="MLE32" s="666"/>
      <c r="MLF32" s="666"/>
      <c r="MLG32" s="666"/>
      <c r="MLH32" s="666"/>
      <c r="MLI32" s="666"/>
      <c r="MLJ32" s="666"/>
      <c r="MLK32" s="666"/>
      <c r="MLL32" s="666"/>
      <c r="MLM32" s="666"/>
      <c r="MLN32" s="666"/>
      <c r="MLO32" s="666"/>
      <c r="MLP32" s="666"/>
      <c r="MLQ32" s="666"/>
      <c r="MLR32" s="666"/>
      <c r="MLS32" s="666"/>
      <c r="MLT32" s="666"/>
      <c r="MLU32" s="666"/>
      <c r="MLV32" s="666"/>
      <c r="MLW32" s="666"/>
      <c r="MLX32" s="666"/>
      <c r="MLY32" s="666"/>
      <c r="MLZ32" s="666"/>
      <c r="MMA32" s="666"/>
      <c r="MMB32" s="666"/>
      <c r="MMC32" s="666"/>
      <c r="MMD32" s="666"/>
      <c r="MME32" s="666"/>
      <c r="MMF32" s="666"/>
      <c r="MMG32" s="666"/>
      <c r="MMH32" s="666"/>
      <c r="MMI32" s="666"/>
      <c r="MMJ32" s="666"/>
      <c r="MMK32" s="666"/>
      <c r="MML32" s="666"/>
      <c r="MMM32" s="666"/>
      <c r="MMN32" s="666"/>
      <c r="MMO32" s="666"/>
      <c r="MMP32" s="666"/>
      <c r="MMQ32" s="666"/>
      <c r="MMR32" s="666"/>
      <c r="MMS32" s="666"/>
      <c r="MMT32" s="666"/>
      <c r="MMU32" s="666"/>
      <c r="MMV32" s="666"/>
      <c r="MMW32" s="666"/>
      <c r="MMX32" s="666"/>
      <c r="MMY32" s="666"/>
      <c r="MMZ32" s="666"/>
      <c r="MNA32" s="666"/>
      <c r="MNB32" s="666"/>
      <c r="MNC32" s="666"/>
      <c r="MND32" s="666"/>
      <c r="MNE32" s="666"/>
      <c r="MNF32" s="666"/>
      <c r="MNG32" s="666"/>
      <c r="MNH32" s="666"/>
      <c r="MNI32" s="666"/>
      <c r="MNJ32" s="666"/>
      <c r="MNK32" s="666"/>
      <c r="MNL32" s="666"/>
      <c r="MNM32" s="666"/>
      <c r="MNN32" s="666"/>
      <c r="MNO32" s="666"/>
      <c r="MNP32" s="666"/>
      <c r="MNQ32" s="666"/>
      <c r="MNR32" s="666"/>
      <c r="MNS32" s="666"/>
      <c r="MNT32" s="666"/>
      <c r="MNU32" s="666"/>
      <c r="MNV32" s="666"/>
      <c r="MNW32" s="666"/>
      <c r="MNX32" s="666"/>
      <c r="MNY32" s="666"/>
      <c r="MNZ32" s="666"/>
      <c r="MOA32" s="666"/>
      <c r="MOB32" s="666"/>
      <c r="MOC32" s="666"/>
      <c r="MOD32" s="666"/>
      <c r="MOE32" s="666"/>
      <c r="MOF32" s="666"/>
      <c r="MOG32" s="666"/>
      <c r="MOH32" s="666"/>
      <c r="MOI32" s="666"/>
      <c r="MOJ32" s="666"/>
      <c r="MOK32" s="666"/>
      <c r="MOL32" s="666"/>
      <c r="MOM32" s="666"/>
      <c r="MON32" s="666"/>
      <c r="MOO32" s="666"/>
      <c r="MOP32" s="666"/>
      <c r="MOQ32" s="666"/>
      <c r="MOR32" s="666"/>
      <c r="MOS32" s="666"/>
      <c r="MOT32" s="666"/>
      <c r="MOU32" s="666"/>
      <c r="MOV32" s="666"/>
      <c r="MOW32" s="666"/>
      <c r="MOX32" s="666"/>
      <c r="MOY32" s="666"/>
      <c r="MOZ32" s="666"/>
      <c r="MPA32" s="666"/>
      <c r="MPB32" s="666"/>
      <c r="MPC32" s="666"/>
      <c r="MPD32" s="666"/>
      <c r="MPE32" s="666"/>
      <c r="MPF32" s="666"/>
      <c r="MPG32" s="666"/>
      <c r="MPH32" s="666"/>
      <c r="MPI32" s="666"/>
      <c r="MPJ32" s="666"/>
      <c r="MPK32" s="666"/>
      <c r="MPL32" s="666"/>
      <c r="MPM32" s="666"/>
      <c r="MPN32" s="666"/>
      <c r="MPO32" s="666"/>
      <c r="MPP32" s="666"/>
      <c r="MPQ32" s="666"/>
      <c r="MPR32" s="666"/>
      <c r="MPS32" s="666"/>
      <c r="MPT32" s="666"/>
      <c r="MPU32" s="666"/>
      <c r="MPV32" s="666"/>
      <c r="MPW32" s="666"/>
      <c r="MPX32" s="666"/>
      <c r="MPY32" s="666"/>
      <c r="MPZ32" s="666"/>
      <c r="MQA32" s="666"/>
      <c r="MQB32" s="666"/>
      <c r="MQC32" s="666"/>
      <c r="MQD32" s="666"/>
      <c r="MQE32" s="666"/>
      <c r="MQF32" s="666"/>
      <c r="MQG32" s="666"/>
      <c r="MQH32" s="666"/>
      <c r="MQI32" s="666"/>
      <c r="MQJ32" s="666"/>
      <c r="MQK32" s="666"/>
      <c r="MQL32" s="666"/>
      <c r="MQM32" s="666"/>
      <c r="MQN32" s="666"/>
      <c r="MQO32" s="666"/>
      <c r="MQP32" s="666"/>
      <c r="MQQ32" s="666"/>
      <c r="MQR32" s="666"/>
      <c r="MQS32" s="666"/>
      <c r="MQT32" s="666"/>
      <c r="MQU32" s="666"/>
      <c r="MQV32" s="666"/>
      <c r="MQW32" s="666"/>
      <c r="MQX32" s="666"/>
      <c r="MQY32" s="666"/>
      <c r="MQZ32" s="666"/>
      <c r="MRA32" s="666"/>
      <c r="MRB32" s="666"/>
      <c r="MRC32" s="666"/>
      <c r="MRD32" s="666"/>
      <c r="MRE32" s="666"/>
      <c r="MRF32" s="666"/>
      <c r="MRG32" s="666"/>
      <c r="MRH32" s="666"/>
      <c r="MRI32" s="666"/>
      <c r="MRJ32" s="666"/>
      <c r="MRK32" s="666"/>
      <c r="MRL32" s="666"/>
      <c r="MRM32" s="666"/>
      <c r="MRN32" s="666"/>
      <c r="MRO32" s="666"/>
      <c r="MRP32" s="666"/>
      <c r="MRQ32" s="666"/>
      <c r="MRR32" s="666"/>
      <c r="MRS32" s="666"/>
      <c r="MRT32" s="666"/>
      <c r="MRU32" s="666"/>
      <c r="MRV32" s="666"/>
      <c r="MRW32" s="666"/>
      <c r="MRX32" s="666"/>
      <c r="MRY32" s="666"/>
      <c r="MRZ32" s="666"/>
      <c r="MSA32" s="666"/>
      <c r="MSB32" s="666"/>
      <c r="MSC32" s="666"/>
      <c r="MSD32" s="666"/>
      <c r="MSE32" s="666"/>
      <c r="MSF32" s="666"/>
      <c r="MSG32" s="666"/>
      <c r="MSH32" s="666"/>
      <c r="MSI32" s="666"/>
      <c r="MSJ32" s="666"/>
      <c r="MSK32" s="666"/>
      <c r="MSL32" s="666"/>
      <c r="MSM32" s="666"/>
      <c r="MSN32" s="666"/>
      <c r="MSO32" s="666"/>
      <c r="MSP32" s="666"/>
      <c r="MSQ32" s="666"/>
      <c r="MSR32" s="666"/>
      <c r="MSS32" s="666"/>
      <c r="MST32" s="666"/>
      <c r="MSU32" s="666"/>
      <c r="MSV32" s="666"/>
      <c r="MSW32" s="666"/>
      <c r="MSX32" s="666"/>
      <c r="MSY32" s="666"/>
      <c r="MSZ32" s="666"/>
      <c r="MTA32" s="666"/>
      <c r="MTB32" s="666"/>
      <c r="MTC32" s="666"/>
      <c r="MTD32" s="666"/>
      <c r="MTE32" s="666"/>
      <c r="MTF32" s="666"/>
      <c r="MTG32" s="666"/>
      <c r="MTH32" s="666"/>
      <c r="MTI32" s="666"/>
      <c r="MTJ32" s="666"/>
      <c r="MTK32" s="666"/>
      <c r="MTL32" s="666"/>
      <c r="MTM32" s="666"/>
      <c r="MTN32" s="666"/>
      <c r="MTO32" s="666"/>
      <c r="MTP32" s="666"/>
      <c r="MTQ32" s="666"/>
      <c r="MTR32" s="666"/>
      <c r="MTS32" s="666"/>
      <c r="MTT32" s="666"/>
      <c r="MTU32" s="666"/>
      <c r="MTV32" s="666"/>
      <c r="MTW32" s="666"/>
      <c r="MTX32" s="666"/>
      <c r="MTY32" s="666"/>
      <c r="MTZ32" s="666"/>
      <c r="MUA32" s="666"/>
      <c r="MUB32" s="666"/>
      <c r="MUC32" s="666"/>
      <c r="MUD32" s="666"/>
      <c r="MUE32" s="666"/>
      <c r="MUF32" s="666"/>
      <c r="MUG32" s="666"/>
      <c r="MUH32" s="666"/>
      <c r="MUI32" s="666"/>
      <c r="MUJ32" s="666"/>
      <c r="MUK32" s="666"/>
      <c r="MUL32" s="666"/>
      <c r="MUM32" s="666"/>
      <c r="MUN32" s="666"/>
      <c r="MUO32" s="666"/>
      <c r="MUP32" s="666"/>
      <c r="MUQ32" s="666"/>
      <c r="MUR32" s="666"/>
      <c r="MUS32" s="666"/>
      <c r="MUT32" s="666"/>
      <c r="MUU32" s="666"/>
      <c r="MUV32" s="666"/>
      <c r="MUW32" s="666"/>
      <c r="MUX32" s="666"/>
      <c r="MUY32" s="666"/>
      <c r="MUZ32" s="666"/>
      <c r="MVA32" s="666"/>
      <c r="MVB32" s="666"/>
      <c r="MVC32" s="666"/>
      <c r="MVD32" s="666"/>
      <c r="MVE32" s="666"/>
      <c r="MVF32" s="666"/>
      <c r="MVG32" s="666"/>
      <c r="MVH32" s="666"/>
      <c r="MVI32" s="666"/>
      <c r="MVJ32" s="666"/>
      <c r="MVK32" s="666"/>
      <c r="MVL32" s="666"/>
      <c r="MVM32" s="666"/>
      <c r="MVN32" s="666"/>
      <c r="MVO32" s="666"/>
      <c r="MVP32" s="666"/>
      <c r="MVQ32" s="666"/>
      <c r="MVR32" s="666"/>
      <c r="MVS32" s="666"/>
      <c r="MVT32" s="666"/>
      <c r="MVU32" s="666"/>
      <c r="MVV32" s="666"/>
      <c r="MVW32" s="666"/>
      <c r="MVX32" s="666"/>
      <c r="MVY32" s="666"/>
      <c r="MVZ32" s="666"/>
      <c r="MWA32" s="666"/>
      <c r="MWB32" s="666"/>
      <c r="MWC32" s="666"/>
      <c r="MWD32" s="666"/>
      <c r="MWE32" s="666"/>
      <c r="MWF32" s="666"/>
      <c r="MWG32" s="666"/>
      <c r="MWH32" s="666"/>
      <c r="MWI32" s="666"/>
      <c r="MWJ32" s="666"/>
      <c r="MWK32" s="666"/>
      <c r="MWL32" s="666"/>
      <c r="MWM32" s="666"/>
      <c r="MWN32" s="666"/>
      <c r="MWO32" s="666"/>
      <c r="MWP32" s="666"/>
      <c r="MWQ32" s="666"/>
      <c r="MWR32" s="666"/>
      <c r="MWS32" s="666"/>
      <c r="MWT32" s="666"/>
      <c r="MWU32" s="666"/>
      <c r="MWV32" s="666"/>
      <c r="MWW32" s="666"/>
      <c r="MWX32" s="666"/>
      <c r="MWY32" s="666"/>
      <c r="MWZ32" s="666"/>
      <c r="MXA32" s="666"/>
      <c r="MXB32" s="666"/>
      <c r="MXC32" s="666"/>
      <c r="MXD32" s="666"/>
      <c r="MXE32" s="666"/>
      <c r="MXF32" s="666"/>
      <c r="MXG32" s="666"/>
      <c r="MXH32" s="666"/>
      <c r="MXI32" s="666"/>
      <c r="MXJ32" s="666"/>
      <c r="MXK32" s="666"/>
      <c r="MXL32" s="666"/>
      <c r="MXM32" s="666"/>
      <c r="MXN32" s="666"/>
      <c r="MXO32" s="666"/>
      <c r="MXP32" s="666"/>
      <c r="MXQ32" s="666"/>
      <c r="MXR32" s="666"/>
      <c r="MXS32" s="666"/>
      <c r="MXT32" s="666"/>
      <c r="MXU32" s="666"/>
      <c r="MXV32" s="666"/>
      <c r="MXW32" s="666"/>
      <c r="MXX32" s="666"/>
      <c r="MXY32" s="666"/>
      <c r="MXZ32" s="666"/>
      <c r="MYA32" s="666"/>
      <c r="MYB32" s="666"/>
      <c r="MYC32" s="666"/>
      <c r="MYD32" s="666"/>
      <c r="MYE32" s="666"/>
      <c r="MYF32" s="666"/>
      <c r="MYG32" s="666"/>
      <c r="MYH32" s="666"/>
      <c r="MYI32" s="666"/>
      <c r="MYJ32" s="666"/>
      <c r="MYK32" s="666"/>
      <c r="MYL32" s="666"/>
      <c r="MYM32" s="666"/>
      <c r="MYN32" s="666"/>
      <c r="MYO32" s="666"/>
      <c r="MYP32" s="666"/>
      <c r="MYQ32" s="666"/>
      <c r="MYR32" s="666"/>
      <c r="MYS32" s="666"/>
      <c r="MYT32" s="666"/>
      <c r="MYU32" s="666"/>
      <c r="MYV32" s="666"/>
      <c r="MYW32" s="666"/>
      <c r="MYX32" s="666"/>
      <c r="MYY32" s="666"/>
      <c r="MYZ32" s="666"/>
      <c r="MZA32" s="666"/>
      <c r="MZB32" s="666"/>
      <c r="MZC32" s="666"/>
      <c r="MZD32" s="666"/>
      <c r="MZE32" s="666"/>
      <c r="MZF32" s="666"/>
      <c r="MZG32" s="666"/>
      <c r="MZH32" s="666"/>
      <c r="MZI32" s="666"/>
      <c r="MZJ32" s="666"/>
      <c r="MZK32" s="666"/>
      <c r="MZL32" s="666"/>
      <c r="MZM32" s="666"/>
      <c r="MZN32" s="666"/>
      <c r="MZO32" s="666"/>
      <c r="MZP32" s="666"/>
      <c r="MZQ32" s="666"/>
      <c r="MZR32" s="666"/>
      <c r="MZS32" s="666"/>
      <c r="MZT32" s="666"/>
      <c r="MZU32" s="666"/>
      <c r="MZV32" s="666"/>
      <c r="MZW32" s="666"/>
      <c r="MZX32" s="666"/>
      <c r="MZY32" s="666"/>
      <c r="MZZ32" s="666"/>
      <c r="NAA32" s="666"/>
      <c r="NAB32" s="666"/>
      <c r="NAC32" s="666"/>
      <c r="NAD32" s="666"/>
      <c r="NAE32" s="666"/>
      <c r="NAF32" s="666"/>
      <c r="NAG32" s="666"/>
      <c r="NAH32" s="666"/>
      <c r="NAI32" s="666"/>
      <c r="NAJ32" s="666"/>
      <c r="NAK32" s="666"/>
      <c r="NAL32" s="666"/>
      <c r="NAM32" s="666"/>
      <c r="NAN32" s="666"/>
      <c r="NAO32" s="666"/>
      <c r="NAP32" s="666"/>
      <c r="NAQ32" s="666"/>
      <c r="NAR32" s="666"/>
      <c r="NAS32" s="666"/>
      <c r="NAT32" s="666"/>
      <c r="NAU32" s="666"/>
      <c r="NAV32" s="666"/>
      <c r="NAW32" s="666"/>
      <c r="NAX32" s="666"/>
      <c r="NAY32" s="666"/>
      <c r="NAZ32" s="666"/>
      <c r="NBA32" s="666"/>
      <c r="NBB32" s="666"/>
      <c r="NBC32" s="666"/>
      <c r="NBD32" s="666"/>
      <c r="NBE32" s="666"/>
      <c r="NBF32" s="666"/>
      <c r="NBG32" s="666"/>
      <c r="NBH32" s="666"/>
      <c r="NBI32" s="666"/>
      <c r="NBJ32" s="666"/>
      <c r="NBK32" s="666"/>
      <c r="NBL32" s="666"/>
      <c r="NBM32" s="666"/>
      <c r="NBN32" s="666"/>
      <c r="NBO32" s="666"/>
      <c r="NBP32" s="666"/>
      <c r="NBQ32" s="666"/>
      <c r="NBR32" s="666"/>
      <c r="NBS32" s="666"/>
      <c r="NBT32" s="666"/>
      <c r="NBU32" s="666"/>
      <c r="NBV32" s="666"/>
      <c r="NBW32" s="666"/>
      <c r="NBX32" s="666"/>
      <c r="NBY32" s="666"/>
      <c r="NBZ32" s="666"/>
      <c r="NCA32" s="666"/>
      <c r="NCB32" s="666"/>
      <c r="NCC32" s="666"/>
      <c r="NCD32" s="666"/>
      <c r="NCE32" s="666"/>
      <c r="NCF32" s="666"/>
      <c r="NCG32" s="666"/>
      <c r="NCH32" s="666"/>
      <c r="NCI32" s="666"/>
      <c r="NCJ32" s="666"/>
      <c r="NCK32" s="666"/>
      <c r="NCL32" s="666"/>
      <c r="NCM32" s="666"/>
      <c r="NCN32" s="666"/>
      <c r="NCO32" s="666"/>
      <c r="NCP32" s="666"/>
      <c r="NCQ32" s="666"/>
      <c r="NCR32" s="666"/>
      <c r="NCS32" s="666"/>
      <c r="NCT32" s="666"/>
      <c r="NCU32" s="666"/>
      <c r="NCV32" s="666"/>
      <c r="NCW32" s="666"/>
      <c r="NCX32" s="666"/>
      <c r="NCY32" s="666"/>
      <c r="NCZ32" s="666"/>
      <c r="NDA32" s="666"/>
      <c r="NDB32" s="666"/>
      <c r="NDC32" s="666"/>
      <c r="NDD32" s="666"/>
      <c r="NDE32" s="666"/>
      <c r="NDF32" s="666"/>
      <c r="NDG32" s="666"/>
      <c r="NDH32" s="666"/>
      <c r="NDI32" s="666"/>
      <c r="NDJ32" s="666"/>
      <c r="NDK32" s="666"/>
      <c r="NDL32" s="666"/>
      <c r="NDM32" s="666"/>
      <c r="NDN32" s="666"/>
      <c r="NDO32" s="666"/>
      <c r="NDP32" s="666"/>
      <c r="NDQ32" s="666"/>
      <c r="NDR32" s="666"/>
      <c r="NDS32" s="666"/>
      <c r="NDT32" s="666"/>
      <c r="NDU32" s="666"/>
      <c r="NDV32" s="666"/>
      <c r="NDW32" s="666"/>
      <c r="NDX32" s="666"/>
      <c r="NDY32" s="666"/>
      <c r="NDZ32" s="666"/>
      <c r="NEA32" s="666"/>
      <c r="NEB32" s="666"/>
      <c r="NEC32" s="666"/>
      <c r="NED32" s="666"/>
      <c r="NEE32" s="666"/>
      <c r="NEF32" s="666"/>
      <c r="NEG32" s="666"/>
      <c r="NEH32" s="666"/>
      <c r="NEI32" s="666"/>
      <c r="NEJ32" s="666"/>
      <c r="NEK32" s="666"/>
      <c r="NEL32" s="666"/>
      <c r="NEM32" s="666"/>
      <c r="NEN32" s="666"/>
      <c r="NEO32" s="666"/>
      <c r="NEP32" s="666"/>
      <c r="NEQ32" s="666"/>
      <c r="NER32" s="666"/>
      <c r="NES32" s="666"/>
      <c r="NET32" s="666"/>
      <c r="NEU32" s="666"/>
      <c r="NEV32" s="666"/>
      <c r="NEW32" s="666"/>
      <c r="NEX32" s="666"/>
      <c r="NEY32" s="666"/>
      <c r="NEZ32" s="666"/>
      <c r="NFA32" s="666"/>
      <c r="NFB32" s="666"/>
      <c r="NFC32" s="666"/>
      <c r="NFD32" s="666"/>
      <c r="NFE32" s="666"/>
      <c r="NFF32" s="666"/>
      <c r="NFG32" s="666"/>
      <c r="NFH32" s="666"/>
      <c r="NFI32" s="666"/>
      <c r="NFJ32" s="666"/>
      <c r="NFK32" s="666"/>
      <c r="NFL32" s="666"/>
      <c r="NFM32" s="666"/>
      <c r="NFN32" s="666"/>
      <c r="NFO32" s="666"/>
      <c r="NFP32" s="666"/>
      <c r="NFQ32" s="666"/>
      <c r="NFR32" s="666"/>
      <c r="NFS32" s="666"/>
      <c r="NFT32" s="666"/>
      <c r="NFU32" s="666"/>
      <c r="NFV32" s="666"/>
      <c r="NFW32" s="666"/>
      <c r="NFX32" s="666"/>
      <c r="NFY32" s="666"/>
      <c r="NFZ32" s="666"/>
      <c r="NGA32" s="666"/>
      <c r="NGB32" s="666"/>
      <c r="NGC32" s="666"/>
      <c r="NGD32" s="666"/>
      <c r="NGE32" s="666"/>
      <c r="NGF32" s="666"/>
      <c r="NGG32" s="666"/>
      <c r="NGH32" s="666"/>
      <c r="NGI32" s="666"/>
      <c r="NGJ32" s="666"/>
      <c r="NGK32" s="666"/>
      <c r="NGL32" s="666"/>
      <c r="NGM32" s="666"/>
      <c r="NGN32" s="666"/>
      <c r="NGO32" s="666"/>
      <c r="NGP32" s="666"/>
      <c r="NGQ32" s="666"/>
      <c r="NGR32" s="666"/>
      <c r="NGS32" s="666"/>
      <c r="NGT32" s="666"/>
      <c r="NGU32" s="666"/>
      <c r="NGV32" s="666"/>
      <c r="NGW32" s="666"/>
      <c r="NGX32" s="666"/>
      <c r="NGY32" s="666"/>
      <c r="NGZ32" s="666"/>
      <c r="NHA32" s="666"/>
      <c r="NHB32" s="666"/>
      <c r="NHC32" s="666"/>
      <c r="NHD32" s="666"/>
      <c r="NHE32" s="666"/>
      <c r="NHF32" s="666"/>
      <c r="NHG32" s="666"/>
      <c r="NHH32" s="666"/>
      <c r="NHI32" s="666"/>
      <c r="NHJ32" s="666"/>
      <c r="NHK32" s="666"/>
      <c r="NHL32" s="666"/>
      <c r="NHM32" s="666"/>
      <c r="NHN32" s="666"/>
      <c r="NHO32" s="666"/>
      <c r="NHP32" s="666"/>
      <c r="NHQ32" s="666"/>
      <c r="NHR32" s="666"/>
      <c r="NHS32" s="666"/>
      <c r="NHT32" s="666"/>
      <c r="NHU32" s="666"/>
      <c r="NHV32" s="666"/>
      <c r="NHW32" s="666"/>
      <c r="NHX32" s="666"/>
      <c r="NHY32" s="666"/>
      <c r="NHZ32" s="666"/>
      <c r="NIA32" s="666"/>
      <c r="NIB32" s="666"/>
      <c r="NIC32" s="666"/>
      <c r="NID32" s="666"/>
      <c r="NIE32" s="666"/>
      <c r="NIF32" s="666"/>
      <c r="NIG32" s="666"/>
      <c r="NIH32" s="666"/>
      <c r="NII32" s="666"/>
      <c r="NIJ32" s="666"/>
      <c r="NIK32" s="666"/>
      <c r="NIL32" s="666"/>
      <c r="NIM32" s="666"/>
      <c r="NIN32" s="666"/>
      <c r="NIO32" s="666"/>
      <c r="NIP32" s="666"/>
      <c r="NIQ32" s="666"/>
      <c r="NIR32" s="666"/>
      <c r="NIS32" s="666"/>
      <c r="NIT32" s="666"/>
      <c r="NIU32" s="666"/>
      <c r="NIV32" s="666"/>
      <c r="NIW32" s="666"/>
      <c r="NIX32" s="666"/>
      <c r="NIY32" s="666"/>
      <c r="NIZ32" s="666"/>
      <c r="NJA32" s="666"/>
      <c r="NJB32" s="666"/>
      <c r="NJC32" s="666"/>
      <c r="NJD32" s="666"/>
      <c r="NJE32" s="666"/>
      <c r="NJF32" s="666"/>
      <c r="NJG32" s="666"/>
      <c r="NJH32" s="666"/>
      <c r="NJI32" s="666"/>
      <c r="NJJ32" s="666"/>
      <c r="NJK32" s="666"/>
      <c r="NJL32" s="666"/>
      <c r="NJM32" s="666"/>
      <c r="NJN32" s="666"/>
      <c r="NJO32" s="666"/>
      <c r="NJP32" s="666"/>
      <c r="NJQ32" s="666"/>
      <c r="NJR32" s="666"/>
      <c r="NJS32" s="666"/>
      <c r="NJT32" s="666"/>
      <c r="NJU32" s="666"/>
      <c r="NJV32" s="666"/>
      <c r="NJW32" s="666"/>
      <c r="NJX32" s="666"/>
      <c r="NJY32" s="666"/>
      <c r="NJZ32" s="666"/>
      <c r="NKA32" s="666"/>
      <c r="NKB32" s="666"/>
      <c r="NKC32" s="666"/>
      <c r="NKD32" s="666"/>
      <c r="NKE32" s="666"/>
      <c r="NKF32" s="666"/>
      <c r="NKG32" s="666"/>
      <c r="NKH32" s="666"/>
      <c r="NKI32" s="666"/>
      <c r="NKJ32" s="666"/>
      <c r="NKK32" s="666"/>
      <c r="NKL32" s="666"/>
      <c r="NKM32" s="666"/>
      <c r="NKN32" s="666"/>
      <c r="NKO32" s="666"/>
      <c r="NKP32" s="666"/>
      <c r="NKQ32" s="666"/>
      <c r="NKR32" s="666"/>
      <c r="NKS32" s="666"/>
      <c r="NKT32" s="666"/>
      <c r="NKU32" s="666"/>
      <c r="NKV32" s="666"/>
      <c r="NKW32" s="666"/>
      <c r="NKX32" s="666"/>
      <c r="NKY32" s="666"/>
      <c r="NKZ32" s="666"/>
      <c r="NLA32" s="666"/>
      <c r="NLB32" s="666"/>
      <c r="NLC32" s="666"/>
      <c r="NLD32" s="666"/>
      <c r="NLE32" s="666"/>
      <c r="NLF32" s="666"/>
      <c r="NLG32" s="666"/>
      <c r="NLH32" s="666"/>
      <c r="NLI32" s="666"/>
      <c r="NLJ32" s="666"/>
      <c r="NLK32" s="666"/>
      <c r="NLL32" s="666"/>
      <c r="NLM32" s="666"/>
      <c r="NLN32" s="666"/>
      <c r="NLO32" s="666"/>
      <c r="NLP32" s="666"/>
      <c r="NLQ32" s="666"/>
      <c r="NLR32" s="666"/>
      <c r="NLS32" s="666"/>
      <c r="NLT32" s="666"/>
      <c r="NLU32" s="666"/>
      <c r="NLV32" s="666"/>
      <c r="NLW32" s="666"/>
      <c r="NLX32" s="666"/>
      <c r="NLY32" s="666"/>
      <c r="NLZ32" s="666"/>
      <c r="NMA32" s="666"/>
      <c r="NMB32" s="666"/>
      <c r="NMC32" s="666"/>
      <c r="NMD32" s="666"/>
      <c r="NME32" s="666"/>
      <c r="NMF32" s="666"/>
      <c r="NMG32" s="666"/>
      <c r="NMH32" s="666"/>
      <c r="NMI32" s="666"/>
      <c r="NMJ32" s="666"/>
      <c r="NMK32" s="666"/>
      <c r="NML32" s="666"/>
      <c r="NMM32" s="666"/>
      <c r="NMN32" s="666"/>
      <c r="NMO32" s="666"/>
      <c r="NMP32" s="666"/>
      <c r="NMQ32" s="666"/>
      <c r="NMR32" s="666"/>
      <c r="NMS32" s="666"/>
      <c r="NMT32" s="666"/>
      <c r="NMU32" s="666"/>
      <c r="NMV32" s="666"/>
      <c r="NMW32" s="666"/>
      <c r="NMX32" s="666"/>
      <c r="NMY32" s="666"/>
      <c r="NMZ32" s="666"/>
      <c r="NNA32" s="666"/>
      <c r="NNB32" s="666"/>
      <c r="NNC32" s="666"/>
      <c r="NND32" s="666"/>
      <c r="NNE32" s="666"/>
      <c r="NNF32" s="666"/>
      <c r="NNG32" s="666"/>
      <c r="NNH32" s="666"/>
      <c r="NNI32" s="666"/>
      <c r="NNJ32" s="666"/>
      <c r="NNK32" s="666"/>
      <c r="NNL32" s="666"/>
      <c r="NNM32" s="666"/>
      <c r="NNN32" s="666"/>
      <c r="NNO32" s="666"/>
      <c r="NNP32" s="666"/>
      <c r="NNQ32" s="666"/>
      <c r="NNR32" s="666"/>
      <c r="NNS32" s="666"/>
      <c r="NNT32" s="666"/>
      <c r="NNU32" s="666"/>
      <c r="NNV32" s="666"/>
      <c r="NNW32" s="666"/>
      <c r="NNX32" s="666"/>
      <c r="NNY32" s="666"/>
      <c r="NNZ32" s="666"/>
      <c r="NOA32" s="666"/>
      <c r="NOB32" s="666"/>
      <c r="NOC32" s="666"/>
      <c r="NOD32" s="666"/>
      <c r="NOE32" s="666"/>
      <c r="NOF32" s="666"/>
      <c r="NOG32" s="666"/>
      <c r="NOH32" s="666"/>
      <c r="NOI32" s="666"/>
      <c r="NOJ32" s="666"/>
      <c r="NOK32" s="666"/>
      <c r="NOL32" s="666"/>
      <c r="NOM32" s="666"/>
      <c r="NON32" s="666"/>
      <c r="NOO32" s="666"/>
      <c r="NOP32" s="666"/>
      <c r="NOQ32" s="666"/>
      <c r="NOR32" s="666"/>
      <c r="NOS32" s="666"/>
      <c r="NOT32" s="666"/>
      <c r="NOU32" s="666"/>
      <c r="NOV32" s="666"/>
      <c r="NOW32" s="666"/>
      <c r="NOX32" s="666"/>
      <c r="NOY32" s="666"/>
      <c r="NOZ32" s="666"/>
      <c r="NPA32" s="666"/>
      <c r="NPB32" s="666"/>
      <c r="NPC32" s="666"/>
      <c r="NPD32" s="666"/>
      <c r="NPE32" s="666"/>
      <c r="NPF32" s="666"/>
      <c r="NPG32" s="666"/>
      <c r="NPH32" s="666"/>
      <c r="NPI32" s="666"/>
      <c r="NPJ32" s="666"/>
      <c r="NPK32" s="666"/>
      <c r="NPL32" s="666"/>
      <c r="NPM32" s="666"/>
      <c r="NPN32" s="666"/>
      <c r="NPO32" s="666"/>
      <c r="NPP32" s="666"/>
      <c r="NPQ32" s="666"/>
      <c r="NPR32" s="666"/>
      <c r="NPS32" s="666"/>
      <c r="NPT32" s="666"/>
      <c r="NPU32" s="666"/>
      <c r="NPV32" s="666"/>
      <c r="NPW32" s="666"/>
      <c r="NPX32" s="666"/>
      <c r="NPY32" s="666"/>
      <c r="NPZ32" s="666"/>
      <c r="NQA32" s="666"/>
      <c r="NQB32" s="666"/>
      <c r="NQC32" s="666"/>
      <c r="NQD32" s="666"/>
      <c r="NQE32" s="666"/>
      <c r="NQF32" s="666"/>
      <c r="NQG32" s="666"/>
      <c r="NQH32" s="666"/>
      <c r="NQI32" s="666"/>
      <c r="NQJ32" s="666"/>
      <c r="NQK32" s="666"/>
      <c r="NQL32" s="666"/>
      <c r="NQM32" s="666"/>
      <c r="NQN32" s="666"/>
      <c r="NQO32" s="666"/>
      <c r="NQP32" s="666"/>
      <c r="NQQ32" s="666"/>
      <c r="NQR32" s="666"/>
      <c r="NQS32" s="666"/>
      <c r="NQT32" s="666"/>
      <c r="NQU32" s="666"/>
      <c r="NQV32" s="666"/>
      <c r="NQW32" s="666"/>
      <c r="NQX32" s="666"/>
      <c r="NQY32" s="666"/>
      <c r="NQZ32" s="666"/>
      <c r="NRA32" s="666"/>
      <c r="NRB32" s="666"/>
      <c r="NRC32" s="666"/>
      <c r="NRD32" s="666"/>
      <c r="NRE32" s="666"/>
      <c r="NRF32" s="666"/>
      <c r="NRG32" s="666"/>
      <c r="NRH32" s="666"/>
      <c r="NRI32" s="666"/>
      <c r="NRJ32" s="666"/>
      <c r="NRK32" s="666"/>
      <c r="NRL32" s="666"/>
      <c r="NRM32" s="666"/>
      <c r="NRN32" s="666"/>
      <c r="NRO32" s="666"/>
      <c r="NRP32" s="666"/>
      <c r="NRQ32" s="666"/>
      <c r="NRR32" s="666"/>
      <c r="NRS32" s="666"/>
      <c r="NRT32" s="666"/>
      <c r="NRU32" s="666"/>
      <c r="NRV32" s="666"/>
      <c r="NRW32" s="666"/>
      <c r="NRX32" s="666"/>
      <c r="NRY32" s="666"/>
      <c r="NRZ32" s="666"/>
      <c r="NSA32" s="666"/>
      <c r="NSB32" s="666"/>
      <c r="NSC32" s="666"/>
      <c r="NSD32" s="666"/>
      <c r="NSE32" s="666"/>
      <c r="NSF32" s="666"/>
      <c r="NSG32" s="666"/>
      <c r="NSH32" s="666"/>
      <c r="NSI32" s="666"/>
      <c r="NSJ32" s="666"/>
      <c r="NSK32" s="666"/>
      <c r="NSL32" s="666"/>
      <c r="NSM32" s="666"/>
      <c r="NSN32" s="666"/>
      <c r="NSO32" s="666"/>
      <c r="NSP32" s="666"/>
      <c r="NSQ32" s="666"/>
      <c r="NSR32" s="666"/>
      <c r="NSS32" s="666"/>
      <c r="NST32" s="666"/>
      <c r="NSU32" s="666"/>
      <c r="NSV32" s="666"/>
      <c r="NSW32" s="666"/>
      <c r="NSX32" s="666"/>
      <c r="NSY32" s="666"/>
      <c r="NSZ32" s="666"/>
      <c r="NTA32" s="666"/>
      <c r="NTB32" s="666"/>
      <c r="NTC32" s="666"/>
      <c r="NTD32" s="666"/>
      <c r="NTE32" s="666"/>
      <c r="NTF32" s="666"/>
      <c r="NTG32" s="666"/>
      <c r="NTH32" s="666"/>
      <c r="NTI32" s="666"/>
      <c r="NTJ32" s="666"/>
      <c r="NTK32" s="666"/>
      <c r="NTL32" s="666"/>
      <c r="NTM32" s="666"/>
      <c r="NTN32" s="666"/>
      <c r="NTO32" s="666"/>
      <c r="NTP32" s="666"/>
      <c r="NTQ32" s="666"/>
      <c r="NTR32" s="666"/>
      <c r="NTS32" s="666"/>
      <c r="NTT32" s="666"/>
      <c r="NTU32" s="666"/>
      <c r="NTV32" s="666"/>
      <c r="NTW32" s="666"/>
      <c r="NTX32" s="666"/>
      <c r="NTY32" s="666"/>
      <c r="NTZ32" s="666"/>
      <c r="NUA32" s="666"/>
      <c r="NUB32" s="666"/>
      <c r="NUC32" s="666"/>
      <c r="NUD32" s="666"/>
      <c r="NUE32" s="666"/>
      <c r="NUF32" s="666"/>
      <c r="NUG32" s="666"/>
      <c r="NUH32" s="666"/>
      <c r="NUI32" s="666"/>
      <c r="NUJ32" s="666"/>
      <c r="NUK32" s="666"/>
      <c r="NUL32" s="666"/>
      <c r="NUM32" s="666"/>
      <c r="NUN32" s="666"/>
      <c r="NUO32" s="666"/>
      <c r="NUP32" s="666"/>
      <c r="NUQ32" s="666"/>
      <c r="NUR32" s="666"/>
      <c r="NUS32" s="666"/>
      <c r="NUT32" s="666"/>
      <c r="NUU32" s="666"/>
      <c r="NUV32" s="666"/>
      <c r="NUW32" s="666"/>
      <c r="NUX32" s="666"/>
      <c r="NUY32" s="666"/>
      <c r="NUZ32" s="666"/>
      <c r="NVA32" s="666"/>
      <c r="NVB32" s="666"/>
      <c r="NVC32" s="666"/>
      <c r="NVD32" s="666"/>
      <c r="NVE32" s="666"/>
      <c r="NVF32" s="666"/>
      <c r="NVG32" s="666"/>
      <c r="NVH32" s="666"/>
      <c r="NVI32" s="666"/>
      <c r="NVJ32" s="666"/>
      <c r="NVK32" s="666"/>
      <c r="NVL32" s="666"/>
      <c r="NVM32" s="666"/>
      <c r="NVN32" s="666"/>
      <c r="NVO32" s="666"/>
      <c r="NVP32" s="666"/>
      <c r="NVQ32" s="666"/>
      <c r="NVR32" s="666"/>
      <c r="NVS32" s="666"/>
      <c r="NVT32" s="666"/>
      <c r="NVU32" s="666"/>
      <c r="NVV32" s="666"/>
      <c r="NVW32" s="666"/>
      <c r="NVX32" s="666"/>
      <c r="NVY32" s="666"/>
      <c r="NVZ32" s="666"/>
      <c r="NWA32" s="666"/>
      <c r="NWB32" s="666"/>
      <c r="NWC32" s="666"/>
      <c r="NWD32" s="666"/>
      <c r="NWE32" s="666"/>
      <c r="NWF32" s="666"/>
      <c r="NWG32" s="666"/>
      <c r="NWH32" s="666"/>
      <c r="NWI32" s="666"/>
      <c r="NWJ32" s="666"/>
      <c r="NWK32" s="666"/>
      <c r="NWL32" s="666"/>
      <c r="NWM32" s="666"/>
      <c r="NWN32" s="666"/>
      <c r="NWO32" s="666"/>
      <c r="NWP32" s="666"/>
      <c r="NWQ32" s="666"/>
      <c r="NWR32" s="666"/>
      <c r="NWS32" s="666"/>
      <c r="NWT32" s="666"/>
      <c r="NWU32" s="666"/>
      <c r="NWV32" s="666"/>
      <c r="NWW32" s="666"/>
      <c r="NWX32" s="666"/>
      <c r="NWY32" s="666"/>
      <c r="NWZ32" s="666"/>
      <c r="NXA32" s="666"/>
      <c r="NXB32" s="666"/>
      <c r="NXC32" s="666"/>
      <c r="NXD32" s="666"/>
      <c r="NXE32" s="666"/>
      <c r="NXF32" s="666"/>
      <c r="NXG32" s="666"/>
      <c r="NXH32" s="666"/>
      <c r="NXI32" s="666"/>
      <c r="NXJ32" s="666"/>
      <c r="NXK32" s="666"/>
      <c r="NXL32" s="666"/>
      <c r="NXM32" s="666"/>
      <c r="NXN32" s="666"/>
      <c r="NXO32" s="666"/>
      <c r="NXP32" s="666"/>
      <c r="NXQ32" s="666"/>
      <c r="NXR32" s="666"/>
      <c r="NXS32" s="666"/>
      <c r="NXT32" s="666"/>
      <c r="NXU32" s="666"/>
      <c r="NXV32" s="666"/>
      <c r="NXW32" s="666"/>
      <c r="NXX32" s="666"/>
      <c r="NXY32" s="666"/>
      <c r="NXZ32" s="666"/>
      <c r="NYA32" s="666"/>
      <c r="NYB32" s="666"/>
      <c r="NYC32" s="666"/>
      <c r="NYD32" s="666"/>
      <c r="NYE32" s="666"/>
      <c r="NYF32" s="666"/>
      <c r="NYG32" s="666"/>
      <c r="NYH32" s="666"/>
      <c r="NYI32" s="666"/>
      <c r="NYJ32" s="666"/>
      <c r="NYK32" s="666"/>
      <c r="NYL32" s="666"/>
      <c r="NYM32" s="666"/>
      <c r="NYN32" s="666"/>
      <c r="NYO32" s="666"/>
      <c r="NYP32" s="666"/>
      <c r="NYQ32" s="666"/>
      <c r="NYR32" s="666"/>
      <c r="NYS32" s="666"/>
      <c r="NYT32" s="666"/>
      <c r="NYU32" s="666"/>
      <c r="NYV32" s="666"/>
      <c r="NYW32" s="666"/>
      <c r="NYX32" s="666"/>
      <c r="NYY32" s="666"/>
      <c r="NYZ32" s="666"/>
      <c r="NZA32" s="666"/>
      <c r="NZB32" s="666"/>
      <c r="NZC32" s="666"/>
      <c r="NZD32" s="666"/>
      <c r="NZE32" s="666"/>
      <c r="NZF32" s="666"/>
      <c r="NZG32" s="666"/>
      <c r="NZH32" s="666"/>
      <c r="NZI32" s="666"/>
      <c r="NZJ32" s="666"/>
      <c r="NZK32" s="666"/>
      <c r="NZL32" s="666"/>
      <c r="NZM32" s="666"/>
      <c r="NZN32" s="666"/>
      <c r="NZO32" s="666"/>
      <c r="NZP32" s="666"/>
      <c r="NZQ32" s="666"/>
      <c r="NZR32" s="666"/>
      <c r="NZS32" s="666"/>
      <c r="NZT32" s="666"/>
      <c r="NZU32" s="666"/>
      <c r="NZV32" s="666"/>
      <c r="NZW32" s="666"/>
      <c r="NZX32" s="666"/>
      <c r="NZY32" s="666"/>
      <c r="NZZ32" s="666"/>
      <c r="OAA32" s="666"/>
      <c r="OAB32" s="666"/>
      <c r="OAC32" s="666"/>
      <c r="OAD32" s="666"/>
      <c r="OAE32" s="666"/>
      <c r="OAF32" s="666"/>
      <c r="OAG32" s="666"/>
      <c r="OAH32" s="666"/>
      <c r="OAI32" s="666"/>
      <c r="OAJ32" s="666"/>
      <c r="OAK32" s="666"/>
      <c r="OAL32" s="666"/>
      <c r="OAM32" s="666"/>
      <c r="OAN32" s="666"/>
      <c r="OAO32" s="666"/>
      <c r="OAP32" s="666"/>
      <c r="OAQ32" s="666"/>
      <c r="OAR32" s="666"/>
      <c r="OAS32" s="666"/>
      <c r="OAT32" s="666"/>
      <c r="OAU32" s="666"/>
      <c r="OAV32" s="666"/>
      <c r="OAW32" s="666"/>
      <c r="OAX32" s="666"/>
      <c r="OAY32" s="666"/>
      <c r="OAZ32" s="666"/>
      <c r="OBA32" s="666"/>
      <c r="OBB32" s="666"/>
      <c r="OBC32" s="666"/>
      <c r="OBD32" s="666"/>
      <c r="OBE32" s="666"/>
      <c r="OBF32" s="666"/>
      <c r="OBG32" s="666"/>
      <c r="OBH32" s="666"/>
      <c r="OBI32" s="666"/>
      <c r="OBJ32" s="666"/>
      <c r="OBK32" s="666"/>
      <c r="OBL32" s="666"/>
      <c r="OBM32" s="666"/>
      <c r="OBN32" s="666"/>
      <c r="OBO32" s="666"/>
      <c r="OBP32" s="666"/>
      <c r="OBQ32" s="666"/>
      <c r="OBR32" s="666"/>
      <c r="OBS32" s="666"/>
      <c r="OBT32" s="666"/>
      <c r="OBU32" s="666"/>
      <c r="OBV32" s="666"/>
      <c r="OBW32" s="666"/>
      <c r="OBX32" s="666"/>
      <c r="OBY32" s="666"/>
      <c r="OBZ32" s="666"/>
      <c r="OCA32" s="666"/>
      <c r="OCB32" s="666"/>
      <c r="OCC32" s="666"/>
      <c r="OCD32" s="666"/>
      <c r="OCE32" s="666"/>
      <c r="OCF32" s="666"/>
      <c r="OCG32" s="666"/>
      <c r="OCH32" s="666"/>
      <c r="OCI32" s="666"/>
      <c r="OCJ32" s="666"/>
      <c r="OCK32" s="666"/>
      <c r="OCL32" s="666"/>
      <c r="OCM32" s="666"/>
      <c r="OCN32" s="666"/>
      <c r="OCO32" s="666"/>
      <c r="OCP32" s="666"/>
      <c r="OCQ32" s="666"/>
      <c r="OCR32" s="666"/>
      <c r="OCS32" s="666"/>
      <c r="OCT32" s="666"/>
      <c r="OCU32" s="666"/>
      <c r="OCV32" s="666"/>
      <c r="OCW32" s="666"/>
      <c r="OCX32" s="666"/>
      <c r="OCY32" s="666"/>
      <c r="OCZ32" s="666"/>
      <c r="ODA32" s="666"/>
      <c r="ODB32" s="666"/>
      <c r="ODC32" s="666"/>
      <c r="ODD32" s="666"/>
      <c r="ODE32" s="666"/>
      <c r="ODF32" s="666"/>
      <c r="ODG32" s="666"/>
      <c r="ODH32" s="666"/>
      <c r="ODI32" s="666"/>
      <c r="ODJ32" s="666"/>
      <c r="ODK32" s="666"/>
      <c r="ODL32" s="666"/>
      <c r="ODM32" s="666"/>
      <c r="ODN32" s="666"/>
      <c r="ODO32" s="666"/>
      <c r="ODP32" s="666"/>
      <c r="ODQ32" s="666"/>
      <c r="ODR32" s="666"/>
      <c r="ODS32" s="666"/>
      <c r="ODT32" s="666"/>
      <c r="ODU32" s="666"/>
      <c r="ODV32" s="666"/>
      <c r="ODW32" s="666"/>
      <c r="ODX32" s="666"/>
      <c r="ODY32" s="666"/>
      <c r="ODZ32" s="666"/>
      <c r="OEA32" s="666"/>
      <c r="OEB32" s="666"/>
      <c r="OEC32" s="666"/>
      <c r="OED32" s="666"/>
      <c r="OEE32" s="666"/>
      <c r="OEF32" s="666"/>
      <c r="OEG32" s="666"/>
      <c r="OEH32" s="666"/>
      <c r="OEI32" s="666"/>
      <c r="OEJ32" s="666"/>
      <c r="OEK32" s="666"/>
      <c r="OEL32" s="666"/>
      <c r="OEM32" s="666"/>
      <c r="OEN32" s="666"/>
      <c r="OEO32" s="666"/>
      <c r="OEP32" s="666"/>
      <c r="OEQ32" s="666"/>
      <c r="OER32" s="666"/>
      <c r="OES32" s="666"/>
      <c r="OET32" s="666"/>
      <c r="OEU32" s="666"/>
      <c r="OEV32" s="666"/>
      <c r="OEW32" s="666"/>
      <c r="OEX32" s="666"/>
      <c r="OEY32" s="666"/>
      <c r="OEZ32" s="666"/>
      <c r="OFA32" s="666"/>
      <c r="OFB32" s="666"/>
      <c r="OFC32" s="666"/>
      <c r="OFD32" s="666"/>
      <c r="OFE32" s="666"/>
      <c r="OFF32" s="666"/>
      <c r="OFG32" s="666"/>
      <c r="OFH32" s="666"/>
      <c r="OFI32" s="666"/>
      <c r="OFJ32" s="666"/>
      <c r="OFK32" s="666"/>
      <c r="OFL32" s="666"/>
      <c r="OFM32" s="666"/>
      <c r="OFN32" s="666"/>
      <c r="OFO32" s="666"/>
      <c r="OFP32" s="666"/>
      <c r="OFQ32" s="666"/>
      <c r="OFR32" s="666"/>
      <c r="OFS32" s="666"/>
      <c r="OFT32" s="666"/>
      <c r="OFU32" s="666"/>
      <c r="OFV32" s="666"/>
      <c r="OFW32" s="666"/>
      <c r="OFX32" s="666"/>
      <c r="OFY32" s="666"/>
      <c r="OFZ32" s="666"/>
      <c r="OGA32" s="666"/>
      <c r="OGB32" s="666"/>
      <c r="OGC32" s="666"/>
      <c r="OGD32" s="666"/>
      <c r="OGE32" s="666"/>
      <c r="OGF32" s="666"/>
      <c r="OGG32" s="666"/>
      <c r="OGH32" s="666"/>
      <c r="OGI32" s="666"/>
      <c r="OGJ32" s="666"/>
      <c r="OGK32" s="666"/>
      <c r="OGL32" s="666"/>
      <c r="OGM32" s="666"/>
      <c r="OGN32" s="666"/>
      <c r="OGO32" s="666"/>
      <c r="OGP32" s="666"/>
      <c r="OGQ32" s="666"/>
      <c r="OGR32" s="666"/>
      <c r="OGS32" s="666"/>
      <c r="OGT32" s="666"/>
      <c r="OGU32" s="666"/>
      <c r="OGV32" s="666"/>
      <c r="OGW32" s="666"/>
      <c r="OGX32" s="666"/>
      <c r="OGY32" s="666"/>
      <c r="OGZ32" s="666"/>
      <c r="OHA32" s="666"/>
      <c r="OHB32" s="666"/>
      <c r="OHC32" s="666"/>
      <c r="OHD32" s="666"/>
      <c r="OHE32" s="666"/>
      <c r="OHF32" s="666"/>
      <c r="OHG32" s="666"/>
      <c r="OHH32" s="666"/>
      <c r="OHI32" s="666"/>
      <c r="OHJ32" s="666"/>
      <c r="OHK32" s="666"/>
      <c r="OHL32" s="666"/>
      <c r="OHM32" s="666"/>
      <c r="OHN32" s="666"/>
      <c r="OHO32" s="666"/>
      <c r="OHP32" s="666"/>
      <c r="OHQ32" s="666"/>
      <c r="OHR32" s="666"/>
      <c r="OHS32" s="666"/>
      <c r="OHT32" s="666"/>
      <c r="OHU32" s="666"/>
      <c r="OHV32" s="666"/>
      <c r="OHW32" s="666"/>
      <c r="OHX32" s="666"/>
      <c r="OHY32" s="666"/>
      <c r="OHZ32" s="666"/>
      <c r="OIA32" s="666"/>
      <c r="OIB32" s="666"/>
      <c r="OIC32" s="666"/>
      <c r="OID32" s="666"/>
      <c r="OIE32" s="666"/>
      <c r="OIF32" s="666"/>
      <c r="OIG32" s="666"/>
      <c r="OIH32" s="666"/>
      <c r="OII32" s="666"/>
      <c r="OIJ32" s="666"/>
      <c r="OIK32" s="666"/>
      <c r="OIL32" s="666"/>
      <c r="OIM32" s="666"/>
      <c r="OIN32" s="666"/>
      <c r="OIO32" s="666"/>
      <c r="OIP32" s="666"/>
      <c r="OIQ32" s="666"/>
      <c r="OIR32" s="666"/>
      <c r="OIS32" s="666"/>
      <c r="OIT32" s="666"/>
      <c r="OIU32" s="666"/>
      <c r="OIV32" s="666"/>
      <c r="OIW32" s="666"/>
      <c r="OIX32" s="666"/>
      <c r="OIY32" s="666"/>
      <c r="OIZ32" s="666"/>
      <c r="OJA32" s="666"/>
      <c r="OJB32" s="666"/>
      <c r="OJC32" s="666"/>
      <c r="OJD32" s="666"/>
      <c r="OJE32" s="666"/>
      <c r="OJF32" s="666"/>
      <c r="OJG32" s="666"/>
      <c r="OJH32" s="666"/>
      <c r="OJI32" s="666"/>
      <c r="OJJ32" s="666"/>
      <c r="OJK32" s="666"/>
      <c r="OJL32" s="666"/>
      <c r="OJM32" s="666"/>
      <c r="OJN32" s="666"/>
      <c r="OJO32" s="666"/>
      <c r="OJP32" s="666"/>
      <c r="OJQ32" s="666"/>
      <c r="OJR32" s="666"/>
      <c r="OJS32" s="666"/>
      <c r="OJT32" s="666"/>
      <c r="OJU32" s="666"/>
      <c r="OJV32" s="666"/>
      <c r="OJW32" s="666"/>
      <c r="OJX32" s="666"/>
      <c r="OJY32" s="666"/>
      <c r="OJZ32" s="666"/>
      <c r="OKA32" s="666"/>
      <c r="OKB32" s="666"/>
      <c r="OKC32" s="666"/>
      <c r="OKD32" s="666"/>
      <c r="OKE32" s="666"/>
      <c r="OKF32" s="666"/>
      <c r="OKG32" s="666"/>
      <c r="OKH32" s="666"/>
      <c r="OKI32" s="666"/>
      <c r="OKJ32" s="666"/>
      <c r="OKK32" s="666"/>
      <c r="OKL32" s="666"/>
      <c r="OKM32" s="666"/>
      <c r="OKN32" s="666"/>
      <c r="OKO32" s="666"/>
      <c r="OKP32" s="666"/>
      <c r="OKQ32" s="666"/>
      <c r="OKR32" s="666"/>
      <c r="OKS32" s="666"/>
      <c r="OKT32" s="666"/>
      <c r="OKU32" s="666"/>
      <c r="OKV32" s="666"/>
      <c r="OKW32" s="666"/>
      <c r="OKX32" s="666"/>
      <c r="OKY32" s="666"/>
      <c r="OKZ32" s="666"/>
      <c r="OLA32" s="666"/>
      <c r="OLB32" s="666"/>
      <c r="OLC32" s="666"/>
      <c r="OLD32" s="666"/>
      <c r="OLE32" s="666"/>
      <c r="OLF32" s="666"/>
      <c r="OLG32" s="666"/>
      <c r="OLH32" s="666"/>
      <c r="OLI32" s="666"/>
      <c r="OLJ32" s="666"/>
      <c r="OLK32" s="666"/>
      <c r="OLL32" s="666"/>
      <c r="OLM32" s="666"/>
      <c r="OLN32" s="666"/>
      <c r="OLO32" s="666"/>
      <c r="OLP32" s="666"/>
      <c r="OLQ32" s="666"/>
      <c r="OLR32" s="666"/>
      <c r="OLS32" s="666"/>
      <c r="OLT32" s="666"/>
      <c r="OLU32" s="666"/>
      <c r="OLV32" s="666"/>
      <c r="OLW32" s="666"/>
      <c r="OLX32" s="666"/>
      <c r="OLY32" s="666"/>
      <c r="OLZ32" s="666"/>
      <c r="OMA32" s="666"/>
      <c r="OMB32" s="666"/>
      <c r="OMC32" s="666"/>
      <c r="OMD32" s="666"/>
      <c r="OME32" s="666"/>
      <c r="OMF32" s="666"/>
      <c r="OMG32" s="666"/>
      <c r="OMH32" s="666"/>
      <c r="OMI32" s="666"/>
      <c r="OMJ32" s="666"/>
      <c r="OMK32" s="666"/>
      <c r="OML32" s="666"/>
      <c r="OMM32" s="666"/>
      <c r="OMN32" s="666"/>
      <c r="OMO32" s="666"/>
      <c r="OMP32" s="666"/>
      <c r="OMQ32" s="666"/>
      <c r="OMR32" s="666"/>
      <c r="OMS32" s="666"/>
      <c r="OMT32" s="666"/>
      <c r="OMU32" s="666"/>
      <c r="OMV32" s="666"/>
      <c r="OMW32" s="666"/>
      <c r="OMX32" s="666"/>
      <c r="OMY32" s="666"/>
      <c r="OMZ32" s="666"/>
      <c r="ONA32" s="666"/>
      <c r="ONB32" s="666"/>
      <c r="ONC32" s="666"/>
      <c r="OND32" s="666"/>
      <c r="ONE32" s="666"/>
      <c r="ONF32" s="666"/>
      <c r="ONG32" s="666"/>
      <c r="ONH32" s="666"/>
      <c r="ONI32" s="666"/>
      <c r="ONJ32" s="666"/>
      <c r="ONK32" s="666"/>
      <c r="ONL32" s="666"/>
      <c r="ONM32" s="666"/>
      <c r="ONN32" s="666"/>
      <c r="ONO32" s="666"/>
      <c r="ONP32" s="666"/>
      <c r="ONQ32" s="666"/>
      <c r="ONR32" s="666"/>
      <c r="ONS32" s="666"/>
      <c r="ONT32" s="666"/>
      <c r="ONU32" s="666"/>
      <c r="ONV32" s="666"/>
      <c r="ONW32" s="666"/>
      <c r="ONX32" s="666"/>
      <c r="ONY32" s="666"/>
      <c r="ONZ32" s="666"/>
      <c r="OOA32" s="666"/>
      <c r="OOB32" s="666"/>
      <c r="OOC32" s="666"/>
      <c r="OOD32" s="666"/>
      <c r="OOE32" s="666"/>
      <c r="OOF32" s="666"/>
      <c r="OOG32" s="666"/>
      <c r="OOH32" s="666"/>
      <c r="OOI32" s="666"/>
      <c r="OOJ32" s="666"/>
      <c r="OOK32" s="666"/>
      <c r="OOL32" s="666"/>
      <c r="OOM32" s="666"/>
      <c r="OON32" s="666"/>
      <c r="OOO32" s="666"/>
      <c r="OOP32" s="666"/>
      <c r="OOQ32" s="666"/>
      <c r="OOR32" s="666"/>
      <c r="OOS32" s="666"/>
      <c r="OOT32" s="666"/>
      <c r="OOU32" s="666"/>
      <c r="OOV32" s="666"/>
      <c r="OOW32" s="666"/>
      <c r="OOX32" s="666"/>
      <c r="OOY32" s="666"/>
      <c r="OOZ32" s="666"/>
      <c r="OPA32" s="666"/>
      <c r="OPB32" s="666"/>
      <c r="OPC32" s="666"/>
      <c r="OPD32" s="666"/>
      <c r="OPE32" s="666"/>
      <c r="OPF32" s="666"/>
      <c r="OPG32" s="666"/>
      <c r="OPH32" s="666"/>
      <c r="OPI32" s="666"/>
      <c r="OPJ32" s="666"/>
      <c r="OPK32" s="666"/>
      <c r="OPL32" s="666"/>
      <c r="OPM32" s="666"/>
      <c r="OPN32" s="666"/>
      <c r="OPO32" s="666"/>
      <c r="OPP32" s="666"/>
      <c r="OPQ32" s="666"/>
      <c r="OPR32" s="666"/>
      <c r="OPS32" s="666"/>
      <c r="OPT32" s="666"/>
      <c r="OPU32" s="666"/>
      <c r="OPV32" s="666"/>
      <c r="OPW32" s="666"/>
      <c r="OPX32" s="666"/>
      <c r="OPY32" s="666"/>
      <c r="OPZ32" s="666"/>
      <c r="OQA32" s="666"/>
      <c r="OQB32" s="666"/>
      <c r="OQC32" s="666"/>
      <c r="OQD32" s="666"/>
      <c r="OQE32" s="666"/>
      <c r="OQF32" s="666"/>
      <c r="OQG32" s="666"/>
      <c r="OQH32" s="666"/>
      <c r="OQI32" s="666"/>
      <c r="OQJ32" s="666"/>
      <c r="OQK32" s="666"/>
      <c r="OQL32" s="666"/>
      <c r="OQM32" s="666"/>
      <c r="OQN32" s="666"/>
      <c r="OQO32" s="666"/>
      <c r="OQP32" s="666"/>
      <c r="OQQ32" s="666"/>
      <c r="OQR32" s="666"/>
      <c r="OQS32" s="666"/>
      <c r="OQT32" s="666"/>
      <c r="OQU32" s="666"/>
      <c r="OQV32" s="666"/>
      <c r="OQW32" s="666"/>
      <c r="OQX32" s="666"/>
      <c r="OQY32" s="666"/>
      <c r="OQZ32" s="666"/>
      <c r="ORA32" s="666"/>
      <c r="ORB32" s="666"/>
      <c r="ORC32" s="666"/>
      <c r="ORD32" s="666"/>
      <c r="ORE32" s="666"/>
      <c r="ORF32" s="666"/>
      <c r="ORG32" s="666"/>
      <c r="ORH32" s="666"/>
      <c r="ORI32" s="666"/>
      <c r="ORJ32" s="666"/>
      <c r="ORK32" s="666"/>
      <c r="ORL32" s="666"/>
      <c r="ORM32" s="666"/>
      <c r="ORN32" s="666"/>
      <c r="ORO32" s="666"/>
      <c r="ORP32" s="666"/>
      <c r="ORQ32" s="666"/>
      <c r="ORR32" s="666"/>
      <c r="ORS32" s="666"/>
      <c r="ORT32" s="666"/>
      <c r="ORU32" s="666"/>
      <c r="ORV32" s="666"/>
      <c r="ORW32" s="666"/>
      <c r="ORX32" s="666"/>
      <c r="ORY32" s="666"/>
      <c r="ORZ32" s="666"/>
      <c r="OSA32" s="666"/>
      <c r="OSB32" s="666"/>
      <c r="OSC32" s="666"/>
      <c r="OSD32" s="666"/>
      <c r="OSE32" s="666"/>
      <c r="OSF32" s="666"/>
      <c r="OSG32" s="666"/>
      <c r="OSH32" s="666"/>
      <c r="OSI32" s="666"/>
      <c r="OSJ32" s="666"/>
      <c r="OSK32" s="666"/>
      <c r="OSL32" s="666"/>
      <c r="OSM32" s="666"/>
      <c r="OSN32" s="666"/>
      <c r="OSO32" s="666"/>
      <c r="OSP32" s="666"/>
      <c r="OSQ32" s="666"/>
      <c r="OSR32" s="666"/>
      <c r="OSS32" s="666"/>
      <c r="OST32" s="666"/>
      <c r="OSU32" s="666"/>
      <c r="OSV32" s="666"/>
      <c r="OSW32" s="666"/>
      <c r="OSX32" s="666"/>
      <c r="OSY32" s="666"/>
      <c r="OSZ32" s="666"/>
      <c r="OTA32" s="666"/>
      <c r="OTB32" s="666"/>
      <c r="OTC32" s="666"/>
      <c r="OTD32" s="666"/>
      <c r="OTE32" s="666"/>
      <c r="OTF32" s="666"/>
      <c r="OTG32" s="666"/>
      <c r="OTH32" s="666"/>
      <c r="OTI32" s="666"/>
      <c r="OTJ32" s="666"/>
      <c r="OTK32" s="666"/>
      <c r="OTL32" s="666"/>
      <c r="OTM32" s="666"/>
      <c r="OTN32" s="666"/>
      <c r="OTO32" s="666"/>
      <c r="OTP32" s="666"/>
      <c r="OTQ32" s="666"/>
      <c r="OTR32" s="666"/>
      <c r="OTS32" s="666"/>
      <c r="OTT32" s="666"/>
      <c r="OTU32" s="666"/>
      <c r="OTV32" s="666"/>
      <c r="OTW32" s="666"/>
      <c r="OTX32" s="666"/>
      <c r="OTY32" s="666"/>
      <c r="OTZ32" s="666"/>
      <c r="OUA32" s="666"/>
      <c r="OUB32" s="666"/>
      <c r="OUC32" s="666"/>
      <c r="OUD32" s="666"/>
      <c r="OUE32" s="666"/>
      <c r="OUF32" s="666"/>
      <c r="OUG32" s="666"/>
      <c r="OUH32" s="666"/>
      <c r="OUI32" s="666"/>
      <c r="OUJ32" s="666"/>
      <c r="OUK32" s="666"/>
      <c r="OUL32" s="666"/>
      <c r="OUM32" s="666"/>
      <c r="OUN32" s="666"/>
      <c r="OUO32" s="666"/>
      <c r="OUP32" s="666"/>
      <c r="OUQ32" s="666"/>
      <c r="OUR32" s="666"/>
      <c r="OUS32" s="666"/>
      <c r="OUT32" s="666"/>
      <c r="OUU32" s="666"/>
      <c r="OUV32" s="666"/>
      <c r="OUW32" s="666"/>
      <c r="OUX32" s="666"/>
      <c r="OUY32" s="666"/>
      <c r="OUZ32" s="666"/>
      <c r="OVA32" s="666"/>
      <c r="OVB32" s="666"/>
      <c r="OVC32" s="666"/>
      <c r="OVD32" s="666"/>
      <c r="OVE32" s="666"/>
      <c r="OVF32" s="666"/>
      <c r="OVG32" s="666"/>
      <c r="OVH32" s="666"/>
      <c r="OVI32" s="666"/>
      <c r="OVJ32" s="666"/>
      <c r="OVK32" s="666"/>
      <c r="OVL32" s="666"/>
      <c r="OVM32" s="666"/>
      <c r="OVN32" s="666"/>
      <c r="OVO32" s="666"/>
      <c r="OVP32" s="666"/>
      <c r="OVQ32" s="666"/>
      <c r="OVR32" s="666"/>
      <c r="OVS32" s="666"/>
      <c r="OVT32" s="666"/>
      <c r="OVU32" s="666"/>
      <c r="OVV32" s="666"/>
      <c r="OVW32" s="666"/>
      <c r="OVX32" s="666"/>
      <c r="OVY32" s="666"/>
      <c r="OVZ32" s="666"/>
      <c r="OWA32" s="666"/>
      <c r="OWB32" s="666"/>
      <c r="OWC32" s="666"/>
      <c r="OWD32" s="666"/>
      <c r="OWE32" s="666"/>
      <c r="OWF32" s="666"/>
      <c r="OWG32" s="666"/>
      <c r="OWH32" s="666"/>
      <c r="OWI32" s="666"/>
      <c r="OWJ32" s="666"/>
      <c r="OWK32" s="666"/>
      <c r="OWL32" s="666"/>
      <c r="OWM32" s="666"/>
      <c r="OWN32" s="666"/>
      <c r="OWO32" s="666"/>
      <c r="OWP32" s="666"/>
      <c r="OWQ32" s="666"/>
      <c r="OWR32" s="666"/>
      <c r="OWS32" s="666"/>
      <c r="OWT32" s="666"/>
      <c r="OWU32" s="666"/>
      <c r="OWV32" s="666"/>
      <c r="OWW32" s="666"/>
      <c r="OWX32" s="666"/>
      <c r="OWY32" s="666"/>
      <c r="OWZ32" s="666"/>
      <c r="OXA32" s="666"/>
      <c r="OXB32" s="666"/>
      <c r="OXC32" s="666"/>
      <c r="OXD32" s="666"/>
      <c r="OXE32" s="666"/>
      <c r="OXF32" s="666"/>
      <c r="OXG32" s="666"/>
      <c r="OXH32" s="666"/>
      <c r="OXI32" s="666"/>
      <c r="OXJ32" s="666"/>
      <c r="OXK32" s="666"/>
      <c r="OXL32" s="666"/>
      <c r="OXM32" s="666"/>
      <c r="OXN32" s="666"/>
      <c r="OXO32" s="666"/>
      <c r="OXP32" s="666"/>
      <c r="OXQ32" s="666"/>
      <c r="OXR32" s="666"/>
      <c r="OXS32" s="666"/>
      <c r="OXT32" s="666"/>
      <c r="OXU32" s="666"/>
      <c r="OXV32" s="666"/>
      <c r="OXW32" s="666"/>
      <c r="OXX32" s="666"/>
      <c r="OXY32" s="666"/>
      <c r="OXZ32" s="666"/>
      <c r="OYA32" s="666"/>
      <c r="OYB32" s="666"/>
      <c r="OYC32" s="666"/>
      <c r="OYD32" s="666"/>
      <c r="OYE32" s="666"/>
      <c r="OYF32" s="666"/>
      <c r="OYG32" s="666"/>
      <c r="OYH32" s="666"/>
      <c r="OYI32" s="666"/>
      <c r="OYJ32" s="666"/>
      <c r="OYK32" s="666"/>
      <c r="OYL32" s="666"/>
      <c r="OYM32" s="666"/>
      <c r="OYN32" s="666"/>
      <c r="OYO32" s="666"/>
      <c r="OYP32" s="666"/>
      <c r="OYQ32" s="666"/>
      <c r="OYR32" s="666"/>
      <c r="OYS32" s="666"/>
      <c r="OYT32" s="666"/>
      <c r="OYU32" s="666"/>
      <c r="OYV32" s="666"/>
      <c r="OYW32" s="666"/>
      <c r="OYX32" s="666"/>
      <c r="OYY32" s="666"/>
      <c r="OYZ32" s="666"/>
      <c r="OZA32" s="666"/>
      <c r="OZB32" s="666"/>
      <c r="OZC32" s="666"/>
      <c r="OZD32" s="666"/>
      <c r="OZE32" s="666"/>
      <c r="OZF32" s="666"/>
      <c r="OZG32" s="666"/>
      <c r="OZH32" s="666"/>
      <c r="OZI32" s="666"/>
      <c r="OZJ32" s="666"/>
      <c r="OZK32" s="666"/>
      <c r="OZL32" s="666"/>
      <c r="OZM32" s="666"/>
      <c r="OZN32" s="666"/>
      <c r="OZO32" s="666"/>
      <c r="OZP32" s="666"/>
      <c r="OZQ32" s="666"/>
      <c r="OZR32" s="666"/>
      <c r="OZS32" s="666"/>
      <c r="OZT32" s="666"/>
      <c r="OZU32" s="666"/>
      <c r="OZV32" s="666"/>
      <c r="OZW32" s="666"/>
      <c r="OZX32" s="666"/>
      <c r="OZY32" s="666"/>
      <c r="OZZ32" s="666"/>
      <c r="PAA32" s="666"/>
      <c r="PAB32" s="666"/>
      <c r="PAC32" s="666"/>
      <c r="PAD32" s="666"/>
      <c r="PAE32" s="666"/>
      <c r="PAF32" s="666"/>
      <c r="PAG32" s="666"/>
      <c r="PAH32" s="666"/>
      <c r="PAI32" s="666"/>
      <c r="PAJ32" s="666"/>
      <c r="PAK32" s="666"/>
      <c r="PAL32" s="666"/>
      <c r="PAM32" s="666"/>
      <c r="PAN32" s="666"/>
      <c r="PAO32" s="666"/>
      <c r="PAP32" s="666"/>
      <c r="PAQ32" s="666"/>
      <c r="PAR32" s="666"/>
      <c r="PAS32" s="666"/>
      <c r="PAT32" s="666"/>
      <c r="PAU32" s="666"/>
      <c r="PAV32" s="666"/>
      <c r="PAW32" s="666"/>
      <c r="PAX32" s="666"/>
      <c r="PAY32" s="666"/>
      <c r="PAZ32" s="666"/>
      <c r="PBA32" s="666"/>
      <c r="PBB32" s="666"/>
      <c r="PBC32" s="666"/>
      <c r="PBD32" s="666"/>
      <c r="PBE32" s="666"/>
      <c r="PBF32" s="666"/>
      <c r="PBG32" s="666"/>
      <c r="PBH32" s="666"/>
      <c r="PBI32" s="666"/>
      <c r="PBJ32" s="666"/>
      <c r="PBK32" s="666"/>
      <c r="PBL32" s="666"/>
      <c r="PBM32" s="666"/>
      <c r="PBN32" s="666"/>
      <c r="PBO32" s="666"/>
      <c r="PBP32" s="666"/>
      <c r="PBQ32" s="666"/>
      <c r="PBR32" s="666"/>
      <c r="PBS32" s="666"/>
      <c r="PBT32" s="666"/>
      <c r="PBU32" s="666"/>
      <c r="PBV32" s="666"/>
      <c r="PBW32" s="666"/>
      <c r="PBX32" s="666"/>
      <c r="PBY32" s="666"/>
      <c r="PBZ32" s="666"/>
      <c r="PCA32" s="666"/>
      <c r="PCB32" s="666"/>
      <c r="PCC32" s="666"/>
      <c r="PCD32" s="666"/>
      <c r="PCE32" s="666"/>
      <c r="PCF32" s="666"/>
      <c r="PCG32" s="666"/>
      <c r="PCH32" s="666"/>
      <c r="PCI32" s="666"/>
      <c r="PCJ32" s="666"/>
      <c r="PCK32" s="666"/>
      <c r="PCL32" s="666"/>
      <c r="PCM32" s="666"/>
      <c r="PCN32" s="666"/>
      <c r="PCO32" s="666"/>
      <c r="PCP32" s="666"/>
      <c r="PCQ32" s="666"/>
      <c r="PCR32" s="666"/>
      <c r="PCS32" s="666"/>
      <c r="PCT32" s="666"/>
      <c r="PCU32" s="666"/>
      <c r="PCV32" s="666"/>
      <c r="PCW32" s="666"/>
      <c r="PCX32" s="666"/>
      <c r="PCY32" s="666"/>
      <c r="PCZ32" s="666"/>
      <c r="PDA32" s="666"/>
      <c r="PDB32" s="666"/>
      <c r="PDC32" s="666"/>
      <c r="PDD32" s="666"/>
      <c r="PDE32" s="666"/>
      <c r="PDF32" s="666"/>
      <c r="PDG32" s="666"/>
      <c r="PDH32" s="666"/>
      <c r="PDI32" s="666"/>
      <c r="PDJ32" s="666"/>
      <c r="PDK32" s="666"/>
      <c r="PDL32" s="666"/>
      <c r="PDM32" s="666"/>
      <c r="PDN32" s="666"/>
      <c r="PDO32" s="666"/>
      <c r="PDP32" s="666"/>
      <c r="PDQ32" s="666"/>
      <c r="PDR32" s="666"/>
      <c r="PDS32" s="666"/>
      <c r="PDT32" s="666"/>
      <c r="PDU32" s="666"/>
      <c r="PDV32" s="666"/>
      <c r="PDW32" s="666"/>
      <c r="PDX32" s="666"/>
      <c r="PDY32" s="666"/>
      <c r="PDZ32" s="666"/>
      <c r="PEA32" s="666"/>
      <c r="PEB32" s="666"/>
      <c r="PEC32" s="666"/>
      <c r="PED32" s="666"/>
      <c r="PEE32" s="666"/>
      <c r="PEF32" s="666"/>
      <c r="PEG32" s="666"/>
      <c r="PEH32" s="666"/>
      <c r="PEI32" s="666"/>
      <c r="PEJ32" s="666"/>
      <c r="PEK32" s="666"/>
      <c r="PEL32" s="666"/>
      <c r="PEM32" s="666"/>
      <c r="PEN32" s="666"/>
      <c r="PEO32" s="666"/>
      <c r="PEP32" s="666"/>
      <c r="PEQ32" s="666"/>
      <c r="PER32" s="666"/>
      <c r="PES32" s="666"/>
      <c r="PET32" s="666"/>
      <c r="PEU32" s="666"/>
      <c r="PEV32" s="666"/>
      <c r="PEW32" s="666"/>
      <c r="PEX32" s="666"/>
      <c r="PEY32" s="666"/>
      <c r="PEZ32" s="666"/>
      <c r="PFA32" s="666"/>
      <c r="PFB32" s="666"/>
      <c r="PFC32" s="666"/>
      <c r="PFD32" s="666"/>
      <c r="PFE32" s="666"/>
      <c r="PFF32" s="666"/>
      <c r="PFG32" s="666"/>
      <c r="PFH32" s="666"/>
      <c r="PFI32" s="666"/>
      <c r="PFJ32" s="666"/>
      <c r="PFK32" s="666"/>
      <c r="PFL32" s="666"/>
      <c r="PFM32" s="666"/>
      <c r="PFN32" s="666"/>
      <c r="PFO32" s="666"/>
      <c r="PFP32" s="666"/>
      <c r="PFQ32" s="666"/>
      <c r="PFR32" s="666"/>
      <c r="PFS32" s="666"/>
      <c r="PFT32" s="666"/>
      <c r="PFU32" s="666"/>
      <c r="PFV32" s="666"/>
      <c r="PFW32" s="666"/>
      <c r="PFX32" s="666"/>
      <c r="PFY32" s="666"/>
      <c r="PFZ32" s="666"/>
      <c r="PGA32" s="666"/>
      <c r="PGB32" s="666"/>
      <c r="PGC32" s="666"/>
      <c r="PGD32" s="666"/>
      <c r="PGE32" s="666"/>
      <c r="PGF32" s="666"/>
      <c r="PGG32" s="666"/>
      <c r="PGH32" s="666"/>
      <c r="PGI32" s="666"/>
      <c r="PGJ32" s="666"/>
      <c r="PGK32" s="666"/>
      <c r="PGL32" s="666"/>
      <c r="PGM32" s="666"/>
      <c r="PGN32" s="666"/>
      <c r="PGO32" s="666"/>
      <c r="PGP32" s="666"/>
      <c r="PGQ32" s="666"/>
      <c r="PGR32" s="666"/>
      <c r="PGS32" s="666"/>
      <c r="PGT32" s="666"/>
      <c r="PGU32" s="666"/>
      <c r="PGV32" s="666"/>
      <c r="PGW32" s="666"/>
      <c r="PGX32" s="666"/>
      <c r="PGY32" s="666"/>
      <c r="PGZ32" s="666"/>
      <c r="PHA32" s="666"/>
      <c r="PHB32" s="666"/>
      <c r="PHC32" s="666"/>
      <c r="PHD32" s="666"/>
      <c r="PHE32" s="666"/>
      <c r="PHF32" s="666"/>
      <c r="PHG32" s="666"/>
      <c r="PHH32" s="666"/>
      <c r="PHI32" s="666"/>
      <c r="PHJ32" s="666"/>
      <c r="PHK32" s="666"/>
      <c r="PHL32" s="666"/>
      <c r="PHM32" s="666"/>
      <c r="PHN32" s="666"/>
      <c r="PHO32" s="666"/>
      <c r="PHP32" s="666"/>
      <c r="PHQ32" s="666"/>
      <c r="PHR32" s="666"/>
      <c r="PHS32" s="666"/>
      <c r="PHT32" s="666"/>
      <c r="PHU32" s="666"/>
      <c r="PHV32" s="666"/>
      <c r="PHW32" s="666"/>
      <c r="PHX32" s="666"/>
      <c r="PHY32" s="666"/>
      <c r="PHZ32" s="666"/>
      <c r="PIA32" s="666"/>
      <c r="PIB32" s="666"/>
      <c r="PIC32" s="666"/>
      <c r="PID32" s="666"/>
      <c r="PIE32" s="666"/>
      <c r="PIF32" s="666"/>
      <c r="PIG32" s="666"/>
      <c r="PIH32" s="666"/>
      <c r="PII32" s="666"/>
      <c r="PIJ32" s="666"/>
      <c r="PIK32" s="666"/>
      <c r="PIL32" s="666"/>
      <c r="PIM32" s="666"/>
      <c r="PIN32" s="666"/>
      <c r="PIO32" s="666"/>
      <c r="PIP32" s="666"/>
      <c r="PIQ32" s="666"/>
      <c r="PIR32" s="666"/>
      <c r="PIS32" s="666"/>
      <c r="PIT32" s="666"/>
      <c r="PIU32" s="666"/>
      <c r="PIV32" s="666"/>
      <c r="PIW32" s="666"/>
      <c r="PIX32" s="666"/>
      <c r="PIY32" s="666"/>
      <c r="PIZ32" s="666"/>
      <c r="PJA32" s="666"/>
      <c r="PJB32" s="666"/>
      <c r="PJC32" s="666"/>
      <c r="PJD32" s="666"/>
      <c r="PJE32" s="666"/>
      <c r="PJF32" s="666"/>
      <c r="PJG32" s="666"/>
      <c r="PJH32" s="666"/>
      <c r="PJI32" s="666"/>
      <c r="PJJ32" s="666"/>
      <c r="PJK32" s="666"/>
      <c r="PJL32" s="666"/>
      <c r="PJM32" s="666"/>
      <c r="PJN32" s="666"/>
      <c r="PJO32" s="666"/>
      <c r="PJP32" s="666"/>
      <c r="PJQ32" s="666"/>
      <c r="PJR32" s="666"/>
      <c r="PJS32" s="666"/>
      <c r="PJT32" s="666"/>
      <c r="PJU32" s="666"/>
      <c r="PJV32" s="666"/>
      <c r="PJW32" s="666"/>
      <c r="PJX32" s="666"/>
      <c r="PJY32" s="666"/>
      <c r="PJZ32" s="666"/>
      <c r="PKA32" s="666"/>
      <c r="PKB32" s="666"/>
      <c r="PKC32" s="666"/>
      <c r="PKD32" s="666"/>
      <c r="PKE32" s="666"/>
      <c r="PKF32" s="666"/>
      <c r="PKG32" s="666"/>
      <c r="PKH32" s="666"/>
      <c r="PKI32" s="666"/>
      <c r="PKJ32" s="666"/>
      <c r="PKK32" s="666"/>
      <c r="PKL32" s="666"/>
      <c r="PKM32" s="666"/>
      <c r="PKN32" s="666"/>
      <c r="PKO32" s="666"/>
      <c r="PKP32" s="666"/>
      <c r="PKQ32" s="666"/>
      <c r="PKR32" s="666"/>
      <c r="PKS32" s="666"/>
      <c r="PKT32" s="666"/>
      <c r="PKU32" s="666"/>
      <c r="PKV32" s="666"/>
      <c r="PKW32" s="666"/>
      <c r="PKX32" s="666"/>
      <c r="PKY32" s="666"/>
      <c r="PKZ32" s="666"/>
      <c r="PLA32" s="666"/>
      <c r="PLB32" s="666"/>
      <c r="PLC32" s="666"/>
      <c r="PLD32" s="666"/>
      <c r="PLE32" s="666"/>
      <c r="PLF32" s="666"/>
      <c r="PLG32" s="666"/>
      <c r="PLH32" s="666"/>
      <c r="PLI32" s="666"/>
      <c r="PLJ32" s="666"/>
      <c r="PLK32" s="666"/>
      <c r="PLL32" s="666"/>
      <c r="PLM32" s="666"/>
      <c r="PLN32" s="666"/>
      <c r="PLO32" s="666"/>
      <c r="PLP32" s="666"/>
      <c r="PLQ32" s="666"/>
      <c r="PLR32" s="666"/>
      <c r="PLS32" s="666"/>
      <c r="PLT32" s="666"/>
      <c r="PLU32" s="666"/>
      <c r="PLV32" s="666"/>
      <c r="PLW32" s="666"/>
      <c r="PLX32" s="666"/>
      <c r="PLY32" s="666"/>
      <c r="PLZ32" s="666"/>
      <c r="PMA32" s="666"/>
      <c r="PMB32" s="666"/>
      <c r="PMC32" s="666"/>
      <c r="PMD32" s="666"/>
      <c r="PME32" s="666"/>
      <c r="PMF32" s="666"/>
      <c r="PMG32" s="666"/>
      <c r="PMH32" s="666"/>
      <c r="PMI32" s="666"/>
      <c r="PMJ32" s="666"/>
      <c r="PMK32" s="666"/>
      <c r="PML32" s="666"/>
      <c r="PMM32" s="666"/>
      <c r="PMN32" s="666"/>
      <c r="PMO32" s="666"/>
      <c r="PMP32" s="666"/>
      <c r="PMQ32" s="666"/>
      <c r="PMR32" s="666"/>
      <c r="PMS32" s="666"/>
      <c r="PMT32" s="666"/>
      <c r="PMU32" s="666"/>
      <c r="PMV32" s="666"/>
      <c r="PMW32" s="666"/>
      <c r="PMX32" s="666"/>
      <c r="PMY32" s="666"/>
      <c r="PMZ32" s="666"/>
      <c r="PNA32" s="666"/>
      <c r="PNB32" s="666"/>
      <c r="PNC32" s="666"/>
      <c r="PND32" s="666"/>
      <c r="PNE32" s="666"/>
      <c r="PNF32" s="666"/>
      <c r="PNG32" s="666"/>
      <c r="PNH32" s="666"/>
      <c r="PNI32" s="666"/>
      <c r="PNJ32" s="666"/>
      <c r="PNK32" s="666"/>
      <c r="PNL32" s="666"/>
      <c r="PNM32" s="666"/>
      <c r="PNN32" s="666"/>
      <c r="PNO32" s="666"/>
      <c r="PNP32" s="666"/>
      <c r="PNQ32" s="666"/>
      <c r="PNR32" s="666"/>
      <c r="PNS32" s="666"/>
      <c r="PNT32" s="666"/>
      <c r="PNU32" s="666"/>
      <c r="PNV32" s="666"/>
      <c r="PNW32" s="666"/>
      <c r="PNX32" s="666"/>
      <c r="PNY32" s="666"/>
      <c r="PNZ32" s="666"/>
      <c r="POA32" s="666"/>
      <c r="POB32" s="666"/>
      <c r="POC32" s="666"/>
      <c r="POD32" s="666"/>
      <c r="POE32" s="666"/>
      <c r="POF32" s="666"/>
      <c r="POG32" s="666"/>
      <c r="POH32" s="666"/>
      <c r="POI32" s="666"/>
      <c r="POJ32" s="666"/>
      <c r="POK32" s="666"/>
      <c r="POL32" s="666"/>
      <c r="POM32" s="666"/>
      <c r="PON32" s="666"/>
      <c r="POO32" s="666"/>
      <c r="POP32" s="666"/>
      <c r="POQ32" s="666"/>
      <c r="POR32" s="666"/>
      <c r="POS32" s="666"/>
      <c r="POT32" s="666"/>
      <c r="POU32" s="666"/>
      <c r="POV32" s="666"/>
      <c r="POW32" s="666"/>
      <c r="POX32" s="666"/>
      <c r="POY32" s="666"/>
      <c r="POZ32" s="666"/>
      <c r="PPA32" s="666"/>
      <c r="PPB32" s="666"/>
      <c r="PPC32" s="666"/>
      <c r="PPD32" s="666"/>
      <c r="PPE32" s="666"/>
      <c r="PPF32" s="666"/>
      <c r="PPG32" s="666"/>
      <c r="PPH32" s="666"/>
      <c r="PPI32" s="666"/>
      <c r="PPJ32" s="666"/>
      <c r="PPK32" s="666"/>
      <c r="PPL32" s="666"/>
      <c r="PPM32" s="666"/>
      <c r="PPN32" s="666"/>
      <c r="PPO32" s="666"/>
      <c r="PPP32" s="666"/>
      <c r="PPQ32" s="666"/>
      <c r="PPR32" s="666"/>
      <c r="PPS32" s="666"/>
      <c r="PPT32" s="666"/>
      <c r="PPU32" s="666"/>
      <c r="PPV32" s="666"/>
      <c r="PPW32" s="666"/>
      <c r="PPX32" s="666"/>
      <c r="PPY32" s="666"/>
      <c r="PPZ32" s="666"/>
      <c r="PQA32" s="666"/>
      <c r="PQB32" s="666"/>
      <c r="PQC32" s="666"/>
      <c r="PQD32" s="666"/>
      <c r="PQE32" s="666"/>
      <c r="PQF32" s="666"/>
      <c r="PQG32" s="666"/>
      <c r="PQH32" s="666"/>
      <c r="PQI32" s="666"/>
      <c r="PQJ32" s="666"/>
      <c r="PQK32" s="666"/>
      <c r="PQL32" s="666"/>
      <c r="PQM32" s="666"/>
      <c r="PQN32" s="666"/>
      <c r="PQO32" s="666"/>
      <c r="PQP32" s="666"/>
      <c r="PQQ32" s="666"/>
      <c r="PQR32" s="666"/>
      <c r="PQS32" s="666"/>
      <c r="PQT32" s="666"/>
      <c r="PQU32" s="666"/>
      <c r="PQV32" s="666"/>
      <c r="PQW32" s="666"/>
      <c r="PQX32" s="666"/>
      <c r="PQY32" s="666"/>
      <c r="PQZ32" s="666"/>
      <c r="PRA32" s="666"/>
      <c r="PRB32" s="666"/>
      <c r="PRC32" s="666"/>
      <c r="PRD32" s="666"/>
      <c r="PRE32" s="666"/>
      <c r="PRF32" s="666"/>
      <c r="PRG32" s="666"/>
      <c r="PRH32" s="666"/>
      <c r="PRI32" s="666"/>
      <c r="PRJ32" s="666"/>
      <c r="PRK32" s="666"/>
      <c r="PRL32" s="666"/>
      <c r="PRM32" s="666"/>
      <c r="PRN32" s="666"/>
      <c r="PRO32" s="666"/>
      <c r="PRP32" s="666"/>
      <c r="PRQ32" s="666"/>
      <c r="PRR32" s="666"/>
      <c r="PRS32" s="666"/>
      <c r="PRT32" s="666"/>
      <c r="PRU32" s="666"/>
      <c r="PRV32" s="666"/>
      <c r="PRW32" s="666"/>
      <c r="PRX32" s="666"/>
      <c r="PRY32" s="666"/>
      <c r="PRZ32" s="666"/>
      <c r="PSA32" s="666"/>
      <c r="PSB32" s="666"/>
      <c r="PSC32" s="666"/>
      <c r="PSD32" s="666"/>
      <c r="PSE32" s="666"/>
      <c r="PSF32" s="666"/>
      <c r="PSG32" s="666"/>
      <c r="PSH32" s="666"/>
      <c r="PSI32" s="666"/>
      <c r="PSJ32" s="666"/>
      <c r="PSK32" s="666"/>
      <c r="PSL32" s="666"/>
      <c r="PSM32" s="666"/>
      <c r="PSN32" s="666"/>
      <c r="PSO32" s="666"/>
      <c r="PSP32" s="666"/>
      <c r="PSQ32" s="666"/>
      <c r="PSR32" s="666"/>
      <c r="PSS32" s="666"/>
      <c r="PST32" s="666"/>
      <c r="PSU32" s="666"/>
      <c r="PSV32" s="666"/>
      <c r="PSW32" s="666"/>
      <c r="PSX32" s="666"/>
      <c r="PSY32" s="666"/>
      <c r="PSZ32" s="666"/>
      <c r="PTA32" s="666"/>
      <c r="PTB32" s="666"/>
      <c r="PTC32" s="666"/>
      <c r="PTD32" s="666"/>
      <c r="PTE32" s="666"/>
      <c r="PTF32" s="666"/>
      <c r="PTG32" s="666"/>
      <c r="PTH32" s="666"/>
      <c r="PTI32" s="666"/>
      <c r="PTJ32" s="666"/>
      <c r="PTK32" s="666"/>
      <c r="PTL32" s="666"/>
      <c r="PTM32" s="666"/>
      <c r="PTN32" s="666"/>
      <c r="PTO32" s="666"/>
      <c r="PTP32" s="666"/>
      <c r="PTQ32" s="666"/>
      <c r="PTR32" s="666"/>
      <c r="PTS32" s="666"/>
      <c r="PTT32" s="666"/>
      <c r="PTU32" s="666"/>
      <c r="PTV32" s="666"/>
      <c r="PTW32" s="666"/>
      <c r="PTX32" s="666"/>
      <c r="PTY32" s="666"/>
      <c r="PTZ32" s="666"/>
      <c r="PUA32" s="666"/>
      <c r="PUB32" s="666"/>
      <c r="PUC32" s="666"/>
      <c r="PUD32" s="666"/>
      <c r="PUE32" s="666"/>
      <c r="PUF32" s="666"/>
      <c r="PUG32" s="666"/>
      <c r="PUH32" s="666"/>
      <c r="PUI32" s="666"/>
      <c r="PUJ32" s="666"/>
      <c r="PUK32" s="666"/>
      <c r="PUL32" s="666"/>
      <c r="PUM32" s="666"/>
      <c r="PUN32" s="666"/>
      <c r="PUO32" s="666"/>
      <c r="PUP32" s="666"/>
      <c r="PUQ32" s="666"/>
      <c r="PUR32" s="666"/>
      <c r="PUS32" s="666"/>
      <c r="PUT32" s="666"/>
      <c r="PUU32" s="666"/>
      <c r="PUV32" s="666"/>
      <c r="PUW32" s="666"/>
      <c r="PUX32" s="666"/>
      <c r="PUY32" s="666"/>
      <c r="PUZ32" s="666"/>
      <c r="PVA32" s="666"/>
      <c r="PVB32" s="666"/>
      <c r="PVC32" s="666"/>
      <c r="PVD32" s="666"/>
      <c r="PVE32" s="666"/>
      <c r="PVF32" s="666"/>
      <c r="PVG32" s="666"/>
      <c r="PVH32" s="666"/>
      <c r="PVI32" s="666"/>
      <c r="PVJ32" s="666"/>
      <c r="PVK32" s="666"/>
      <c r="PVL32" s="666"/>
      <c r="PVM32" s="666"/>
      <c r="PVN32" s="666"/>
      <c r="PVO32" s="666"/>
      <c r="PVP32" s="666"/>
      <c r="PVQ32" s="666"/>
      <c r="PVR32" s="666"/>
      <c r="PVS32" s="666"/>
      <c r="PVT32" s="666"/>
      <c r="PVU32" s="666"/>
      <c r="PVV32" s="666"/>
      <c r="PVW32" s="666"/>
      <c r="PVX32" s="666"/>
      <c r="PVY32" s="666"/>
      <c r="PVZ32" s="666"/>
      <c r="PWA32" s="666"/>
      <c r="PWB32" s="666"/>
      <c r="PWC32" s="666"/>
      <c r="PWD32" s="666"/>
      <c r="PWE32" s="666"/>
      <c r="PWF32" s="666"/>
      <c r="PWG32" s="666"/>
      <c r="PWH32" s="666"/>
      <c r="PWI32" s="666"/>
      <c r="PWJ32" s="666"/>
      <c r="PWK32" s="666"/>
      <c r="PWL32" s="666"/>
      <c r="PWM32" s="666"/>
      <c r="PWN32" s="666"/>
      <c r="PWO32" s="666"/>
      <c r="PWP32" s="666"/>
      <c r="PWQ32" s="666"/>
      <c r="PWR32" s="666"/>
      <c r="PWS32" s="666"/>
      <c r="PWT32" s="666"/>
      <c r="PWU32" s="666"/>
      <c r="PWV32" s="666"/>
      <c r="PWW32" s="666"/>
      <c r="PWX32" s="666"/>
      <c r="PWY32" s="666"/>
      <c r="PWZ32" s="666"/>
      <c r="PXA32" s="666"/>
      <c r="PXB32" s="666"/>
      <c r="PXC32" s="666"/>
      <c r="PXD32" s="666"/>
      <c r="PXE32" s="666"/>
      <c r="PXF32" s="666"/>
      <c r="PXG32" s="666"/>
      <c r="PXH32" s="666"/>
      <c r="PXI32" s="666"/>
      <c r="PXJ32" s="666"/>
      <c r="PXK32" s="666"/>
      <c r="PXL32" s="666"/>
      <c r="PXM32" s="666"/>
      <c r="PXN32" s="666"/>
      <c r="PXO32" s="666"/>
      <c r="PXP32" s="666"/>
      <c r="PXQ32" s="666"/>
      <c r="PXR32" s="666"/>
      <c r="PXS32" s="666"/>
      <c r="PXT32" s="666"/>
      <c r="PXU32" s="666"/>
      <c r="PXV32" s="666"/>
      <c r="PXW32" s="666"/>
      <c r="PXX32" s="666"/>
      <c r="PXY32" s="666"/>
      <c r="PXZ32" s="666"/>
      <c r="PYA32" s="666"/>
      <c r="PYB32" s="666"/>
      <c r="PYC32" s="666"/>
      <c r="PYD32" s="666"/>
      <c r="PYE32" s="666"/>
      <c r="PYF32" s="666"/>
      <c r="PYG32" s="666"/>
      <c r="PYH32" s="666"/>
      <c r="PYI32" s="666"/>
      <c r="PYJ32" s="666"/>
      <c r="PYK32" s="666"/>
      <c r="PYL32" s="666"/>
      <c r="PYM32" s="666"/>
      <c r="PYN32" s="666"/>
      <c r="PYO32" s="666"/>
      <c r="PYP32" s="666"/>
      <c r="PYQ32" s="666"/>
      <c r="PYR32" s="666"/>
      <c r="PYS32" s="666"/>
      <c r="PYT32" s="666"/>
      <c r="PYU32" s="666"/>
      <c r="PYV32" s="666"/>
      <c r="PYW32" s="666"/>
      <c r="PYX32" s="666"/>
      <c r="PYY32" s="666"/>
      <c r="PYZ32" s="666"/>
      <c r="PZA32" s="666"/>
      <c r="PZB32" s="666"/>
      <c r="PZC32" s="666"/>
      <c r="PZD32" s="666"/>
      <c r="PZE32" s="666"/>
      <c r="PZF32" s="666"/>
      <c r="PZG32" s="666"/>
      <c r="PZH32" s="666"/>
      <c r="PZI32" s="666"/>
      <c r="PZJ32" s="666"/>
      <c r="PZK32" s="666"/>
      <c r="PZL32" s="666"/>
      <c r="PZM32" s="666"/>
      <c r="PZN32" s="666"/>
      <c r="PZO32" s="666"/>
      <c r="PZP32" s="666"/>
      <c r="PZQ32" s="666"/>
      <c r="PZR32" s="666"/>
      <c r="PZS32" s="666"/>
      <c r="PZT32" s="666"/>
      <c r="PZU32" s="666"/>
      <c r="PZV32" s="666"/>
      <c r="PZW32" s="666"/>
      <c r="PZX32" s="666"/>
      <c r="PZY32" s="666"/>
      <c r="PZZ32" s="666"/>
      <c r="QAA32" s="666"/>
      <c r="QAB32" s="666"/>
      <c r="QAC32" s="666"/>
      <c r="QAD32" s="666"/>
      <c r="QAE32" s="666"/>
      <c r="QAF32" s="666"/>
      <c r="QAG32" s="666"/>
      <c r="QAH32" s="666"/>
      <c r="QAI32" s="666"/>
      <c r="QAJ32" s="666"/>
      <c r="QAK32" s="666"/>
      <c r="QAL32" s="666"/>
      <c r="QAM32" s="666"/>
      <c r="QAN32" s="666"/>
      <c r="QAO32" s="666"/>
      <c r="QAP32" s="666"/>
      <c r="QAQ32" s="666"/>
      <c r="QAR32" s="666"/>
      <c r="QAS32" s="666"/>
      <c r="QAT32" s="666"/>
      <c r="QAU32" s="666"/>
      <c r="QAV32" s="666"/>
      <c r="QAW32" s="666"/>
      <c r="QAX32" s="666"/>
      <c r="QAY32" s="666"/>
      <c r="QAZ32" s="666"/>
      <c r="QBA32" s="666"/>
      <c r="QBB32" s="666"/>
      <c r="QBC32" s="666"/>
      <c r="QBD32" s="666"/>
      <c r="QBE32" s="666"/>
      <c r="QBF32" s="666"/>
      <c r="QBG32" s="666"/>
      <c r="QBH32" s="666"/>
      <c r="QBI32" s="666"/>
      <c r="QBJ32" s="666"/>
      <c r="QBK32" s="666"/>
      <c r="QBL32" s="666"/>
      <c r="QBM32" s="666"/>
      <c r="QBN32" s="666"/>
      <c r="QBO32" s="666"/>
      <c r="QBP32" s="666"/>
      <c r="QBQ32" s="666"/>
      <c r="QBR32" s="666"/>
      <c r="QBS32" s="666"/>
      <c r="QBT32" s="666"/>
      <c r="QBU32" s="666"/>
      <c r="QBV32" s="666"/>
      <c r="QBW32" s="666"/>
      <c r="QBX32" s="666"/>
      <c r="QBY32" s="666"/>
      <c r="QBZ32" s="666"/>
      <c r="QCA32" s="666"/>
      <c r="QCB32" s="666"/>
      <c r="QCC32" s="666"/>
      <c r="QCD32" s="666"/>
      <c r="QCE32" s="666"/>
      <c r="QCF32" s="666"/>
      <c r="QCG32" s="666"/>
      <c r="QCH32" s="666"/>
      <c r="QCI32" s="666"/>
      <c r="QCJ32" s="666"/>
      <c r="QCK32" s="666"/>
      <c r="QCL32" s="666"/>
      <c r="QCM32" s="666"/>
      <c r="QCN32" s="666"/>
      <c r="QCO32" s="666"/>
      <c r="QCP32" s="666"/>
      <c r="QCQ32" s="666"/>
      <c r="QCR32" s="666"/>
      <c r="QCS32" s="666"/>
      <c r="QCT32" s="666"/>
      <c r="QCU32" s="666"/>
      <c r="QCV32" s="666"/>
      <c r="QCW32" s="666"/>
      <c r="QCX32" s="666"/>
      <c r="QCY32" s="666"/>
      <c r="QCZ32" s="666"/>
      <c r="QDA32" s="666"/>
      <c r="QDB32" s="666"/>
      <c r="QDC32" s="666"/>
      <c r="QDD32" s="666"/>
      <c r="QDE32" s="666"/>
      <c r="QDF32" s="666"/>
      <c r="QDG32" s="666"/>
      <c r="QDH32" s="666"/>
      <c r="QDI32" s="666"/>
      <c r="QDJ32" s="666"/>
      <c r="QDK32" s="666"/>
      <c r="QDL32" s="666"/>
      <c r="QDM32" s="666"/>
      <c r="QDN32" s="666"/>
      <c r="QDO32" s="666"/>
      <c r="QDP32" s="666"/>
      <c r="QDQ32" s="666"/>
      <c r="QDR32" s="666"/>
      <c r="QDS32" s="666"/>
      <c r="QDT32" s="666"/>
      <c r="QDU32" s="666"/>
      <c r="QDV32" s="666"/>
      <c r="QDW32" s="666"/>
      <c r="QDX32" s="666"/>
      <c r="QDY32" s="666"/>
      <c r="QDZ32" s="666"/>
      <c r="QEA32" s="666"/>
      <c r="QEB32" s="666"/>
      <c r="QEC32" s="666"/>
      <c r="QED32" s="666"/>
      <c r="QEE32" s="666"/>
      <c r="QEF32" s="666"/>
      <c r="QEG32" s="666"/>
      <c r="QEH32" s="666"/>
      <c r="QEI32" s="666"/>
      <c r="QEJ32" s="666"/>
      <c r="QEK32" s="666"/>
      <c r="QEL32" s="666"/>
      <c r="QEM32" s="666"/>
      <c r="QEN32" s="666"/>
      <c r="QEO32" s="666"/>
      <c r="QEP32" s="666"/>
      <c r="QEQ32" s="666"/>
      <c r="QER32" s="666"/>
      <c r="QES32" s="666"/>
      <c r="QET32" s="666"/>
      <c r="QEU32" s="666"/>
      <c r="QEV32" s="666"/>
      <c r="QEW32" s="666"/>
      <c r="QEX32" s="666"/>
      <c r="QEY32" s="666"/>
      <c r="QEZ32" s="666"/>
      <c r="QFA32" s="666"/>
      <c r="QFB32" s="666"/>
      <c r="QFC32" s="666"/>
      <c r="QFD32" s="666"/>
      <c r="QFE32" s="666"/>
      <c r="QFF32" s="666"/>
      <c r="QFG32" s="666"/>
      <c r="QFH32" s="666"/>
      <c r="QFI32" s="666"/>
      <c r="QFJ32" s="666"/>
      <c r="QFK32" s="666"/>
      <c r="QFL32" s="666"/>
      <c r="QFM32" s="666"/>
      <c r="QFN32" s="666"/>
      <c r="QFO32" s="666"/>
      <c r="QFP32" s="666"/>
      <c r="QFQ32" s="666"/>
      <c r="QFR32" s="666"/>
      <c r="QFS32" s="666"/>
      <c r="QFT32" s="666"/>
      <c r="QFU32" s="666"/>
      <c r="QFV32" s="666"/>
      <c r="QFW32" s="666"/>
      <c r="QFX32" s="666"/>
      <c r="QFY32" s="666"/>
      <c r="QFZ32" s="666"/>
      <c r="QGA32" s="666"/>
      <c r="QGB32" s="666"/>
      <c r="QGC32" s="666"/>
      <c r="QGD32" s="666"/>
      <c r="QGE32" s="666"/>
      <c r="QGF32" s="666"/>
      <c r="QGG32" s="666"/>
      <c r="QGH32" s="666"/>
      <c r="QGI32" s="666"/>
      <c r="QGJ32" s="666"/>
      <c r="QGK32" s="666"/>
      <c r="QGL32" s="666"/>
      <c r="QGM32" s="666"/>
      <c r="QGN32" s="666"/>
      <c r="QGO32" s="666"/>
      <c r="QGP32" s="666"/>
      <c r="QGQ32" s="666"/>
      <c r="QGR32" s="666"/>
      <c r="QGS32" s="666"/>
      <c r="QGT32" s="666"/>
      <c r="QGU32" s="666"/>
      <c r="QGV32" s="666"/>
      <c r="QGW32" s="666"/>
      <c r="QGX32" s="666"/>
      <c r="QGY32" s="666"/>
      <c r="QGZ32" s="666"/>
      <c r="QHA32" s="666"/>
      <c r="QHB32" s="666"/>
      <c r="QHC32" s="666"/>
      <c r="QHD32" s="666"/>
      <c r="QHE32" s="666"/>
      <c r="QHF32" s="666"/>
      <c r="QHG32" s="666"/>
      <c r="QHH32" s="666"/>
      <c r="QHI32" s="666"/>
      <c r="QHJ32" s="666"/>
      <c r="QHK32" s="666"/>
      <c r="QHL32" s="666"/>
      <c r="QHM32" s="666"/>
      <c r="QHN32" s="666"/>
      <c r="QHO32" s="666"/>
      <c r="QHP32" s="666"/>
      <c r="QHQ32" s="666"/>
      <c r="QHR32" s="666"/>
      <c r="QHS32" s="666"/>
      <c r="QHT32" s="666"/>
      <c r="QHU32" s="666"/>
      <c r="QHV32" s="666"/>
      <c r="QHW32" s="666"/>
      <c r="QHX32" s="666"/>
      <c r="QHY32" s="666"/>
      <c r="QHZ32" s="666"/>
      <c r="QIA32" s="666"/>
      <c r="QIB32" s="666"/>
      <c r="QIC32" s="666"/>
      <c r="QID32" s="666"/>
      <c r="QIE32" s="666"/>
      <c r="QIF32" s="666"/>
      <c r="QIG32" s="666"/>
      <c r="QIH32" s="666"/>
      <c r="QII32" s="666"/>
      <c r="QIJ32" s="666"/>
      <c r="QIK32" s="666"/>
      <c r="QIL32" s="666"/>
      <c r="QIM32" s="666"/>
      <c r="QIN32" s="666"/>
      <c r="QIO32" s="666"/>
      <c r="QIP32" s="666"/>
      <c r="QIQ32" s="666"/>
      <c r="QIR32" s="666"/>
      <c r="QIS32" s="666"/>
      <c r="QIT32" s="666"/>
      <c r="QIU32" s="666"/>
      <c r="QIV32" s="666"/>
      <c r="QIW32" s="666"/>
      <c r="QIX32" s="666"/>
      <c r="QIY32" s="666"/>
      <c r="QIZ32" s="666"/>
      <c r="QJA32" s="666"/>
      <c r="QJB32" s="666"/>
      <c r="QJC32" s="666"/>
      <c r="QJD32" s="666"/>
      <c r="QJE32" s="666"/>
      <c r="QJF32" s="666"/>
      <c r="QJG32" s="666"/>
      <c r="QJH32" s="666"/>
      <c r="QJI32" s="666"/>
      <c r="QJJ32" s="666"/>
      <c r="QJK32" s="666"/>
      <c r="QJL32" s="666"/>
      <c r="QJM32" s="666"/>
      <c r="QJN32" s="666"/>
      <c r="QJO32" s="666"/>
      <c r="QJP32" s="666"/>
      <c r="QJQ32" s="666"/>
      <c r="QJR32" s="666"/>
      <c r="QJS32" s="666"/>
      <c r="QJT32" s="666"/>
      <c r="QJU32" s="666"/>
      <c r="QJV32" s="666"/>
      <c r="QJW32" s="666"/>
      <c r="QJX32" s="666"/>
      <c r="QJY32" s="666"/>
      <c r="QJZ32" s="666"/>
      <c r="QKA32" s="666"/>
      <c r="QKB32" s="666"/>
      <c r="QKC32" s="666"/>
      <c r="QKD32" s="666"/>
      <c r="QKE32" s="666"/>
      <c r="QKF32" s="666"/>
      <c r="QKG32" s="666"/>
      <c r="QKH32" s="666"/>
      <c r="QKI32" s="666"/>
      <c r="QKJ32" s="666"/>
      <c r="QKK32" s="666"/>
      <c r="QKL32" s="666"/>
      <c r="QKM32" s="666"/>
      <c r="QKN32" s="666"/>
      <c r="QKO32" s="666"/>
      <c r="QKP32" s="666"/>
      <c r="QKQ32" s="666"/>
      <c r="QKR32" s="666"/>
      <c r="QKS32" s="666"/>
      <c r="QKT32" s="666"/>
      <c r="QKU32" s="666"/>
      <c r="QKV32" s="666"/>
      <c r="QKW32" s="666"/>
      <c r="QKX32" s="666"/>
      <c r="QKY32" s="666"/>
      <c r="QKZ32" s="666"/>
      <c r="QLA32" s="666"/>
      <c r="QLB32" s="666"/>
      <c r="QLC32" s="666"/>
      <c r="QLD32" s="666"/>
      <c r="QLE32" s="666"/>
      <c r="QLF32" s="666"/>
      <c r="QLG32" s="666"/>
      <c r="QLH32" s="666"/>
      <c r="QLI32" s="666"/>
      <c r="QLJ32" s="666"/>
      <c r="QLK32" s="666"/>
      <c r="QLL32" s="666"/>
      <c r="QLM32" s="666"/>
      <c r="QLN32" s="666"/>
      <c r="QLO32" s="666"/>
      <c r="QLP32" s="666"/>
      <c r="QLQ32" s="666"/>
      <c r="QLR32" s="666"/>
      <c r="QLS32" s="666"/>
      <c r="QLT32" s="666"/>
      <c r="QLU32" s="666"/>
      <c r="QLV32" s="666"/>
      <c r="QLW32" s="666"/>
      <c r="QLX32" s="666"/>
      <c r="QLY32" s="666"/>
      <c r="QLZ32" s="666"/>
      <c r="QMA32" s="666"/>
      <c r="QMB32" s="666"/>
      <c r="QMC32" s="666"/>
      <c r="QMD32" s="666"/>
      <c r="QME32" s="666"/>
      <c r="QMF32" s="666"/>
      <c r="QMG32" s="666"/>
      <c r="QMH32" s="666"/>
      <c r="QMI32" s="666"/>
      <c r="QMJ32" s="666"/>
      <c r="QMK32" s="666"/>
      <c r="QML32" s="666"/>
      <c r="QMM32" s="666"/>
      <c r="QMN32" s="666"/>
      <c r="QMO32" s="666"/>
      <c r="QMP32" s="666"/>
      <c r="QMQ32" s="666"/>
      <c r="QMR32" s="666"/>
      <c r="QMS32" s="666"/>
      <c r="QMT32" s="666"/>
      <c r="QMU32" s="666"/>
      <c r="QMV32" s="666"/>
      <c r="QMW32" s="666"/>
      <c r="QMX32" s="666"/>
      <c r="QMY32" s="666"/>
      <c r="QMZ32" s="666"/>
      <c r="QNA32" s="666"/>
      <c r="QNB32" s="666"/>
      <c r="QNC32" s="666"/>
      <c r="QND32" s="666"/>
      <c r="QNE32" s="666"/>
      <c r="QNF32" s="666"/>
      <c r="QNG32" s="666"/>
      <c r="QNH32" s="666"/>
      <c r="QNI32" s="666"/>
      <c r="QNJ32" s="666"/>
      <c r="QNK32" s="666"/>
      <c r="QNL32" s="666"/>
      <c r="QNM32" s="666"/>
      <c r="QNN32" s="666"/>
      <c r="QNO32" s="666"/>
      <c r="QNP32" s="666"/>
      <c r="QNQ32" s="666"/>
      <c r="QNR32" s="666"/>
      <c r="QNS32" s="666"/>
      <c r="QNT32" s="666"/>
      <c r="QNU32" s="666"/>
      <c r="QNV32" s="666"/>
      <c r="QNW32" s="666"/>
      <c r="QNX32" s="666"/>
      <c r="QNY32" s="666"/>
      <c r="QNZ32" s="666"/>
      <c r="QOA32" s="666"/>
      <c r="QOB32" s="666"/>
      <c r="QOC32" s="666"/>
      <c r="QOD32" s="666"/>
      <c r="QOE32" s="666"/>
      <c r="QOF32" s="666"/>
      <c r="QOG32" s="666"/>
      <c r="QOH32" s="666"/>
      <c r="QOI32" s="666"/>
      <c r="QOJ32" s="666"/>
      <c r="QOK32" s="666"/>
      <c r="QOL32" s="666"/>
      <c r="QOM32" s="666"/>
      <c r="QON32" s="666"/>
      <c r="QOO32" s="666"/>
      <c r="QOP32" s="666"/>
      <c r="QOQ32" s="666"/>
      <c r="QOR32" s="666"/>
      <c r="QOS32" s="666"/>
      <c r="QOT32" s="666"/>
      <c r="QOU32" s="666"/>
      <c r="QOV32" s="666"/>
      <c r="QOW32" s="666"/>
      <c r="QOX32" s="666"/>
      <c r="QOY32" s="666"/>
      <c r="QOZ32" s="666"/>
      <c r="QPA32" s="666"/>
      <c r="QPB32" s="666"/>
      <c r="QPC32" s="666"/>
      <c r="QPD32" s="666"/>
      <c r="QPE32" s="666"/>
      <c r="QPF32" s="666"/>
      <c r="QPG32" s="666"/>
      <c r="QPH32" s="666"/>
      <c r="QPI32" s="666"/>
      <c r="QPJ32" s="666"/>
      <c r="QPK32" s="666"/>
      <c r="QPL32" s="666"/>
      <c r="QPM32" s="666"/>
      <c r="QPN32" s="666"/>
      <c r="QPO32" s="666"/>
      <c r="QPP32" s="666"/>
      <c r="QPQ32" s="666"/>
      <c r="QPR32" s="666"/>
      <c r="QPS32" s="666"/>
      <c r="QPT32" s="666"/>
      <c r="QPU32" s="666"/>
      <c r="QPV32" s="666"/>
      <c r="QPW32" s="666"/>
      <c r="QPX32" s="666"/>
      <c r="QPY32" s="666"/>
      <c r="QPZ32" s="666"/>
      <c r="QQA32" s="666"/>
      <c r="QQB32" s="666"/>
      <c r="QQC32" s="666"/>
      <c r="QQD32" s="666"/>
      <c r="QQE32" s="666"/>
      <c r="QQF32" s="666"/>
      <c r="QQG32" s="666"/>
      <c r="QQH32" s="666"/>
      <c r="QQI32" s="666"/>
      <c r="QQJ32" s="666"/>
      <c r="QQK32" s="666"/>
      <c r="QQL32" s="666"/>
      <c r="QQM32" s="666"/>
      <c r="QQN32" s="666"/>
      <c r="QQO32" s="666"/>
      <c r="QQP32" s="666"/>
      <c r="QQQ32" s="666"/>
      <c r="QQR32" s="666"/>
      <c r="QQS32" s="666"/>
      <c r="QQT32" s="666"/>
      <c r="QQU32" s="666"/>
      <c r="QQV32" s="666"/>
      <c r="QQW32" s="666"/>
      <c r="QQX32" s="666"/>
      <c r="QQY32" s="666"/>
      <c r="QQZ32" s="666"/>
      <c r="QRA32" s="666"/>
      <c r="QRB32" s="666"/>
      <c r="QRC32" s="666"/>
      <c r="QRD32" s="666"/>
      <c r="QRE32" s="666"/>
      <c r="QRF32" s="666"/>
      <c r="QRG32" s="666"/>
      <c r="QRH32" s="666"/>
      <c r="QRI32" s="666"/>
      <c r="QRJ32" s="666"/>
      <c r="QRK32" s="666"/>
      <c r="QRL32" s="666"/>
      <c r="QRM32" s="666"/>
      <c r="QRN32" s="666"/>
      <c r="QRO32" s="666"/>
      <c r="QRP32" s="666"/>
      <c r="QRQ32" s="666"/>
      <c r="QRR32" s="666"/>
      <c r="QRS32" s="666"/>
      <c r="QRT32" s="666"/>
      <c r="QRU32" s="666"/>
      <c r="QRV32" s="666"/>
      <c r="QRW32" s="666"/>
      <c r="QRX32" s="666"/>
      <c r="QRY32" s="666"/>
      <c r="QRZ32" s="666"/>
      <c r="QSA32" s="666"/>
      <c r="QSB32" s="666"/>
      <c r="QSC32" s="666"/>
      <c r="QSD32" s="666"/>
      <c r="QSE32" s="666"/>
      <c r="QSF32" s="666"/>
      <c r="QSG32" s="666"/>
      <c r="QSH32" s="666"/>
      <c r="QSI32" s="666"/>
      <c r="QSJ32" s="666"/>
      <c r="QSK32" s="666"/>
      <c r="QSL32" s="666"/>
      <c r="QSM32" s="666"/>
      <c r="QSN32" s="666"/>
      <c r="QSO32" s="666"/>
      <c r="QSP32" s="666"/>
      <c r="QSQ32" s="666"/>
      <c r="QSR32" s="666"/>
      <c r="QSS32" s="666"/>
      <c r="QST32" s="666"/>
      <c r="QSU32" s="666"/>
      <c r="QSV32" s="666"/>
      <c r="QSW32" s="666"/>
      <c r="QSX32" s="666"/>
      <c r="QSY32" s="666"/>
      <c r="QSZ32" s="666"/>
      <c r="QTA32" s="666"/>
      <c r="QTB32" s="666"/>
      <c r="QTC32" s="666"/>
      <c r="QTD32" s="666"/>
      <c r="QTE32" s="666"/>
      <c r="QTF32" s="666"/>
      <c r="QTG32" s="666"/>
      <c r="QTH32" s="666"/>
      <c r="QTI32" s="666"/>
      <c r="QTJ32" s="666"/>
      <c r="QTK32" s="666"/>
      <c r="QTL32" s="666"/>
      <c r="QTM32" s="666"/>
      <c r="QTN32" s="666"/>
      <c r="QTO32" s="666"/>
      <c r="QTP32" s="666"/>
      <c r="QTQ32" s="666"/>
      <c r="QTR32" s="666"/>
      <c r="QTS32" s="666"/>
      <c r="QTT32" s="666"/>
      <c r="QTU32" s="666"/>
      <c r="QTV32" s="666"/>
      <c r="QTW32" s="666"/>
      <c r="QTX32" s="666"/>
      <c r="QTY32" s="666"/>
      <c r="QTZ32" s="666"/>
      <c r="QUA32" s="666"/>
      <c r="QUB32" s="666"/>
      <c r="QUC32" s="666"/>
      <c r="QUD32" s="666"/>
      <c r="QUE32" s="666"/>
      <c r="QUF32" s="666"/>
      <c r="QUG32" s="666"/>
      <c r="QUH32" s="666"/>
      <c r="QUI32" s="666"/>
      <c r="QUJ32" s="666"/>
      <c r="QUK32" s="666"/>
      <c r="QUL32" s="666"/>
      <c r="QUM32" s="666"/>
      <c r="QUN32" s="666"/>
      <c r="QUO32" s="666"/>
      <c r="QUP32" s="666"/>
      <c r="QUQ32" s="666"/>
      <c r="QUR32" s="666"/>
      <c r="QUS32" s="666"/>
      <c r="QUT32" s="666"/>
      <c r="QUU32" s="666"/>
      <c r="QUV32" s="666"/>
      <c r="QUW32" s="666"/>
      <c r="QUX32" s="666"/>
      <c r="QUY32" s="666"/>
      <c r="QUZ32" s="666"/>
      <c r="QVA32" s="666"/>
      <c r="QVB32" s="666"/>
      <c r="QVC32" s="666"/>
      <c r="QVD32" s="666"/>
      <c r="QVE32" s="666"/>
      <c r="QVF32" s="666"/>
      <c r="QVG32" s="666"/>
      <c r="QVH32" s="666"/>
      <c r="QVI32" s="666"/>
      <c r="QVJ32" s="666"/>
      <c r="QVK32" s="666"/>
      <c r="QVL32" s="666"/>
      <c r="QVM32" s="666"/>
      <c r="QVN32" s="666"/>
      <c r="QVO32" s="666"/>
      <c r="QVP32" s="666"/>
      <c r="QVQ32" s="666"/>
      <c r="QVR32" s="666"/>
      <c r="QVS32" s="666"/>
      <c r="QVT32" s="666"/>
      <c r="QVU32" s="666"/>
      <c r="QVV32" s="666"/>
      <c r="QVW32" s="666"/>
      <c r="QVX32" s="666"/>
      <c r="QVY32" s="666"/>
      <c r="QVZ32" s="666"/>
      <c r="QWA32" s="666"/>
      <c r="QWB32" s="666"/>
      <c r="QWC32" s="666"/>
      <c r="QWD32" s="666"/>
      <c r="QWE32" s="666"/>
      <c r="QWF32" s="666"/>
      <c r="QWG32" s="666"/>
      <c r="QWH32" s="666"/>
      <c r="QWI32" s="666"/>
      <c r="QWJ32" s="666"/>
      <c r="QWK32" s="666"/>
      <c r="QWL32" s="666"/>
      <c r="QWM32" s="666"/>
      <c r="QWN32" s="666"/>
      <c r="QWO32" s="666"/>
      <c r="QWP32" s="666"/>
      <c r="QWQ32" s="666"/>
      <c r="QWR32" s="666"/>
      <c r="QWS32" s="666"/>
      <c r="QWT32" s="666"/>
      <c r="QWU32" s="666"/>
      <c r="QWV32" s="666"/>
      <c r="QWW32" s="666"/>
      <c r="QWX32" s="666"/>
      <c r="QWY32" s="666"/>
      <c r="QWZ32" s="666"/>
      <c r="QXA32" s="666"/>
      <c r="QXB32" s="666"/>
      <c r="QXC32" s="666"/>
      <c r="QXD32" s="666"/>
      <c r="QXE32" s="666"/>
      <c r="QXF32" s="666"/>
      <c r="QXG32" s="666"/>
      <c r="QXH32" s="666"/>
      <c r="QXI32" s="666"/>
      <c r="QXJ32" s="666"/>
      <c r="QXK32" s="666"/>
      <c r="QXL32" s="666"/>
      <c r="QXM32" s="666"/>
      <c r="QXN32" s="666"/>
      <c r="QXO32" s="666"/>
      <c r="QXP32" s="666"/>
      <c r="QXQ32" s="666"/>
      <c r="QXR32" s="666"/>
      <c r="QXS32" s="666"/>
      <c r="QXT32" s="666"/>
      <c r="QXU32" s="666"/>
      <c r="QXV32" s="666"/>
      <c r="QXW32" s="666"/>
      <c r="QXX32" s="666"/>
      <c r="QXY32" s="666"/>
      <c r="QXZ32" s="666"/>
      <c r="QYA32" s="666"/>
      <c r="QYB32" s="666"/>
      <c r="QYC32" s="666"/>
      <c r="QYD32" s="666"/>
      <c r="QYE32" s="666"/>
      <c r="QYF32" s="666"/>
      <c r="QYG32" s="666"/>
      <c r="QYH32" s="666"/>
      <c r="QYI32" s="666"/>
      <c r="QYJ32" s="666"/>
      <c r="QYK32" s="666"/>
      <c r="QYL32" s="666"/>
      <c r="QYM32" s="666"/>
      <c r="QYN32" s="666"/>
      <c r="QYO32" s="666"/>
      <c r="QYP32" s="666"/>
      <c r="QYQ32" s="666"/>
      <c r="QYR32" s="666"/>
      <c r="QYS32" s="666"/>
      <c r="QYT32" s="666"/>
      <c r="QYU32" s="666"/>
      <c r="QYV32" s="666"/>
      <c r="QYW32" s="666"/>
      <c r="QYX32" s="666"/>
      <c r="QYY32" s="666"/>
      <c r="QYZ32" s="666"/>
      <c r="QZA32" s="666"/>
      <c r="QZB32" s="666"/>
      <c r="QZC32" s="666"/>
      <c r="QZD32" s="666"/>
      <c r="QZE32" s="666"/>
      <c r="QZF32" s="666"/>
      <c r="QZG32" s="666"/>
      <c r="QZH32" s="666"/>
      <c r="QZI32" s="666"/>
      <c r="QZJ32" s="666"/>
      <c r="QZK32" s="666"/>
      <c r="QZL32" s="666"/>
      <c r="QZM32" s="666"/>
      <c r="QZN32" s="666"/>
      <c r="QZO32" s="666"/>
      <c r="QZP32" s="666"/>
      <c r="QZQ32" s="666"/>
      <c r="QZR32" s="666"/>
      <c r="QZS32" s="666"/>
      <c r="QZT32" s="666"/>
      <c r="QZU32" s="666"/>
      <c r="QZV32" s="666"/>
      <c r="QZW32" s="666"/>
      <c r="QZX32" s="666"/>
      <c r="QZY32" s="666"/>
      <c r="QZZ32" s="666"/>
      <c r="RAA32" s="666"/>
      <c r="RAB32" s="666"/>
      <c r="RAC32" s="666"/>
      <c r="RAD32" s="666"/>
      <c r="RAE32" s="666"/>
      <c r="RAF32" s="666"/>
      <c r="RAG32" s="666"/>
      <c r="RAH32" s="666"/>
      <c r="RAI32" s="666"/>
      <c r="RAJ32" s="666"/>
      <c r="RAK32" s="666"/>
      <c r="RAL32" s="666"/>
      <c r="RAM32" s="666"/>
      <c r="RAN32" s="666"/>
      <c r="RAO32" s="666"/>
      <c r="RAP32" s="666"/>
      <c r="RAQ32" s="666"/>
      <c r="RAR32" s="666"/>
      <c r="RAS32" s="666"/>
      <c r="RAT32" s="666"/>
      <c r="RAU32" s="666"/>
      <c r="RAV32" s="666"/>
      <c r="RAW32" s="666"/>
      <c r="RAX32" s="666"/>
      <c r="RAY32" s="666"/>
      <c r="RAZ32" s="666"/>
      <c r="RBA32" s="666"/>
      <c r="RBB32" s="666"/>
      <c r="RBC32" s="666"/>
      <c r="RBD32" s="666"/>
      <c r="RBE32" s="666"/>
      <c r="RBF32" s="666"/>
      <c r="RBG32" s="666"/>
      <c r="RBH32" s="666"/>
      <c r="RBI32" s="666"/>
      <c r="RBJ32" s="666"/>
      <c r="RBK32" s="666"/>
      <c r="RBL32" s="666"/>
      <c r="RBM32" s="666"/>
      <c r="RBN32" s="666"/>
      <c r="RBO32" s="666"/>
      <c r="RBP32" s="666"/>
      <c r="RBQ32" s="666"/>
      <c r="RBR32" s="666"/>
      <c r="RBS32" s="666"/>
      <c r="RBT32" s="666"/>
      <c r="RBU32" s="666"/>
      <c r="RBV32" s="666"/>
      <c r="RBW32" s="666"/>
      <c r="RBX32" s="666"/>
      <c r="RBY32" s="666"/>
      <c r="RBZ32" s="666"/>
      <c r="RCA32" s="666"/>
      <c r="RCB32" s="666"/>
      <c r="RCC32" s="666"/>
      <c r="RCD32" s="666"/>
      <c r="RCE32" s="666"/>
      <c r="RCF32" s="666"/>
      <c r="RCG32" s="666"/>
      <c r="RCH32" s="666"/>
      <c r="RCI32" s="666"/>
      <c r="RCJ32" s="666"/>
      <c r="RCK32" s="666"/>
      <c r="RCL32" s="666"/>
      <c r="RCM32" s="666"/>
      <c r="RCN32" s="666"/>
      <c r="RCO32" s="666"/>
      <c r="RCP32" s="666"/>
      <c r="RCQ32" s="666"/>
      <c r="RCR32" s="666"/>
      <c r="RCS32" s="666"/>
      <c r="RCT32" s="666"/>
      <c r="RCU32" s="666"/>
      <c r="RCV32" s="666"/>
      <c r="RCW32" s="666"/>
      <c r="RCX32" s="666"/>
      <c r="RCY32" s="666"/>
      <c r="RCZ32" s="666"/>
      <c r="RDA32" s="666"/>
      <c r="RDB32" s="666"/>
      <c r="RDC32" s="666"/>
      <c r="RDD32" s="666"/>
      <c r="RDE32" s="666"/>
      <c r="RDF32" s="666"/>
      <c r="RDG32" s="666"/>
      <c r="RDH32" s="666"/>
      <c r="RDI32" s="666"/>
      <c r="RDJ32" s="666"/>
      <c r="RDK32" s="666"/>
      <c r="RDL32" s="666"/>
      <c r="RDM32" s="666"/>
      <c r="RDN32" s="666"/>
      <c r="RDO32" s="666"/>
      <c r="RDP32" s="666"/>
      <c r="RDQ32" s="666"/>
      <c r="RDR32" s="666"/>
      <c r="RDS32" s="666"/>
      <c r="RDT32" s="666"/>
      <c r="RDU32" s="666"/>
      <c r="RDV32" s="666"/>
      <c r="RDW32" s="666"/>
      <c r="RDX32" s="666"/>
      <c r="RDY32" s="666"/>
      <c r="RDZ32" s="666"/>
      <c r="REA32" s="666"/>
      <c r="REB32" s="666"/>
      <c r="REC32" s="666"/>
      <c r="RED32" s="666"/>
      <c r="REE32" s="666"/>
      <c r="REF32" s="666"/>
      <c r="REG32" s="666"/>
      <c r="REH32" s="666"/>
      <c r="REI32" s="666"/>
      <c r="REJ32" s="666"/>
      <c r="REK32" s="666"/>
      <c r="REL32" s="666"/>
      <c r="REM32" s="666"/>
      <c r="REN32" s="666"/>
      <c r="REO32" s="666"/>
      <c r="REP32" s="666"/>
      <c r="REQ32" s="666"/>
      <c r="RER32" s="666"/>
      <c r="RES32" s="666"/>
      <c r="RET32" s="666"/>
      <c r="REU32" s="666"/>
      <c r="REV32" s="666"/>
      <c r="REW32" s="666"/>
      <c r="REX32" s="666"/>
      <c r="REY32" s="666"/>
      <c r="REZ32" s="666"/>
      <c r="RFA32" s="666"/>
      <c r="RFB32" s="666"/>
      <c r="RFC32" s="666"/>
      <c r="RFD32" s="666"/>
      <c r="RFE32" s="666"/>
      <c r="RFF32" s="666"/>
      <c r="RFG32" s="666"/>
      <c r="RFH32" s="666"/>
      <c r="RFI32" s="666"/>
      <c r="RFJ32" s="666"/>
      <c r="RFK32" s="666"/>
      <c r="RFL32" s="666"/>
      <c r="RFM32" s="666"/>
      <c r="RFN32" s="666"/>
      <c r="RFO32" s="666"/>
      <c r="RFP32" s="666"/>
      <c r="RFQ32" s="666"/>
      <c r="RFR32" s="666"/>
      <c r="RFS32" s="666"/>
      <c r="RFT32" s="666"/>
      <c r="RFU32" s="666"/>
      <c r="RFV32" s="666"/>
      <c r="RFW32" s="666"/>
      <c r="RFX32" s="666"/>
      <c r="RFY32" s="666"/>
      <c r="RFZ32" s="666"/>
      <c r="RGA32" s="666"/>
      <c r="RGB32" s="666"/>
      <c r="RGC32" s="666"/>
      <c r="RGD32" s="666"/>
      <c r="RGE32" s="666"/>
      <c r="RGF32" s="666"/>
      <c r="RGG32" s="666"/>
      <c r="RGH32" s="666"/>
      <c r="RGI32" s="666"/>
      <c r="RGJ32" s="666"/>
      <c r="RGK32" s="666"/>
      <c r="RGL32" s="666"/>
      <c r="RGM32" s="666"/>
      <c r="RGN32" s="666"/>
      <c r="RGO32" s="666"/>
      <c r="RGP32" s="666"/>
      <c r="RGQ32" s="666"/>
      <c r="RGR32" s="666"/>
      <c r="RGS32" s="666"/>
      <c r="RGT32" s="666"/>
      <c r="RGU32" s="666"/>
      <c r="RGV32" s="666"/>
      <c r="RGW32" s="666"/>
      <c r="RGX32" s="666"/>
      <c r="RGY32" s="666"/>
      <c r="RGZ32" s="666"/>
      <c r="RHA32" s="666"/>
      <c r="RHB32" s="666"/>
      <c r="RHC32" s="666"/>
      <c r="RHD32" s="666"/>
      <c r="RHE32" s="666"/>
      <c r="RHF32" s="666"/>
      <c r="RHG32" s="666"/>
      <c r="RHH32" s="666"/>
      <c r="RHI32" s="666"/>
      <c r="RHJ32" s="666"/>
      <c r="RHK32" s="666"/>
      <c r="RHL32" s="666"/>
      <c r="RHM32" s="666"/>
      <c r="RHN32" s="666"/>
      <c r="RHO32" s="666"/>
      <c r="RHP32" s="666"/>
      <c r="RHQ32" s="666"/>
      <c r="RHR32" s="666"/>
      <c r="RHS32" s="666"/>
      <c r="RHT32" s="666"/>
      <c r="RHU32" s="666"/>
      <c r="RHV32" s="666"/>
      <c r="RHW32" s="666"/>
      <c r="RHX32" s="666"/>
      <c r="RHY32" s="666"/>
      <c r="RHZ32" s="666"/>
      <c r="RIA32" s="666"/>
      <c r="RIB32" s="666"/>
      <c r="RIC32" s="666"/>
      <c r="RID32" s="666"/>
      <c r="RIE32" s="666"/>
      <c r="RIF32" s="666"/>
      <c r="RIG32" s="666"/>
      <c r="RIH32" s="666"/>
      <c r="RII32" s="666"/>
      <c r="RIJ32" s="666"/>
      <c r="RIK32" s="666"/>
      <c r="RIL32" s="666"/>
      <c r="RIM32" s="666"/>
      <c r="RIN32" s="666"/>
      <c r="RIO32" s="666"/>
      <c r="RIP32" s="666"/>
      <c r="RIQ32" s="666"/>
      <c r="RIR32" s="666"/>
      <c r="RIS32" s="666"/>
      <c r="RIT32" s="666"/>
      <c r="RIU32" s="666"/>
      <c r="RIV32" s="666"/>
      <c r="RIW32" s="666"/>
      <c r="RIX32" s="666"/>
      <c r="RIY32" s="666"/>
      <c r="RIZ32" s="666"/>
      <c r="RJA32" s="666"/>
      <c r="RJB32" s="666"/>
      <c r="RJC32" s="666"/>
      <c r="RJD32" s="666"/>
      <c r="RJE32" s="666"/>
      <c r="RJF32" s="666"/>
      <c r="RJG32" s="666"/>
      <c r="RJH32" s="666"/>
      <c r="RJI32" s="666"/>
      <c r="RJJ32" s="666"/>
      <c r="RJK32" s="666"/>
      <c r="RJL32" s="666"/>
      <c r="RJM32" s="666"/>
      <c r="RJN32" s="666"/>
      <c r="RJO32" s="666"/>
      <c r="RJP32" s="666"/>
      <c r="RJQ32" s="666"/>
      <c r="RJR32" s="666"/>
      <c r="RJS32" s="666"/>
      <c r="RJT32" s="666"/>
      <c r="RJU32" s="666"/>
      <c r="RJV32" s="666"/>
      <c r="RJW32" s="666"/>
      <c r="RJX32" s="666"/>
      <c r="RJY32" s="666"/>
      <c r="RJZ32" s="666"/>
      <c r="RKA32" s="666"/>
      <c r="RKB32" s="666"/>
      <c r="RKC32" s="666"/>
      <c r="RKD32" s="666"/>
      <c r="RKE32" s="666"/>
      <c r="RKF32" s="666"/>
      <c r="RKG32" s="666"/>
      <c r="RKH32" s="666"/>
      <c r="RKI32" s="666"/>
      <c r="RKJ32" s="666"/>
      <c r="RKK32" s="666"/>
      <c r="RKL32" s="666"/>
      <c r="RKM32" s="666"/>
      <c r="RKN32" s="666"/>
      <c r="RKO32" s="666"/>
      <c r="RKP32" s="666"/>
      <c r="RKQ32" s="666"/>
      <c r="RKR32" s="666"/>
      <c r="RKS32" s="666"/>
      <c r="RKT32" s="666"/>
      <c r="RKU32" s="666"/>
      <c r="RKV32" s="666"/>
      <c r="RKW32" s="666"/>
      <c r="RKX32" s="666"/>
      <c r="RKY32" s="666"/>
      <c r="RKZ32" s="666"/>
      <c r="RLA32" s="666"/>
      <c r="RLB32" s="666"/>
      <c r="RLC32" s="666"/>
      <c r="RLD32" s="666"/>
      <c r="RLE32" s="666"/>
      <c r="RLF32" s="666"/>
      <c r="RLG32" s="666"/>
      <c r="RLH32" s="666"/>
      <c r="RLI32" s="666"/>
      <c r="RLJ32" s="666"/>
      <c r="RLK32" s="666"/>
      <c r="RLL32" s="666"/>
      <c r="RLM32" s="666"/>
      <c r="RLN32" s="666"/>
      <c r="RLO32" s="666"/>
      <c r="RLP32" s="666"/>
      <c r="RLQ32" s="666"/>
      <c r="RLR32" s="666"/>
      <c r="RLS32" s="666"/>
      <c r="RLT32" s="666"/>
      <c r="RLU32" s="666"/>
      <c r="RLV32" s="666"/>
      <c r="RLW32" s="666"/>
      <c r="RLX32" s="666"/>
      <c r="RLY32" s="666"/>
      <c r="RLZ32" s="666"/>
      <c r="RMA32" s="666"/>
      <c r="RMB32" s="666"/>
      <c r="RMC32" s="666"/>
      <c r="RMD32" s="666"/>
      <c r="RME32" s="666"/>
      <c r="RMF32" s="666"/>
      <c r="RMG32" s="666"/>
      <c r="RMH32" s="666"/>
      <c r="RMI32" s="666"/>
      <c r="RMJ32" s="666"/>
      <c r="RMK32" s="666"/>
      <c r="RML32" s="666"/>
      <c r="RMM32" s="666"/>
      <c r="RMN32" s="666"/>
      <c r="RMO32" s="666"/>
      <c r="RMP32" s="666"/>
      <c r="RMQ32" s="666"/>
      <c r="RMR32" s="666"/>
      <c r="RMS32" s="666"/>
      <c r="RMT32" s="666"/>
      <c r="RMU32" s="666"/>
      <c r="RMV32" s="666"/>
      <c r="RMW32" s="666"/>
      <c r="RMX32" s="666"/>
      <c r="RMY32" s="666"/>
      <c r="RMZ32" s="666"/>
      <c r="RNA32" s="666"/>
      <c r="RNB32" s="666"/>
      <c r="RNC32" s="666"/>
      <c r="RND32" s="666"/>
      <c r="RNE32" s="666"/>
      <c r="RNF32" s="666"/>
      <c r="RNG32" s="666"/>
      <c r="RNH32" s="666"/>
      <c r="RNI32" s="666"/>
      <c r="RNJ32" s="666"/>
      <c r="RNK32" s="666"/>
      <c r="RNL32" s="666"/>
      <c r="RNM32" s="666"/>
      <c r="RNN32" s="666"/>
      <c r="RNO32" s="666"/>
      <c r="RNP32" s="666"/>
      <c r="RNQ32" s="666"/>
      <c r="RNR32" s="666"/>
      <c r="RNS32" s="666"/>
      <c r="RNT32" s="666"/>
      <c r="RNU32" s="666"/>
      <c r="RNV32" s="666"/>
      <c r="RNW32" s="666"/>
      <c r="RNX32" s="666"/>
      <c r="RNY32" s="666"/>
      <c r="RNZ32" s="666"/>
      <c r="ROA32" s="666"/>
      <c r="ROB32" s="666"/>
      <c r="ROC32" s="666"/>
      <c r="ROD32" s="666"/>
      <c r="ROE32" s="666"/>
      <c r="ROF32" s="666"/>
      <c r="ROG32" s="666"/>
      <c r="ROH32" s="666"/>
      <c r="ROI32" s="666"/>
      <c r="ROJ32" s="666"/>
      <c r="ROK32" s="666"/>
      <c r="ROL32" s="666"/>
      <c r="ROM32" s="666"/>
      <c r="RON32" s="666"/>
      <c r="ROO32" s="666"/>
      <c r="ROP32" s="666"/>
      <c r="ROQ32" s="666"/>
      <c r="ROR32" s="666"/>
      <c r="ROS32" s="666"/>
      <c r="ROT32" s="666"/>
      <c r="ROU32" s="666"/>
      <c r="ROV32" s="666"/>
      <c r="ROW32" s="666"/>
      <c r="ROX32" s="666"/>
      <c r="ROY32" s="666"/>
      <c r="ROZ32" s="666"/>
      <c r="RPA32" s="666"/>
      <c r="RPB32" s="666"/>
      <c r="RPC32" s="666"/>
      <c r="RPD32" s="666"/>
      <c r="RPE32" s="666"/>
      <c r="RPF32" s="666"/>
      <c r="RPG32" s="666"/>
      <c r="RPH32" s="666"/>
      <c r="RPI32" s="666"/>
      <c r="RPJ32" s="666"/>
      <c r="RPK32" s="666"/>
      <c r="RPL32" s="666"/>
      <c r="RPM32" s="666"/>
      <c r="RPN32" s="666"/>
      <c r="RPO32" s="666"/>
      <c r="RPP32" s="666"/>
      <c r="RPQ32" s="666"/>
      <c r="RPR32" s="666"/>
      <c r="RPS32" s="666"/>
      <c r="RPT32" s="666"/>
      <c r="RPU32" s="666"/>
      <c r="RPV32" s="666"/>
      <c r="RPW32" s="666"/>
      <c r="RPX32" s="666"/>
      <c r="RPY32" s="666"/>
      <c r="RPZ32" s="666"/>
      <c r="RQA32" s="666"/>
      <c r="RQB32" s="666"/>
      <c r="RQC32" s="666"/>
      <c r="RQD32" s="666"/>
      <c r="RQE32" s="666"/>
      <c r="RQF32" s="666"/>
      <c r="RQG32" s="666"/>
      <c r="RQH32" s="666"/>
      <c r="RQI32" s="666"/>
      <c r="RQJ32" s="666"/>
      <c r="RQK32" s="666"/>
      <c r="RQL32" s="666"/>
      <c r="RQM32" s="666"/>
      <c r="RQN32" s="666"/>
      <c r="RQO32" s="666"/>
      <c r="RQP32" s="666"/>
      <c r="RQQ32" s="666"/>
      <c r="RQR32" s="666"/>
      <c r="RQS32" s="666"/>
      <c r="RQT32" s="666"/>
      <c r="RQU32" s="666"/>
      <c r="RQV32" s="666"/>
      <c r="RQW32" s="666"/>
      <c r="RQX32" s="666"/>
      <c r="RQY32" s="666"/>
      <c r="RQZ32" s="666"/>
      <c r="RRA32" s="666"/>
      <c r="RRB32" s="666"/>
      <c r="RRC32" s="666"/>
      <c r="RRD32" s="666"/>
      <c r="RRE32" s="666"/>
      <c r="RRF32" s="666"/>
      <c r="RRG32" s="666"/>
      <c r="RRH32" s="666"/>
      <c r="RRI32" s="666"/>
      <c r="RRJ32" s="666"/>
      <c r="RRK32" s="666"/>
      <c r="RRL32" s="666"/>
      <c r="RRM32" s="666"/>
      <c r="RRN32" s="666"/>
      <c r="RRO32" s="666"/>
      <c r="RRP32" s="666"/>
      <c r="RRQ32" s="666"/>
      <c r="RRR32" s="666"/>
      <c r="RRS32" s="666"/>
      <c r="RRT32" s="666"/>
      <c r="RRU32" s="666"/>
      <c r="RRV32" s="666"/>
      <c r="RRW32" s="666"/>
      <c r="RRX32" s="666"/>
      <c r="RRY32" s="666"/>
      <c r="RRZ32" s="666"/>
      <c r="RSA32" s="666"/>
      <c r="RSB32" s="666"/>
      <c r="RSC32" s="666"/>
      <c r="RSD32" s="666"/>
      <c r="RSE32" s="666"/>
      <c r="RSF32" s="666"/>
      <c r="RSG32" s="666"/>
      <c r="RSH32" s="666"/>
      <c r="RSI32" s="666"/>
      <c r="RSJ32" s="666"/>
      <c r="RSK32" s="666"/>
      <c r="RSL32" s="666"/>
      <c r="RSM32" s="666"/>
      <c r="RSN32" s="666"/>
      <c r="RSO32" s="666"/>
      <c r="RSP32" s="666"/>
      <c r="RSQ32" s="666"/>
      <c r="RSR32" s="666"/>
      <c r="RSS32" s="666"/>
      <c r="RST32" s="666"/>
      <c r="RSU32" s="666"/>
      <c r="RSV32" s="666"/>
      <c r="RSW32" s="666"/>
      <c r="RSX32" s="666"/>
      <c r="RSY32" s="666"/>
      <c r="RSZ32" s="666"/>
      <c r="RTA32" s="666"/>
      <c r="RTB32" s="666"/>
      <c r="RTC32" s="666"/>
      <c r="RTD32" s="666"/>
      <c r="RTE32" s="666"/>
      <c r="RTF32" s="666"/>
      <c r="RTG32" s="666"/>
      <c r="RTH32" s="666"/>
      <c r="RTI32" s="666"/>
      <c r="RTJ32" s="666"/>
      <c r="RTK32" s="666"/>
      <c r="RTL32" s="666"/>
      <c r="RTM32" s="666"/>
      <c r="RTN32" s="666"/>
      <c r="RTO32" s="666"/>
      <c r="RTP32" s="666"/>
      <c r="RTQ32" s="666"/>
      <c r="RTR32" s="666"/>
      <c r="RTS32" s="666"/>
      <c r="RTT32" s="666"/>
      <c r="RTU32" s="666"/>
      <c r="RTV32" s="666"/>
      <c r="RTW32" s="666"/>
      <c r="RTX32" s="666"/>
      <c r="RTY32" s="666"/>
      <c r="RTZ32" s="666"/>
      <c r="RUA32" s="666"/>
      <c r="RUB32" s="666"/>
      <c r="RUC32" s="666"/>
      <c r="RUD32" s="666"/>
      <c r="RUE32" s="666"/>
      <c r="RUF32" s="666"/>
      <c r="RUG32" s="666"/>
      <c r="RUH32" s="666"/>
      <c r="RUI32" s="666"/>
      <c r="RUJ32" s="666"/>
      <c r="RUK32" s="666"/>
      <c r="RUL32" s="666"/>
      <c r="RUM32" s="666"/>
      <c r="RUN32" s="666"/>
      <c r="RUO32" s="666"/>
      <c r="RUP32" s="666"/>
      <c r="RUQ32" s="666"/>
      <c r="RUR32" s="666"/>
      <c r="RUS32" s="666"/>
      <c r="RUT32" s="666"/>
      <c r="RUU32" s="666"/>
      <c r="RUV32" s="666"/>
      <c r="RUW32" s="666"/>
      <c r="RUX32" s="666"/>
      <c r="RUY32" s="666"/>
      <c r="RUZ32" s="666"/>
      <c r="RVA32" s="666"/>
      <c r="RVB32" s="666"/>
      <c r="RVC32" s="666"/>
      <c r="RVD32" s="666"/>
      <c r="RVE32" s="666"/>
      <c r="RVF32" s="666"/>
      <c r="RVG32" s="666"/>
      <c r="RVH32" s="666"/>
      <c r="RVI32" s="666"/>
      <c r="RVJ32" s="666"/>
      <c r="RVK32" s="666"/>
      <c r="RVL32" s="666"/>
      <c r="RVM32" s="666"/>
      <c r="RVN32" s="666"/>
      <c r="RVO32" s="666"/>
      <c r="RVP32" s="666"/>
      <c r="RVQ32" s="666"/>
      <c r="RVR32" s="666"/>
      <c r="RVS32" s="666"/>
      <c r="RVT32" s="666"/>
      <c r="RVU32" s="666"/>
      <c r="RVV32" s="666"/>
      <c r="RVW32" s="666"/>
      <c r="RVX32" s="666"/>
      <c r="RVY32" s="666"/>
      <c r="RVZ32" s="666"/>
      <c r="RWA32" s="666"/>
      <c r="RWB32" s="666"/>
      <c r="RWC32" s="666"/>
      <c r="RWD32" s="666"/>
      <c r="RWE32" s="666"/>
      <c r="RWF32" s="666"/>
      <c r="RWG32" s="666"/>
      <c r="RWH32" s="666"/>
      <c r="RWI32" s="666"/>
      <c r="RWJ32" s="666"/>
      <c r="RWK32" s="666"/>
      <c r="RWL32" s="666"/>
      <c r="RWM32" s="666"/>
      <c r="RWN32" s="666"/>
      <c r="RWO32" s="666"/>
      <c r="RWP32" s="666"/>
      <c r="RWQ32" s="666"/>
      <c r="RWR32" s="666"/>
      <c r="RWS32" s="666"/>
      <c r="RWT32" s="666"/>
      <c r="RWU32" s="666"/>
      <c r="RWV32" s="666"/>
      <c r="RWW32" s="666"/>
      <c r="RWX32" s="666"/>
      <c r="RWY32" s="666"/>
      <c r="RWZ32" s="666"/>
      <c r="RXA32" s="666"/>
      <c r="RXB32" s="666"/>
      <c r="RXC32" s="666"/>
      <c r="RXD32" s="666"/>
      <c r="RXE32" s="666"/>
      <c r="RXF32" s="666"/>
      <c r="RXG32" s="666"/>
      <c r="RXH32" s="666"/>
      <c r="RXI32" s="666"/>
      <c r="RXJ32" s="666"/>
      <c r="RXK32" s="666"/>
      <c r="RXL32" s="666"/>
      <c r="RXM32" s="666"/>
      <c r="RXN32" s="666"/>
      <c r="RXO32" s="666"/>
      <c r="RXP32" s="666"/>
      <c r="RXQ32" s="666"/>
      <c r="RXR32" s="666"/>
      <c r="RXS32" s="666"/>
      <c r="RXT32" s="666"/>
      <c r="RXU32" s="666"/>
      <c r="RXV32" s="666"/>
      <c r="RXW32" s="666"/>
      <c r="RXX32" s="666"/>
      <c r="RXY32" s="666"/>
      <c r="RXZ32" s="666"/>
      <c r="RYA32" s="666"/>
      <c r="RYB32" s="666"/>
      <c r="RYC32" s="666"/>
      <c r="RYD32" s="666"/>
      <c r="RYE32" s="666"/>
      <c r="RYF32" s="666"/>
      <c r="RYG32" s="666"/>
      <c r="RYH32" s="666"/>
      <c r="RYI32" s="666"/>
      <c r="RYJ32" s="666"/>
      <c r="RYK32" s="666"/>
      <c r="RYL32" s="666"/>
      <c r="RYM32" s="666"/>
      <c r="RYN32" s="666"/>
      <c r="RYO32" s="666"/>
      <c r="RYP32" s="666"/>
      <c r="RYQ32" s="666"/>
      <c r="RYR32" s="666"/>
      <c r="RYS32" s="666"/>
      <c r="RYT32" s="666"/>
      <c r="RYU32" s="666"/>
      <c r="RYV32" s="666"/>
      <c r="RYW32" s="666"/>
      <c r="RYX32" s="666"/>
      <c r="RYY32" s="666"/>
      <c r="RYZ32" s="666"/>
      <c r="RZA32" s="666"/>
      <c r="RZB32" s="666"/>
      <c r="RZC32" s="666"/>
      <c r="RZD32" s="666"/>
      <c r="RZE32" s="666"/>
      <c r="RZF32" s="666"/>
      <c r="RZG32" s="666"/>
      <c r="RZH32" s="666"/>
      <c r="RZI32" s="666"/>
      <c r="RZJ32" s="666"/>
      <c r="RZK32" s="666"/>
      <c r="RZL32" s="666"/>
      <c r="RZM32" s="666"/>
      <c r="RZN32" s="666"/>
      <c r="RZO32" s="666"/>
      <c r="RZP32" s="666"/>
      <c r="RZQ32" s="666"/>
      <c r="RZR32" s="666"/>
      <c r="RZS32" s="666"/>
      <c r="RZT32" s="666"/>
      <c r="RZU32" s="666"/>
      <c r="RZV32" s="666"/>
      <c r="RZW32" s="666"/>
      <c r="RZX32" s="666"/>
      <c r="RZY32" s="666"/>
      <c r="RZZ32" s="666"/>
      <c r="SAA32" s="666"/>
      <c r="SAB32" s="666"/>
      <c r="SAC32" s="666"/>
      <c r="SAD32" s="666"/>
      <c r="SAE32" s="666"/>
      <c r="SAF32" s="666"/>
      <c r="SAG32" s="666"/>
      <c r="SAH32" s="666"/>
      <c r="SAI32" s="666"/>
      <c r="SAJ32" s="666"/>
      <c r="SAK32" s="666"/>
      <c r="SAL32" s="666"/>
      <c r="SAM32" s="666"/>
      <c r="SAN32" s="666"/>
      <c r="SAO32" s="666"/>
      <c r="SAP32" s="666"/>
      <c r="SAQ32" s="666"/>
      <c r="SAR32" s="666"/>
      <c r="SAS32" s="666"/>
      <c r="SAT32" s="666"/>
      <c r="SAU32" s="666"/>
      <c r="SAV32" s="666"/>
      <c r="SAW32" s="666"/>
      <c r="SAX32" s="666"/>
      <c r="SAY32" s="666"/>
      <c r="SAZ32" s="666"/>
      <c r="SBA32" s="666"/>
      <c r="SBB32" s="666"/>
      <c r="SBC32" s="666"/>
      <c r="SBD32" s="666"/>
      <c r="SBE32" s="666"/>
      <c r="SBF32" s="666"/>
      <c r="SBG32" s="666"/>
      <c r="SBH32" s="666"/>
      <c r="SBI32" s="666"/>
      <c r="SBJ32" s="666"/>
      <c r="SBK32" s="666"/>
      <c r="SBL32" s="666"/>
      <c r="SBM32" s="666"/>
      <c r="SBN32" s="666"/>
      <c r="SBO32" s="666"/>
      <c r="SBP32" s="666"/>
      <c r="SBQ32" s="666"/>
      <c r="SBR32" s="666"/>
      <c r="SBS32" s="666"/>
      <c r="SBT32" s="666"/>
      <c r="SBU32" s="666"/>
      <c r="SBV32" s="666"/>
      <c r="SBW32" s="666"/>
      <c r="SBX32" s="666"/>
      <c r="SBY32" s="666"/>
      <c r="SBZ32" s="666"/>
      <c r="SCA32" s="666"/>
      <c r="SCB32" s="666"/>
      <c r="SCC32" s="666"/>
      <c r="SCD32" s="666"/>
      <c r="SCE32" s="666"/>
      <c r="SCF32" s="666"/>
      <c r="SCG32" s="666"/>
      <c r="SCH32" s="666"/>
      <c r="SCI32" s="666"/>
      <c r="SCJ32" s="666"/>
      <c r="SCK32" s="666"/>
      <c r="SCL32" s="666"/>
      <c r="SCM32" s="666"/>
      <c r="SCN32" s="666"/>
      <c r="SCO32" s="666"/>
      <c r="SCP32" s="666"/>
      <c r="SCQ32" s="666"/>
      <c r="SCR32" s="666"/>
      <c r="SCS32" s="666"/>
      <c r="SCT32" s="666"/>
      <c r="SCU32" s="666"/>
      <c r="SCV32" s="666"/>
      <c r="SCW32" s="666"/>
      <c r="SCX32" s="666"/>
      <c r="SCY32" s="666"/>
      <c r="SCZ32" s="666"/>
      <c r="SDA32" s="666"/>
      <c r="SDB32" s="666"/>
      <c r="SDC32" s="666"/>
      <c r="SDD32" s="666"/>
      <c r="SDE32" s="666"/>
      <c r="SDF32" s="666"/>
      <c r="SDG32" s="666"/>
      <c r="SDH32" s="666"/>
      <c r="SDI32" s="666"/>
      <c r="SDJ32" s="666"/>
      <c r="SDK32" s="666"/>
      <c r="SDL32" s="666"/>
      <c r="SDM32" s="666"/>
      <c r="SDN32" s="666"/>
      <c r="SDO32" s="666"/>
      <c r="SDP32" s="666"/>
      <c r="SDQ32" s="666"/>
      <c r="SDR32" s="666"/>
      <c r="SDS32" s="666"/>
      <c r="SDT32" s="666"/>
      <c r="SDU32" s="666"/>
      <c r="SDV32" s="666"/>
      <c r="SDW32" s="666"/>
      <c r="SDX32" s="666"/>
      <c r="SDY32" s="666"/>
      <c r="SDZ32" s="666"/>
      <c r="SEA32" s="666"/>
      <c r="SEB32" s="666"/>
      <c r="SEC32" s="666"/>
      <c r="SED32" s="666"/>
      <c r="SEE32" s="666"/>
      <c r="SEF32" s="666"/>
      <c r="SEG32" s="666"/>
      <c r="SEH32" s="666"/>
      <c r="SEI32" s="666"/>
      <c r="SEJ32" s="666"/>
      <c r="SEK32" s="666"/>
      <c r="SEL32" s="666"/>
      <c r="SEM32" s="666"/>
      <c r="SEN32" s="666"/>
      <c r="SEO32" s="666"/>
      <c r="SEP32" s="666"/>
      <c r="SEQ32" s="666"/>
      <c r="SER32" s="666"/>
      <c r="SES32" s="666"/>
      <c r="SET32" s="666"/>
      <c r="SEU32" s="666"/>
      <c r="SEV32" s="666"/>
      <c r="SEW32" s="666"/>
      <c r="SEX32" s="666"/>
      <c r="SEY32" s="666"/>
      <c r="SEZ32" s="666"/>
      <c r="SFA32" s="666"/>
      <c r="SFB32" s="666"/>
      <c r="SFC32" s="666"/>
      <c r="SFD32" s="666"/>
      <c r="SFE32" s="666"/>
      <c r="SFF32" s="666"/>
      <c r="SFG32" s="666"/>
      <c r="SFH32" s="666"/>
      <c r="SFI32" s="666"/>
      <c r="SFJ32" s="666"/>
      <c r="SFK32" s="666"/>
      <c r="SFL32" s="666"/>
      <c r="SFM32" s="666"/>
      <c r="SFN32" s="666"/>
      <c r="SFO32" s="666"/>
      <c r="SFP32" s="666"/>
      <c r="SFQ32" s="666"/>
      <c r="SFR32" s="666"/>
      <c r="SFS32" s="666"/>
      <c r="SFT32" s="666"/>
      <c r="SFU32" s="666"/>
      <c r="SFV32" s="666"/>
      <c r="SFW32" s="666"/>
      <c r="SFX32" s="666"/>
      <c r="SFY32" s="666"/>
      <c r="SFZ32" s="666"/>
      <c r="SGA32" s="666"/>
      <c r="SGB32" s="666"/>
      <c r="SGC32" s="666"/>
      <c r="SGD32" s="666"/>
      <c r="SGE32" s="666"/>
      <c r="SGF32" s="666"/>
      <c r="SGG32" s="666"/>
      <c r="SGH32" s="666"/>
      <c r="SGI32" s="666"/>
      <c r="SGJ32" s="666"/>
      <c r="SGK32" s="666"/>
      <c r="SGL32" s="666"/>
      <c r="SGM32" s="666"/>
      <c r="SGN32" s="666"/>
      <c r="SGO32" s="666"/>
      <c r="SGP32" s="666"/>
      <c r="SGQ32" s="666"/>
      <c r="SGR32" s="666"/>
      <c r="SGS32" s="666"/>
      <c r="SGT32" s="666"/>
      <c r="SGU32" s="666"/>
      <c r="SGV32" s="666"/>
      <c r="SGW32" s="666"/>
      <c r="SGX32" s="666"/>
      <c r="SGY32" s="666"/>
      <c r="SGZ32" s="666"/>
      <c r="SHA32" s="666"/>
      <c r="SHB32" s="666"/>
      <c r="SHC32" s="666"/>
      <c r="SHD32" s="666"/>
      <c r="SHE32" s="666"/>
      <c r="SHF32" s="666"/>
      <c r="SHG32" s="666"/>
      <c r="SHH32" s="666"/>
      <c r="SHI32" s="666"/>
      <c r="SHJ32" s="666"/>
      <c r="SHK32" s="666"/>
      <c r="SHL32" s="666"/>
      <c r="SHM32" s="666"/>
      <c r="SHN32" s="666"/>
      <c r="SHO32" s="666"/>
      <c r="SHP32" s="666"/>
      <c r="SHQ32" s="666"/>
      <c r="SHR32" s="666"/>
      <c r="SHS32" s="666"/>
      <c r="SHT32" s="666"/>
      <c r="SHU32" s="666"/>
      <c r="SHV32" s="666"/>
      <c r="SHW32" s="666"/>
      <c r="SHX32" s="666"/>
      <c r="SHY32" s="666"/>
      <c r="SHZ32" s="666"/>
      <c r="SIA32" s="666"/>
      <c r="SIB32" s="666"/>
      <c r="SIC32" s="666"/>
      <c r="SID32" s="666"/>
      <c r="SIE32" s="666"/>
      <c r="SIF32" s="666"/>
      <c r="SIG32" s="666"/>
      <c r="SIH32" s="666"/>
      <c r="SII32" s="666"/>
      <c r="SIJ32" s="666"/>
      <c r="SIK32" s="666"/>
      <c r="SIL32" s="666"/>
      <c r="SIM32" s="666"/>
      <c r="SIN32" s="666"/>
      <c r="SIO32" s="666"/>
      <c r="SIP32" s="666"/>
      <c r="SIQ32" s="666"/>
      <c r="SIR32" s="666"/>
      <c r="SIS32" s="666"/>
      <c r="SIT32" s="666"/>
      <c r="SIU32" s="666"/>
      <c r="SIV32" s="666"/>
      <c r="SIW32" s="666"/>
      <c r="SIX32" s="666"/>
      <c r="SIY32" s="666"/>
      <c r="SIZ32" s="666"/>
      <c r="SJA32" s="666"/>
      <c r="SJB32" s="666"/>
      <c r="SJC32" s="666"/>
      <c r="SJD32" s="666"/>
      <c r="SJE32" s="666"/>
      <c r="SJF32" s="666"/>
      <c r="SJG32" s="666"/>
      <c r="SJH32" s="666"/>
      <c r="SJI32" s="666"/>
      <c r="SJJ32" s="666"/>
      <c r="SJK32" s="666"/>
      <c r="SJL32" s="666"/>
      <c r="SJM32" s="666"/>
      <c r="SJN32" s="666"/>
      <c r="SJO32" s="666"/>
      <c r="SJP32" s="666"/>
      <c r="SJQ32" s="666"/>
      <c r="SJR32" s="666"/>
      <c r="SJS32" s="666"/>
      <c r="SJT32" s="666"/>
      <c r="SJU32" s="666"/>
      <c r="SJV32" s="666"/>
      <c r="SJW32" s="666"/>
      <c r="SJX32" s="666"/>
      <c r="SJY32" s="666"/>
      <c r="SJZ32" s="666"/>
      <c r="SKA32" s="666"/>
      <c r="SKB32" s="666"/>
      <c r="SKC32" s="666"/>
      <c r="SKD32" s="666"/>
      <c r="SKE32" s="666"/>
      <c r="SKF32" s="666"/>
      <c r="SKG32" s="666"/>
      <c r="SKH32" s="666"/>
      <c r="SKI32" s="666"/>
      <c r="SKJ32" s="666"/>
      <c r="SKK32" s="666"/>
      <c r="SKL32" s="666"/>
      <c r="SKM32" s="666"/>
      <c r="SKN32" s="666"/>
      <c r="SKO32" s="666"/>
      <c r="SKP32" s="666"/>
      <c r="SKQ32" s="666"/>
      <c r="SKR32" s="666"/>
      <c r="SKS32" s="666"/>
      <c r="SKT32" s="666"/>
      <c r="SKU32" s="666"/>
      <c r="SKV32" s="666"/>
      <c r="SKW32" s="666"/>
      <c r="SKX32" s="666"/>
      <c r="SKY32" s="666"/>
      <c r="SKZ32" s="666"/>
      <c r="SLA32" s="666"/>
      <c r="SLB32" s="666"/>
      <c r="SLC32" s="666"/>
      <c r="SLD32" s="666"/>
      <c r="SLE32" s="666"/>
      <c r="SLF32" s="666"/>
      <c r="SLG32" s="666"/>
      <c r="SLH32" s="666"/>
      <c r="SLI32" s="666"/>
      <c r="SLJ32" s="666"/>
      <c r="SLK32" s="666"/>
      <c r="SLL32" s="666"/>
      <c r="SLM32" s="666"/>
      <c r="SLN32" s="666"/>
      <c r="SLO32" s="666"/>
      <c r="SLP32" s="666"/>
      <c r="SLQ32" s="666"/>
      <c r="SLR32" s="666"/>
      <c r="SLS32" s="666"/>
      <c r="SLT32" s="666"/>
      <c r="SLU32" s="666"/>
      <c r="SLV32" s="666"/>
      <c r="SLW32" s="666"/>
      <c r="SLX32" s="666"/>
      <c r="SLY32" s="666"/>
      <c r="SLZ32" s="666"/>
      <c r="SMA32" s="666"/>
      <c r="SMB32" s="666"/>
      <c r="SMC32" s="666"/>
      <c r="SMD32" s="666"/>
      <c r="SME32" s="666"/>
      <c r="SMF32" s="666"/>
      <c r="SMG32" s="666"/>
      <c r="SMH32" s="666"/>
      <c r="SMI32" s="666"/>
      <c r="SMJ32" s="666"/>
      <c r="SMK32" s="666"/>
      <c r="SML32" s="666"/>
      <c r="SMM32" s="666"/>
      <c r="SMN32" s="666"/>
      <c r="SMO32" s="666"/>
      <c r="SMP32" s="666"/>
      <c r="SMQ32" s="666"/>
      <c r="SMR32" s="666"/>
      <c r="SMS32" s="666"/>
      <c r="SMT32" s="666"/>
      <c r="SMU32" s="666"/>
      <c r="SMV32" s="666"/>
      <c r="SMW32" s="666"/>
      <c r="SMX32" s="666"/>
      <c r="SMY32" s="666"/>
      <c r="SMZ32" s="666"/>
      <c r="SNA32" s="666"/>
      <c r="SNB32" s="666"/>
      <c r="SNC32" s="666"/>
      <c r="SND32" s="666"/>
      <c r="SNE32" s="666"/>
      <c r="SNF32" s="666"/>
      <c r="SNG32" s="666"/>
      <c r="SNH32" s="666"/>
      <c r="SNI32" s="666"/>
      <c r="SNJ32" s="666"/>
      <c r="SNK32" s="666"/>
      <c r="SNL32" s="666"/>
      <c r="SNM32" s="666"/>
      <c r="SNN32" s="666"/>
      <c r="SNO32" s="666"/>
      <c r="SNP32" s="666"/>
      <c r="SNQ32" s="666"/>
      <c r="SNR32" s="666"/>
      <c r="SNS32" s="666"/>
      <c r="SNT32" s="666"/>
      <c r="SNU32" s="666"/>
      <c r="SNV32" s="666"/>
      <c r="SNW32" s="666"/>
      <c r="SNX32" s="666"/>
      <c r="SNY32" s="666"/>
      <c r="SNZ32" s="666"/>
      <c r="SOA32" s="666"/>
      <c r="SOB32" s="666"/>
      <c r="SOC32" s="666"/>
      <c r="SOD32" s="666"/>
      <c r="SOE32" s="666"/>
      <c r="SOF32" s="666"/>
      <c r="SOG32" s="666"/>
      <c r="SOH32" s="666"/>
      <c r="SOI32" s="666"/>
      <c r="SOJ32" s="666"/>
      <c r="SOK32" s="666"/>
      <c r="SOL32" s="666"/>
      <c r="SOM32" s="666"/>
      <c r="SON32" s="666"/>
      <c r="SOO32" s="666"/>
      <c r="SOP32" s="666"/>
      <c r="SOQ32" s="666"/>
      <c r="SOR32" s="666"/>
      <c r="SOS32" s="666"/>
      <c r="SOT32" s="666"/>
      <c r="SOU32" s="666"/>
      <c r="SOV32" s="666"/>
      <c r="SOW32" s="666"/>
      <c r="SOX32" s="666"/>
      <c r="SOY32" s="666"/>
      <c r="SOZ32" s="666"/>
      <c r="SPA32" s="666"/>
      <c r="SPB32" s="666"/>
      <c r="SPC32" s="666"/>
      <c r="SPD32" s="666"/>
      <c r="SPE32" s="666"/>
      <c r="SPF32" s="666"/>
      <c r="SPG32" s="666"/>
      <c r="SPH32" s="666"/>
      <c r="SPI32" s="666"/>
      <c r="SPJ32" s="666"/>
      <c r="SPK32" s="666"/>
      <c r="SPL32" s="666"/>
      <c r="SPM32" s="666"/>
      <c r="SPN32" s="666"/>
      <c r="SPO32" s="666"/>
      <c r="SPP32" s="666"/>
      <c r="SPQ32" s="666"/>
      <c r="SPR32" s="666"/>
      <c r="SPS32" s="666"/>
      <c r="SPT32" s="666"/>
      <c r="SPU32" s="666"/>
      <c r="SPV32" s="666"/>
      <c r="SPW32" s="666"/>
      <c r="SPX32" s="666"/>
      <c r="SPY32" s="666"/>
      <c r="SPZ32" s="666"/>
      <c r="SQA32" s="666"/>
      <c r="SQB32" s="666"/>
      <c r="SQC32" s="666"/>
      <c r="SQD32" s="666"/>
      <c r="SQE32" s="666"/>
      <c r="SQF32" s="666"/>
      <c r="SQG32" s="666"/>
      <c r="SQH32" s="666"/>
      <c r="SQI32" s="666"/>
      <c r="SQJ32" s="666"/>
      <c r="SQK32" s="666"/>
      <c r="SQL32" s="666"/>
      <c r="SQM32" s="666"/>
      <c r="SQN32" s="666"/>
      <c r="SQO32" s="666"/>
      <c r="SQP32" s="666"/>
      <c r="SQQ32" s="666"/>
      <c r="SQR32" s="666"/>
      <c r="SQS32" s="666"/>
      <c r="SQT32" s="666"/>
      <c r="SQU32" s="666"/>
      <c r="SQV32" s="666"/>
      <c r="SQW32" s="666"/>
      <c r="SQX32" s="666"/>
      <c r="SQY32" s="666"/>
      <c r="SQZ32" s="666"/>
      <c r="SRA32" s="666"/>
      <c r="SRB32" s="666"/>
      <c r="SRC32" s="666"/>
      <c r="SRD32" s="666"/>
      <c r="SRE32" s="666"/>
      <c r="SRF32" s="666"/>
      <c r="SRG32" s="666"/>
      <c r="SRH32" s="666"/>
      <c r="SRI32" s="666"/>
      <c r="SRJ32" s="666"/>
      <c r="SRK32" s="666"/>
      <c r="SRL32" s="666"/>
      <c r="SRM32" s="666"/>
      <c r="SRN32" s="666"/>
      <c r="SRO32" s="666"/>
      <c r="SRP32" s="666"/>
      <c r="SRQ32" s="666"/>
      <c r="SRR32" s="666"/>
      <c r="SRS32" s="666"/>
      <c r="SRT32" s="666"/>
      <c r="SRU32" s="666"/>
      <c r="SRV32" s="666"/>
      <c r="SRW32" s="666"/>
      <c r="SRX32" s="666"/>
      <c r="SRY32" s="666"/>
      <c r="SRZ32" s="666"/>
      <c r="SSA32" s="666"/>
      <c r="SSB32" s="666"/>
      <c r="SSC32" s="666"/>
      <c r="SSD32" s="666"/>
      <c r="SSE32" s="666"/>
      <c r="SSF32" s="666"/>
      <c r="SSG32" s="666"/>
      <c r="SSH32" s="666"/>
      <c r="SSI32" s="666"/>
      <c r="SSJ32" s="666"/>
      <c r="SSK32" s="666"/>
      <c r="SSL32" s="666"/>
      <c r="SSM32" s="666"/>
      <c r="SSN32" s="666"/>
      <c r="SSO32" s="666"/>
      <c r="SSP32" s="666"/>
      <c r="SSQ32" s="666"/>
      <c r="SSR32" s="666"/>
      <c r="SSS32" s="666"/>
      <c r="SST32" s="666"/>
      <c r="SSU32" s="666"/>
      <c r="SSV32" s="666"/>
      <c r="SSW32" s="666"/>
      <c r="SSX32" s="666"/>
      <c r="SSY32" s="666"/>
      <c r="SSZ32" s="666"/>
      <c r="STA32" s="666"/>
      <c r="STB32" s="666"/>
      <c r="STC32" s="666"/>
      <c r="STD32" s="666"/>
      <c r="STE32" s="666"/>
      <c r="STF32" s="666"/>
      <c r="STG32" s="666"/>
      <c r="STH32" s="666"/>
      <c r="STI32" s="666"/>
      <c r="STJ32" s="666"/>
      <c r="STK32" s="666"/>
      <c r="STL32" s="666"/>
      <c r="STM32" s="666"/>
      <c r="STN32" s="666"/>
      <c r="STO32" s="666"/>
      <c r="STP32" s="666"/>
      <c r="STQ32" s="666"/>
      <c r="STR32" s="666"/>
      <c r="STS32" s="666"/>
      <c r="STT32" s="666"/>
      <c r="STU32" s="666"/>
      <c r="STV32" s="666"/>
      <c r="STW32" s="666"/>
      <c r="STX32" s="666"/>
      <c r="STY32" s="666"/>
      <c r="STZ32" s="666"/>
      <c r="SUA32" s="666"/>
      <c r="SUB32" s="666"/>
      <c r="SUC32" s="666"/>
      <c r="SUD32" s="666"/>
      <c r="SUE32" s="666"/>
      <c r="SUF32" s="666"/>
      <c r="SUG32" s="666"/>
      <c r="SUH32" s="666"/>
      <c r="SUI32" s="666"/>
      <c r="SUJ32" s="666"/>
      <c r="SUK32" s="666"/>
      <c r="SUL32" s="666"/>
      <c r="SUM32" s="666"/>
      <c r="SUN32" s="666"/>
      <c r="SUO32" s="666"/>
      <c r="SUP32" s="666"/>
      <c r="SUQ32" s="666"/>
      <c r="SUR32" s="666"/>
      <c r="SUS32" s="666"/>
      <c r="SUT32" s="666"/>
      <c r="SUU32" s="666"/>
      <c r="SUV32" s="666"/>
      <c r="SUW32" s="666"/>
      <c r="SUX32" s="666"/>
      <c r="SUY32" s="666"/>
      <c r="SUZ32" s="666"/>
      <c r="SVA32" s="666"/>
      <c r="SVB32" s="666"/>
      <c r="SVC32" s="666"/>
      <c r="SVD32" s="666"/>
      <c r="SVE32" s="666"/>
      <c r="SVF32" s="666"/>
      <c r="SVG32" s="666"/>
      <c r="SVH32" s="666"/>
      <c r="SVI32" s="666"/>
      <c r="SVJ32" s="666"/>
      <c r="SVK32" s="666"/>
      <c r="SVL32" s="666"/>
      <c r="SVM32" s="666"/>
      <c r="SVN32" s="666"/>
      <c r="SVO32" s="666"/>
      <c r="SVP32" s="666"/>
      <c r="SVQ32" s="666"/>
      <c r="SVR32" s="666"/>
      <c r="SVS32" s="666"/>
      <c r="SVT32" s="666"/>
      <c r="SVU32" s="666"/>
      <c r="SVV32" s="666"/>
      <c r="SVW32" s="666"/>
      <c r="SVX32" s="666"/>
      <c r="SVY32" s="666"/>
      <c r="SVZ32" s="666"/>
      <c r="SWA32" s="666"/>
      <c r="SWB32" s="666"/>
      <c r="SWC32" s="666"/>
      <c r="SWD32" s="666"/>
      <c r="SWE32" s="666"/>
      <c r="SWF32" s="666"/>
      <c r="SWG32" s="666"/>
      <c r="SWH32" s="666"/>
      <c r="SWI32" s="666"/>
      <c r="SWJ32" s="666"/>
      <c r="SWK32" s="666"/>
      <c r="SWL32" s="666"/>
      <c r="SWM32" s="666"/>
      <c r="SWN32" s="666"/>
      <c r="SWO32" s="666"/>
      <c r="SWP32" s="666"/>
      <c r="SWQ32" s="666"/>
      <c r="SWR32" s="666"/>
      <c r="SWS32" s="666"/>
      <c r="SWT32" s="666"/>
      <c r="SWU32" s="666"/>
      <c r="SWV32" s="666"/>
      <c r="SWW32" s="666"/>
      <c r="SWX32" s="666"/>
      <c r="SWY32" s="666"/>
      <c r="SWZ32" s="666"/>
      <c r="SXA32" s="666"/>
      <c r="SXB32" s="666"/>
      <c r="SXC32" s="666"/>
      <c r="SXD32" s="666"/>
      <c r="SXE32" s="666"/>
      <c r="SXF32" s="666"/>
      <c r="SXG32" s="666"/>
      <c r="SXH32" s="666"/>
      <c r="SXI32" s="666"/>
      <c r="SXJ32" s="666"/>
      <c r="SXK32" s="666"/>
      <c r="SXL32" s="666"/>
      <c r="SXM32" s="666"/>
      <c r="SXN32" s="666"/>
      <c r="SXO32" s="666"/>
      <c r="SXP32" s="666"/>
      <c r="SXQ32" s="666"/>
      <c r="SXR32" s="666"/>
      <c r="SXS32" s="666"/>
      <c r="SXT32" s="666"/>
      <c r="SXU32" s="666"/>
      <c r="SXV32" s="666"/>
      <c r="SXW32" s="666"/>
      <c r="SXX32" s="666"/>
      <c r="SXY32" s="666"/>
      <c r="SXZ32" s="666"/>
      <c r="SYA32" s="666"/>
      <c r="SYB32" s="666"/>
      <c r="SYC32" s="666"/>
      <c r="SYD32" s="666"/>
      <c r="SYE32" s="666"/>
      <c r="SYF32" s="666"/>
      <c r="SYG32" s="666"/>
      <c r="SYH32" s="666"/>
      <c r="SYI32" s="666"/>
      <c r="SYJ32" s="666"/>
      <c r="SYK32" s="666"/>
      <c r="SYL32" s="666"/>
      <c r="SYM32" s="666"/>
      <c r="SYN32" s="666"/>
      <c r="SYO32" s="666"/>
      <c r="SYP32" s="666"/>
      <c r="SYQ32" s="666"/>
      <c r="SYR32" s="666"/>
      <c r="SYS32" s="666"/>
      <c r="SYT32" s="666"/>
      <c r="SYU32" s="666"/>
      <c r="SYV32" s="666"/>
      <c r="SYW32" s="666"/>
      <c r="SYX32" s="666"/>
      <c r="SYY32" s="666"/>
      <c r="SYZ32" s="666"/>
      <c r="SZA32" s="666"/>
      <c r="SZB32" s="666"/>
      <c r="SZC32" s="666"/>
      <c r="SZD32" s="666"/>
      <c r="SZE32" s="666"/>
      <c r="SZF32" s="666"/>
      <c r="SZG32" s="666"/>
      <c r="SZH32" s="666"/>
      <c r="SZI32" s="666"/>
      <c r="SZJ32" s="666"/>
      <c r="SZK32" s="666"/>
      <c r="SZL32" s="666"/>
      <c r="SZM32" s="666"/>
      <c r="SZN32" s="666"/>
      <c r="SZO32" s="666"/>
      <c r="SZP32" s="666"/>
      <c r="SZQ32" s="666"/>
      <c r="SZR32" s="666"/>
      <c r="SZS32" s="666"/>
      <c r="SZT32" s="666"/>
      <c r="SZU32" s="666"/>
      <c r="SZV32" s="666"/>
      <c r="SZW32" s="666"/>
      <c r="SZX32" s="666"/>
      <c r="SZY32" s="666"/>
      <c r="SZZ32" s="666"/>
      <c r="TAA32" s="666"/>
      <c r="TAB32" s="666"/>
      <c r="TAC32" s="666"/>
      <c r="TAD32" s="666"/>
      <c r="TAE32" s="666"/>
      <c r="TAF32" s="666"/>
      <c r="TAG32" s="666"/>
      <c r="TAH32" s="666"/>
      <c r="TAI32" s="666"/>
      <c r="TAJ32" s="666"/>
      <c r="TAK32" s="666"/>
      <c r="TAL32" s="666"/>
      <c r="TAM32" s="666"/>
      <c r="TAN32" s="666"/>
      <c r="TAO32" s="666"/>
      <c r="TAP32" s="666"/>
      <c r="TAQ32" s="666"/>
      <c r="TAR32" s="666"/>
      <c r="TAS32" s="666"/>
      <c r="TAT32" s="666"/>
      <c r="TAU32" s="666"/>
      <c r="TAV32" s="666"/>
      <c r="TAW32" s="666"/>
      <c r="TAX32" s="666"/>
      <c r="TAY32" s="666"/>
      <c r="TAZ32" s="666"/>
      <c r="TBA32" s="666"/>
      <c r="TBB32" s="666"/>
      <c r="TBC32" s="666"/>
      <c r="TBD32" s="666"/>
      <c r="TBE32" s="666"/>
      <c r="TBF32" s="666"/>
      <c r="TBG32" s="666"/>
      <c r="TBH32" s="666"/>
      <c r="TBI32" s="666"/>
      <c r="TBJ32" s="666"/>
      <c r="TBK32" s="666"/>
      <c r="TBL32" s="666"/>
      <c r="TBM32" s="666"/>
      <c r="TBN32" s="666"/>
      <c r="TBO32" s="666"/>
      <c r="TBP32" s="666"/>
      <c r="TBQ32" s="666"/>
      <c r="TBR32" s="666"/>
      <c r="TBS32" s="666"/>
      <c r="TBT32" s="666"/>
      <c r="TBU32" s="666"/>
      <c r="TBV32" s="666"/>
      <c r="TBW32" s="666"/>
      <c r="TBX32" s="666"/>
      <c r="TBY32" s="666"/>
      <c r="TBZ32" s="666"/>
      <c r="TCA32" s="666"/>
      <c r="TCB32" s="666"/>
      <c r="TCC32" s="666"/>
      <c r="TCD32" s="666"/>
      <c r="TCE32" s="666"/>
      <c r="TCF32" s="666"/>
      <c r="TCG32" s="666"/>
      <c r="TCH32" s="666"/>
      <c r="TCI32" s="666"/>
      <c r="TCJ32" s="666"/>
      <c r="TCK32" s="666"/>
      <c r="TCL32" s="666"/>
      <c r="TCM32" s="666"/>
      <c r="TCN32" s="666"/>
      <c r="TCO32" s="666"/>
      <c r="TCP32" s="666"/>
      <c r="TCQ32" s="666"/>
      <c r="TCR32" s="666"/>
      <c r="TCS32" s="666"/>
      <c r="TCT32" s="666"/>
      <c r="TCU32" s="666"/>
      <c r="TCV32" s="666"/>
      <c r="TCW32" s="666"/>
      <c r="TCX32" s="666"/>
      <c r="TCY32" s="666"/>
      <c r="TCZ32" s="666"/>
      <c r="TDA32" s="666"/>
      <c r="TDB32" s="666"/>
      <c r="TDC32" s="666"/>
      <c r="TDD32" s="666"/>
      <c r="TDE32" s="666"/>
      <c r="TDF32" s="666"/>
      <c r="TDG32" s="666"/>
      <c r="TDH32" s="666"/>
      <c r="TDI32" s="666"/>
      <c r="TDJ32" s="666"/>
      <c r="TDK32" s="666"/>
      <c r="TDL32" s="666"/>
      <c r="TDM32" s="666"/>
      <c r="TDN32" s="666"/>
      <c r="TDO32" s="666"/>
      <c r="TDP32" s="666"/>
      <c r="TDQ32" s="666"/>
      <c r="TDR32" s="666"/>
      <c r="TDS32" s="666"/>
      <c r="TDT32" s="666"/>
      <c r="TDU32" s="666"/>
      <c r="TDV32" s="666"/>
      <c r="TDW32" s="666"/>
      <c r="TDX32" s="666"/>
      <c r="TDY32" s="666"/>
      <c r="TDZ32" s="666"/>
      <c r="TEA32" s="666"/>
      <c r="TEB32" s="666"/>
      <c r="TEC32" s="666"/>
      <c r="TED32" s="666"/>
      <c r="TEE32" s="666"/>
      <c r="TEF32" s="666"/>
      <c r="TEG32" s="666"/>
      <c r="TEH32" s="666"/>
      <c r="TEI32" s="666"/>
      <c r="TEJ32" s="666"/>
      <c r="TEK32" s="666"/>
      <c r="TEL32" s="666"/>
      <c r="TEM32" s="666"/>
      <c r="TEN32" s="666"/>
      <c r="TEO32" s="666"/>
      <c r="TEP32" s="666"/>
      <c r="TEQ32" s="666"/>
      <c r="TER32" s="666"/>
      <c r="TES32" s="666"/>
      <c r="TET32" s="666"/>
      <c r="TEU32" s="666"/>
      <c r="TEV32" s="666"/>
      <c r="TEW32" s="666"/>
      <c r="TEX32" s="666"/>
      <c r="TEY32" s="666"/>
      <c r="TEZ32" s="666"/>
      <c r="TFA32" s="666"/>
      <c r="TFB32" s="666"/>
      <c r="TFC32" s="666"/>
      <c r="TFD32" s="666"/>
      <c r="TFE32" s="666"/>
      <c r="TFF32" s="666"/>
      <c r="TFG32" s="666"/>
      <c r="TFH32" s="666"/>
      <c r="TFI32" s="666"/>
      <c r="TFJ32" s="666"/>
      <c r="TFK32" s="666"/>
      <c r="TFL32" s="666"/>
      <c r="TFM32" s="666"/>
      <c r="TFN32" s="666"/>
      <c r="TFO32" s="666"/>
      <c r="TFP32" s="666"/>
      <c r="TFQ32" s="666"/>
      <c r="TFR32" s="666"/>
      <c r="TFS32" s="666"/>
      <c r="TFT32" s="666"/>
      <c r="TFU32" s="666"/>
      <c r="TFV32" s="666"/>
      <c r="TFW32" s="666"/>
      <c r="TFX32" s="666"/>
      <c r="TFY32" s="666"/>
      <c r="TFZ32" s="666"/>
      <c r="TGA32" s="666"/>
      <c r="TGB32" s="666"/>
      <c r="TGC32" s="666"/>
      <c r="TGD32" s="666"/>
      <c r="TGE32" s="666"/>
      <c r="TGF32" s="666"/>
      <c r="TGG32" s="666"/>
      <c r="TGH32" s="666"/>
      <c r="TGI32" s="666"/>
      <c r="TGJ32" s="666"/>
      <c r="TGK32" s="666"/>
      <c r="TGL32" s="666"/>
      <c r="TGM32" s="666"/>
      <c r="TGN32" s="666"/>
      <c r="TGO32" s="666"/>
      <c r="TGP32" s="666"/>
      <c r="TGQ32" s="666"/>
      <c r="TGR32" s="666"/>
      <c r="TGS32" s="666"/>
      <c r="TGT32" s="666"/>
      <c r="TGU32" s="666"/>
      <c r="TGV32" s="666"/>
      <c r="TGW32" s="666"/>
      <c r="TGX32" s="666"/>
      <c r="TGY32" s="666"/>
      <c r="TGZ32" s="666"/>
      <c r="THA32" s="666"/>
      <c r="THB32" s="666"/>
      <c r="THC32" s="666"/>
      <c r="THD32" s="666"/>
      <c r="THE32" s="666"/>
      <c r="THF32" s="666"/>
      <c r="THG32" s="666"/>
      <c r="THH32" s="666"/>
      <c r="THI32" s="666"/>
      <c r="THJ32" s="666"/>
      <c r="THK32" s="666"/>
      <c r="THL32" s="666"/>
      <c r="THM32" s="666"/>
      <c r="THN32" s="666"/>
      <c r="THO32" s="666"/>
      <c r="THP32" s="666"/>
      <c r="THQ32" s="666"/>
      <c r="THR32" s="666"/>
      <c r="THS32" s="666"/>
      <c r="THT32" s="666"/>
      <c r="THU32" s="666"/>
      <c r="THV32" s="666"/>
      <c r="THW32" s="666"/>
      <c r="THX32" s="666"/>
      <c r="THY32" s="666"/>
      <c r="THZ32" s="666"/>
      <c r="TIA32" s="666"/>
      <c r="TIB32" s="666"/>
      <c r="TIC32" s="666"/>
      <c r="TID32" s="666"/>
      <c r="TIE32" s="666"/>
      <c r="TIF32" s="666"/>
      <c r="TIG32" s="666"/>
      <c r="TIH32" s="666"/>
      <c r="TII32" s="666"/>
      <c r="TIJ32" s="666"/>
      <c r="TIK32" s="666"/>
      <c r="TIL32" s="666"/>
      <c r="TIM32" s="666"/>
      <c r="TIN32" s="666"/>
      <c r="TIO32" s="666"/>
      <c r="TIP32" s="666"/>
      <c r="TIQ32" s="666"/>
      <c r="TIR32" s="666"/>
      <c r="TIS32" s="666"/>
      <c r="TIT32" s="666"/>
      <c r="TIU32" s="666"/>
      <c r="TIV32" s="666"/>
      <c r="TIW32" s="666"/>
      <c r="TIX32" s="666"/>
      <c r="TIY32" s="666"/>
      <c r="TIZ32" s="666"/>
      <c r="TJA32" s="666"/>
      <c r="TJB32" s="666"/>
      <c r="TJC32" s="666"/>
      <c r="TJD32" s="666"/>
      <c r="TJE32" s="666"/>
      <c r="TJF32" s="666"/>
      <c r="TJG32" s="666"/>
      <c r="TJH32" s="666"/>
      <c r="TJI32" s="666"/>
      <c r="TJJ32" s="666"/>
      <c r="TJK32" s="666"/>
      <c r="TJL32" s="666"/>
      <c r="TJM32" s="666"/>
      <c r="TJN32" s="666"/>
      <c r="TJO32" s="666"/>
      <c r="TJP32" s="666"/>
      <c r="TJQ32" s="666"/>
      <c r="TJR32" s="666"/>
      <c r="TJS32" s="666"/>
      <c r="TJT32" s="666"/>
      <c r="TJU32" s="666"/>
      <c r="TJV32" s="666"/>
      <c r="TJW32" s="666"/>
      <c r="TJX32" s="666"/>
      <c r="TJY32" s="666"/>
      <c r="TJZ32" s="666"/>
      <c r="TKA32" s="666"/>
      <c r="TKB32" s="666"/>
      <c r="TKC32" s="666"/>
      <c r="TKD32" s="666"/>
      <c r="TKE32" s="666"/>
      <c r="TKF32" s="666"/>
      <c r="TKG32" s="666"/>
      <c r="TKH32" s="666"/>
      <c r="TKI32" s="666"/>
      <c r="TKJ32" s="666"/>
      <c r="TKK32" s="666"/>
      <c r="TKL32" s="666"/>
      <c r="TKM32" s="666"/>
      <c r="TKN32" s="666"/>
      <c r="TKO32" s="666"/>
      <c r="TKP32" s="666"/>
      <c r="TKQ32" s="666"/>
      <c r="TKR32" s="666"/>
      <c r="TKS32" s="666"/>
      <c r="TKT32" s="666"/>
      <c r="TKU32" s="666"/>
      <c r="TKV32" s="666"/>
      <c r="TKW32" s="666"/>
      <c r="TKX32" s="666"/>
      <c r="TKY32" s="666"/>
      <c r="TKZ32" s="666"/>
      <c r="TLA32" s="666"/>
      <c r="TLB32" s="666"/>
      <c r="TLC32" s="666"/>
      <c r="TLD32" s="666"/>
      <c r="TLE32" s="666"/>
      <c r="TLF32" s="666"/>
      <c r="TLG32" s="666"/>
      <c r="TLH32" s="666"/>
      <c r="TLI32" s="666"/>
      <c r="TLJ32" s="666"/>
      <c r="TLK32" s="666"/>
      <c r="TLL32" s="666"/>
      <c r="TLM32" s="666"/>
      <c r="TLN32" s="666"/>
      <c r="TLO32" s="666"/>
      <c r="TLP32" s="666"/>
      <c r="TLQ32" s="666"/>
      <c r="TLR32" s="666"/>
      <c r="TLS32" s="666"/>
      <c r="TLT32" s="666"/>
      <c r="TLU32" s="666"/>
      <c r="TLV32" s="666"/>
      <c r="TLW32" s="666"/>
      <c r="TLX32" s="666"/>
      <c r="TLY32" s="666"/>
      <c r="TLZ32" s="666"/>
      <c r="TMA32" s="666"/>
      <c r="TMB32" s="666"/>
      <c r="TMC32" s="666"/>
      <c r="TMD32" s="666"/>
      <c r="TME32" s="666"/>
      <c r="TMF32" s="666"/>
      <c r="TMG32" s="666"/>
      <c r="TMH32" s="666"/>
      <c r="TMI32" s="666"/>
      <c r="TMJ32" s="666"/>
      <c r="TMK32" s="666"/>
      <c r="TML32" s="666"/>
      <c r="TMM32" s="666"/>
      <c r="TMN32" s="666"/>
      <c r="TMO32" s="666"/>
      <c r="TMP32" s="666"/>
      <c r="TMQ32" s="666"/>
      <c r="TMR32" s="666"/>
      <c r="TMS32" s="666"/>
      <c r="TMT32" s="666"/>
      <c r="TMU32" s="666"/>
      <c r="TMV32" s="666"/>
      <c r="TMW32" s="666"/>
      <c r="TMX32" s="666"/>
      <c r="TMY32" s="666"/>
      <c r="TMZ32" s="666"/>
      <c r="TNA32" s="666"/>
      <c r="TNB32" s="666"/>
      <c r="TNC32" s="666"/>
      <c r="TND32" s="666"/>
      <c r="TNE32" s="666"/>
      <c r="TNF32" s="666"/>
      <c r="TNG32" s="666"/>
      <c r="TNH32" s="666"/>
      <c r="TNI32" s="666"/>
      <c r="TNJ32" s="666"/>
      <c r="TNK32" s="666"/>
      <c r="TNL32" s="666"/>
      <c r="TNM32" s="666"/>
      <c r="TNN32" s="666"/>
      <c r="TNO32" s="666"/>
      <c r="TNP32" s="666"/>
      <c r="TNQ32" s="666"/>
      <c r="TNR32" s="666"/>
      <c r="TNS32" s="666"/>
      <c r="TNT32" s="666"/>
      <c r="TNU32" s="666"/>
      <c r="TNV32" s="666"/>
      <c r="TNW32" s="666"/>
      <c r="TNX32" s="666"/>
      <c r="TNY32" s="666"/>
      <c r="TNZ32" s="666"/>
      <c r="TOA32" s="666"/>
      <c r="TOB32" s="666"/>
      <c r="TOC32" s="666"/>
      <c r="TOD32" s="666"/>
      <c r="TOE32" s="666"/>
      <c r="TOF32" s="666"/>
      <c r="TOG32" s="666"/>
      <c r="TOH32" s="666"/>
      <c r="TOI32" s="666"/>
      <c r="TOJ32" s="666"/>
      <c r="TOK32" s="666"/>
      <c r="TOL32" s="666"/>
      <c r="TOM32" s="666"/>
      <c r="TON32" s="666"/>
      <c r="TOO32" s="666"/>
      <c r="TOP32" s="666"/>
      <c r="TOQ32" s="666"/>
      <c r="TOR32" s="666"/>
      <c r="TOS32" s="666"/>
      <c r="TOT32" s="666"/>
      <c r="TOU32" s="666"/>
      <c r="TOV32" s="666"/>
      <c r="TOW32" s="666"/>
      <c r="TOX32" s="666"/>
      <c r="TOY32" s="666"/>
      <c r="TOZ32" s="666"/>
      <c r="TPA32" s="666"/>
      <c r="TPB32" s="666"/>
      <c r="TPC32" s="666"/>
      <c r="TPD32" s="666"/>
      <c r="TPE32" s="666"/>
      <c r="TPF32" s="666"/>
      <c r="TPG32" s="666"/>
      <c r="TPH32" s="666"/>
      <c r="TPI32" s="666"/>
      <c r="TPJ32" s="666"/>
      <c r="TPK32" s="666"/>
      <c r="TPL32" s="666"/>
      <c r="TPM32" s="666"/>
      <c r="TPN32" s="666"/>
      <c r="TPO32" s="666"/>
      <c r="TPP32" s="666"/>
      <c r="TPQ32" s="666"/>
      <c r="TPR32" s="666"/>
      <c r="TPS32" s="666"/>
      <c r="TPT32" s="666"/>
      <c r="TPU32" s="666"/>
      <c r="TPV32" s="666"/>
      <c r="TPW32" s="666"/>
      <c r="TPX32" s="666"/>
      <c r="TPY32" s="666"/>
      <c r="TPZ32" s="666"/>
      <c r="TQA32" s="666"/>
      <c r="TQB32" s="666"/>
      <c r="TQC32" s="666"/>
      <c r="TQD32" s="666"/>
      <c r="TQE32" s="666"/>
      <c r="TQF32" s="666"/>
      <c r="TQG32" s="666"/>
      <c r="TQH32" s="666"/>
      <c r="TQI32" s="666"/>
      <c r="TQJ32" s="666"/>
      <c r="TQK32" s="666"/>
      <c r="TQL32" s="666"/>
      <c r="TQM32" s="666"/>
      <c r="TQN32" s="666"/>
      <c r="TQO32" s="666"/>
      <c r="TQP32" s="666"/>
      <c r="TQQ32" s="666"/>
      <c r="TQR32" s="666"/>
      <c r="TQS32" s="666"/>
      <c r="TQT32" s="666"/>
      <c r="TQU32" s="666"/>
      <c r="TQV32" s="666"/>
      <c r="TQW32" s="666"/>
      <c r="TQX32" s="666"/>
      <c r="TQY32" s="666"/>
      <c r="TQZ32" s="666"/>
      <c r="TRA32" s="666"/>
      <c r="TRB32" s="666"/>
      <c r="TRC32" s="666"/>
      <c r="TRD32" s="666"/>
      <c r="TRE32" s="666"/>
      <c r="TRF32" s="666"/>
      <c r="TRG32" s="666"/>
      <c r="TRH32" s="666"/>
      <c r="TRI32" s="666"/>
      <c r="TRJ32" s="666"/>
      <c r="TRK32" s="666"/>
      <c r="TRL32" s="666"/>
      <c r="TRM32" s="666"/>
      <c r="TRN32" s="666"/>
      <c r="TRO32" s="666"/>
      <c r="TRP32" s="666"/>
      <c r="TRQ32" s="666"/>
      <c r="TRR32" s="666"/>
      <c r="TRS32" s="666"/>
      <c r="TRT32" s="666"/>
      <c r="TRU32" s="666"/>
      <c r="TRV32" s="666"/>
      <c r="TRW32" s="666"/>
      <c r="TRX32" s="666"/>
      <c r="TRY32" s="666"/>
      <c r="TRZ32" s="666"/>
      <c r="TSA32" s="666"/>
      <c r="TSB32" s="666"/>
      <c r="TSC32" s="666"/>
      <c r="TSD32" s="666"/>
      <c r="TSE32" s="666"/>
      <c r="TSF32" s="666"/>
      <c r="TSG32" s="666"/>
      <c r="TSH32" s="666"/>
      <c r="TSI32" s="666"/>
      <c r="TSJ32" s="666"/>
      <c r="TSK32" s="666"/>
      <c r="TSL32" s="666"/>
      <c r="TSM32" s="666"/>
      <c r="TSN32" s="666"/>
      <c r="TSO32" s="666"/>
      <c r="TSP32" s="666"/>
      <c r="TSQ32" s="666"/>
      <c r="TSR32" s="666"/>
      <c r="TSS32" s="666"/>
      <c r="TST32" s="666"/>
      <c r="TSU32" s="666"/>
      <c r="TSV32" s="666"/>
      <c r="TSW32" s="666"/>
      <c r="TSX32" s="666"/>
      <c r="TSY32" s="666"/>
      <c r="TSZ32" s="666"/>
      <c r="TTA32" s="666"/>
      <c r="TTB32" s="666"/>
      <c r="TTC32" s="666"/>
      <c r="TTD32" s="666"/>
      <c r="TTE32" s="666"/>
      <c r="TTF32" s="666"/>
      <c r="TTG32" s="666"/>
      <c r="TTH32" s="666"/>
      <c r="TTI32" s="666"/>
      <c r="TTJ32" s="666"/>
      <c r="TTK32" s="666"/>
      <c r="TTL32" s="666"/>
      <c r="TTM32" s="666"/>
      <c r="TTN32" s="666"/>
      <c r="TTO32" s="666"/>
      <c r="TTP32" s="666"/>
      <c r="TTQ32" s="666"/>
      <c r="TTR32" s="666"/>
      <c r="TTS32" s="666"/>
      <c r="TTT32" s="666"/>
      <c r="TTU32" s="666"/>
      <c r="TTV32" s="666"/>
      <c r="TTW32" s="666"/>
      <c r="TTX32" s="666"/>
      <c r="TTY32" s="666"/>
      <c r="TTZ32" s="666"/>
      <c r="TUA32" s="666"/>
      <c r="TUB32" s="666"/>
      <c r="TUC32" s="666"/>
      <c r="TUD32" s="666"/>
      <c r="TUE32" s="666"/>
      <c r="TUF32" s="666"/>
      <c r="TUG32" s="666"/>
      <c r="TUH32" s="666"/>
      <c r="TUI32" s="666"/>
      <c r="TUJ32" s="666"/>
      <c r="TUK32" s="666"/>
      <c r="TUL32" s="666"/>
      <c r="TUM32" s="666"/>
      <c r="TUN32" s="666"/>
      <c r="TUO32" s="666"/>
      <c r="TUP32" s="666"/>
      <c r="TUQ32" s="666"/>
      <c r="TUR32" s="666"/>
      <c r="TUS32" s="666"/>
      <c r="TUT32" s="666"/>
      <c r="TUU32" s="666"/>
      <c r="TUV32" s="666"/>
      <c r="TUW32" s="666"/>
      <c r="TUX32" s="666"/>
      <c r="TUY32" s="666"/>
      <c r="TUZ32" s="666"/>
      <c r="TVA32" s="666"/>
      <c r="TVB32" s="666"/>
      <c r="TVC32" s="666"/>
      <c r="TVD32" s="666"/>
      <c r="TVE32" s="666"/>
      <c r="TVF32" s="666"/>
      <c r="TVG32" s="666"/>
      <c r="TVH32" s="666"/>
      <c r="TVI32" s="666"/>
      <c r="TVJ32" s="666"/>
      <c r="TVK32" s="666"/>
      <c r="TVL32" s="666"/>
      <c r="TVM32" s="666"/>
      <c r="TVN32" s="666"/>
      <c r="TVO32" s="666"/>
      <c r="TVP32" s="666"/>
      <c r="TVQ32" s="666"/>
      <c r="TVR32" s="666"/>
      <c r="TVS32" s="666"/>
      <c r="TVT32" s="666"/>
      <c r="TVU32" s="666"/>
      <c r="TVV32" s="666"/>
      <c r="TVW32" s="666"/>
      <c r="TVX32" s="666"/>
      <c r="TVY32" s="666"/>
      <c r="TVZ32" s="666"/>
      <c r="TWA32" s="666"/>
      <c r="TWB32" s="666"/>
      <c r="TWC32" s="666"/>
      <c r="TWD32" s="666"/>
      <c r="TWE32" s="666"/>
      <c r="TWF32" s="666"/>
      <c r="TWG32" s="666"/>
      <c r="TWH32" s="666"/>
      <c r="TWI32" s="666"/>
      <c r="TWJ32" s="666"/>
      <c r="TWK32" s="666"/>
      <c r="TWL32" s="666"/>
      <c r="TWM32" s="666"/>
      <c r="TWN32" s="666"/>
      <c r="TWO32" s="666"/>
      <c r="TWP32" s="666"/>
      <c r="TWQ32" s="666"/>
      <c r="TWR32" s="666"/>
      <c r="TWS32" s="666"/>
      <c r="TWT32" s="666"/>
      <c r="TWU32" s="666"/>
      <c r="TWV32" s="666"/>
      <c r="TWW32" s="666"/>
      <c r="TWX32" s="666"/>
      <c r="TWY32" s="666"/>
      <c r="TWZ32" s="666"/>
      <c r="TXA32" s="666"/>
      <c r="TXB32" s="666"/>
      <c r="TXC32" s="666"/>
      <c r="TXD32" s="666"/>
      <c r="TXE32" s="666"/>
      <c r="TXF32" s="666"/>
      <c r="TXG32" s="666"/>
      <c r="TXH32" s="666"/>
      <c r="TXI32" s="666"/>
      <c r="TXJ32" s="666"/>
      <c r="TXK32" s="666"/>
      <c r="TXL32" s="666"/>
      <c r="TXM32" s="666"/>
      <c r="TXN32" s="666"/>
      <c r="TXO32" s="666"/>
      <c r="TXP32" s="666"/>
      <c r="TXQ32" s="666"/>
      <c r="TXR32" s="666"/>
      <c r="TXS32" s="666"/>
      <c r="TXT32" s="666"/>
      <c r="TXU32" s="666"/>
      <c r="TXV32" s="666"/>
      <c r="TXW32" s="666"/>
      <c r="TXX32" s="666"/>
      <c r="TXY32" s="666"/>
      <c r="TXZ32" s="666"/>
      <c r="TYA32" s="666"/>
      <c r="TYB32" s="666"/>
      <c r="TYC32" s="666"/>
      <c r="TYD32" s="666"/>
      <c r="TYE32" s="666"/>
      <c r="TYF32" s="666"/>
      <c r="TYG32" s="666"/>
      <c r="TYH32" s="666"/>
      <c r="TYI32" s="666"/>
      <c r="TYJ32" s="666"/>
      <c r="TYK32" s="666"/>
      <c r="TYL32" s="666"/>
      <c r="TYM32" s="666"/>
      <c r="TYN32" s="666"/>
      <c r="TYO32" s="666"/>
      <c r="TYP32" s="666"/>
      <c r="TYQ32" s="666"/>
      <c r="TYR32" s="666"/>
      <c r="TYS32" s="666"/>
      <c r="TYT32" s="666"/>
      <c r="TYU32" s="666"/>
      <c r="TYV32" s="666"/>
      <c r="TYW32" s="666"/>
      <c r="TYX32" s="666"/>
      <c r="TYY32" s="666"/>
      <c r="TYZ32" s="666"/>
      <c r="TZA32" s="666"/>
      <c r="TZB32" s="666"/>
      <c r="TZC32" s="666"/>
      <c r="TZD32" s="666"/>
      <c r="TZE32" s="666"/>
      <c r="TZF32" s="666"/>
      <c r="TZG32" s="666"/>
      <c r="TZH32" s="666"/>
      <c r="TZI32" s="666"/>
      <c r="TZJ32" s="666"/>
      <c r="TZK32" s="666"/>
      <c r="TZL32" s="666"/>
      <c r="TZM32" s="666"/>
      <c r="TZN32" s="666"/>
      <c r="TZO32" s="666"/>
      <c r="TZP32" s="666"/>
      <c r="TZQ32" s="666"/>
      <c r="TZR32" s="666"/>
      <c r="TZS32" s="666"/>
      <c r="TZT32" s="666"/>
      <c r="TZU32" s="666"/>
      <c r="TZV32" s="666"/>
      <c r="TZW32" s="666"/>
      <c r="TZX32" s="666"/>
      <c r="TZY32" s="666"/>
      <c r="TZZ32" s="666"/>
      <c r="UAA32" s="666"/>
      <c r="UAB32" s="666"/>
      <c r="UAC32" s="666"/>
      <c r="UAD32" s="666"/>
      <c r="UAE32" s="666"/>
      <c r="UAF32" s="666"/>
      <c r="UAG32" s="666"/>
      <c r="UAH32" s="666"/>
      <c r="UAI32" s="666"/>
      <c r="UAJ32" s="666"/>
      <c r="UAK32" s="666"/>
      <c r="UAL32" s="666"/>
      <c r="UAM32" s="666"/>
      <c r="UAN32" s="666"/>
      <c r="UAO32" s="666"/>
      <c r="UAP32" s="666"/>
      <c r="UAQ32" s="666"/>
      <c r="UAR32" s="666"/>
      <c r="UAS32" s="666"/>
      <c r="UAT32" s="666"/>
      <c r="UAU32" s="666"/>
      <c r="UAV32" s="666"/>
      <c r="UAW32" s="666"/>
      <c r="UAX32" s="666"/>
      <c r="UAY32" s="666"/>
      <c r="UAZ32" s="666"/>
      <c r="UBA32" s="666"/>
      <c r="UBB32" s="666"/>
      <c r="UBC32" s="666"/>
      <c r="UBD32" s="666"/>
      <c r="UBE32" s="666"/>
      <c r="UBF32" s="666"/>
      <c r="UBG32" s="666"/>
      <c r="UBH32" s="666"/>
      <c r="UBI32" s="666"/>
      <c r="UBJ32" s="666"/>
      <c r="UBK32" s="666"/>
      <c r="UBL32" s="666"/>
      <c r="UBM32" s="666"/>
      <c r="UBN32" s="666"/>
      <c r="UBO32" s="666"/>
      <c r="UBP32" s="666"/>
      <c r="UBQ32" s="666"/>
      <c r="UBR32" s="666"/>
      <c r="UBS32" s="666"/>
      <c r="UBT32" s="666"/>
      <c r="UBU32" s="666"/>
      <c r="UBV32" s="666"/>
      <c r="UBW32" s="666"/>
      <c r="UBX32" s="666"/>
      <c r="UBY32" s="666"/>
      <c r="UBZ32" s="666"/>
      <c r="UCA32" s="666"/>
      <c r="UCB32" s="666"/>
      <c r="UCC32" s="666"/>
      <c r="UCD32" s="666"/>
      <c r="UCE32" s="666"/>
      <c r="UCF32" s="666"/>
      <c r="UCG32" s="666"/>
      <c r="UCH32" s="666"/>
      <c r="UCI32" s="666"/>
      <c r="UCJ32" s="666"/>
      <c r="UCK32" s="666"/>
      <c r="UCL32" s="666"/>
      <c r="UCM32" s="666"/>
      <c r="UCN32" s="666"/>
      <c r="UCO32" s="666"/>
      <c r="UCP32" s="666"/>
      <c r="UCQ32" s="666"/>
      <c r="UCR32" s="666"/>
      <c r="UCS32" s="666"/>
      <c r="UCT32" s="666"/>
      <c r="UCU32" s="666"/>
      <c r="UCV32" s="666"/>
      <c r="UCW32" s="666"/>
      <c r="UCX32" s="666"/>
      <c r="UCY32" s="666"/>
      <c r="UCZ32" s="666"/>
      <c r="UDA32" s="666"/>
      <c r="UDB32" s="666"/>
      <c r="UDC32" s="666"/>
      <c r="UDD32" s="666"/>
      <c r="UDE32" s="666"/>
      <c r="UDF32" s="666"/>
      <c r="UDG32" s="666"/>
      <c r="UDH32" s="666"/>
      <c r="UDI32" s="666"/>
      <c r="UDJ32" s="666"/>
      <c r="UDK32" s="666"/>
      <c r="UDL32" s="666"/>
      <c r="UDM32" s="666"/>
      <c r="UDN32" s="666"/>
      <c r="UDO32" s="666"/>
      <c r="UDP32" s="666"/>
      <c r="UDQ32" s="666"/>
      <c r="UDR32" s="666"/>
      <c r="UDS32" s="666"/>
      <c r="UDT32" s="666"/>
      <c r="UDU32" s="666"/>
      <c r="UDV32" s="666"/>
      <c r="UDW32" s="666"/>
      <c r="UDX32" s="666"/>
      <c r="UDY32" s="666"/>
      <c r="UDZ32" s="666"/>
      <c r="UEA32" s="666"/>
      <c r="UEB32" s="666"/>
      <c r="UEC32" s="666"/>
      <c r="UED32" s="666"/>
      <c r="UEE32" s="666"/>
      <c r="UEF32" s="666"/>
      <c r="UEG32" s="666"/>
      <c r="UEH32" s="666"/>
      <c r="UEI32" s="666"/>
      <c r="UEJ32" s="666"/>
      <c r="UEK32" s="666"/>
      <c r="UEL32" s="666"/>
      <c r="UEM32" s="666"/>
      <c r="UEN32" s="666"/>
      <c r="UEO32" s="666"/>
      <c r="UEP32" s="666"/>
      <c r="UEQ32" s="666"/>
      <c r="UER32" s="666"/>
      <c r="UES32" s="666"/>
      <c r="UET32" s="666"/>
      <c r="UEU32" s="666"/>
      <c r="UEV32" s="666"/>
      <c r="UEW32" s="666"/>
      <c r="UEX32" s="666"/>
      <c r="UEY32" s="666"/>
      <c r="UEZ32" s="666"/>
      <c r="UFA32" s="666"/>
      <c r="UFB32" s="666"/>
      <c r="UFC32" s="666"/>
      <c r="UFD32" s="666"/>
      <c r="UFE32" s="666"/>
      <c r="UFF32" s="666"/>
      <c r="UFG32" s="666"/>
      <c r="UFH32" s="666"/>
      <c r="UFI32" s="666"/>
      <c r="UFJ32" s="666"/>
      <c r="UFK32" s="666"/>
      <c r="UFL32" s="666"/>
      <c r="UFM32" s="666"/>
      <c r="UFN32" s="666"/>
      <c r="UFO32" s="666"/>
      <c r="UFP32" s="666"/>
      <c r="UFQ32" s="666"/>
      <c r="UFR32" s="666"/>
      <c r="UFS32" s="666"/>
      <c r="UFT32" s="666"/>
      <c r="UFU32" s="666"/>
      <c r="UFV32" s="666"/>
      <c r="UFW32" s="666"/>
      <c r="UFX32" s="666"/>
      <c r="UFY32" s="666"/>
      <c r="UFZ32" s="666"/>
      <c r="UGA32" s="666"/>
      <c r="UGB32" s="666"/>
      <c r="UGC32" s="666"/>
      <c r="UGD32" s="666"/>
      <c r="UGE32" s="666"/>
      <c r="UGF32" s="666"/>
      <c r="UGG32" s="666"/>
      <c r="UGH32" s="666"/>
      <c r="UGI32" s="666"/>
      <c r="UGJ32" s="666"/>
      <c r="UGK32" s="666"/>
      <c r="UGL32" s="666"/>
      <c r="UGM32" s="666"/>
      <c r="UGN32" s="666"/>
      <c r="UGO32" s="666"/>
      <c r="UGP32" s="666"/>
      <c r="UGQ32" s="666"/>
      <c r="UGR32" s="666"/>
      <c r="UGS32" s="666"/>
      <c r="UGT32" s="666"/>
      <c r="UGU32" s="666"/>
      <c r="UGV32" s="666"/>
      <c r="UGW32" s="666"/>
      <c r="UGX32" s="666"/>
      <c r="UGY32" s="666"/>
      <c r="UGZ32" s="666"/>
      <c r="UHA32" s="666"/>
      <c r="UHB32" s="666"/>
      <c r="UHC32" s="666"/>
      <c r="UHD32" s="666"/>
      <c r="UHE32" s="666"/>
      <c r="UHF32" s="666"/>
      <c r="UHG32" s="666"/>
      <c r="UHH32" s="666"/>
      <c r="UHI32" s="666"/>
      <c r="UHJ32" s="666"/>
      <c r="UHK32" s="666"/>
      <c r="UHL32" s="666"/>
      <c r="UHM32" s="666"/>
      <c r="UHN32" s="666"/>
      <c r="UHO32" s="666"/>
      <c r="UHP32" s="666"/>
      <c r="UHQ32" s="666"/>
      <c r="UHR32" s="666"/>
      <c r="UHS32" s="666"/>
      <c r="UHT32" s="666"/>
      <c r="UHU32" s="666"/>
      <c r="UHV32" s="666"/>
      <c r="UHW32" s="666"/>
      <c r="UHX32" s="666"/>
      <c r="UHY32" s="666"/>
      <c r="UHZ32" s="666"/>
      <c r="UIA32" s="666"/>
      <c r="UIB32" s="666"/>
      <c r="UIC32" s="666"/>
      <c r="UID32" s="666"/>
      <c r="UIE32" s="666"/>
      <c r="UIF32" s="666"/>
      <c r="UIG32" s="666"/>
      <c r="UIH32" s="666"/>
      <c r="UII32" s="666"/>
      <c r="UIJ32" s="666"/>
      <c r="UIK32" s="666"/>
      <c r="UIL32" s="666"/>
      <c r="UIM32" s="666"/>
      <c r="UIN32" s="666"/>
      <c r="UIO32" s="666"/>
      <c r="UIP32" s="666"/>
      <c r="UIQ32" s="666"/>
      <c r="UIR32" s="666"/>
      <c r="UIS32" s="666"/>
      <c r="UIT32" s="666"/>
      <c r="UIU32" s="666"/>
      <c r="UIV32" s="666"/>
      <c r="UIW32" s="666"/>
      <c r="UIX32" s="666"/>
      <c r="UIY32" s="666"/>
      <c r="UIZ32" s="666"/>
      <c r="UJA32" s="666"/>
      <c r="UJB32" s="666"/>
      <c r="UJC32" s="666"/>
      <c r="UJD32" s="666"/>
      <c r="UJE32" s="666"/>
      <c r="UJF32" s="666"/>
      <c r="UJG32" s="666"/>
      <c r="UJH32" s="666"/>
      <c r="UJI32" s="666"/>
      <c r="UJJ32" s="666"/>
      <c r="UJK32" s="666"/>
      <c r="UJL32" s="666"/>
      <c r="UJM32" s="666"/>
      <c r="UJN32" s="666"/>
      <c r="UJO32" s="666"/>
      <c r="UJP32" s="666"/>
      <c r="UJQ32" s="666"/>
      <c r="UJR32" s="666"/>
      <c r="UJS32" s="666"/>
      <c r="UJT32" s="666"/>
      <c r="UJU32" s="666"/>
      <c r="UJV32" s="666"/>
      <c r="UJW32" s="666"/>
      <c r="UJX32" s="666"/>
      <c r="UJY32" s="666"/>
      <c r="UJZ32" s="666"/>
      <c r="UKA32" s="666"/>
      <c r="UKB32" s="666"/>
      <c r="UKC32" s="666"/>
      <c r="UKD32" s="666"/>
      <c r="UKE32" s="666"/>
      <c r="UKF32" s="666"/>
      <c r="UKG32" s="666"/>
      <c r="UKH32" s="666"/>
      <c r="UKI32" s="666"/>
      <c r="UKJ32" s="666"/>
      <c r="UKK32" s="666"/>
      <c r="UKL32" s="666"/>
      <c r="UKM32" s="666"/>
      <c r="UKN32" s="666"/>
      <c r="UKO32" s="666"/>
      <c r="UKP32" s="666"/>
      <c r="UKQ32" s="666"/>
      <c r="UKR32" s="666"/>
      <c r="UKS32" s="666"/>
      <c r="UKT32" s="666"/>
      <c r="UKU32" s="666"/>
      <c r="UKV32" s="666"/>
      <c r="UKW32" s="666"/>
      <c r="UKX32" s="666"/>
      <c r="UKY32" s="666"/>
      <c r="UKZ32" s="666"/>
      <c r="ULA32" s="666"/>
      <c r="ULB32" s="666"/>
      <c r="ULC32" s="666"/>
      <c r="ULD32" s="666"/>
      <c r="ULE32" s="666"/>
      <c r="ULF32" s="666"/>
      <c r="ULG32" s="666"/>
      <c r="ULH32" s="666"/>
      <c r="ULI32" s="666"/>
      <c r="ULJ32" s="666"/>
      <c r="ULK32" s="666"/>
      <c r="ULL32" s="666"/>
      <c r="ULM32" s="666"/>
      <c r="ULN32" s="666"/>
      <c r="ULO32" s="666"/>
      <c r="ULP32" s="666"/>
      <c r="ULQ32" s="666"/>
      <c r="ULR32" s="666"/>
      <c r="ULS32" s="666"/>
      <c r="ULT32" s="666"/>
      <c r="ULU32" s="666"/>
      <c r="ULV32" s="666"/>
      <c r="ULW32" s="666"/>
      <c r="ULX32" s="666"/>
      <c r="ULY32" s="666"/>
      <c r="ULZ32" s="666"/>
      <c r="UMA32" s="666"/>
      <c r="UMB32" s="666"/>
      <c r="UMC32" s="666"/>
      <c r="UMD32" s="666"/>
      <c r="UME32" s="666"/>
      <c r="UMF32" s="666"/>
      <c r="UMG32" s="666"/>
      <c r="UMH32" s="666"/>
      <c r="UMI32" s="666"/>
      <c r="UMJ32" s="666"/>
      <c r="UMK32" s="666"/>
      <c r="UML32" s="666"/>
      <c r="UMM32" s="666"/>
      <c r="UMN32" s="666"/>
      <c r="UMO32" s="666"/>
      <c r="UMP32" s="666"/>
      <c r="UMQ32" s="666"/>
      <c r="UMR32" s="666"/>
      <c r="UMS32" s="666"/>
      <c r="UMT32" s="666"/>
      <c r="UMU32" s="666"/>
      <c r="UMV32" s="666"/>
      <c r="UMW32" s="666"/>
      <c r="UMX32" s="666"/>
      <c r="UMY32" s="666"/>
      <c r="UMZ32" s="666"/>
      <c r="UNA32" s="666"/>
      <c r="UNB32" s="666"/>
      <c r="UNC32" s="666"/>
      <c r="UND32" s="666"/>
      <c r="UNE32" s="666"/>
      <c r="UNF32" s="666"/>
      <c r="UNG32" s="666"/>
      <c r="UNH32" s="666"/>
      <c r="UNI32" s="666"/>
      <c r="UNJ32" s="666"/>
      <c r="UNK32" s="666"/>
      <c r="UNL32" s="666"/>
      <c r="UNM32" s="666"/>
      <c r="UNN32" s="666"/>
      <c r="UNO32" s="666"/>
      <c r="UNP32" s="666"/>
      <c r="UNQ32" s="666"/>
      <c r="UNR32" s="666"/>
      <c r="UNS32" s="666"/>
      <c r="UNT32" s="666"/>
      <c r="UNU32" s="666"/>
      <c r="UNV32" s="666"/>
      <c r="UNW32" s="666"/>
      <c r="UNX32" s="666"/>
      <c r="UNY32" s="666"/>
      <c r="UNZ32" s="666"/>
      <c r="UOA32" s="666"/>
      <c r="UOB32" s="666"/>
      <c r="UOC32" s="666"/>
      <c r="UOD32" s="666"/>
      <c r="UOE32" s="666"/>
      <c r="UOF32" s="666"/>
      <c r="UOG32" s="666"/>
      <c r="UOH32" s="666"/>
      <c r="UOI32" s="666"/>
      <c r="UOJ32" s="666"/>
      <c r="UOK32" s="666"/>
      <c r="UOL32" s="666"/>
      <c r="UOM32" s="666"/>
      <c r="UON32" s="666"/>
      <c r="UOO32" s="666"/>
      <c r="UOP32" s="666"/>
      <c r="UOQ32" s="666"/>
      <c r="UOR32" s="666"/>
      <c r="UOS32" s="666"/>
      <c r="UOT32" s="666"/>
      <c r="UOU32" s="666"/>
      <c r="UOV32" s="666"/>
      <c r="UOW32" s="666"/>
      <c r="UOX32" s="666"/>
      <c r="UOY32" s="666"/>
      <c r="UOZ32" s="666"/>
      <c r="UPA32" s="666"/>
      <c r="UPB32" s="666"/>
      <c r="UPC32" s="666"/>
      <c r="UPD32" s="666"/>
      <c r="UPE32" s="666"/>
      <c r="UPF32" s="666"/>
      <c r="UPG32" s="666"/>
      <c r="UPH32" s="666"/>
      <c r="UPI32" s="666"/>
      <c r="UPJ32" s="666"/>
      <c r="UPK32" s="666"/>
      <c r="UPL32" s="666"/>
      <c r="UPM32" s="666"/>
      <c r="UPN32" s="666"/>
      <c r="UPO32" s="666"/>
      <c r="UPP32" s="666"/>
      <c r="UPQ32" s="666"/>
      <c r="UPR32" s="666"/>
      <c r="UPS32" s="666"/>
      <c r="UPT32" s="666"/>
      <c r="UPU32" s="666"/>
      <c r="UPV32" s="666"/>
      <c r="UPW32" s="666"/>
      <c r="UPX32" s="666"/>
      <c r="UPY32" s="666"/>
      <c r="UPZ32" s="666"/>
      <c r="UQA32" s="666"/>
      <c r="UQB32" s="666"/>
      <c r="UQC32" s="666"/>
      <c r="UQD32" s="666"/>
      <c r="UQE32" s="666"/>
      <c r="UQF32" s="666"/>
      <c r="UQG32" s="666"/>
      <c r="UQH32" s="666"/>
      <c r="UQI32" s="666"/>
      <c r="UQJ32" s="666"/>
      <c r="UQK32" s="666"/>
      <c r="UQL32" s="666"/>
      <c r="UQM32" s="666"/>
      <c r="UQN32" s="666"/>
      <c r="UQO32" s="666"/>
      <c r="UQP32" s="666"/>
      <c r="UQQ32" s="666"/>
      <c r="UQR32" s="666"/>
      <c r="UQS32" s="666"/>
      <c r="UQT32" s="666"/>
      <c r="UQU32" s="666"/>
      <c r="UQV32" s="666"/>
      <c r="UQW32" s="666"/>
      <c r="UQX32" s="666"/>
      <c r="UQY32" s="666"/>
      <c r="UQZ32" s="666"/>
      <c r="URA32" s="666"/>
      <c r="URB32" s="666"/>
      <c r="URC32" s="666"/>
      <c r="URD32" s="666"/>
      <c r="URE32" s="666"/>
      <c r="URF32" s="666"/>
      <c r="URG32" s="666"/>
      <c r="URH32" s="666"/>
      <c r="URI32" s="666"/>
      <c r="URJ32" s="666"/>
      <c r="URK32" s="666"/>
      <c r="URL32" s="666"/>
      <c r="URM32" s="666"/>
      <c r="URN32" s="666"/>
      <c r="URO32" s="666"/>
      <c r="URP32" s="666"/>
      <c r="URQ32" s="666"/>
      <c r="URR32" s="666"/>
      <c r="URS32" s="666"/>
      <c r="URT32" s="666"/>
      <c r="URU32" s="666"/>
      <c r="URV32" s="666"/>
      <c r="URW32" s="666"/>
      <c r="URX32" s="666"/>
      <c r="URY32" s="666"/>
      <c r="URZ32" s="666"/>
      <c r="USA32" s="666"/>
      <c r="USB32" s="666"/>
      <c r="USC32" s="666"/>
      <c r="USD32" s="666"/>
      <c r="USE32" s="666"/>
      <c r="USF32" s="666"/>
      <c r="USG32" s="666"/>
      <c r="USH32" s="666"/>
      <c r="USI32" s="666"/>
      <c r="USJ32" s="666"/>
      <c r="USK32" s="666"/>
      <c r="USL32" s="666"/>
      <c r="USM32" s="666"/>
      <c r="USN32" s="666"/>
      <c r="USO32" s="666"/>
      <c r="USP32" s="666"/>
      <c r="USQ32" s="666"/>
      <c r="USR32" s="666"/>
      <c r="USS32" s="666"/>
      <c r="UST32" s="666"/>
      <c r="USU32" s="666"/>
      <c r="USV32" s="666"/>
      <c r="USW32" s="666"/>
      <c r="USX32" s="666"/>
      <c r="USY32" s="666"/>
      <c r="USZ32" s="666"/>
      <c r="UTA32" s="666"/>
      <c r="UTB32" s="666"/>
      <c r="UTC32" s="666"/>
      <c r="UTD32" s="666"/>
      <c r="UTE32" s="666"/>
      <c r="UTF32" s="666"/>
      <c r="UTG32" s="666"/>
      <c r="UTH32" s="666"/>
      <c r="UTI32" s="666"/>
      <c r="UTJ32" s="666"/>
      <c r="UTK32" s="666"/>
      <c r="UTL32" s="666"/>
      <c r="UTM32" s="666"/>
      <c r="UTN32" s="666"/>
      <c r="UTO32" s="666"/>
      <c r="UTP32" s="666"/>
      <c r="UTQ32" s="666"/>
      <c r="UTR32" s="666"/>
      <c r="UTS32" s="666"/>
      <c r="UTT32" s="666"/>
      <c r="UTU32" s="666"/>
      <c r="UTV32" s="666"/>
      <c r="UTW32" s="666"/>
      <c r="UTX32" s="666"/>
      <c r="UTY32" s="666"/>
      <c r="UTZ32" s="666"/>
      <c r="UUA32" s="666"/>
      <c r="UUB32" s="666"/>
      <c r="UUC32" s="666"/>
      <c r="UUD32" s="666"/>
      <c r="UUE32" s="666"/>
      <c r="UUF32" s="666"/>
      <c r="UUG32" s="666"/>
      <c r="UUH32" s="666"/>
      <c r="UUI32" s="666"/>
      <c r="UUJ32" s="666"/>
      <c r="UUK32" s="666"/>
      <c r="UUL32" s="666"/>
      <c r="UUM32" s="666"/>
      <c r="UUN32" s="666"/>
      <c r="UUO32" s="666"/>
      <c r="UUP32" s="666"/>
      <c r="UUQ32" s="666"/>
      <c r="UUR32" s="666"/>
      <c r="UUS32" s="666"/>
      <c r="UUT32" s="666"/>
      <c r="UUU32" s="666"/>
      <c r="UUV32" s="666"/>
      <c r="UUW32" s="666"/>
      <c r="UUX32" s="666"/>
      <c r="UUY32" s="666"/>
      <c r="UUZ32" s="666"/>
      <c r="UVA32" s="666"/>
      <c r="UVB32" s="666"/>
      <c r="UVC32" s="666"/>
      <c r="UVD32" s="666"/>
      <c r="UVE32" s="666"/>
      <c r="UVF32" s="666"/>
      <c r="UVG32" s="666"/>
      <c r="UVH32" s="666"/>
      <c r="UVI32" s="666"/>
      <c r="UVJ32" s="666"/>
      <c r="UVK32" s="666"/>
      <c r="UVL32" s="666"/>
      <c r="UVM32" s="666"/>
      <c r="UVN32" s="666"/>
      <c r="UVO32" s="666"/>
      <c r="UVP32" s="666"/>
      <c r="UVQ32" s="666"/>
      <c r="UVR32" s="666"/>
      <c r="UVS32" s="666"/>
      <c r="UVT32" s="666"/>
      <c r="UVU32" s="666"/>
      <c r="UVV32" s="666"/>
      <c r="UVW32" s="666"/>
      <c r="UVX32" s="666"/>
      <c r="UVY32" s="666"/>
      <c r="UVZ32" s="666"/>
      <c r="UWA32" s="666"/>
      <c r="UWB32" s="666"/>
      <c r="UWC32" s="666"/>
      <c r="UWD32" s="666"/>
      <c r="UWE32" s="666"/>
      <c r="UWF32" s="666"/>
      <c r="UWG32" s="666"/>
      <c r="UWH32" s="666"/>
      <c r="UWI32" s="666"/>
      <c r="UWJ32" s="666"/>
      <c r="UWK32" s="666"/>
      <c r="UWL32" s="666"/>
      <c r="UWM32" s="666"/>
      <c r="UWN32" s="666"/>
      <c r="UWO32" s="666"/>
      <c r="UWP32" s="666"/>
      <c r="UWQ32" s="666"/>
      <c r="UWR32" s="666"/>
      <c r="UWS32" s="666"/>
      <c r="UWT32" s="666"/>
      <c r="UWU32" s="666"/>
      <c r="UWV32" s="666"/>
      <c r="UWW32" s="666"/>
      <c r="UWX32" s="666"/>
      <c r="UWY32" s="666"/>
      <c r="UWZ32" s="666"/>
      <c r="UXA32" s="666"/>
      <c r="UXB32" s="666"/>
      <c r="UXC32" s="666"/>
      <c r="UXD32" s="666"/>
      <c r="UXE32" s="666"/>
      <c r="UXF32" s="666"/>
      <c r="UXG32" s="666"/>
      <c r="UXH32" s="666"/>
      <c r="UXI32" s="666"/>
      <c r="UXJ32" s="666"/>
      <c r="UXK32" s="666"/>
      <c r="UXL32" s="666"/>
      <c r="UXM32" s="666"/>
      <c r="UXN32" s="666"/>
      <c r="UXO32" s="666"/>
      <c r="UXP32" s="666"/>
      <c r="UXQ32" s="666"/>
      <c r="UXR32" s="666"/>
      <c r="UXS32" s="666"/>
      <c r="UXT32" s="666"/>
      <c r="UXU32" s="666"/>
      <c r="UXV32" s="666"/>
      <c r="UXW32" s="666"/>
      <c r="UXX32" s="666"/>
      <c r="UXY32" s="666"/>
      <c r="UXZ32" s="666"/>
      <c r="UYA32" s="666"/>
      <c r="UYB32" s="666"/>
      <c r="UYC32" s="666"/>
      <c r="UYD32" s="666"/>
      <c r="UYE32" s="666"/>
      <c r="UYF32" s="666"/>
      <c r="UYG32" s="666"/>
      <c r="UYH32" s="666"/>
      <c r="UYI32" s="666"/>
      <c r="UYJ32" s="666"/>
      <c r="UYK32" s="666"/>
      <c r="UYL32" s="666"/>
      <c r="UYM32" s="666"/>
      <c r="UYN32" s="666"/>
      <c r="UYO32" s="666"/>
      <c r="UYP32" s="666"/>
      <c r="UYQ32" s="666"/>
      <c r="UYR32" s="666"/>
      <c r="UYS32" s="666"/>
      <c r="UYT32" s="666"/>
      <c r="UYU32" s="666"/>
      <c r="UYV32" s="666"/>
      <c r="UYW32" s="666"/>
      <c r="UYX32" s="666"/>
      <c r="UYY32" s="666"/>
      <c r="UYZ32" s="666"/>
      <c r="UZA32" s="666"/>
      <c r="UZB32" s="666"/>
      <c r="UZC32" s="666"/>
      <c r="UZD32" s="666"/>
      <c r="UZE32" s="666"/>
      <c r="UZF32" s="666"/>
      <c r="UZG32" s="666"/>
      <c r="UZH32" s="666"/>
      <c r="UZI32" s="666"/>
      <c r="UZJ32" s="666"/>
      <c r="UZK32" s="666"/>
      <c r="UZL32" s="666"/>
      <c r="UZM32" s="666"/>
      <c r="UZN32" s="666"/>
      <c r="UZO32" s="666"/>
      <c r="UZP32" s="666"/>
      <c r="UZQ32" s="666"/>
      <c r="UZR32" s="666"/>
      <c r="UZS32" s="666"/>
      <c r="UZT32" s="666"/>
      <c r="UZU32" s="666"/>
      <c r="UZV32" s="666"/>
      <c r="UZW32" s="666"/>
      <c r="UZX32" s="666"/>
      <c r="UZY32" s="666"/>
      <c r="UZZ32" s="666"/>
      <c r="VAA32" s="666"/>
      <c r="VAB32" s="666"/>
      <c r="VAC32" s="666"/>
      <c r="VAD32" s="666"/>
      <c r="VAE32" s="666"/>
      <c r="VAF32" s="666"/>
      <c r="VAG32" s="666"/>
      <c r="VAH32" s="666"/>
      <c r="VAI32" s="666"/>
      <c r="VAJ32" s="666"/>
      <c r="VAK32" s="666"/>
      <c r="VAL32" s="666"/>
      <c r="VAM32" s="666"/>
      <c r="VAN32" s="666"/>
      <c r="VAO32" s="666"/>
      <c r="VAP32" s="666"/>
      <c r="VAQ32" s="666"/>
      <c r="VAR32" s="666"/>
      <c r="VAS32" s="666"/>
      <c r="VAT32" s="666"/>
      <c r="VAU32" s="666"/>
      <c r="VAV32" s="666"/>
      <c r="VAW32" s="666"/>
      <c r="VAX32" s="666"/>
      <c r="VAY32" s="666"/>
      <c r="VAZ32" s="666"/>
      <c r="VBA32" s="666"/>
      <c r="VBB32" s="666"/>
      <c r="VBC32" s="666"/>
      <c r="VBD32" s="666"/>
      <c r="VBE32" s="666"/>
      <c r="VBF32" s="666"/>
      <c r="VBG32" s="666"/>
      <c r="VBH32" s="666"/>
      <c r="VBI32" s="666"/>
      <c r="VBJ32" s="666"/>
      <c r="VBK32" s="666"/>
      <c r="VBL32" s="666"/>
      <c r="VBM32" s="666"/>
      <c r="VBN32" s="666"/>
      <c r="VBO32" s="666"/>
      <c r="VBP32" s="666"/>
      <c r="VBQ32" s="666"/>
      <c r="VBR32" s="666"/>
      <c r="VBS32" s="666"/>
      <c r="VBT32" s="666"/>
      <c r="VBU32" s="666"/>
      <c r="VBV32" s="666"/>
      <c r="VBW32" s="666"/>
      <c r="VBX32" s="666"/>
      <c r="VBY32" s="666"/>
      <c r="VBZ32" s="666"/>
      <c r="VCA32" s="666"/>
      <c r="VCB32" s="666"/>
      <c r="VCC32" s="666"/>
      <c r="VCD32" s="666"/>
      <c r="VCE32" s="666"/>
      <c r="VCF32" s="666"/>
      <c r="VCG32" s="666"/>
      <c r="VCH32" s="666"/>
      <c r="VCI32" s="666"/>
      <c r="VCJ32" s="666"/>
      <c r="VCK32" s="666"/>
      <c r="VCL32" s="666"/>
      <c r="VCM32" s="666"/>
      <c r="VCN32" s="666"/>
      <c r="VCO32" s="666"/>
      <c r="VCP32" s="666"/>
      <c r="VCQ32" s="666"/>
      <c r="VCR32" s="666"/>
      <c r="VCS32" s="666"/>
      <c r="VCT32" s="666"/>
      <c r="VCU32" s="666"/>
      <c r="VCV32" s="666"/>
      <c r="VCW32" s="666"/>
      <c r="VCX32" s="666"/>
      <c r="VCY32" s="666"/>
      <c r="VCZ32" s="666"/>
      <c r="VDA32" s="666"/>
      <c r="VDB32" s="666"/>
      <c r="VDC32" s="666"/>
      <c r="VDD32" s="666"/>
      <c r="VDE32" s="666"/>
      <c r="VDF32" s="666"/>
      <c r="VDG32" s="666"/>
      <c r="VDH32" s="666"/>
      <c r="VDI32" s="666"/>
      <c r="VDJ32" s="666"/>
      <c r="VDK32" s="666"/>
      <c r="VDL32" s="666"/>
      <c r="VDM32" s="666"/>
      <c r="VDN32" s="666"/>
      <c r="VDO32" s="666"/>
      <c r="VDP32" s="666"/>
      <c r="VDQ32" s="666"/>
      <c r="VDR32" s="666"/>
      <c r="VDS32" s="666"/>
      <c r="VDT32" s="666"/>
      <c r="VDU32" s="666"/>
      <c r="VDV32" s="666"/>
      <c r="VDW32" s="666"/>
      <c r="VDX32" s="666"/>
      <c r="VDY32" s="666"/>
      <c r="VDZ32" s="666"/>
      <c r="VEA32" s="666"/>
      <c r="VEB32" s="666"/>
      <c r="VEC32" s="666"/>
      <c r="VED32" s="666"/>
      <c r="VEE32" s="666"/>
      <c r="VEF32" s="666"/>
      <c r="VEG32" s="666"/>
      <c r="VEH32" s="666"/>
      <c r="VEI32" s="666"/>
      <c r="VEJ32" s="666"/>
      <c r="VEK32" s="666"/>
      <c r="VEL32" s="666"/>
      <c r="VEM32" s="666"/>
      <c r="VEN32" s="666"/>
      <c r="VEO32" s="666"/>
      <c r="VEP32" s="666"/>
      <c r="VEQ32" s="666"/>
      <c r="VER32" s="666"/>
      <c r="VES32" s="666"/>
      <c r="VET32" s="666"/>
      <c r="VEU32" s="666"/>
      <c r="VEV32" s="666"/>
      <c r="VEW32" s="666"/>
      <c r="VEX32" s="666"/>
      <c r="VEY32" s="666"/>
      <c r="VEZ32" s="666"/>
      <c r="VFA32" s="666"/>
      <c r="VFB32" s="666"/>
      <c r="VFC32" s="666"/>
      <c r="VFD32" s="666"/>
      <c r="VFE32" s="666"/>
      <c r="VFF32" s="666"/>
      <c r="VFG32" s="666"/>
      <c r="VFH32" s="666"/>
      <c r="VFI32" s="666"/>
      <c r="VFJ32" s="666"/>
      <c r="VFK32" s="666"/>
      <c r="VFL32" s="666"/>
      <c r="VFM32" s="666"/>
      <c r="VFN32" s="666"/>
      <c r="VFO32" s="666"/>
      <c r="VFP32" s="666"/>
      <c r="VFQ32" s="666"/>
      <c r="VFR32" s="666"/>
      <c r="VFS32" s="666"/>
      <c r="VFT32" s="666"/>
      <c r="VFU32" s="666"/>
      <c r="VFV32" s="666"/>
      <c r="VFW32" s="666"/>
      <c r="VFX32" s="666"/>
      <c r="VFY32" s="666"/>
      <c r="VFZ32" s="666"/>
      <c r="VGA32" s="666"/>
      <c r="VGB32" s="666"/>
      <c r="VGC32" s="666"/>
      <c r="VGD32" s="666"/>
      <c r="VGE32" s="666"/>
      <c r="VGF32" s="666"/>
      <c r="VGG32" s="666"/>
      <c r="VGH32" s="666"/>
      <c r="VGI32" s="666"/>
      <c r="VGJ32" s="666"/>
      <c r="VGK32" s="666"/>
      <c r="VGL32" s="666"/>
      <c r="VGM32" s="666"/>
      <c r="VGN32" s="666"/>
      <c r="VGO32" s="666"/>
      <c r="VGP32" s="666"/>
      <c r="VGQ32" s="666"/>
      <c r="VGR32" s="666"/>
      <c r="VGS32" s="666"/>
      <c r="VGT32" s="666"/>
      <c r="VGU32" s="666"/>
      <c r="VGV32" s="666"/>
      <c r="VGW32" s="666"/>
      <c r="VGX32" s="666"/>
      <c r="VGY32" s="666"/>
      <c r="VGZ32" s="666"/>
      <c r="VHA32" s="666"/>
      <c r="VHB32" s="666"/>
      <c r="VHC32" s="666"/>
      <c r="VHD32" s="666"/>
      <c r="VHE32" s="666"/>
      <c r="VHF32" s="666"/>
      <c r="VHG32" s="666"/>
      <c r="VHH32" s="666"/>
      <c r="VHI32" s="666"/>
      <c r="VHJ32" s="666"/>
      <c r="VHK32" s="666"/>
      <c r="VHL32" s="666"/>
      <c r="VHM32" s="666"/>
      <c r="VHN32" s="666"/>
      <c r="VHO32" s="666"/>
      <c r="VHP32" s="666"/>
      <c r="VHQ32" s="666"/>
      <c r="VHR32" s="666"/>
      <c r="VHS32" s="666"/>
      <c r="VHT32" s="666"/>
      <c r="VHU32" s="666"/>
      <c r="VHV32" s="666"/>
      <c r="VHW32" s="666"/>
      <c r="VHX32" s="666"/>
      <c r="VHY32" s="666"/>
      <c r="VHZ32" s="666"/>
      <c r="VIA32" s="666"/>
      <c r="VIB32" s="666"/>
      <c r="VIC32" s="666"/>
      <c r="VID32" s="666"/>
      <c r="VIE32" s="666"/>
      <c r="VIF32" s="666"/>
      <c r="VIG32" s="666"/>
      <c r="VIH32" s="666"/>
      <c r="VII32" s="666"/>
      <c r="VIJ32" s="666"/>
      <c r="VIK32" s="666"/>
      <c r="VIL32" s="666"/>
      <c r="VIM32" s="666"/>
      <c r="VIN32" s="666"/>
      <c r="VIO32" s="666"/>
      <c r="VIP32" s="666"/>
      <c r="VIQ32" s="666"/>
      <c r="VIR32" s="666"/>
      <c r="VIS32" s="666"/>
      <c r="VIT32" s="666"/>
      <c r="VIU32" s="666"/>
      <c r="VIV32" s="666"/>
      <c r="VIW32" s="666"/>
      <c r="VIX32" s="666"/>
      <c r="VIY32" s="666"/>
      <c r="VIZ32" s="666"/>
      <c r="VJA32" s="666"/>
      <c r="VJB32" s="666"/>
      <c r="VJC32" s="666"/>
      <c r="VJD32" s="666"/>
      <c r="VJE32" s="666"/>
      <c r="VJF32" s="666"/>
      <c r="VJG32" s="666"/>
      <c r="VJH32" s="666"/>
      <c r="VJI32" s="666"/>
      <c r="VJJ32" s="666"/>
      <c r="VJK32" s="666"/>
      <c r="VJL32" s="666"/>
      <c r="VJM32" s="666"/>
      <c r="VJN32" s="666"/>
      <c r="VJO32" s="666"/>
      <c r="VJP32" s="666"/>
      <c r="VJQ32" s="666"/>
      <c r="VJR32" s="666"/>
      <c r="VJS32" s="666"/>
      <c r="VJT32" s="666"/>
      <c r="VJU32" s="666"/>
      <c r="VJV32" s="666"/>
      <c r="VJW32" s="666"/>
      <c r="VJX32" s="666"/>
      <c r="VJY32" s="666"/>
      <c r="VJZ32" s="666"/>
      <c r="VKA32" s="666"/>
      <c r="VKB32" s="666"/>
      <c r="VKC32" s="666"/>
      <c r="VKD32" s="666"/>
      <c r="VKE32" s="666"/>
      <c r="VKF32" s="666"/>
      <c r="VKG32" s="666"/>
      <c r="VKH32" s="666"/>
      <c r="VKI32" s="666"/>
      <c r="VKJ32" s="666"/>
      <c r="VKK32" s="666"/>
      <c r="VKL32" s="666"/>
      <c r="VKM32" s="666"/>
      <c r="VKN32" s="666"/>
      <c r="VKO32" s="666"/>
      <c r="VKP32" s="666"/>
      <c r="VKQ32" s="666"/>
      <c r="VKR32" s="666"/>
      <c r="VKS32" s="666"/>
      <c r="VKT32" s="666"/>
      <c r="VKU32" s="666"/>
      <c r="VKV32" s="666"/>
      <c r="VKW32" s="666"/>
      <c r="VKX32" s="666"/>
      <c r="VKY32" s="666"/>
      <c r="VKZ32" s="666"/>
      <c r="VLA32" s="666"/>
      <c r="VLB32" s="666"/>
      <c r="VLC32" s="666"/>
      <c r="VLD32" s="666"/>
      <c r="VLE32" s="666"/>
      <c r="VLF32" s="666"/>
      <c r="VLG32" s="666"/>
      <c r="VLH32" s="666"/>
      <c r="VLI32" s="666"/>
      <c r="VLJ32" s="666"/>
      <c r="VLK32" s="666"/>
      <c r="VLL32" s="666"/>
      <c r="VLM32" s="666"/>
      <c r="VLN32" s="666"/>
      <c r="VLO32" s="666"/>
      <c r="VLP32" s="666"/>
      <c r="VLQ32" s="666"/>
      <c r="VLR32" s="666"/>
      <c r="VLS32" s="666"/>
      <c r="VLT32" s="666"/>
      <c r="VLU32" s="666"/>
      <c r="VLV32" s="666"/>
      <c r="VLW32" s="666"/>
      <c r="VLX32" s="666"/>
      <c r="VLY32" s="666"/>
      <c r="VLZ32" s="666"/>
      <c r="VMA32" s="666"/>
      <c r="VMB32" s="666"/>
      <c r="VMC32" s="666"/>
      <c r="VMD32" s="666"/>
      <c r="VME32" s="666"/>
      <c r="VMF32" s="666"/>
      <c r="VMG32" s="666"/>
      <c r="VMH32" s="666"/>
      <c r="VMI32" s="666"/>
      <c r="VMJ32" s="666"/>
      <c r="VMK32" s="666"/>
      <c r="VML32" s="666"/>
      <c r="VMM32" s="666"/>
      <c r="VMN32" s="666"/>
      <c r="VMO32" s="666"/>
      <c r="VMP32" s="666"/>
      <c r="VMQ32" s="666"/>
      <c r="VMR32" s="666"/>
      <c r="VMS32" s="666"/>
      <c r="VMT32" s="666"/>
      <c r="VMU32" s="666"/>
      <c r="VMV32" s="666"/>
      <c r="VMW32" s="666"/>
      <c r="VMX32" s="666"/>
      <c r="VMY32" s="666"/>
      <c r="VMZ32" s="666"/>
      <c r="VNA32" s="666"/>
      <c r="VNB32" s="666"/>
      <c r="VNC32" s="666"/>
      <c r="VND32" s="666"/>
      <c r="VNE32" s="666"/>
      <c r="VNF32" s="666"/>
      <c r="VNG32" s="666"/>
      <c r="VNH32" s="666"/>
      <c r="VNI32" s="666"/>
      <c r="VNJ32" s="666"/>
      <c r="VNK32" s="666"/>
      <c r="VNL32" s="666"/>
      <c r="VNM32" s="666"/>
      <c r="VNN32" s="666"/>
      <c r="VNO32" s="666"/>
      <c r="VNP32" s="666"/>
      <c r="VNQ32" s="666"/>
      <c r="VNR32" s="666"/>
      <c r="VNS32" s="666"/>
      <c r="VNT32" s="666"/>
      <c r="VNU32" s="666"/>
      <c r="VNV32" s="666"/>
      <c r="VNW32" s="666"/>
      <c r="VNX32" s="666"/>
      <c r="VNY32" s="666"/>
      <c r="VNZ32" s="666"/>
      <c r="VOA32" s="666"/>
      <c r="VOB32" s="666"/>
      <c r="VOC32" s="666"/>
      <c r="VOD32" s="666"/>
      <c r="VOE32" s="666"/>
      <c r="VOF32" s="666"/>
      <c r="VOG32" s="666"/>
      <c r="VOH32" s="666"/>
      <c r="VOI32" s="666"/>
      <c r="VOJ32" s="666"/>
      <c r="VOK32" s="666"/>
      <c r="VOL32" s="666"/>
      <c r="VOM32" s="666"/>
      <c r="VON32" s="666"/>
      <c r="VOO32" s="666"/>
      <c r="VOP32" s="666"/>
      <c r="VOQ32" s="666"/>
      <c r="VOR32" s="666"/>
      <c r="VOS32" s="666"/>
      <c r="VOT32" s="666"/>
      <c r="VOU32" s="666"/>
      <c r="VOV32" s="666"/>
      <c r="VOW32" s="666"/>
      <c r="VOX32" s="666"/>
      <c r="VOY32" s="666"/>
      <c r="VOZ32" s="666"/>
      <c r="VPA32" s="666"/>
      <c r="VPB32" s="666"/>
      <c r="VPC32" s="666"/>
      <c r="VPD32" s="666"/>
      <c r="VPE32" s="666"/>
      <c r="VPF32" s="666"/>
      <c r="VPG32" s="666"/>
      <c r="VPH32" s="666"/>
      <c r="VPI32" s="666"/>
      <c r="VPJ32" s="666"/>
      <c r="VPK32" s="666"/>
      <c r="VPL32" s="666"/>
      <c r="VPM32" s="666"/>
      <c r="VPN32" s="666"/>
      <c r="VPO32" s="666"/>
      <c r="VPP32" s="666"/>
      <c r="VPQ32" s="666"/>
      <c r="VPR32" s="666"/>
      <c r="VPS32" s="666"/>
      <c r="VPT32" s="666"/>
      <c r="VPU32" s="666"/>
      <c r="VPV32" s="666"/>
      <c r="VPW32" s="666"/>
      <c r="VPX32" s="666"/>
      <c r="VPY32" s="666"/>
      <c r="VPZ32" s="666"/>
      <c r="VQA32" s="666"/>
      <c r="VQB32" s="666"/>
      <c r="VQC32" s="666"/>
      <c r="VQD32" s="666"/>
      <c r="VQE32" s="666"/>
      <c r="VQF32" s="666"/>
      <c r="VQG32" s="666"/>
      <c r="VQH32" s="666"/>
      <c r="VQI32" s="666"/>
      <c r="VQJ32" s="666"/>
      <c r="VQK32" s="666"/>
      <c r="VQL32" s="666"/>
      <c r="VQM32" s="666"/>
      <c r="VQN32" s="666"/>
      <c r="VQO32" s="666"/>
      <c r="VQP32" s="666"/>
      <c r="VQQ32" s="666"/>
      <c r="VQR32" s="666"/>
      <c r="VQS32" s="666"/>
      <c r="VQT32" s="666"/>
      <c r="VQU32" s="666"/>
      <c r="VQV32" s="666"/>
      <c r="VQW32" s="666"/>
      <c r="VQX32" s="666"/>
      <c r="VQY32" s="666"/>
      <c r="VQZ32" s="666"/>
      <c r="VRA32" s="666"/>
      <c r="VRB32" s="666"/>
      <c r="VRC32" s="666"/>
      <c r="VRD32" s="666"/>
      <c r="VRE32" s="666"/>
      <c r="VRF32" s="666"/>
      <c r="VRG32" s="666"/>
      <c r="VRH32" s="666"/>
      <c r="VRI32" s="666"/>
      <c r="VRJ32" s="666"/>
      <c r="VRK32" s="666"/>
      <c r="VRL32" s="666"/>
      <c r="VRM32" s="666"/>
      <c r="VRN32" s="666"/>
      <c r="VRO32" s="666"/>
      <c r="VRP32" s="666"/>
      <c r="VRQ32" s="666"/>
      <c r="VRR32" s="666"/>
      <c r="VRS32" s="666"/>
      <c r="VRT32" s="666"/>
      <c r="VRU32" s="666"/>
      <c r="VRV32" s="666"/>
      <c r="VRW32" s="666"/>
      <c r="VRX32" s="666"/>
      <c r="VRY32" s="666"/>
      <c r="VRZ32" s="666"/>
      <c r="VSA32" s="666"/>
      <c r="VSB32" s="666"/>
      <c r="VSC32" s="666"/>
      <c r="VSD32" s="666"/>
      <c r="VSE32" s="666"/>
      <c r="VSF32" s="666"/>
      <c r="VSG32" s="666"/>
      <c r="VSH32" s="666"/>
      <c r="VSI32" s="666"/>
      <c r="VSJ32" s="666"/>
      <c r="VSK32" s="666"/>
      <c r="VSL32" s="666"/>
      <c r="VSM32" s="666"/>
      <c r="VSN32" s="666"/>
      <c r="VSO32" s="666"/>
      <c r="VSP32" s="666"/>
      <c r="VSQ32" s="666"/>
      <c r="VSR32" s="666"/>
      <c r="VSS32" s="666"/>
      <c r="VST32" s="666"/>
      <c r="VSU32" s="666"/>
      <c r="VSV32" s="666"/>
      <c r="VSW32" s="666"/>
      <c r="VSX32" s="666"/>
      <c r="VSY32" s="666"/>
      <c r="VSZ32" s="666"/>
      <c r="VTA32" s="666"/>
      <c r="VTB32" s="666"/>
      <c r="VTC32" s="666"/>
      <c r="VTD32" s="666"/>
      <c r="VTE32" s="666"/>
      <c r="VTF32" s="666"/>
      <c r="VTG32" s="666"/>
      <c r="VTH32" s="666"/>
      <c r="VTI32" s="666"/>
      <c r="VTJ32" s="666"/>
      <c r="VTK32" s="666"/>
      <c r="VTL32" s="666"/>
      <c r="VTM32" s="666"/>
      <c r="VTN32" s="666"/>
      <c r="VTO32" s="666"/>
      <c r="VTP32" s="666"/>
      <c r="VTQ32" s="666"/>
      <c r="VTR32" s="666"/>
      <c r="VTS32" s="666"/>
      <c r="VTT32" s="666"/>
      <c r="VTU32" s="666"/>
      <c r="VTV32" s="666"/>
      <c r="VTW32" s="666"/>
      <c r="VTX32" s="666"/>
      <c r="VTY32" s="666"/>
      <c r="VTZ32" s="666"/>
      <c r="VUA32" s="666"/>
      <c r="VUB32" s="666"/>
      <c r="VUC32" s="666"/>
      <c r="VUD32" s="666"/>
      <c r="VUE32" s="666"/>
      <c r="VUF32" s="666"/>
      <c r="VUG32" s="666"/>
      <c r="VUH32" s="666"/>
      <c r="VUI32" s="666"/>
      <c r="VUJ32" s="666"/>
      <c r="VUK32" s="666"/>
      <c r="VUL32" s="666"/>
      <c r="VUM32" s="666"/>
      <c r="VUN32" s="666"/>
      <c r="VUO32" s="666"/>
      <c r="VUP32" s="666"/>
      <c r="VUQ32" s="666"/>
      <c r="VUR32" s="666"/>
      <c r="VUS32" s="666"/>
      <c r="VUT32" s="666"/>
      <c r="VUU32" s="666"/>
      <c r="VUV32" s="666"/>
      <c r="VUW32" s="666"/>
      <c r="VUX32" s="666"/>
      <c r="VUY32" s="666"/>
      <c r="VUZ32" s="666"/>
      <c r="VVA32" s="666"/>
      <c r="VVB32" s="666"/>
      <c r="VVC32" s="666"/>
      <c r="VVD32" s="666"/>
      <c r="VVE32" s="666"/>
      <c r="VVF32" s="666"/>
      <c r="VVG32" s="666"/>
      <c r="VVH32" s="666"/>
      <c r="VVI32" s="666"/>
      <c r="VVJ32" s="666"/>
      <c r="VVK32" s="666"/>
      <c r="VVL32" s="666"/>
      <c r="VVM32" s="666"/>
      <c r="VVN32" s="666"/>
      <c r="VVO32" s="666"/>
      <c r="VVP32" s="666"/>
      <c r="VVQ32" s="666"/>
      <c r="VVR32" s="666"/>
      <c r="VVS32" s="666"/>
      <c r="VVT32" s="666"/>
      <c r="VVU32" s="666"/>
      <c r="VVV32" s="666"/>
      <c r="VVW32" s="666"/>
      <c r="VVX32" s="666"/>
      <c r="VVY32" s="666"/>
      <c r="VVZ32" s="666"/>
      <c r="VWA32" s="666"/>
      <c r="VWB32" s="666"/>
      <c r="VWC32" s="666"/>
      <c r="VWD32" s="666"/>
      <c r="VWE32" s="666"/>
      <c r="VWF32" s="666"/>
      <c r="VWG32" s="666"/>
      <c r="VWH32" s="666"/>
      <c r="VWI32" s="666"/>
      <c r="VWJ32" s="666"/>
      <c r="VWK32" s="666"/>
      <c r="VWL32" s="666"/>
      <c r="VWM32" s="666"/>
      <c r="VWN32" s="666"/>
      <c r="VWO32" s="666"/>
      <c r="VWP32" s="666"/>
      <c r="VWQ32" s="666"/>
      <c r="VWR32" s="666"/>
      <c r="VWS32" s="666"/>
      <c r="VWT32" s="666"/>
      <c r="VWU32" s="666"/>
      <c r="VWV32" s="666"/>
      <c r="VWW32" s="666"/>
      <c r="VWX32" s="666"/>
      <c r="VWY32" s="666"/>
      <c r="VWZ32" s="666"/>
      <c r="VXA32" s="666"/>
      <c r="VXB32" s="666"/>
      <c r="VXC32" s="666"/>
      <c r="VXD32" s="666"/>
      <c r="VXE32" s="666"/>
      <c r="VXF32" s="666"/>
      <c r="VXG32" s="666"/>
      <c r="VXH32" s="666"/>
      <c r="VXI32" s="666"/>
      <c r="VXJ32" s="666"/>
      <c r="VXK32" s="666"/>
      <c r="VXL32" s="666"/>
      <c r="VXM32" s="666"/>
      <c r="VXN32" s="666"/>
      <c r="VXO32" s="666"/>
      <c r="VXP32" s="666"/>
      <c r="VXQ32" s="666"/>
      <c r="VXR32" s="666"/>
      <c r="VXS32" s="666"/>
      <c r="VXT32" s="666"/>
      <c r="VXU32" s="666"/>
      <c r="VXV32" s="666"/>
      <c r="VXW32" s="666"/>
      <c r="VXX32" s="666"/>
      <c r="VXY32" s="666"/>
      <c r="VXZ32" s="666"/>
      <c r="VYA32" s="666"/>
      <c r="VYB32" s="666"/>
      <c r="VYC32" s="666"/>
      <c r="VYD32" s="666"/>
      <c r="VYE32" s="666"/>
      <c r="VYF32" s="666"/>
      <c r="VYG32" s="666"/>
      <c r="VYH32" s="666"/>
      <c r="VYI32" s="666"/>
      <c r="VYJ32" s="666"/>
      <c r="VYK32" s="666"/>
      <c r="VYL32" s="666"/>
      <c r="VYM32" s="666"/>
      <c r="VYN32" s="666"/>
      <c r="VYO32" s="666"/>
      <c r="VYP32" s="666"/>
      <c r="VYQ32" s="666"/>
      <c r="VYR32" s="666"/>
      <c r="VYS32" s="666"/>
      <c r="VYT32" s="666"/>
      <c r="VYU32" s="666"/>
      <c r="VYV32" s="666"/>
      <c r="VYW32" s="666"/>
      <c r="VYX32" s="666"/>
      <c r="VYY32" s="666"/>
      <c r="VYZ32" s="666"/>
      <c r="VZA32" s="666"/>
      <c r="VZB32" s="666"/>
      <c r="VZC32" s="666"/>
      <c r="VZD32" s="666"/>
      <c r="VZE32" s="666"/>
      <c r="VZF32" s="666"/>
      <c r="VZG32" s="666"/>
      <c r="VZH32" s="666"/>
      <c r="VZI32" s="666"/>
      <c r="VZJ32" s="666"/>
      <c r="VZK32" s="666"/>
      <c r="VZL32" s="666"/>
      <c r="VZM32" s="666"/>
      <c r="VZN32" s="666"/>
      <c r="VZO32" s="666"/>
      <c r="VZP32" s="666"/>
      <c r="VZQ32" s="666"/>
      <c r="VZR32" s="666"/>
      <c r="VZS32" s="666"/>
      <c r="VZT32" s="666"/>
      <c r="VZU32" s="666"/>
      <c r="VZV32" s="666"/>
      <c r="VZW32" s="666"/>
      <c r="VZX32" s="666"/>
      <c r="VZY32" s="666"/>
      <c r="VZZ32" s="666"/>
      <c r="WAA32" s="666"/>
      <c r="WAB32" s="666"/>
      <c r="WAC32" s="666"/>
      <c r="WAD32" s="666"/>
      <c r="WAE32" s="666"/>
      <c r="WAF32" s="666"/>
      <c r="WAG32" s="666"/>
      <c r="WAH32" s="666"/>
      <c r="WAI32" s="666"/>
      <c r="WAJ32" s="666"/>
      <c r="WAK32" s="666"/>
      <c r="WAL32" s="666"/>
      <c r="WAM32" s="666"/>
      <c r="WAN32" s="666"/>
      <c r="WAO32" s="666"/>
      <c r="WAP32" s="666"/>
      <c r="WAQ32" s="666"/>
      <c r="WAR32" s="666"/>
      <c r="WAS32" s="666"/>
      <c r="WAT32" s="666"/>
      <c r="WAU32" s="666"/>
      <c r="WAV32" s="666"/>
      <c r="WAW32" s="666"/>
      <c r="WAX32" s="666"/>
      <c r="WAY32" s="666"/>
      <c r="WAZ32" s="666"/>
      <c r="WBA32" s="666"/>
      <c r="WBB32" s="666"/>
      <c r="WBC32" s="666"/>
      <c r="WBD32" s="666"/>
      <c r="WBE32" s="666"/>
      <c r="WBF32" s="666"/>
      <c r="WBG32" s="666"/>
      <c r="WBH32" s="666"/>
      <c r="WBI32" s="666"/>
      <c r="WBJ32" s="666"/>
      <c r="WBK32" s="666"/>
      <c r="WBL32" s="666"/>
      <c r="WBM32" s="666"/>
      <c r="WBN32" s="666"/>
      <c r="WBO32" s="666"/>
      <c r="WBP32" s="666"/>
      <c r="WBQ32" s="666"/>
      <c r="WBR32" s="666"/>
      <c r="WBS32" s="666"/>
      <c r="WBT32" s="666"/>
      <c r="WBU32" s="666"/>
      <c r="WBV32" s="666"/>
      <c r="WBW32" s="666"/>
      <c r="WBX32" s="666"/>
      <c r="WBY32" s="666"/>
      <c r="WBZ32" s="666"/>
      <c r="WCA32" s="666"/>
      <c r="WCB32" s="666"/>
      <c r="WCC32" s="666"/>
      <c r="WCD32" s="666"/>
      <c r="WCE32" s="666"/>
      <c r="WCF32" s="666"/>
      <c r="WCG32" s="666"/>
      <c r="WCH32" s="666"/>
      <c r="WCI32" s="666"/>
      <c r="WCJ32" s="666"/>
      <c r="WCK32" s="666"/>
      <c r="WCL32" s="666"/>
      <c r="WCM32" s="666"/>
      <c r="WCN32" s="666"/>
      <c r="WCO32" s="666"/>
      <c r="WCP32" s="666"/>
      <c r="WCQ32" s="666"/>
      <c r="WCR32" s="666"/>
      <c r="WCS32" s="666"/>
      <c r="WCT32" s="666"/>
      <c r="WCU32" s="666"/>
      <c r="WCV32" s="666"/>
      <c r="WCW32" s="666"/>
      <c r="WCX32" s="666"/>
      <c r="WCY32" s="666"/>
      <c r="WCZ32" s="666"/>
      <c r="WDA32" s="666"/>
      <c r="WDB32" s="666"/>
      <c r="WDC32" s="666"/>
      <c r="WDD32" s="666"/>
      <c r="WDE32" s="666"/>
      <c r="WDF32" s="666"/>
      <c r="WDG32" s="666"/>
      <c r="WDH32" s="666"/>
      <c r="WDI32" s="666"/>
      <c r="WDJ32" s="666"/>
      <c r="WDK32" s="666"/>
      <c r="WDL32" s="666"/>
      <c r="WDM32" s="666"/>
      <c r="WDN32" s="666"/>
      <c r="WDO32" s="666"/>
      <c r="WDP32" s="666"/>
      <c r="WDQ32" s="666"/>
      <c r="WDR32" s="666"/>
      <c r="WDS32" s="666"/>
      <c r="WDT32" s="666"/>
      <c r="WDU32" s="666"/>
      <c r="WDV32" s="666"/>
      <c r="WDW32" s="666"/>
      <c r="WDX32" s="666"/>
      <c r="WDY32" s="666"/>
      <c r="WDZ32" s="666"/>
      <c r="WEA32" s="666"/>
      <c r="WEB32" s="666"/>
      <c r="WEC32" s="666"/>
      <c r="WED32" s="666"/>
      <c r="WEE32" s="666"/>
      <c r="WEF32" s="666"/>
      <c r="WEG32" s="666"/>
      <c r="WEH32" s="666"/>
      <c r="WEI32" s="666"/>
      <c r="WEJ32" s="666"/>
      <c r="WEK32" s="666"/>
      <c r="WEL32" s="666"/>
      <c r="WEM32" s="666"/>
      <c r="WEN32" s="666"/>
      <c r="WEO32" s="666"/>
      <c r="WEP32" s="666"/>
      <c r="WEQ32" s="666"/>
      <c r="WER32" s="666"/>
      <c r="WES32" s="666"/>
      <c r="WET32" s="666"/>
      <c r="WEU32" s="666"/>
      <c r="WEV32" s="666"/>
      <c r="WEW32" s="666"/>
      <c r="WEX32" s="666"/>
      <c r="WEY32" s="666"/>
      <c r="WEZ32" s="666"/>
      <c r="WFA32" s="666"/>
      <c r="WFB32" s="666"/>
      <c r="WFC32" s="666"/>
      <c r="WFD32" s="666"/>
      <c r="WFE32" s="666"/>
      <c r="WFF32" s="666"/>
      <c r="WFG32" s="666"/>
      <c r="WFH32" s="666"/>
      <c r="WFI32" s="666"/>
      <c r="WFJ32" s="666"/>
      <c r="WFK32" s="666"/>
      <c r="WFL32" s="666"/>
      <c r="WFM32" s="666"/>
      <c r="WFN32" s="666"/>
      <c r="WFO32" s="666"/>
      <c r="WFP32" s="666"/>
      <c r="WFQ32" s="666"/>
      <c r="WFR32" s="666"/>
      <c r="WFS32" s="666"/>
      <c r="WFT32" s="666"/>
      <c r="WFU32" s="666"/>
      <c r="WFV32" s="666"/>
      <c r="WFW32" s="666"/>
      <c r="WFX32" s="666"/>
      <c r="WFY32" s="666"/>
      <c r="WFZ32" s="666"/>
      <c r="WGA32" s="666"/>
      <c r="WGB32" s="666"/>
      <c r="WGC32" s="666"/>
      <c r="WGD32" s="666"/>
      <c r="WGE32" s="666"/>
      <c r="WGF32" s="666"/>
      <c r="WGG32" s="666"/>
      <c r="WGH32" s="666"/>
      <c r="WGI32" s="666"/>
      <c r="WGJ32" s="666"/>
      <c r="WGK32" s="666"/>
      <c r="WGL32" s="666"/>
      <c r="WGM32" s="666"/>
      <c r="WGN32" s="666"/>
      <c r="WGO32" s="666"/>
      <c r="WGP32" s="666"/>
      <c r="WGQ32" s="666"/>
      <c r="WGR32" s="666"/>
      <c r="WGS32" s="666"/>
      <c r="WGT32" s="666"/>
      <c r="WGU32" s="666"/>
      <c r="WGV32" s="666"/>
      <c r="WGW32" s="666"/>
      <c r="WGX32" s="666"/>
      <c r="WGY32" s="666"/>
      <c r="WGZ32" s="666"/>
      <c r="WHA32" s="666"/>
      <c r="WHB32" s="666"/>
      <c r="WHC32" s="666"/>
      <c r="WHD32" s="666"/>
      <c r="WHE32" s="666"/>
      <c r="WHF32" s="666"/>
      <c r="WHG32" s="666"/>
      <c r="WHH32" s="666"/>
      <c r="WHI32" s="666"/>
      <c r="WHJ32" s="666"/>
      <c r="WHK32" s="666"/>
      <c r="WHL32" s="666"/>
      <c r="WHM32" s="666"/>
      <c r="WHN32" s="666"/>
      <c r="WHO32" s="666"/>
      <c r="WHP32" s="666"/>
      <c r="WHQ32" s="666"/>
      <c r="WHR32" s="666"/>
      <c r="WHS32" s="666"/>
      <c r="WHT32" s="666"/>
      <c r="WHU32" s="666"/>
      <c r="WHV32" s="666"/>
      <c r="WHW32" s="666"/>
      <c r="WHX32" s="666"/>
      <c r="WHY32" s="666"/>
      <c r="WHZ32" s="666"/>
      <c r="WIA32" s="666"/>
      <c r="WIB32" s="666"/>
      <c r="WIC32" s="666"/>
      <c r="WID32" s="666"/>
      <c r="WIE32" s="666"/>
      <c r="WIF32" s="666"/>
      <c r="WIG32" s="666"/>
      <c r="WIH32" s="666"/>
      <c r="WII32" s="666"/>
      <c r="WIJ32" s="666"/>
      <c r="WIK32" s="666"/>
      <c r="WIL32" s="666"/>
      <c r="WIM32" s="666"/>
      <c r="WIN32" s="666"/>
      <c r="WIO32" s="666"/>
      <c r="WIP32" s="666"/>
      <c r="WIQ32" s="666"/>
      <c r="WIR32" s="666"/>
      <c r="WIS32" s="666"/>
      <c r="WIT32" s="666"/>
      <c r="WIU32" s="666"/>
      <c r="WIV32" s="666"/>
      <c r="WIW32" s="666"/>
      <c r="WIX32" s="666"/>
      <c r="WIY32" s="666"/>
      <c r="WIZ32" s="666"/>
      <c r="WJA32" s="666"/>
      <c r="WJB32" s="666"/>
      <c r="WJC32" s="666"/>
      <c r="WJD32" s="666"/>
      <c r="WJE32" s="666"/>
      <c r="WJF32" s="666"/>
      <c r="WJG32" s="666"/>
      <c r="WJH32" s="666"/>
      <c r="WJI32" s="666"/>
      <c r="WJJ32" s="666"/>
      <c r="WJK32" s="666"/>
      <c r="WJL32" s="666"/>
      <c r="WJM32" s="666"/>
      <c r="WJN32" s="666"/>
      <c r="WJO32" s="666"/>
      <c r="WJP32" s="666"/>
      <c r="WJQ32" s="666"/>
      <c r="WJR32" s="666"/>
      <c r="WJS32" s="666"/>
      <c r="WJT32" s="666"/>
      <c r="WJU32" s="666"/>
      <c r="WJV32" s="666"/>
      <c r="WJW32" s="666"/>
      <c r="WJX32" s="666"/>
      <c r="WJY32" s="666"/>
      <c r="WJZ32" s="666"/>
      <c r="WKA32" s="666"/>
      <c r="WKB32" s="666"/>
      <c r="WKC32" s="666"/>
      <c r="WKD32" s="666"/>
      <c r="WKE32" s="666"/>
      <c r="WKF32" s="666"/>
      <c r="WKG32" s="666"/>
      <c r="WKH32" s="666"/>
      <c r="WKI32" s="666"/>
      <c r="WKJ32" s="666"/>
      <c r="WKK32" s="666"/>
      <c r="WKL32" s="666"/>
      <c r="WKM32" s="666"/>
      <c r="WKN32" s="666"/>
      <c r="WKO32" s="666"/>
      <c r="WKP32" s="666"/>
      <c r="WKQ32" s="666"/>
      <c r="WKR32" s="666"/>
      <c r="WKS32" s="666"/>
      <c r="WKT32" s="666"/>
      <c r="WKU32" s="666"/>
      <c r="WKV32" s="666"/>
      <c r="WKW32" s="666"/>
      <c r="WKX32" s="666"/>
      <c r="WKY32" s="666"/>
      <c r="WKZ32" s="666"/>
      <c r="WLA32" s="666"/>
      <c r="WLB32" s="666"/>
      <c r="WLC32" s="666"/>
      <c r="WLD32" s="666"/>
      <c r="WLE32" s="666"/>
      <c r="WLF32" s="666"/>
      <c r="WLG32" s="666"/>
      <c r="WLH32" s="666"/>
      <c r="WLI32" s="666"/>
      <c r="WLJ32" s="666"/>
      <c r="WLK32" s="666"/>
      <c r="WLL32" s="666"/>
      <c r="WLM32" s="666"/>
      <c r="WLN32" s="666"/>
      <c r="WLO32" s="666"/>
      <c r="WLP32" s="666"/>
      <c r="WLQ32" s="666"/>
      <c r="WLR32" s="666"/>
      <c r="WLS32" s="666"/>
      <c r="WLT32" s="666"/>
      <c r="WLU32" s="666"/>
      <c r="WLV32" s="666"/>
      <c r="WLW32" s="666"/>
      <c r="WLX32" s="666"/>
      <c r="WLY32" s="666"/>
      <c r="WLZ32" s="666"/>
      <c r="WMA32" s="666"/>
      <c r="WMB32" s="666"/>
      <c r="WMC32" s="666"/>
      <c r="WMD32" s="666"/>
      <c r="WME32" s="666"/>
      <c r="WMF32" s="666"/>
      <c r="WMG32" s="666"/>
      <c r="WMH32" s="666"/>
      <c r="WMI32" s="666"/>
      <c r="WMJ32" s="666"/>
      <c r="WMK32" s="666"/>
      <c r="WML32" s="666"/>
      <c r="WMM32" s="666"/>
      <c r="WMN32" s="666"/>
      <c r="WMO32" s="666"/>
      <c r="WMP32" s="666"/>
      <c r="WMQ32" s="666"/>
      <c r="WMR32" s="666"/>
      <c r="WMS32" s="666"/>
      <c r="WMT32" s="666"/>
      <c r="WMU32" s="666"/>
      <c r="WMV32" s="666"/>
      <c r="WMW32" s="666"/>
      <c r="WMX32" s="666"/>
      <c r="WMY32" s="666"/>
      <c r="WMZ32" s="666"/>
      <c r="WNA32" s="666"/>
      <c r="WNB32" s="666"/>
      <c r="WNC32" s="666"/>
      <c r="WND32" s="666"/>
      <c r="WNE32" s="666"/>
      <c r="WNF32" s="666"/>
      <c r="WNG32" s="666"/>
      <c r="WNH32" s="666"/>
      <c r="WNI32" s="666"/>
      <c r="WNJ32" s="666"/>
      <c r="WNK32" s="666"/>
      <c r="WNL32" s="666"/>
      <c r="WNM32" s="666"/>
      <c r="WNN32" s="666"/>
      <c r="WNO32" s="666"/>
      <c r="WNP32" s="666"/>
      <c r="WNQ32" s="666"/>
      <c r="WNR32" s="666"/>
      <c r="WNS32" s="666"/>
      <c r="WNT32" s="666"/>
      <c r="WNU32" s="666"/>
      <c r="WNV32" s="666"/>
      <c r="WNW32" s="666"/>
      <c r="WNX32" s="666"/>
      <c r="WNY32" s="666"/>
      <c r="WNZ32" s="666"/>
      <c r="WOA32" s="666"/>
      <c r="WOB32" s="666"/>
      <c r="WOC32" s="666"/>
      <c r="WOD32" s="666"/>
      <c r="WOE32" s="666"/>
      <c r="WOF32" s="666"/>
      <c r="WOG32" s="666"/>
      <c r="WOH32" s="666"/>
      <c r="WOI32" s="666"/>
      <c r="WOJ32" s="666"/>
      <c r="WOK32" s="666"/>
      <c r="WOL32" s="666"/>
      <c r="WOM32" s="666"/>
      <c r="WON32" s="666"/>
      <c r="WOO32" s="666"/>
      <c r="WOP32" s="666"/>
      <c r="WOQ32" s="666"/>
      <c r="WOR32" s="666"/>
      <c r="WOS32" s="666"/>
      <c r="WOT32" s="666"/>
      <c r="WOU32" s="666"/>
      <c r="WOV32" s="666"/>
      <c r="WOW32" s="666"/>
      <c r="WOX32" s="666"/>
      <c r="WOY32" s="666"/>
      <c r="WOZ32" s="666"/>
      <c r="WPA32" s="666"/>
      <c r="WPB32" s="666"/>
      <c r="WPC32" s="666"/>
      <c r="WPD32" s="666"/>
      <c r="WPE32" s="666"/>
      <c r="WPF32" s="666"/>
      <c r="WPG32" s="666"/>
      <c r="WPH32" s="666"/>
      <c r="WPI32" s="666"/>
      <c r="WPJ32" s="666"/>
      <c r="WPK32" s="666"/>
      <c r="WPL32" s="666"/>
      <c r="WPM32" s="666"/>
      <c r="WPN32" s="666"/>
      <c r="WPO32" s="666"/>
      <c r="WPP32" s="666"/>
      <c r="WPQ32" s="666"/>
      <c r="WPR32" s="666"/>
      <c r="WPS32" s="666"/>
      <c r="WPT32" s="666"/>
      <c r="WPU32" s="666"/>
      <c r="WPV32" s="666"/>
      <c r="WPW32" s="666"/>
      <c r="WPX32" s="666"/>
      <c r="WPY32" s="666"/>
      <c r="WPZ32" s="666"/>
      <c r="WQA32" s="666"/>
      <c r="WQB32" s="666"/>
      <c r="WQC32" s="666"/>
      <c r="WQD32" s="666"/>
      <c r="WQE32" s="666"/>
      <c r="WQF32" s="666"/>
      <c r="WQG32" s="666"/>
      <c r="WQH32" s="666"/>
      <c r="WQI32" s="666"/>
      <c r="WQJ32" s="666"/>
      <c r="WQK32" s="666"/>
      <c r="WQL32" s="666"/>
      <c r="WQM32" s="666"/>
      <c r="WQN32" s="666"/>
      <c r="WQO32" s="666"/>
      <c r="WQP32" s="666"/>
      <c r="WQQ32" s="666"/>
      <c r="WQR32" s="666"/>
      <c r="WQS32" s="666"/>
      <c r="WQT32" s="666"/>
      <c r="WQU32" s="666"/>
      <c r="WQV32" s="666"/>
      <c r="WQW32" s="666"/>
      <c r="WQX32" s="666"/>
      <c r="WQY32" s="666"/>
      <c r="WQZ32" s="666"/>
      <c r="WRA32" s="666"/>
      <c r="WRB32" s="666"/>
      <c r="WRC32" s="666"/>
      <c r="WRD32" s="666"/>
      <c r="WRE32" s="666"/>
      <c r="WRF32" s="666"/>
      <c r="WRG32" s="666"/>
      <c r="WRH32" s="666"/>
      <c r="WRI32" s="666"/>
      <c r="WRJ32" s="666"/>
      <c r="WRK32" s="666"/>
      <c r="WRL32" s="666"/>
      <c r="WRM32" s="666"/>
      <c r="WRN32" s="666"/>
      <c r="WRO32" s="666"/>
      <c r="WRP32" s="666"/>
      <c r="WRQ32" s="666"/>
      <c r="WRR32" s="666"/>
      <c r="WRS32" s="666"/>
      <c r="WRT32" s="666"/>
      <c r="WRU32" s="666"/>
      <c r="WRV32" s="666"/>
      <c r="WRW32" s="666"/>
      <c r="WRX32" s="666"/>
      <c r="WRY32" s="666"/>
      <c r="WRZ32" s="666"/>
      <c r="WSA32" s="666"/>
      <c r="WSB32" s="666"/>
      <c r="WSC32" s="666"/>
      <c r="WSD32" s="666"/>
      <c r="WSE32" s="666"/>
      <c r="WSF32" s="666"/>
      <c r="WSG32" s="666"/>
      <c r="WSH32" s="666"/>
      <c r="WSI32" s="666"/>
      <c r="WSJ32" s="666"/>
      <c r="WSK32" s="666"/>
      <c r="WSL32" s="666"/>
      <c r="WSM32" s="666"/>
      <c r="WSN32" s="666"/>
      <c r="WSO32" s="666"/>
      <c r="WSP32" s="666"/>
      <c r="WSQ32" s="666"/>
      <c r="WSR32" s="666"/>
      <c r="WSS32" s="666"/>
      <c r="WST32" s="666"/>
      <c r="WSU32" s="666"/>
      <c r="WSV32" s="666"/>
      <c r="WSW32" s="666"/>
      <c r="WSX32" s="666"/>
      <c r="WSY32" s="666"/>
      <c r="WSZ32" s="666"/>
      <c r="WTA32" s="666"/>
      <c r="WTB32" s="666"/>
      <c r="WTC32" s="666"/>
      <c r="WTD32" s="666"/>
      <c r="WTE32" s="666"/>
      <c r="WTF32" s="666"/>
      <c r="WTG32" s="666"/>
      <c r="WTH32" s="666"/>
      <c r="WTI32" s="666"/>
      <c r="WTJ32" s="666"/>
      <c r="WTK32" s="666"/>
      <c r="WTL32" s="666"/>
      <c r="WTM32" s="666"/>
      <c r="WTN32" s="666"/>
      <c r="WTO32" s="666"/>
      <c r="WTP32" s="666"/>
      <c r="WTQ32" s="666"/>
      <c r="WTR32" s="666"/>
      <c r="WTS32" s="666"/>
      <c r="WTT32" s="666"/>
      <c r="WTU32" s="666"/>
      <c r="WTV32" s="666"/>
      <c r="WTW32" s="666"/>
      <c r="WTX32" s="666"/>
      <c r="WTY32" s="666"/>
      <c r="WTZ32" s="666"/>
      <c r="WUA32" s="666"/>
      <c r="WUB32" s="666"/>
      <c r="WUC32" s="666"/>
      <c r="WUD32" s="666"/>
      <c r="WUE32" s="666"/>
      <c r="WUF32" s="666"/>
      <c r="WUG32" s="666"/>
      <c r="WUH32" s="666"/>
      <c r="WUI32" s="666"/>
      <c r="WUJ32" s="666"/>
      <c r="WUK32" s="666"/>
      <c r="WUL32" s="666"/>
      <c r="WUM32" s="666"/>
      <c r="WUN32" s="666"/>
      <c r="WUO32" s="666"/>
      <c r="WUP32" s="666"/>
      <c r="WUQ32" s="666"/>
      <c r="WUR32" s="666"/>
      <c r="WUS32" s="666"/>
      <c r="WUT32" s="666"/>
      <c r="WUU32" s="666"/>
      <c r="WUV32" s="666"/>
      <c r="WUW32" s="666"/>
      <c r="WUX32" s="666"/>
      <c r="WUY32" s="666"/>
      <c r="WUZ32" s="666"/>
      <c r="WVA32" s="666"/>
      <c r="WVB32" s="666"/>
      <c r="WVC32" s="666"/>
      <c r="WVD32" s="666"/>
      <c r="WVE32" s="666"/>
      <c r="WVF32" s="666"/>
      <c r="WVG32" s="666"/>
      <c r="WVH32" s="666"/>
      <c r="WVI32" s="666"/>
      <c r="WVJ32" s="666"/>
      <c r="WVK32" s="666"/>
      <c r="WVL32" s="666"/>
      <c r="WVM32" s="666"/>
      <c r="WVN32" s="666"/>
      <c r="WVO32" s="666"/>
      <c r="WVP32" s="666"/>
      <c r="WVQ32" s="666"/>
      <c r="WVR32" s="666"/>
      <c r="WVS32" s="666"/>
      <c r="WVT32" s="666"/>
      <c r="WVU32" s="666"/>
      <c r="WVV32" s="666"/>
      <c r="WVW32" s="666"/>
      <c r="WVX32" s="666"/>
      <c r="WVY32" s="666"/>
      <c r="WVZ32" s="666"/>
      <c r="WWA32" s="666"/>
      <c r="WWB32" s="666"/>
      <c r="WWC32" s="666"/>
      <c r="WWD32" s="666"/>
      <c r="WWE32" s="666"/>
      <c r="WWF32" s="666"/>
      <c r="WWG32" s="666"/>
      <c r="WWH32" s="666"/>
      <c r="WWI32" s="666"/>
      <c r="WWJ32" s="666"/>
      <c r="WWK32" s="666"/>
      <c r="WWL32" s="666"/>
      <c r="WWM32" s="666"/>
      <c r="WWN32" s="666"/>
      <c r="WWO32" s="666"/>
      <c r="WWP32" s="666"/>
      <c r="WWQ32" s="666"/>
      <c r="WWR32" s="666"/>
      <c r="WWS32" s="666"/>
      <c r="WWT32" s="666"/>
      <c r="WWU32" s="666"/>
      <c r="WWV32" s="666"/>
      <c r="WWW32" s="666"/>
      <c r="WWX32" s="666"/>
      <c r="WWY32" s="666"/>
      <c r="WWZ32" s="666"/>
      <c r="WXA32" s="666"/>
      <c r="WXB32" s="666"/>
      <c r="WXC32" s="666"/>
      <c r="WXD32" s="666"/>
      <c r="WXE32" s="666"/>
      <c r="WXF32" s="666"/>
      <c r="WXG32" s="666"/>
      <c r="WXH32" s="666"/>
      <c r="WXI32" s="666"/>
      <c r="WXJ32" s="666"/>
      <c r="WXK32" s="666"/>
      <c r="WXL32" s="666"/>
      <c r="WXM32" s="666"/>
      <c r="WXN32" s="666"/>
      <c r="WXO32" s="666"/>
      <c r="WXP32" s="666"/>
      <c r="WXQ32" s="666"/>
      <c r="WXR32" s="666"/>
      <c r="WXS32" s="666"/>
      <c r="WXT32" s="666"/>
      <c r="WXU32" s="666"/>
      <c r="WXV32" s="666"/>
      <c r="WXW32" s="666"/>
      <c r="WXX32" s="666"/>
      <c r="WXY32" s="666"/>
      <c r="WXZ32" s="666"/>
      <c r="WYA32" s="666"/>
      <c r="WYB32" s="666"/>
      <c r="WYC32" s="666"/>
      <c r="WYD32" s="666"/>
      <c r="WYE32" s="666"/>
      <c r="WYF32" s="666"/>
      <c r="WYG32" s="666"/>
      <c r="WYH32" s="666"/>
      <c r="WYI32" s="666"/>
      <c r="WYJ32" s="666"/>
      <c r="WYK32" s="666"/>
      <c r="WYL32" s="666"/>
      <c r="WYM32" s="666"/>
      <c r="WYN32" s="666"/>
      <c r="WYO32" s="666"/>
      <c r="WYP32" s="666"/>
      <c r="WYQ32" s="666"/>
      <c r="WYR32" s="666"/>
      <c r="WYS32" s="666"/>
      <c r="WYT32" s="666"/>
      <c r="WYU32" s="666"/>
      <c r="WYV32" s="666"/>
      <c r="WYW32" s="666"/>
      <c r="WYX32" s="666"/>
      <c r="WYY32" s="666"/>
      <c r="WYZ32" s="666"/>
      <c r="WZA32" s="666"/>
      <c r="WZB32" s="666"/>
      <c r="WZC32" s="666"/>
      <c r="WZD32" s="666"/>
      <c r="WZE32" s="666"/>
      <c r="WZF32" s="666"/>
      <c r="WZG32" s="666"/>
      <c r="WZH32" s="666"/>
      <c r="WZI32" s="666"/>
      <c r="WZJ32" s="666"/>
      <c r="WZK32" s="666"/>
      <c r="WZL32" s="666"/>
      <c r="WZM32" s="666"/>
      <c r="WZN32" s="666"/>
      <c r="WZO32" s="666"/>
      <c r="WZP32" s="666"/>
      <c r="WZQ32" s="666"/>
      <c r="WZR32" s="666"/>
      <c r="WZS32" s="666"/>
      <c r="WZT32" s="666"/>
      <c r="WZU32" s="666"/>
      <c r="WZV32" s="666"/>
      <c r="WZW32" s="666"/>
      <c r="WZX32" s="666"/>
      <c r="WZY32" s="666"/>
      <c r="WZZ32" s="666"/>
      <c r="XAA32" s="666"/>
      <c r="XAB32" s="666"/>
      <c r="XAC32" s="666"/>
      <c r="XAD32" s="666"/>
      <c r="XAE32" s="666"/>
      <c r="XAF32" s="666"/>
      <c r="XAG32" s="666"/>
      <c r="XAH32" s="666"/>
      <c r="XAI32" s="666"/>
      <c r="XAJ32" s="666"/>
      <c r="XAK32" s="666"/>
      <c r="XAL32" s="666"/>
      <c r="XAM32" s="666"/>
      <c r="XAN32" s="666"/>
      <c r="XAO32" s="666"/>
      <c r="XAP32" s="666"/>
      <c r="XAQ32" s="666"/>
      <c r="XAR32" s="666"/>
      <c r="XAS32" s="666"/>
      <c r="XAT32" s="666"/>
      <c r="XAU32" s="666"/>
      <c r="XAV32" s="666"/>
      <c r="XAW32" s="666"/>
      <c r="XAX32" s="666"/>
      <c r="XAY32" s="666"/>
      <c r="XAZ32" s="666"/>
      <c r="XBA32" s="666"/>
      <c r="XBB32" s="666"/>
      <c r="XBC32" s="666"/>
      <c r="XBD32" s="666"/>
      <c r="XBE32" s="666"/>
      <c r="XBF32" s="666"/>
      <c r="XBG32" s="666"/>
      <c r="XBH32" s="666"/>
      <c r="XBI32" s="666"/>
      <c r="XBJ32" s="666"/>
      <c r="XBK32" s="666"/>
      <c r="XBL32" s="666"/>
      <c r="XBM32" s="666"/>
      <c r="XBN32" s="666"/>
      <c r="XBO32" s="666"/>
      <c r="XBP32" s="666"/>
      <c r="XBQ32" s="666"/>
      <c r="XBR32" s="666"/>
      <c r="XBS32" s="666"/>
      <c r="XBT32" s="666"/>
      <c r="XBU32" s="666"/>
      <c r="XBV32" s="666"/>
      <c r="XBW32" s="666"/>
      <c r="XBX32" s="666"/>
      <c r="XBY32" s="666"/>
      <c r="XBZ32" s="666"/>
      <c r="XCA32" s="666"/>
      <c r="XCB32" s="666"/>
      <c r="XCC32" s="666"/>
      <c r="XCD32" s="666"/>
      <c r="XCE32" s="666"/>
      <c r="XCF32" s="666"/>
      <c r="XCG32" s="666"/>
      <c r="XCH32" s="666"/>
      <c r="XCI32" s="666"/>
      <c r="XCJ32" s="666"/>
      <c r="XCK32" s="666"/>
      <c r="XCL32" s="666"/>
      <c r="XCM32" s="666"/>
      <c r="XCN32" s="666"/>
      <c r="XCO32" s="666"/>
      <c r="XCP32" s="666"/>
      <c r="XCQ32" s="666"/>
      <c r="XCR32" s="666"/>
      <c r="XCS32" s="666"/>
      <c r="XCT32" s="666"/>
      <c r="XCU32" s="666"/>
      <c r="XCV32" s="666"/>
      <c r="XCW32" s="666"/>
      <c r="XCX32" s="666"/>
      <c r="XCY32" s="666"/>
      <c r="XCZ32" s="666"/>
      <c r="XDA32" s="666"/>
      <c r="XDB32" s="666"/>
      <c r="XDC32" s="666"/>
      <c r="XDD32" s="666"/>
    </row>
    <row r="33" spans="2:51" s="842" customFormat="1" ht="65.400000000000006" customHeight="1">
      <c r="B33" s="2680" t="s">
        <v>1719</v>
      </c>
      <c r="C33" s="2681"/>
      <c r="D33" s="2681"/>
      <c r="E33" s="2681"/>
      <c r="F33" s="2681"/>
      <c r="G33" s="2674"/>
      <c r="H33" s="2675"/>
      <c r="I33" s="2675"/>
      <c r="J33" s="2675"/>
      <c r="K33" s="2676"/>
      <c r="L33" s="2674"/>
      <c r="M33" s="2675"/>
      <c r="N33" s="2675"/>
      <c r="O33" s="2675"/>
      <c r="P33" s="2676"/>
      <c r="Q33" s="2671"/>
      <c r="R33" s="2672"/>
      <c r="S33" s="2672"/>
      <c r="T33" s="2672"/>
      <c r="U33" s="2672"/>
      <c r="V33" s="2673"/>
      <c r="W33" s="888"/>
      <c r="AC33" s="673"/>
      <c r="AD33" s="2680" t="s">
        <v>1719</v>
      </c>
      <c r="AE33" s="2681"/>
      <c r="AF33" s="2681"/>
      <c r="AG33" s="2681"/>
      <c r="AH33" s="2681"/>
      <c r="AI33" s="2662" t="s">
        <v>1833</v>
      </c>
      <c r="AJ33" s="2663"/>
      <c r="AK33" s="2663"/>
      <c r="AL33" s="2663"/>
      <c r="AM33" s="2664"/>
      <c r="AN33" s="2662" t="s">
        <v>1834</v>
      </c>
      <c r="AO33" s="2663"/>
      <c r="AP33" s="2663"/>
      <c r="AQ33" s="2663"/>
      <c r="AR33" s="2663"/>
      <c r="AS33" s="2664"/>
      <c r="AT33" s="2662" t="s">
        <v>1829</v>
      </c>
      <c r="AU33" s="2663"/>
      <c r="AV33" s="2663"/>
      <c r="AW33" s="2663"/>
      <c r="AX33" s="2664"/>
      <c r="AY33" s="674"/>
    </row>
    <row r="34" spans="2:51" s="842" customFormat="1" ht="65.400000000000006" customHeight="1">
      <c r="B34" s="2680" t="s">
        <v>1720</v>
      </c>
      <c r="C34" s="2681"/>
      <c r="D34" s="2681"/>
      <c r="E34" s="2681"/>
      <c r="F34" s="2681"/>
      <c r="G34" s="2674"/>
      <c r="H34" s="2675"/>
      <c r="I34" s="2675"/>
      <c r="J34" s="2675"/>
      <c r="K34" s="2676"/>
      <c r="L34" s="2674"/>
      <c r="M34" s="2675"/>
      <c r="N34" s="2675"/>
      <c r="O34" s="2675"/>
      <c r="P34" s="2676"/>
      <c r="Q34" s="2671"/>
      <c r="R34" s="2672"/>
      <c r="S34" s="2672"/>
      <c r="T34" s="2672"/>
      <c r="U34" s="2672"/>
      <c r="V34" s="2673"/>
      <c r="W34" s="888"/>
      <c r="AC34" s="673"/>
      <c r="AD34" s="2680" t="s">
        <v>1720</v>
      </c>
      <c r="AE34" s="2681"/>
      <c r="AF34" s="2681"/>
      <c r="AG34" s="2681"/>
      <c r="AH34" s="2681"/>
      <c r="AI34" s="2662" t="s">
        <v>1832</v>
      </c>
      <c r="AJ34" s="2663"/>
      <c r="AK34" s="2663"/>
      <c r="AL34" s="2663"/>
      <c r="AM34" s="2664"/>
      <c r="AN34" s="2662" t="s">
        <v>1831</v>
      </c>
      <c r="AO34" s="2663"/>
      <c r="AP34" s="2663"/>
      <c r="AQ34" s="2663"/>
      <c r="AR34" s="2663"/>
      <c r="AS34" s="2664"/>
      <c r="AT34" s="2662" t="s">
        <v>1829</v>
      </c>
      <c r="AU34" s="2663"/>
      <c r="AV34" s="2663"/>
      <c r="AW34" s="2663"/>
      <c r="AX34" s="2664"/>
      <c r="AY34" s="674"/>
    </row>
    <row r="35" spans="2:51" s="842" customFormat="1" ht="39" customHeight="1">
      <c r="B35" s="2680" t="s">
        <v>1721</v>
      </c>
      <c r="C35" s="2681"/>
      <c r="D35" s="2681"/>
      <c r="E35" s="2681"/>
      <c r="F35" s="2681"/>
      <c r="G35" s="2674"/>
      <c r="H35" s="2675"/>
      <c r="I35" s="2675"/>
      <c r="J35" s="2675"/>
      <c r="K35" s="2676"/>
      <c r="L35" s="2674"/>
      <c r="M35" s="2675"/>
      <c r="N35" s="2675"/>
      <c r="O35" s="2675"/>
      <c r="P35" s="2676"/>
      <c r="Q35" s="2671"/>
      <c r="R35" s="2672"/>
      <c r="S35" s="2672"/>
      <c r="T35" s="2672"/>
      <c r="U35" s="2672"/>
      <c r="V35" s="2673"/>
      <c r="W35" s="888"/>
      <c r="AC35" s="673"/>
      <c r="AD35" s="2680" t="s">
        <v>1721</v>
      </c>
      <c r="AE35" s="2681"/>
      <c r="AF35" s="2681"/>
      <c r="AG35" s="2681"/>
      <c r="AH35" s="2681"/>
      <c r="AI35" s="2662" t="s">
        <v>1817</v>
      </c>
      <c r="AJ35" s="2663"/>
      <c r="AK35" s="2663"/>
      <c r="AL35" s="2663"/>
      <c r="AM35" s="2664"/>
      <c r="AN35" s="2662" t="s">
        <v>1818</v>
      </c>
      <c r="AO35" s="2663"/>
      <c r="AP35" s="2663"/>
      <c r="AQ35" s="2663"/>
      <c r="AR35" s="2663"/>
      <c r="AS35" s="2664"/>
      <c r="AT35" s="2662" t="s">
        <v>1830</v>
      </c>
      <c r="AU35" s="2663"/>
      <c r="AV35" s="2663"/>
      <c r="AW35" s="2663"/>
      <c r="AX35" s="2664"/>
      <c r="AY35" s="674"/>
    </row>
    <row r="36" spans="2:51" s="842" customFormat="1" ht="102.6" customHeight="1">
      <c r="B36" s="2680" t="s">
        <v>1722</v>
      </c>
      <c r="C36" s="2681"/>
      <c r="D36" s="2681"/>
      <c r="E36" s="2681"/>
      <c r="F36" s="2681"/>
      <c r="G36" s="2674"/>
      <c r="H36" s="2675"/>
      <c r="I36" s="2675"/>
      <c r="J36" s="2675"/>
      <c r="K36" s="2676"/>
      <c r="L36" s="2674"/>
      <c r="M36" s="2675"/>
      <c r="N36" s="2675"/>
      <c r="O36" s="2675"/>
      <c r="P36" s="2676"/>
      <c r="Q36" s="2671"/>
      <c r="R36" s="2672"/>
      <c r="S36" s="2672"/>
      <c r="T36" s="2672"/>
      <c r="U36" s="2672"/>
      <c r="V36" s="2673"/>
      <c r="W36" s="888"/>
      <c r="AC36" s="673"/>
      <c r="AD36" s="2680" t="s">
        <v>1722</v>
      </c>
      <c r="AE36" s="2681"/>
      <c r="AF36" s="2681"/>
      <c r="AG36" s="2681"/>
      <c r="AH36" s="2681"/>
      <c r="AI36" s="2662" t="s">
        <v>1819</v>
      </c>
      <c r="AJ36" s="2663"/>
      <c r="AK36" s="2663"/>
      <c r="AL36" s="2663"/>
      <c r="AM36" s="2664"/>
      <c r="AN36" s="2662" t="s">
        <v>1820</v>
      </c>
      <c r="AO36" s="2663"/>
      <c r="AP36" s="2663"/>
      <c r="AQ36" s="2663"/>
      <c r="AR36" s="2663"/>
      <c r="AS36" s="2664"/>
      <c r="AT36" s="2662" t="s">
        <v>1830</v>
      </c>
      <c r="AU36" s="2663"/>
      <c r="AV36" s="2663"/>
      <c r="AW36" s="2663"/>
      <c r="AX36" s="2664"/>
      <c r="AY36" s="674"/>
    </row>
    <row r="37" spans="2:51" s="842" customFormat="1" ht="20.399999999999999" customHeight="1">
      <c r="B37" s="704"/>
      <c r="C37" s="962" t="s">
        <v>1723</v>
      </c>
      <c r="D37" s="962"/>
      <c r="E37" s="962"/>
      <c r="F37" s="962"/>
      <c r="G37" s="962"/>
      <c r="H37" s="962"/>
      <c r="I37" s="962"/>
      <c r="J37" s="962"/>
      <c r="K37" s="962"/>
      <c r="L37" s="962"/>
      <c r="M37" s="962"/>
      <c r="N37" s="962"/>
      <c r="O37" s="962"/>
      <c r="P37" s="962"/>
      <c r="Q37" s="962"/>
      <c r="R37" s="962"/>
      <c r="S37" s="962"/>
      <c r="T37" s="962"/>
      <c r="U37" s="962"/>
      <c r="V37" s="962"/>
      <c r="W37" s="732"/>
      <c r="AC37" s="673"/>
      <c r="AD37" s="704"/>
      <c r="AE37" s="962" t="s">
        <v>1723</v>
      </c>
      <c r="AF37" s="962"/>
      <c r="AG37" s="962"/>
      <c r="AH37" s="962"/>
      <c r="AI37" s="962"/>
      <c r="AJ37" s="962"/>
      <c r="AK37" s="962"/>
      <c r="AL37" s="962"/>
      <c r="AM37" s="962"/>
      <c r="AN37" s="962"/>
      <c r="AO37" s="962"/>
      <c r="AP37" s="962"/>
      <c r="AQ37" s="962"/>
      <c r="AR37" s="962"/>
      <c r="AS37" s="962"/>
      <c r="AT37" s="962"/>
      <c r="AU37" s="962"/>
      <c r="AV37" s="962"/>
      <c r="AW37" s="962"/>
      <c r="AX37" s="962"/>
      <c r="AY37" s="674"/>
    </row>
    <row r="38" spans="2:51" s="842" customFormat="1" ht="15" customHeight="1">
      <c r="B38" s="671"/>
      <c r="C38" s="719"/>
      <c r="D38" s="671"/>
      <c r="E38" s="671"/>
      <c r="F38" s="671"/>
      <c r="G38" s="671"/>
      <c r="H38" s="671"/>
      <c r="I38" s="671"/>
      <c r="J38" s="671"/>
      <c r="K38" s="671"/>
      <c r="L38" s="671"/>
      <c r="M38" s="671"/>
      <c r="N38" s="671"/>
      <c r="O38" s="671"/>
      <c r="P38" s="671"/>
      <c r="Q38" s="671"/>
      <c r="R38" s="671"/>
      <c r="S38" s="671"/>
      <c r="T38" s="672"/>
      <c r="U38" s="672"/>
      <c r="V38" s="672"/>
      <c r="AC38" s="673"/>
      <c r="AD38" s="671"/>
      <c r="AE38" s="719"/>
      <c r="AF38" s="671"/>
      <c r="AG38" s="671"/>
      <c r="AH38" s="671"/>
      <c r="AI38" s="671"/>
      <c r="AJ38" s="671"/>
      <c r="AK38" s="671"/>
      <c r="AL38" s="671"/>
      <c r="AM38" s="671"/>
      <c r="AN38" s="671"/>
      <c r="AO38" s="671"/>
      <c r="AP38" s="671"/>
      <c r="AQ38" s="671"/>
      <c r="AR38" s="671"/>
      <c r="AS38" s="671"/>
      <c r="AT38" s="671"/>
      <c r="AU38" s="671"/>
      <c r="AV38" s="672"/>
      <c r="AW38" s="672"/>
      <c r="AX38" s="672"/>
      <c r="AY38" s="674"/>
    </row>
    <row r="39" spans="2:51" s="842" customFormat="1" ht="18" customHeight="1">
      <c r="N39" s="666"/>
      <c r="O39" s="666"/>
      <c r="P39" s="666"/>
      <c r="Q39" s="666"/>
      <c r="AC39" s="673"/>
      <c r="AD39" s="671"/>
      <c r="AE39" s="720"/>
      <c r="AF39" s="671"/>
      <c r="AG39" s="671"/>
      <c r="AH39" s="671"/>
      <c r="AI39" s="671"/>
      <c r="AJ39" s="671"/>
      <c r="AK39" s="671"/>
      <c r="AL39" s="671"/>
      <c r="AM39" s="671"/>
      <c r="AN39" s="671"/>
      <c r="AO39" s="671"/>
      <c r="AP39" s="671"/>
      <c r="AQ39" s="671"/>
      <c r="AR39" s="671"/>
      <c r="AS39" s="671"/>
      <c r="AT39" s="671"/>
      <c r="AU39" s="672"/>
      <c r="AV39" s="672"/>
      <c r="AW39" s="672"/>
      <c r="AX39" s="672"/>
      <c r="AY39" s="674"/>
    </row>
    <row r="40" spans="2:51" s="842" customFormat="1" ht="18" customHeight="1">
      <c r="E40" s="666"/>
      <c r="F40" s="666"/>
      <c r="G40" s="666"/>
      <c r="H40" s="666"/>
      <c r="I40" s="666"/>
      <c r="J40" s="666"/>
      <c r="K40" s="666"/>
      <c r="AC40" s="705"/>
      <c r="AD40" s="706"/>
      <c r="AE40" s="706"/>
      <c r="AF40" s="706"/>
      <c r="AG40" s="706"/>
      <c r="AH40" s="706"/>
      <c r="AI40" s="706"/>
      <c r="AJ40" s="706"/>
      <c r="AK40" s="706"/>
      <c r="AL40" s="706"/>
      <c r="AM40" s="706"/>
      <c r="AN40" s="706"/>
      <c r="AO40" s="706"/>
      <c r="AP40" s="706"/>
      <c r="AQ40" s="706"/>
      <c r="AR40" s="706"/>
      <c r="AS40" s="706"/>
      <c r="AT40" s="706"/>
      <c r="AU40" s="706"/>
      <c r="AV40" s="706"/>
      <c r="AW40" s="706"/>
      <c r="AX40" s="706"/>
      <c r="AY40" s="707"/>
    </row>
    <row r="41" spans="2:51" s="842" customFormat="1" ht="16.2">
      <c r="D41" s="666"/>
      <c r="E41" s="666"/>
      <c r="F41" s="666"/>
      <c r="G41" s="666"/>
      <c r="H41" s="666"/>
      <c r="I41" s="666"/>
      <c r="J41" s="666"/>
      <c r="K41" s="666"/>
    </row>
    <row r="42" spans="2:51" s="842" customFormat="1" ht="16.2">
      <c r="D42" s="666"/>
      <c r="E42" s="666"/>
      <c r="F42" s="666"/>
      <c r="G42" s="666"/>
      <c r="H42" s="666"/>
      <c r="I42" s="666"/>
      <c r="J42" s="666"/>
      <c r="K42" s="666"/>
    </row>
    <row r="43" spans="2:51" s="842" customFormat="1" ht="45" customHeight="1">
      <c r="D43" s="666"/>
      <c r="E43" s="666"/>
      <c r="F43" s="666"/>
      <c r="G43" s="666"/>
      <c r="H43" s="666"/>
      <c r="I43" s="666"/>
      <c r="J43" s="666"/>
      <c r="K43" s="666"/>
    </row>
    <row r="44" spans="2:51" s="842" customFormat="1" ht="30" customHeight="1">
      <c r="D44" s="666"/>
      <c r="E44" s="666"/>
      <c r="F44" s="666"/>
      <c r="G44" s="666"/>
      <c r="H44" s="666"/>
      <c r="I44" s="666"/>
      <c r="J44" s="666"/>
      <c r="K44" s="666"/>
    </row>
    <row r="45" spans="2:51" s="842" customFormat="1" ht="45" customHeight="1">
      <c r="D45" s="666"/>
      <c r="E45" s="666"/>
      <c r="F45" s="666"/>
      <c r="G45" s="666"/>
      <c r="H45" s="666"/>
      <c r="I45" s="666"/>
      <c r="J45" s="666"/>
      <c r="K45" s="666"/>
    </row>
    <row r="46" spans="2:51" s="842" customFormat="1" ht="16.2">
      <c r="D46" s="666"/>
      <c r="E46" s="666"/>
      <c r="F46" s="666"/>
      <c r="G46" s="666"/>
      <c r="I46" s="666"/>
      <c r="J46" s="666"/>
      <c r="K46" s="666"/>
    </row>
    <row r="47" spans="2:51" s="842" customFormat="1" ht="16.2">
      <c r="D47" s="666"/>
      <c r="E47" s="666"/>
      <c r="F47" s="666"/>
      <c r="G47" s="666"/>
      <c r="I47" s="666"/>
      <c r="J47" s="666"/>
      <c r="K47" s="666"/>
    </row>
    <row r="48" spans="2:51" s="842" customFormat="1" ht="16.2">
      <c r="D48" s="666"/>
      <c r="E48" s="666"/>
      <c r="F48" s="666"/>
      <c r="G48" s="666"/>
      <c r="I48" s="666"/>
      <c r="J48" s="666"/>
      <c r="K48" s="666"/>
    </row>
    <row r="49" spans="4:11" s="842" customFormat="1" ht="16.2">
      <c r="D49" s="666"/>
      <c r="E49" s="666"/>
      <c r="F49" s="666"/>
      <c r="G49" s="666"/>
      <c r="I49" s="666"/>
      <c r="J49" s="666"/>
      <c r="K49" s="666"/>
    </row>
    <row r="50" spans="4:11" s="842" customFormat="1" ht="16.2">
      <c r="D50" s="666"/>
      <c r="E50" s="666"/>
      <c r="F50" s="666"/>
      <c r="G50" s="666"/>
      <c r="I50" s="666"/>
      <c r="J50" s="666"/>
      <c r="K50" s="666"/>
    </row>
    <row r="51" spans="4:11" s="842" customFormat="1" ht="16.2">
      <c r="D51" s="666"/>
      <c r="E51" s="666"/>
      <c r="F51" s="666"/>
      <c r="G51" s="666"/>
      <c r="I51" s="666"/>
      <c r="J51" s="666"/>
      <c r="K51" s="666"/>
    </row>
    <row r="52" spans="4:11" s="842" customFormat="1" ht="16.2">
      <c r="D52" s="666"/>
      <c r="E52" s="666"/>
      <c r="F52" s="666"/>
      <c r="G52" s="666"/>
      <c r="I52" s="666"/>
      <c r="J52" s="666"/>
      <c r="K52" s="666"/>
    </row>
    <row r="53" spans="4:11" s="842" customFormat="1" ht="16.2">
      <c r="D53" s="666"/>
      <c r="E53" s="666"/>
      <c r="F53" s="666"/>
      <c r="G53" s="666"/>
      <c r="I53" s="666"/>
      <c r="J53" s="666"/>
      <c r="K53" s="666"/>
    </row>
    <row r="54" spans="4:11" s="842" customFormat="1" ht="16.2">
      <c r="D54" s="666"/>
      <c r="E54" s="666"/>
      <c r="F54" s="666"/>
      <c r="G54" s="666"/>
      <c r="I54" s="666"/>
      <c r="J54" s="666"/>
      <c r="K54" s="666"/>
    </row>
    <row r="55" spans="4:11" s="842" customFormat="1" ht="16.2">
      <c r="D55" s="666"/>
      <c r="E55" s="666"/>
      <c r="F55" s="666"/>
      <c r="G55" s="666"/>
      <c r="I55" s="666"/>
      <c r="J55" s="666"/>
      <c r="K55" s="666"/>
    </row>
    <row r="56" spans="4:11" s="842" customFormat="1" ht="16.2">
      <c r="D56" s="666"/>
      <c r="E56" s="666"/>
      <c r="F56" s="666"/>
      <c r="G56" s="666"/>
      <c r="I56" s="666"/>
      <c r="J56" s="666"/>
      <c r="K56" s="666"/>
    </row>
    <row r="57" spans="4:11" s="842" customFormat="1" ht="16.2">
      <c r="D57" s="666"/>
      <c r="E57" s="666"/>
      <c r="F57" s="666"/>
      <c r="G57" s="666"/>
      <c r="I57" s="666"/>
      <c r="J57" s="666"/>
      <c r="K57" s="666"/>
    </row>
    <row r="58" spans="4:11" s="842" customFormat="1" ht="16.2">
      <c r="D58" s="666"/>
      <c r="E58" s="666"/>
      <c r="F58" s="666"/>
      <c r="G58" s="666"/>
      <c r="I58" s="666"/>
      <c r="J58" s="666"/>
      <c r="K58" s="666"/>
    </row>
    <row r="59" spans="4:11" s="842" customFormat="1" ht="16.2">
      <c r="D59" s="666"/>
      <c r="E59" s="666"/>
      <c r="F59" s="666"/>
      <c r="G59" s="666"/>
      <c r="I59" s="666"/>
      <c r="J59" s="666"/>
      <c r="K59" s="666"/>
    </row>
    <row r="60" spans="4:11" s="842" customFormat="1" ht="16.2"/>
    <row r="61" spans="4:11" s="842" customFormat="1" ht="16.2"/>
    <row r="62" spans="4:11" s="842" customFormat="1" ht="16.2"/>
    <row r="63" spans="4:11" s="842" customFormat="1" ht="16.2"/>
    <row r="64" spans="4:11" s="842" customFormat="1" ht="16.2"/>
    <row r="65" spans="2:92 16333:16357" ht="16.2">
      <c r="B65" s="842"/>
      <c r="C65" s="842"/>
      <c r="D65" s="842"/>
      <c r="E65" s="842"/>
      <c r="F65" s="842"/>
      <c r="G65" s="842"/>
      <c r="H65" s="842"/>
      <c r="I65" s="842"/>
      <c r="J65" s="842"/>
      <c r="K65" s="842"/>
      <c r="L65" s="842"/>
      <c r="M65" s="842"/>
      <c r="N65" s="842"/>
      <c r="O65" s="842"/>
      <c r="P65" s="842"/>
      <c r="Q65" s="842"/>
      <c r="R65" s="842"/>
      <c r="S65" s="842"/>
      <c r="T65" s="842"/>
      <c r="U65" s="842"/>
      <c r="V65" s="842"/>
      <c r="AB65" s="842"/>
      <c r="AC65" s="842"/>
      <c r="AD65" s="842"/>
      <c r="AE65" s="842"/>
      <c r="AF65" s="842"/>
      <c r="AG65" s="842"/>
      <c r="AH65" s="842"/>
      <c r="AI65" s="842"/>
      <c r="AJ65" s="842"/>
      <c r="AK65" s="842"/>
      <c r="AL65" s="842"/>
      <c r="AM65" s="842"/>
      <c r="AN65" s="842"/>
      <c r="AO65" s="842"/>
      <c r="AP65" s="842"/>
      <c r="AQ65" s="842"/>
      <c r="AR65" s="842"/>
      <c r="AS65" s="842"/>
      <c r="AT65" s="842"/>
      <c r="AU65" s="842"/>
      <c r="AV65" s="842"/>
      <c r="AW65" s="842"/>
      <c r="AX65" s="842"/>
      <c r="AY65" s="842"/>
      <c r="AZ65" s="842"/>
      <c r="BA65" s="842"/>
      <c r="BB65" s="842"/>
      <c r="BC65" s="842"/>
      <c r="BD65" s="842"/>
      <c r="BE65" s="842"/>
      <c r="BF65" s="842"/>
      <c r="BG65" s="842"/>
      <c r="BH65" s="842"/>
      <c r="BI65" s="842"/>
      <c r="BJ65" s="842"/>
      <c r="BK65" s="842"/>
      <c r="BL65" s="842"/>
      <c r="BM65" s="842"/>
      <c r="BN65" s="842"/>
      <c r="BO65" s="842"/>
      <c r="BP65" s="842"/>
      <c r="BQ65" s="842"/>
      <c r="BR65" s="842"/>
      <c r="BS65" s="842"/>
      <c r="BT65" s="842"/>
      <c r="BU65" s="842"/>
      <c r="BV65" s="842"/>
      <c r="BW65" s="842"/>
      <c r="BX65" s="842"/>
      <c r="BY65" s="842"/>
      <c r="BZ65" s="842"/>
      <c r="CA65" s="842"/>
      <c r="CB65" s="842"/>
      <c r="CC65" s="842"/>
      <c r="CD65" s="842"/>
      <c r="CE65" s="842"/>
      <c r="CF65" s="842"/>
      <c r="CG65" s="842"/>
      <c r="CH65" s="842"/>
      <c r="CI65" s="842"/>
      <c r="CJ65" s="842"/>
      <c r="CK65" s="842"/>
      <c r="CL65" s="842"/>
      <c r="CM65" s="842"/>
      <c r="CN65" s="842"/>
      <c r="XDE65" s="842"/>
      <c r="XDF65" s="842"/>
      <c r="XDG65" s="842"/>
      <c r="XDH65" s="842"/>
      <c r="XDI65" s="842"/>
      <c r="XDJ65" s="842"/>
      <c r="XDK65" s="842"/>
      <c r="XDL65" s="842"/>
      <c r="XDM65" s="842"/>
      <c r="XDN65" s="842"/>
      <c r="XDO65" s="842"/>
      <c r="XDP65" s="842"/>
      <c r="XDQ65" s="842"/>
      <c r="XDR65" s="842"/>
      <c r="XDS65" s="842"/>
      <c r="XDT65" s="842"/>
      <c r="XDU65" s="842"/>
      <c r="XDV65" s="842"/>
      <c r="XDW65" s="842"/>
      <c r="XDX65" s="842"/>
      <c r="XDY65" s="842"/>
      <c r="XDZ65" s="842"/>
      <c r="XEA65" s="842"/>
      <c r="XEB65" s="842"/>
      <c r="XEC65" s="842"/>
    </row>
    <row r="66" spans="2:92 16333:16357" ht="16.2">
      <c r="B66" s="842"/>
      <c r="C66" s="842"/>
      <c r="D66" s="842"/>
      <c r="E66" s="842"/>
      <c r="F66" s="842"/>
      <c r="G66" s="842"/>
      <c r="H66" s="842"/>
      <c r="I66" s="842"/>
      <c r="J66" s="842"/>
      <c r="K66" s="842"/>
      <c r="L66" s="842"/>
      <c r="M66" s="842"/>
      <c r="N66" s="842"/>
      <c r="O66" s="842"/>
      <c r="P66" s="842"/>
      <c r="Q66" s="842"/>
      <c r="R66" s="842"/>
      <c r="S66" s="842"/>
      <c r="T66" s="842"/>
      <c r="U66" s="842"/>
      <c r="V66" s="842"/>
      <c r="AB66" s="842"/>
      <c r="AC66" s="842"/>
      <c r="AD66" s="842"/>
      <c r="AE66" s="842"/>
      <c r="AF66" s="842"/>
      <c r="AG66" s="842"/>
      <c r="AH66" s="842"/>
      <c r="AI66" s="842"/>
      <c r="AJ66" s="842"/>
      <c r="AK66" s="842"/>
      <c r="AL66" s="842"/>
      <c r="AM66" s="842"/>
      <c r="AN66" s="842"/>
      <c r="AO66" s="842"/>
      <c r="AP66" s="842"/>
      <c r="AQ66" s="842"/>
      <c r="AR66" s="842"/>
      <c r="AS66" s="842"/>
      <c r="AT66" s="842"/>
      <c r="AU66" s="842"/>
      <c r="AV66" s="842"/>
      <c r="AW66" s="842"/>
      <c r="AX66" s="842"/>
      <c r="AY66" s="842"/>
      <c r="AZ66" s="842"/>
      <c r="BA66" s="842"/>
      <c r="BB66" s="842"/>
      <c r="BC66" s="842"/>
      <c r="BD66" s="842"/>
      <c r="BE66" s="842"/>
      <c r="BF66" s="842"/>
      <c r="BG66" s="842"/>
      <c r="BH66" s="842"/>
      <c r="BI66" s="842"/>
      <c r="BJ66" s="842"/>
      <c r="BK66" s="842"/>
      <c r="BL66" s="842"/>
      <c r="BM66" s="842"/>
      <c r="BN66" s="842"/>
      <c r="BO66" s="842"/>
      <c r="BP66" s="842"/>
      <c r="BQ66" s="842"/>
      <c r="BR66" s="842"/>
      <c r="BS66" s="842"/>
      <c r="BT66" s="842"/>
      <c r="BU66" s="842"/>
      <c r="BV66" s="842"/>
      <c r="BW66" s="842"/>
      <c r="BX66" s="842"/>
      <c r="BY66" s="842"/>
      <c r="BZ66" s="842"/>
      <c r="CA66" s="842"/>
      <c r="CB66" s="842"/>
      <c r="CC66" s="842"/>
      <c r="CD66" s="842"/>
      <c r="CE66" s="842"/>
      <c r="CF66" s="842"/>
      <c r="CG66" s="842"/>
      <c r="CH66" s="842"/>
      <c r="CI66" s="842"/>
      <c r="CJ66" s="842"/>
      <c r="CK66" s="842"/>
      <c r="CL66" s="842"/>
      <c r="CM66" s="842"/>
      <c r="CN66" s="842"/>
      <c r="XDE66" s="842"/>
      <c r="XDF66" s="842"/>
      <c r="XDG66" s="842"/>
      <c r="XDH66" s="842"/>
      <c r="XDI66" s="842"/>
      <c r="XDJ66" s="842"/>
      <c r="XDK66" s="842"/>
      <c r="XDL66" s="842"/>
      <c r="XDM66" s="842"/>
      <c r="XDN66" s="842"/>
      <c r="XDO66" s="842"/>
      <c r="XDP66" s="842"/>
      <c r="XDQ66" s="842"/>
      <c r="XDR66" s="842"/>
      <c r="XDS66" s="842"/>
      <c r="XDT66" s="842"/>
      <c r="XDU66" s="842"/>
      <c r="XDV66" s="842"/>
      <c r="XDW66" s="842"/>
      <c r="XDX66" s="842"/>
      <c r="XDY66" s="842"/>
      <c r="XDZ66" s="842"/>
      <c r="XEA66" s="842"/>
      <c r="XEB66" s="842"/>
      <c r="XEC66" s="842"/>
    </row>
    <row r="67" spans="2:92 16333:16357">
      <c r="B67" s="19"/>
      <c r="C67" s="19"/>
      <c r="D67" s="19"/>
      <c r="E67" s="19"/>
      <c r="F67" s="19"/>
      <c r="G67" s="19"/>
      <c r="H67" s="19"/>
      <c r="I67" s="19"/>
      <c r="J67" s="19"/>
      <c r="K67" s="19"/>
      <c r="L67" s="19"/>
      <c r="M67" s="19"/>
      <c r="N67" s="19"/>
      <c r="O67" s="19"/>
      <c r="P67" s="19"/>
      <c r="Q67" s="19"/>
      <c r="R67" s="19"/>
      <c r="S67" s="19"/>
      <c r="T67" s="19"/>
      <c r="U67" s="19"/>
      <c r="V67" s="19"/>
    </row>
    <row r="68" spans="2:92 16333:16357">
      <c r="B68" s="19"/>
      <c r="C68" s="19"/>
      <c r="D68" s="19"/>
      <c r="E68" s="19"/>
      <c r="F68" s="19"/>
      <c r="G68" s="19"/>
      <c r="H68" s="19"/>
      <c r="I68" s="19"/>
      <c r="J68" s="19"/>
      <c r="K68" s="19"/>
      <c r="L68" s="19"/>
      <c r="M68" s="19"/>
      <c r="N68" s="19"/>
      <c r="O68" s="19"/>
      <c r="P68" s="19"/>
      <c r="Q68" s="19"/>
      <c r="R68" s="19"/>
      <c r="S68" s="19"/>
      <c r="T68" s="19"/>
      <c r="U68" s="19"/>
      <c r="V68" s="19"/>
    </row>
  </sheetData>
  <sheetProtection algorithmName="SHA-512" hashValue="gx1zyJnjrPdKts87ybBdgMx4lK9pZdXhqenDePdtQrMgzL+JmcU36kfvvi/prgu6Wdwmnd7MBdT8v1Kym5vImw==" saltValue="t1hQ+4OBNBt3MR/JUXjU/Q==" spinCount="100000" sheet="1" formatRows="0" selectLockedCells="1"/>
  <mergeCells count="92">
    <mergeCell ref="AD36:AH36"/>
    <mergeCell ref="AI36:AM36"/>
    <mergeCell ref="AD34:AH34"/>
    <mergeCell ref="AI34:AM34"/>
    <mergeCell ref="AD35:AH35"/>
    <mergeCell ref="AI35:AM35"/>
    <mergeCell ref="AD24:AX24"/>
    <mergeCell ref="AD25:AX25"/>
    <mergeCell ref="AD28:AH28"/>
    <mergeCell ref="AI28:AX28"/>
    <mergeCell ref="AD33:AH33"/>
    <mergeCell ref="AI33:AM33"/>
    <mergeCell ref="AD29:AH29"/>
    <mergeCell ref="AI29:AX29"/>
    <mergeCell ref="AN33:AS33"/>
    <mergeCell ref="AT33:AX33"/>
    <mergeCell ref="AD31:AH32"/>
    <mergeCell ref="AI31:AM31"/>
    <mergeCell ref="AI32:AM32"/>
    <mergeCell ref="AO19:AQ19"/>
    <mergeCell ref="AR19:AX19"/>
    <mergeCell ref="AD21:AX21"/>
    <mergeCell ref="AM23:AO23"/>
    <mergeCell ref="AP23:AQ23"/>
    <mergeCell ref="AR23:AX23"/>
    <mergeCell ref="AO7:AX7"/>
    <mergeCell ref="AO8:AX8"/>
    <mergeCell ref="AO9:AQ9"/>
    <mergeCell ref="AR9:AX9"/>
    <mergeCell ref="B27:F27"/>
    <mergeCell ref="N23:O23"/>
    <mergeCell ref="P23:V23"/>
    <mergeCell ref="B24:V24"/>
    <mergeCell ref="AD27:AH27"/>
    <mergeCell ref="AI27:AX27"/>
    <mergeCell ref="AO12:AX12"/>
    <mergeCell ref="AO13:AX13"/>
    <mergeCell ref="AO14:AQ14"/>
    <mergeCell ref="AR14:AX14"/>
    <mergeCell ref="AO17:AX17"/>
    <mergeCell ref="AO18:AX18"/>
    <mergeCell ref="B28:F28"/>
    <mergeCell ref="M13:V13"/>
    <mergeCell ref="M7:V7"/>
    <mergeCell ref="M8:V8"/>
    <mergeCell ref="M9:O9"/>
    <mergeCell ref="P9:V9"/>
    <mergeCell ref="M12:V12"/>
    <mergeCell ref="B25:V25"/>
    <mergeCell ref="M14:O14"/>
    <mergeCell ref="P14:V14"/>
    <mergeCell ref="M17:V17"/>
    <mergeCell ref="M18:V18"/>
    <mergeCell ref="M19:O19"/>
    <mergeCell ref="P19:V19"/>
    <mergeCell ref="B21:V21"/>
    <mergeCell ref="K23:M23"/>
    <mergeCell ref="B36:F36"/>
    <mergeCell ref="G36:K36"/>
    <mergeCell ref="L36:P36"/>
    <mergeCell ref="G31:K31"/>
    <mergeCell ref="G32:K32"/>
    <mergeCell ref="L31:P31"/>
    <mergeCell ref="L32:P32"/>
    <mergeCell ref="L34:P34"/>
    <mergeCell ref="L35:P35"/>
    <mergeCell ref="B29:F29"/>
    <mergeCell ref="B35:F35"/>
    <mergeCell ref="G35:K35"/>
    <mergeCell ref="B33:F33"/>
    <mergeCell ref="G33:K33"/>
    <mergeCell ref="B34:F34"/>
    <mergeCell ref="G34:K34"/>
    <mergeCell ref="B31:F32"/>
    <mergeCell ref="G29:V29"/>
    <mergeCell ref="Q31:V32"/>
    <mergeCell ref="Q36:V36"/>
    <mergeCell ref="L33:P33"/>
    <mergeCell ref="G27:V27"/>
    <mergeCell ref="G28:V28"/>
    <mergeCell ref="Q33:V33"/>
    <mergeCell ref="Q34:V34"/>
    <mergeCell ref="Q35:V35"/>
    <mergeCell ref="AN36:AS36"/>
    <mergeCell ref="AT36:AX36"/>
    <mergeCell ref="AN31:AS31"/>
    <mergeCell ref="AN32:AS32"/>
    <mergeCell ref="AT31:AX32"/>
    <mergeCell ref="AN34:AS34"/>
    <mergeCell ref="AT34:AX34"/>
    <mergeCell ref="AN35:AS35"/>
    <mergeCell ref="AT35:AX35"/>
  </mergeCells>
  <phoneticPr fontId="101"/>
  <conditionalFormatting sqref="G29:V29">
    <cfRule type="expression" dxfId="109" priority="21">
      <formula>$G$29=""</formula>
    </cfRule>
  </conditionalFormatting>
  <conditionalFormatting sqref="G33:V36">
    <cfRule type="cellIs" dxfId="108" priority="23" operator="equal">
      <formula>""</formula>
    </cfRule>
  </conditionalFormatting>
  <conditionalFormatting sqref="M7:M9 P9 M12:M14 P14 M17:M19 P19 D23 F23 H23 J23 N23 G27:G28">
    <cfRule type="cellIs" dxfId="107" priority="24" operator="equal">
      <formula>""</formula>
    </cfRule>
  </conditionalFormatting>
  <conditionalFormatting sqref="Q5 S5 U5">
    <cfRule type="cellIs" dxfId="106" priority="25" operator="equal">
      <formula>""</formula>
    </cfRule>
  </conditionalFormatting>
  <conditionalFormatting sqref="AF23 AH23 AJ23 AL23 AP23">
    <cfRule type="cellIs" dxfId="105" priority="6" operator="equal">
      <formula>""</formula>
    </cfRule>
  </conditionalFormatting>
  <conditionalFormatting sqref="AI27:AI28">
    <cfRule type="cellIs" dxfId="104" priority="3" operator="equal">
      <formula>""</formula>
    </cfRule>
  </conditionalFormatting>
  <conditionalFormatting sqref="AI33:AN36">
    <cfRule type="cellIs" dxfId="103" priority="5" operator="equal">
      <formula>""</formula>
    </cfRule>
  </conditionalFormatting>
  <conditionalFormatting sqref="AI29:AX29">
    <cfRule type="expression" dxfId="102" priority="2">
      <formula>$G$29=""</formula>
    </cfRule>
  </conditionalFormatting>
  <conditionalFormatting sqref="AO7:AO9 AR9 AO17:AO19 AR19">
    <cfRule type="cellIs" dxfId="101" priority="9" operator="equal">
      <formula>""</formula>
    </cfRule>
  </conditionalFormatting>
  <conditionalFormatting sqref="AO12:AO14">
    <cfRule type="cellIs" dxfId="100" priority="8" operator="equal">
      <formula>""</formula>
    </cfRule>
  </conditionalFormatting>
  <conditionalFormatting sqref="AR14">
    <cfRule type="cellIs" dxfId="99" priority="1" operator="equal">
      <formula>""</formula>
    </cfRule>
  </conditionalFormatting>
  <conditionalFormatting sqref="AS5 AU5 AW5">
    <cfRule type="cellIs" dxfId="98" priority="7" operator="equal">
      <formula>""</formula>
    </cfRule>
  </conditionalFormatting>
  <conditionalFormatting sqref="AT33:AT36">
    <cfRule type="cellIs" dxfId="97" priority="4" operator="equal">
      <formula>""</formula>
    </cfRule>
  </conditionalFormatting>
  <dataValidations count="1">
    <dataValidation type="whole" operator="greaterThanOrEqual" allowBlank="1" showInputMessage="1" showErrorMessage="1" errorTitle="入力エラー" error="数値を入力してください" sqref="Q5 S5 U5 AS5 AU5 AW5" xr:uid="{EB5FDA89-6C85-498B-B864-9374E51928B6}">
      <formula1>0</formula1>
    </dataValidation>
  </dataValidations>
  <printOptions horizontalCentered="1"/>
  <pageMargins left="0.70069444444444495" right="0.70069444444444495" top="0.75138888888888899" bottom="0.75138888888888899" header="0.29861111111111099" footer="0.29861111111111099"/>
  <pageSetup paperSize="9" scale="85" orientation="portrait" blackAndWhite="1" r:id="rId1"/>
  <rowBreaks count="1" manualBreakCount="1">
    <brk id="40" min="1" max="21" man="1"/>
  </rowBreaks>
  <colBreaks count="1" manualBreakCount="1">
    <brk id="1" min="39" max="39" man="1"/>
  </col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CFFC6000-E7EA-4EA1-9026-BC43EB2F95A4}">
          <x14:formula1>
            <xm:f>選択肢!$K$54:$K$58</xm:f>
          </x14:formula1>
          <xm:sqref>G29:V29</xm:sqref>
        </x14:dataValidation>
      </x14:dataValidations>
    </ext>
  </extLs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2B0857-E957-429D-A78D-310DC1F14829}">
  <sheetPr>
    <tabColor theme="9" tint="0.79998168889431442"/>
    <pageSetUpPr fitToPage="1"/>
  </sheetPr>
  <dimension ref="A1:XEB40"/>
  <sheetViews>
    <sheetView workbookViewId="0"/>
  </sheetViews>
  <sheetFormatPr defaultColWidth="9" defaultRowHeight="18"/>
  <cols>
    <col min="1" max="1" width="1.8984375" style="666" customWidth="1"/>
    <col min="2" max="2" width="1" style="666" customWidth="1"/>
    <col min="3" max="18" width="4.3984375" style="666" customWidth="1"/>
    <col min="19" max="22" width="4.3984375" style="667" customWidth="1"/>
    <col min="23" max="23" width="1.8984375" style="667" customWidth="1"/>
    <col min="24" max="28" width="4" style="667" customWidth="1"/>
    <col min="29" max="29" width="1.8984375" style="19" customWidth="1"/>
    <col min="30" max="30" width="1" style="19" customWidth="1"/>
    <col min="31" max="50" width="4.3984375" style="19" customWidth="1"/>
    <col min="51" max="52" width="1.8984375" style="19" customWidth="1"/>
    <col min="53" max="64" width="4" style="19" customWidth="1"/>
    <col min="65" max="65" width="3.09765625" style="19" customWidth="1"/>
    <col min="66" max="66" width="5.09765625" style="19" customWidth="1"/>
    <col min="67" max="67" width="3.09765625" style="19" customWidth="1"/>
    <col min="68" max="68" width="4.09765625" style="19" customWidth="1"/>
    <col min="69" max="75" width="3.09765625" style="19" customWidth="1"/>
    <col min="76" max="76" width="2" style="19" customWidth="1"/>
    <col min="77" max="78" width="1.8984375" style="19" customWidth="1"/>
    <col min="79" max="79" width="6.5" style="19" customWidth="1"/>
    <col min="80" max="84" width="9" style="19"/>
    <col min="85" max="262" width="9" style="666"/>
    <col min="263" max="264" width="2.09765625" style="666" customWidth="1"/>
    <col min="265" max="265" width="1" style="666" customWidth="1"/>
    <col min="266" max="266" width="20.3984375" style="666" customWidth="1"/>
    <col min="267" max="267" width="1.09765625" style="666" customWidth="1"/>
    <col min="268" max="269" width="10.59765625" style="666" customWidth="1"/>
    <col min="270" max="270" width="1.59765625" style="666" customWidth="1"/>
    <col min="271" max="271" width="6.09765625" style="666" customWidth="1"/>
    <col min="272" max="272" width="4" style="666" customWidth="1"/>
    <col min="273" max="273" width="3.09765625" style="666" customWidth="1"/>
    <col min="274" max="274" width="0.59765625" style="666" customWidth="1"/>
    <col min="275" max="275" width="3" style="666" customWidth="1"/>
    <col min="276" max="276" width="3.09765625" style="666" customWidth="1"/>
    <col min="277" max="277" width="2.59765625" style="666" customWidth="1"/>
    <col min="278" max="278" width="3.09765625" style="666" customWidth="1"/>
    <col min="279" max="279" width="2.59765625" style="666" customWidth="1"/>
    <col min="280" max="280" width="1.59765625" style="666" customWidth="1"/>
    <col min="281" max="282" width="2" style="666" customWidth="1"/>
    <col min="283" max="283" width="6.5" style="666" customWidth="1"/>
    <col min="284" max="518" width="9" style="666"/>
    <col min="519" max="520" width="2.09765625" style="666" customWidth="1"/>
    <col min="521" max="521" width="1" style="666" customWidth="1"/>
    <col min="522" max="522" width="20.3984375" style="666" customWidth="1"/>
    <col min="523" max="523" width="1.09765625" style="666" customWidth="1"/>
    <col min="524" max="525" width="10.59765625" style="666" customWidth="1"/>
    <col min="526" max="526" width="1.59765625" style="666" customWidth="1"/>
    <col min="527" max="527" width="6.09765625" style="666" customWidth="1"/>
    <col min="528" max="528" width="4" style="666" customWidth="1"/>
    <col min="529" max="529" width="3.09765625" style="666" customWidth="1"/>
    <col min="530" max="530" width="0.59765625" style="666" customWidth="1"/>
    <col min="531" max="531" width="3" style="666" customWidth="1"/>
    <col min="532" max="532" width="3.09765625" style="666" customWidth="1"/>
    <col min="533" max="533" width="2.59765625" style="666" customWidth="1"/>
    <col min="534" max="534" width="3.09765625" style="666" customWidth="1"/>
    <col min="535" max="535" width="2.59765625" style="666" customWidth="1"/>
    <col min="536" max="536" width="1.59765625" style="666" customWidth="1"/>
    <col min="537" max="538" width="2" style="666" customWidth="1"/>
    <col min="539" max="539" width="6.5" style="666" customWidth="1"/>
    <col min="540" max="774" width="9" style="666"/>
    <col min="775" max="776" width="2.09765625" style="666" customWidth="1"/>
    <col min="777" max="777" width="1" style="666" customWidth="1"/>
    <col min="778" max="778" width="20.3984375" style="666" customWidth="1"/>
    <col min="779" max="779" width="1.09765625" style="666" customWidth="1"/>
    <col min="780" max="781" width="10.59765625" style="666" customWidth="1"/>
    <col min="782" max="782" width="1.59765625" style="666" customWidth="1"/>
    <col min="783" max="783" width="6.09765625" style="666" customWidth="1"/>
    <col min="784" max="784" width="4" style="666" customWidth="1"/>
    <col min="785" max="785" width="3.09765625" style="666" customWidth="1"/>
    <col min="786" max="786" width="0.59765625" style="666" customWidth="1"/>
    <col min="787" max="787" width="3" style="666" customWidth="1"/>
    <col min="788" max="788" width="3.09765625" style="666" customWidth="1"/>
    <col min="789" max="789" width="2.59765625" style="666" customWidth="1"/>
    <col min="790" max="790" width="3.09765625" style="666" customWidth="1"/>
    <col min="791" max="791" width="2.59765625" style="666" customWidth="1"/>
    <col min="792" max="792" width="1.59765625" style="666" customWidth="1"/>
    <col min="793" max="794" width="2" style="666" customWidth="1"/>
    <col min="795" max="795" width="6.5" style="666" customWidth="1"/>
    <col min="796" max="1030" width="9" style="666"/>
    <col min="1031" max="1032" width="2.09765625" style="666" customWidth="1"/>
    <col min="1033" max="1033" width="1" style="666" customWidth="1"/>
    <col min="1034" max="1034" width="20.3984375" style="666" customWidth="1"/>
    <col min="1035" max="1035" width="1.09765625" style="666" customWidth="1"/>
    <col min="1036" max="1037" width="10.59765625" style="666" customWidth="1"/>
    <col min="1038" max="1038" width="1.59765625" style="666" customWidth="1"/>
    <col min="1039" max="1039" width="6.09765625" style="666" customWidth="1"/>
    <col min="1040" max="1040" width="4" style="666" customWidth="1"/>
    <col min="1041" max="1041" width="3.09765625" style="666" customWidth="1"/>
    <col min="1042" max="1042" width="0.59765625" style="666" customWidth="1"/>
    <col min="1043" max="1043" width="3" style="666" customWidth="1"/>
    <col min="1044" max="1044" width="3.09765625" style="666" customWidth="1"/>
    <col min="1045" max="1045" width="2.59765625" style="666" customWidth="1"/>
    <col min="1046" max="1046" width="3.09765625" style="666" customWidth="1"/>
    <col min="1047" max="1047" width="2.59765625" style="666" customWidth="1"/>
    <col min="1048" max="1048" width="1.59765625" style="666" customWidth="1"/>
    <col min="1049" max="1050" width="2" style="666" customWidth="1"/>
    <col min="1051" max="1051" width="6.5" style="666" customWidth="1"/>
    <col min="1052" max="1286" width="9" style="666"/>
    <col min="1287" max="1288" width="2.09765625" style="666" customWidth="1"/>
    <col min="1289" max="1289" width="1" style="666" customWidth="1"/>
    <col min="1290" max="1290" width="20.3984375" style="666" customWidth="1"/>
    <col min="1291" max="1291" width="1.09765625" style="666" customWidth="1"/>
    <col min="1292" max="1293" width="10.59765625" style="666" customWidth="1"/>
    <col min="1294" max="1294" width="1.59765625" style="666" customWidth="1"/>
    <col min="1295" max="1295" width="6.09765625" style="666" customWidth="1"/>
    <col min="1296" max="1296" width="4" style="666" customWidth="1"/>
    <col min="1297" max="1297" width="3.09765625" style="666" customWidth="1"/>
    <col min="1298" max="1298" width="0.59765625" style="666" customWidth="1"/>
    <col min="1299" max="1299" width="3" style="666" customWidth="1"/>
    <col min="1300" max="1300" width="3.09765625" style="666" customWidth="1"/>
    <col min="1301" max="1301" width="2.59765625" style="666" customWidth="1"/>
    <col min="1302" max="1302" width="3.09765625" style="666" customWidth="1"/>
    <col min="1303" max="1303" width="2.59765625" style="666" customWidth="1"/>
    <col min="1304" max="1304" width="1.59765625" style="666" customWidth="1"/>
    <col min="1305" max="1306" width="2" style="666" customWidth="1"/>
    <col min="1307" max="1307" width="6.5" style="666" customWidth="1"/>
    <col min="1308" max="1542" width="9" style="666"/>
    <col min="1543" max="1544" width="2.09765625" style="666" customWidth="1"/>
    <col min="1545" max="1545" width="1" style="666" customWidth="1"/>
    <col min="1546" max="1546" width="20.3984375" style="666" customWidth="1"/>
    <col min="1547" max="1547" width="1.09765625" style="666" customWidth="1"/>
    <col min="1548" max="1549" width="10.59765625" style="666" customWidth="1"/>
    <col min="1550" max="1550" width="1.59765625" style="666" customWidth="1"/>
    <col min="1551" max="1551" width="6.09765625" style="666" customWidth="1"/>
    <col min="1552" max="1552" width="4" style="666" customWidth="1"/>
    <col min="1553" max="1553" width="3.09765625" style="666" customWidth="1"/>
    <col min="1554" max="1554" width="0.59765625" style="666" customWidth="1"/>
    <col min="1555" max="1555" width="3" style="666" customWidth="1"/>
    <col min="1556" max="1556" width="3.09765625" style="666" customWidth="1"/>
    <col min="1557" max="1557" width="2.59765625" style="666" customWidth="1"/>
    <col min="1558" max="1558" width="3.09765625" style="666" customWidth="1"/>
    <col min="1559" max="1559" width="2.59765625" style="666" customWidth="1"/>
    <col min="1560" max="1560" width="1.59765625" style="666" customWidth="1"/>
    <col min="1561" max="1562" width="2" style="666" customWidth="1"/>
    <col min="1563" max="1563" width="6.5" style="666" customWidth="1"/>
    <col min="1564" max="1798" width="9" style="666"/>
    <col min="1799" max="1800" width="2.09765625" style="666" customWidth="1"/>
    <col min="1801" max="1801" width="1" style="666" customWidth="1"/>
    <col min="1802" max="1802" width="20.3984375" style="666" customWidth="1"/>
    <col min="1803" max="1803" width="1.09765625" style="666" customWidth="1"/>
    <col min="1804" max="1805" width="10.59765625" style="666" customWidth="1"/>
    <col min="1806" max="1806" width="1.59765625" style="666" customWidth="1"/>
    <col min="1807" max="1807" width="6.09765625" style="666" customWidth="1"/>
    <col min="1808" max="1808" width="4" style="666" customWidth="1"/>
    <col min="1809" max="1809" width="3.09765625" style="666" customWidth="1"/>
    <col min="1810" max="1810" width="0.59765625" style="666" customWidth="1"/>
    <col min="1811" max="1811" width="3" style="666" customWidth="1"/>
    <col min="1812" max="1812" width="3.09765625" style="666" customWidth="1"/>
    <col min="1813" max="1813" width="2.59765625" style="666" customWidth="1"/>
    <col min="1814" max="1814" width="3.09765625" style="666" customWidth="1"/>
    <col min="1815" max="1815" width="2.59765625" style="666" customWidth="1"/>
    <col min="1816" max="1816" width="1.59765625" style="666" customWidth="1"/>
    <col min="1817" max="1818" width="2" style="666" customWidth="1"/>
    <col min="1819" max="1819" width="6.5" style="666" customWidth="1"/>
    <col min="1820" max="2054" width="9" style="666"/>
    <col min="2055" max="2056" width="2.09765625" style="666" customWidth="1"/>
    <col min="2057" max="2057" width="1" style="666" customWidth="1"/>
    <col min="2058" max="2058" width="20.3984375" style="666" customWidth="1"/>
    <col min="2059" max="2059" width="1.09765625" style="666" customWidth="1"/>
    <col min="2060" max="2061" width="10.59765625" style="666" customWidth="1"/>
    <col min="2062" max="2062" width="1.59765625" style="666" customWidth="1"/>
    <col min="2063" max="2063" width="6.09765625" style="666" customWidth="1"/>
    <col min="2064" max="2064" width="4" style="666" customWidth="1"/>
    <col min="2065" max="2065" width="3.09765625" style="666" customWidth="1"/>
    <col min="2066" max="2066" width="0.59765625" style="666" customWidth="1"/>
    <col min="2067" max="2067" width="3" style="666" customWidth="1"/>
    <col min="2068" max="2068" width="3.09765625" style="666" customWidth="1"/>
    <col min="2069" max="2069" width="2.59765625" style="666" customWidth="1"/>
    <col min="2070" max="2070" width="3.09765625" style="666" customWidth="1"/>
    <col min="2071" max="2071" width="2.59765625" style="666" customWidth="1"/>
    <col min="2072" max="2072" width="1.59765625" style="666" customWidth="1"/>
    <col min="2073" max="2074" width="2" style="666" customWidth="1"/>
    <col min="2075" max="2075" width="6.5" style="666" customWidth="1"/>
    <col min="2076" max="2310" width="9" style="666"/>
    <col min="2311" max="2312" width="2.09765625" style="666" customWidth="1"/>
    <col min="2313" max="2313" width="1" style="666" customWidth="1"/>
    <col min="2314" max="2314" width="20.3984375" style="666" customWidth="1"/>
    <col min="2315" max="2315" width="1.09765625" style="666" customWidth="1"/>
    <col min="2316" max="2317" width="10.59765625" style="666" customWidth="1"/>
    <col min="2318" max="2318" width="1.59765625" style="666" customWidth="1"/>
    <col min="2319" max="2319" width="6.09765625" style="666" customWidth="1"/>
    <col min="2320" max="2320" width="4" style="666" customWidth="1"/>
    <col min="2321" max="2321" width="3.09765625" style="666" customWidth="1"/>
    <col min="2322" max="2322" width="0.59765625" style="666" customWidth="1"/>
    <col min="2323" max="2323" width="3" style="666" customWidth="1"/>
    <col min="2324" max="2324" width="3.09765625" style="666" customWidth="1"/>
    <col min="2325" max="2325" width="2.59765625" style="666" customWidth="1"/>
    <col min="2326" max="2326" width="3.09765625" style="666" customWidth="1"/>
    <col min="2327" max="2327" width="2.59765625" style="666" customWidth="1"/>
    <col min="2328" max="2328" width="1.59765625" style="666" customWidth="1"/>
    <col min="2329" max="2330" width="2" style="666" customWidth="1"/>
    <col min="2331" max="2331" width="6.5" style="666" customWidth="1"/>
    <col min="2332" max="2566" width="9" style="666"/>
    <col min="2567" max="2568" width="2.09765625" style="666" customWidth="1"/>
    <col min="2569" max="2569" width="1" style="666" customWidth="1"/>
    <col min="2570" max="2570" width="20.3984375" style="666" customWidth="1"/>
    <col min="2571" max="2571" width="1.09765625" style="666" customWidth="1"/>
    <col min="2572" max="2573" width="10.59765625" style="666" customWidth="1"/>
    <col min="2574" max="2574" width="1.59765625" style="666" customWidth="1"/>
    <col min="2575" max="2575" width="6.09765625" style="666" customWidth="1"/>
    <col min="2576" max="2576" width="4" style="666" customWidth="1"/>
    <col min="2577" max="2577" width="3.09765625" style="666" customWidth="1"/>
    <col min="2578" max="2578" width="0.59765625" style="666" customWidth="1"/>
    <col min="2579" max="2579" width="3" style="666" customWidth="1"/>
    <col min="2580" max="2580" width="3.09765625" style="666" customWidth="1"/>
    <col min="2581" max="2581" width="2.59765625" style="666" customWidth="1"/>
    <col min="2582" max="2582" width="3.09765625" style="666" customWidth="1"/>
    <col min="2583" max="2583" width="2.59765625" style="666" customWidth="1"/>
    <col min="2584" max="2584" width="1.59765625" style="666" customWidth="1"/>
    <col min="2585" max="2586" width="2" style="666" customWidth="1"/>
    <col min="2587" max="2587" width="6.5" style="666" customWidth="1"/>
    <col min="2588" max="2822" width="9" style="666"/>
    <col min="2823" max="2824" width="2.09765625" style="666" customWidth="1"/>
    <col min="2825" max="2825" width="1" style="666" customWidth="1"/>
    <col min="2826" max="2826" width="20.3984375" style="666" customWidth="1"/>
    <col min="2827" max="2827" width="1.09765625" style="666" customWidth="1"/>
    <col min="2828" max="2829" width="10.59765625" style="666" customWidth="1"/>
    <col min="2830" max="2830" width="1.59765625" style="666" customWidth="1"/>
    <col min="2831" max="2831" width="6.09765625" style="666" customWidth="1"/>
    <col min="2832" max="2832" width="4" style="666" customWidth="1"/>
    <col min="2833" max="2833" width="3.09765625" style="666" customWidth="1"/>
    <col min="2834" max="2834" width="0.59765625" style="666" customWidth="1"/>
    <col min="2835" max="2835" width="3" style="666" customWidth="1"/>
    <col min="2836" max="2836" width="3.09765625" style="666" customWidth="1"/>
    <col min="2837" max="2837" width="2.59765625" style="666" customWidth="1"/>
    <col min="2838" max="2838" width="3.09765625" style="666" customWidth="1"/>
    <col min="2839" max="2839" width="2.59765625" style="666" customWidth="1"/>
    <col min="2840" max="2840" width="1.59765625" style="666" customWidth="1"/>
    <col min="2841" max="2842" width="2" style="666" customWidth="1"/>
    <col min="2843" max="2843" width="6.5" style="666" customWidth="1"/>
    <col min="2844" max="3078" width="9" style="666"/>
    <col min="3079" max="3080" width="2.09765625" style="666" customWidth="1"/>
    <col min="3081" max="3081" width="1" style="666" customWidth="1"/>
    <col min="3082" max="3082" width="20.3984375" style="666" customWidth="1"/>
    <col min="3083" max="3083" width="1.09765625" style="666" customWidth="1"/>
    <col min="3084" max="3085" width="10.59765625" style="666" customWidth="1"/>
    <col min="3086" max="3086" width="1.59765625" style="666" customWidth="1"/>
    <col min="3087" max="3087" width="6.09765625" style="666" customWidth="1"/>
    <col min="3088" max="3088" width="4" style="666" customWidth="1"/>
    <col min="3089" max="3089" width="3.09765625" style="666" customWidth="1"/>
    <col min="3090" max="3090" width="0.59765625" style="666" customWidth="1"/>
    <col min="3091" max="3091" width="3" style="666" customWidth="1"/>
    <col min="3092" max="3092" width="3.09765625" style="666" customWidth="1"/>
    <col min="3093" max="3093" width="2.59765625" style="666" customWidth="1"/>
    <col min="3094" max="3094" width="3.09765625" style="666" customWidth="1"/>
    <col min="3095" max="3095" width="2.59765625" style="666" customWidth="1"/>
    <col min="3096" max="3096" width="1.59765625" style="666" customWidth="1"/>
    <col min="3097" max="3098" width="2" style="666" customWidth="1"/>
    <col min="3099" max="3099" width="6.5" style="666" customWidth="1"/>
    <col min="3100" max="3334" width="9" style="666"/>
    <col min="3335" max="3336" width="2.09765625" style="666" customWidth="1"/>
    <col min="3337" max="3337" width="1" style="666" customWidth="1"/>
    <col min="3338" max="3338" width="20.3984375" style="666" customWidth="1"/>
    <col min="3339" max="3339" width="1.09765625" style="666" customWidth="1"/>
    <col min="3340" max="3341" width="10.59765625" style="666" customWidth="1"/>
    <col min="3342" max="3342" width="1.59765625" style="666" customWidth="1"/>
    <col min="3343" max="3343" width="6.09765625" style="666" customWidth="1"/>
    <col min="3344" max="3344" width="4" style="666" customWidth="1"/>
    <col min="3345" max="3345" width="3.09765625" style="666" customWidth="1"/>
    <col min="3346" max="3346" width="0.59765625" style="666" customWidth="1"/>
    <col min="3347" max="3347" width="3" style="666" customWidth="1"/>
    <col min="3348" max="3348" width="3.09765625" style="666" customWidth="1"/>
    <col min="3349" max="3349" width="2.59765625" style="666" customWidth="1"/>
    <col min="3350" max="3350" width="3.09765625" style="666" customWidth="1"/>
    <col min="3351" max="3351" width="2.59765625" style="666" customWidth="1"/>
    <col min="3352" max="3352" width="1.59765625" style="666" customWidth="1"/>
    <col min="3353" max="3354" width="2" style="666" customWidth="1"/>
    <col min="3355" max="3355" width="6.5" style="666" customWidth="1"/>
    <col min="3356" max="3590" width="9" style="666"/>
    <col min="3591" max="3592" width="2.09765625" style="666" customWidth="1"/>
    <col min="3593" max="3593" width="1" style="666" customWidth="1"/>
    <col min="3594" max="3594" width="20.3984375" style="666" customWidth="1"/>
    <col min="3595" max="3595" width="1.09765625" style="666" customWidth="1"/>
    <col min="3596" max="3597" width="10.59765625" style="666" customWidth="1"/>
    <col min="3598" max="3598" width="1.59765625" style="666" customWidth="1"/>
    <col min="3599" max="3599" width="6.09765625" style="666" customWidth="1"/>
    <col min="3600" max="3600" width="4" style="666" customWidth="1"/>
    <col min="3601" max="3601" width="3.09765625" style="666" customWidth="1"/>
    <col min="3602" max="3602" width="0.59765625" style="666" customWidth="1"/>
    <col min="3603" max="3603" width="3" style="666" customWidth="1"/>
    <col min="3604" max="3604" width="3.09765625" style="666" customWidth="1"/>
    <col min="3605" max="3605" width="2.59765625" style="666" customWidth="1"/>
    <col min="3606" max="3606" width="3.09765625" style="666" customWidth="1"/>
    <col min="3607" max="3607" width="2.59765625" style="666" customWidth="1"/>
    <col min="3608" max="3608" width="1.59765625" style="666" customWidth="1"/>
    <col min="3609" max="3610" width="2" style="666" customWidth="1"/>
    <col min="3611" max="3611" width="6.5" style="666" customWidth="1"/>
    <col min="3612" max="3846" width="9" style="666"/>
    <col min="3847" max="3848" width="2.09765625" style="666" customWidth="1"/>
    <col min="3849" max="3849" width="1" style="666" customWidth="1"/>
    <col min="3850" max="3850" width="20.3984375" style="666" customWidth="1"/>
    <col min="3851" max="3851" width="1.09765625" style="666" customWidth="1"/>
    <col min="3852" max="3853" width="10.59765625" style="666" customWidth="1"/>
    <col min="3854" max="3854" width="1.59765625" style="666" customWidth="1"/>
    <col min="3855" max="3855" width="6.09765625" style="666" customWidth="1"/>
    <col min="3856" max="3856" width="4" style="666" customWidth="1"/>
    <col min="3857" max="3857" width="3.09765625" style="666" customWidth="1"/>
    <col min="3858" max="3858" width="0.59765625" style="666" customWidth="1"/>
    <col min="3859" max="3859" width="3" style="666" customWidth="1"/>
    <col min="3860" max="3860" width="3.09765625" style="666" customWidth="1"/>
    <col min="3861" max="3861" width="2.59765625" style="666" customWidth="1"/>
    <col min="3862" max="3862" width="3.09765625" style="666" customWidth="1"/>
    <col min="3863" max="3863" width="2.59765625" style="666" customWidth="1"/>
    <col min="3864" max="3864" width="1.59765625" style="666" customWidth="1"/>
    <col min="3865" max="3866" width="2" style="666" customWidth="1"/>
    <col min="3867" max="3867" width="6.5" style="666" customWidth="1"/>
    <col min="3868" max="4102" width="9" style="666"/>
    <col min="4103" max="4104" width="2.09765625" style="666" customWidth="1"/>
    <col min="4105" max="4105" width="1" style="666" customWidth="1"/>
    <col min="4106" max="4106" width="20.3984375" style="666" customWidth="1"/>
    <col min="4107" max="4107" width="1.09765625" style="666" customWidth="1"/>
    <col min="4108" max="4109" width="10.59765625" style="666" customWidth="1"/>
    <col min="4110" max="4110" width="1.59765625" style="666" customWidth="1"/>
    <col min="4111" max="4111" width="6.09765625" style="666" customWidth="1"/>
    <col min="4112" max="4112" width="4" style="666" customWidth="1"/>
    <col min="4113" max="4113" width="3.09765625" style="666" customWidth="1"/>
    <col min="4114" max="4114" width="0.59765625" style="666" customWidth="1"/>
    <col min="4115" max="4115" width="3" style="666" customWidth="1"/>
    <col min="4116" max="4116" width="3.09765625" style="666" customWidth="1"/>
    <col min="4117" max="4117" width="2.59765625" style="666" customWidth="1"/>
    <col min="4118" max="4118" width="3.09765625" style="666" customWidth="1"/>
    <col min="4119" max="4119" width="2.59765625" style="666" customWidth="1"/>
    <col min="4120" max="4120" width="1.59765625" style="666" customWidth="1"/>
    <col min="4121" max="4122" width="2" style="666" customWidth="1"/>
    <col min="4123" max="4123" width="6.5" style="666" customWidth="1"/>
    <col min="4124" max="4358" width="9" style="666"/>
    <col min="4359" max="4360" width="2.09765625" style="666" customWidth="1"/>
    <col min="4361" max="4361" width="1" style="666" customWidth="1"/>
    <col min="4362" max="4362" width="20.3984375" style="666" customWidth="1"/>
    <col min="4363" max="4363" width="1.09765625" style="666" customWidth="1"/>
    <col min="4364" max="4365" width="10.59765625" style="666" customWidth="1"/>
    <col min="4366" max="4366" width="1.59765625" style="666" customWidth="1"/>
    <col min="4367" max="4367" width="6.09765625" style="666" customWidth="1"/>
    <col min="4368" max="4368" width="4" style="666" customWidth="1"/>
    <col min="4369" max="4369" width="3.09765625" style="666" customWidth="1"/>
    <col min="4370" max="4370" width="0.59765625" style="666" customWidth="1"/>
    <col min="4371" max="4371" width="3" style="666" customWidth="1"/>
    <col min="4372" max="4372" width="3.09765625" style="666" customWidth="1"/>
    <col min="4373" max="4373" width="2.59765625" style="666" customWidth="1"/>
    <col min="4374" max="4374" width="3.09765625" style="666" customWidth="1"/>
    <col min="4375" max="4375" width="2.59765625" style="666" customWidth="1"/>
    <col min="4376" max="4376" width="1.59765625" style="666" customWidth="1"/>
    <col min="4377" max="4378" width="2" style="666" customWidth="1"/>
    <col min="4379" max="4379" width="6.5" style="666" customWidth="1"/>
    <col min="4380" max="4614" width="9" style="666"/>
    <col min="4615" max="4616" width="2.09765625" style="666" customWidth="1"/>
    <col min="4617" max="4617" width="1" style="666" customWidth="1"/>
    <col min="4618" max="4618" width="20.3984375" style="666" customWidth="1"/>
    <col min="4619" max="4619" width="1.09765625" style="666" customWidth="1"/>
    <col min="4620" max="4621" width="10.59765625" style="666" customWidth="1"/>
    <col min="4622" max="4622" width="1.59765625" style="666" customWidth="1"/>
    <col min="4623" max="4623" width="6.09765625" style="666" customWidth="1"/>
    <col min="4624" max="4624" width="4" style="666" customWidth="1"/>
    <col min="4625" max="4625" width="3.09765625" style="666" customWidth="1"/>
    <col min="4626" max="4626" width="0.59765625" style="666" customWidth="1"/>
    <col min="4627" max="4627" width="3" style="666" customWidth="1"/>
    <col min="4628" max="4628" width="3.09765625" style="666" customWidth="1"/>
    <col min="4629" max="4629" width="2.59765625" style="666" customWidth="1"/>
    <col min="4630" max="4630" width="3.09765625" style="666" customWidth="1"/>
    <col min="4631" max="4631" width="2.59765625" style="666" customWidth="1"/>
    <col min="4632" max="4632" width="1.59765625" style="666" customWidth="1"/>
    <col min="4633" max="4634" width="2" style="666" customWidth="1"/>
    <col min="4635" max="4635" width="6.5" style="666" customWidth="1"/>
    <col min="4636" max="4870" width="9" style="666"/>
    <col min="4871" max="4872" width="2.09765625" style="666" customWidth="1"/>
    <col min="4873" max="4873" width="1" style="666" customWidth="1"/>
    <col min="4874" max="4874" width="20.3984375" style="666" customWidth="1"/>
    <col min="4875" max="4875" width="1.09765625" style="666" customWidth="1"/>
    <col min="4876" max="4877" width="10.59765625" style="666" customWidth="1"/>
    <col min="4878" max="4878" width="1.59765625" style="666" customWidth="1"/>
    <col min="4879" max="4879" width="6.09765625" style="666" customWidth="1"/>
    <col min="4880" max="4880" width="4" style="666" customWidth="1"/>
    <col min="4881" max="4881" width="3.09765625" style="666" customWidth="1"/>
    <col min="4882" max="4882" width="0.59765625" style="666" customWidth="1"/>
    <col min="4883" max="4883" width="3" style="666" customWidth="1"/>
    <col min="4884" max="4884" width="3.09765625" style="666" customWidth="1"/>
    <col min="4885" max="4885" width="2.59765625" style="666" customWidth="1"/>
    <col min="4886" max="4886" width="3.09765625" style="666" customWidth="1"/>
    <col min="4887" max="4887" width="2.59765625" style="666" customWidth="1"/>
    <col min="4888" max="4888" width="1.59765625" style="666" customWidth="1"/>
    <col min="4889" max="4890" width="2" style="666" customWidth="1"/>
    <col min="4891" max="4891" width="6.5" style="666" customWidth="1"/>
    <col min="4892" max="5126" width="9" style="666"/>
    <col min="5127" max="5128" width="2.09765625" style="666" customWidth="1"/>
    <col min="5129" max="5129" width="1" style="666" customWidth="1"/>
    <col min="5130" max="5130" width="20.3984375" style="666" customWidth="1"/>
    <col min="5131" max="5131" width="1.09765625" style="666" customWidth="1"/>
    <col min="5132" max="5133" width="10.59765625" style="666" customWidth="1"/>
    <col min="5134" max="5134" width="1.59765625" style="666" customWidth="1"/>
    <col min="5135" max="5135" width="6.09765625" style="666" customWidth="1"/>
    <col min="5136" max="5136" width="4" style="666" customWidth="1"/>
    <col min="5137" max="5137" width="3.09765625" style="666" customWidth="1"/>
    <col min="5138" max="5138" width="0.59765625" style="666" customWidth="1"/>
    <col min="5139" max="5139" width="3" style="666" customWidth="1"/>
    <col min="5140" max="5140" width="3.09765625" style="666" customWidth="1"/>
    <col min="5141" max="5141" width="2.59765625" style="666" customWidth="1"/>
    <col min="5142" max="5142" width="3.09765625" style="666" customWidth="1"/>
    <col min="5143" max="5143" width="2.59765625" style="666" customWidth="1"/>
    <col min="5144" max="5144" width="1.59765625" style="666" customWidth="1"/>
    <col min="5145" max="5146" width="2" style="666" customWidth="1"/>
    <col min="5147" max="5147" width="6.5" style="666" customWidth="1"/>
    <col min="5148" max="5382" width="9" style="666"/>
    <col min="5383" max="5384" width="2.09765625" style="666" customWidth="1"/>
    <col min="5385" max="5385" width="1" style="666" customWidth="1"/>
    <col min="5386" max="5386" width="20.3984375" style="666" customWidth="1"/>
    <col min="5387" max="5387" width="1.09765625" style="666" customWidth="1"/>
    <col min="5388" max="5389" width="10.59765625" style="666" customWidth="1"/>
    <col min="5390" max="5390" width="1.59765625" style="666" customWidth="1"/>
    <col min="5391" max="5391" width="6.09765625" style="666" customWidth="1"/>
    <col min="5392" max="5392" width="4" style="666" customWidth="1"/>
    <col min="5393" max="5393" width="3.09765625" style="666" customWidth="1"/>
    <col min="5394" max="5394" width="0.59765625" style="666" customWidth="1"/>
    <col min="5395" max="5395" width="3" style="666" customWidth="1"/>
    <col min="5396" max="5396" width="3.09765625" style="666" customWidth="1"/>
    <col min="5397" max="5397" width="2.59765625" style="666" customWidth="1"/>
    <col min="5398" max="5398" width="3.09765625" style="666" customWidth="1"/>
    <col min="5399" max="5399" width="2.59765625" style="666" customWidth="1"/>
    <col min="5400" max="5400" width="1.59765625" style="666" customWidth="1"/>
    <col min="5401" max="5402" width="2" style="666" customWidth="1"/>
    <col min="5403" max="5403" width="6.5" style="666" customWidth="1"/>
    <col min="5404" max="5638" width="9" style="666"/>
    <col min="5639" max="5640" width="2.09765625" style="666" customWidth="1"/>
    <col min="5641" max="5641" width="1" style="666" customWidth="1"/>
    <col min="5642" max="5642" width="20.3984375" style="666" customWidth="1"/>
    <col min="5643" max="5643" width="1.09765625" style="666" customWidth="1"/>
    <col min="5644" max="5645" width="10.59765625" style="666" customWidth="1"/>
    <col min="5646" max="5646" width="1.59765625" style="666" customWidth="1"/>
    <col min="5647" max="5647" width="6.09765625" style="666" customWidth="1"/>
    <col min="5648" max="5648" width="4" style="666" customWidth="1"/>
    <col min="5649" max="5649" width="3.09765625" style="666" customWidth="1"/>
    <col min="5650" max="5650" width="0.59765625" style="666" customWidth="1"/>
    <col min="5651" max="5651" width="3" style="666" customWidth="1"/>
    <col min="5652" max="5652" width="3.09765625" style="666" customWidth="1"/>
    <col min="5653" max="5653" width="2.59765625" style="666" customWidth="1"/>
    <col min="5654" max="5654" width="3.09765625" style="666" customWidth="1"/>
    <col min="5655" max="5655" width="2.59765625" style="666" customWidth="1"/>
    <col min="5656" max="5656" width="1.59765625" style="666" customWidth="1"/>
    <col min="5657" max="5658" width="2" style="666" customWidth="1"/>
    <col min="5659" max="5659" width="6.5" style="666" customWidth="1"/>
    <col min="5660" max="5894" width="9" style="666"/>
    <col min="5895" max="5896" width="2.09765625" style="666" customWidth="1"/>
    <col min="5897" max="5897" width="1" style="666" customWidth="1"/>
    <col min="5898" max="5898" width="20.3984375" style="666" customWidth="1"/>
    <col min="5899" max="5899" width="1.09765625" style="666" customWidth="1"/>
    <col min="5900" max="5901" width="10.59765625" style="666" customWidth="1"/>
    <col min="5902" max="5902" width="1.59765625" style="666" customWidth="1"/>
    <col min="5903" max="5903" width="6.09765625" style="666" customWidth="1"/>
    <col min="5904" max="5904" width="4" style="666" customWidth="1"/>
    <col min="5905" max="5905" width="3.09765625" style="666" customWidth="1"/>
    <col min="5906" max="5906" width="0.59765625" style="666" customWidth="1"/>
    <col min="5907" max="5907" width="3" style="666" customWidth="1"/>
    <col min="5908" max="5908" width="3.09765625" style="666" customWidth="1"/>
    <col min="5909" max="5909" width="2.59765625" style="666" customWidth="1"/>
    <col min="5910" max="5910" width="3.09765625" style="666" customWidth="1"/>
    <col min="5911" max="5911" width="2.59765625" style="666" customWidth="1"/>
    <col min="5912" max="5912" width="1.59765625" style="666" customWidth="1"/>
    <col min="5913" max="5914" width="2" style="666" customWidth="1"/>
    <col min="5915" max="5915" width="6.5" style="666" customWidth="1"/>
    <col min="5916" max="6150" width="9" style="666"/>
    <col min="6151" max="6152" width="2.09765625" style="666" customWidth="1"/>
    <col min="6153" max="6153" width="1" style="666" customWidth="1"/>
    <col min="6154" max="6154" width="20.3984375" style="666" customWidth="1"/>
    <col min="6155" max="6155" width="1.09765625" style="666" customWidth="1"/>
    <col min="6156" max="6157" width="10.59765625" style="666" customWidth="1"/>
    <col min="6158" max="6158" width="1.59765625" style="666" customWidth="1"/>
    <col min="6159" max="6159" width="6.09765625" style="666" customWidth="1"/>
    <col min="6160" max="6160" width="4" style="666" customWidth="1"/>
    <col min="6161" max="6161" width="3.09765625" style="666" customWidth="1"/>
    <col min="6162" max="6162" width="0.59765625" style="666" customWidth="1"/>
    <col min="6163" max="6163" width="3" style="666" customWidth="1"/>
    <col min="6164" max="6164" width="3.09765625" style="666" customWidth="1"/>
    <col min="6165" max="6165" width="2.59765625" style="666" customWidth="1"/>
    <col min="6166" max="6166" width="3.09765625" style="666" customWidth="1"/>
    <col min="6167" max="6167" width="2.59765625" style="666" customWidth="1"/>
    <col min="6168" max="6168" width="1.59765625" style="666" customWidth="1"/>
    <col min="6169" max="6170" width="2" style="666" customWidth="1"/>
    <col min="6171" max="6171" width="6.5" style="666" customWidth="1"/>
    <col min="6172" max="6406" width="9" style="666"/>
    <col min="6407" max="6408" width="2.09765625" style="666" customWidth="1"/>
    <col min="6409" max="6409" width="1" style="666" customWidth="1"/>
    <col min="6410" max="6410" width="20.3984375" style="666" customWidth="1"/>
    <col min="6411" max="6411" width="1.09765625" style="666" customWidth="1"/>
    <col min="6412" max="6413" width="10.59765625" style="666" customWidth="1"/>
    <col min="6414" max="6414" width="1.59765625" style="666" customWidth="1"/>
    <col min="6415" max="6415" width="6.09765625" style="666" customWidth="1"/>
    <col min="6416" max="6416" width="4" style="666" customWidth="1"/>
    <col min="6417" max="6417" width="3.09765625" style="666" customWidth="1"/>
    <col min="6418" max="6418" width="0.59765625" style="666" customWidth="1"/>
    <col min="6419" max="6419" width="3" style="666" customWidth="1"/>
    <col min="6420" max="6420" width="3.09765625" style="666" customWidth="1"/>
    <col min="6421" max="6421" width="2.59765625" style="666" customWidth="1"/>
    <col min="6422" max="6422" width="3.09765625" style="666" customWidth="1"/>
    <col min="6423" max="6423" width="2.59765625" style="666" customWidth="1"/>
    <col min="6424" max="6424" width="1.59765625" style="666" customWidth="1"/>
    <col min="6425" max="6426" width="2" style="666" customWidth="1"/>
    <col min="6427" max="6427" width="6.5" style="666" customWidth="1"/>
    <col min="6428" max="6662" width="9" style="666"/>
    <col min="6663" max="6664" width="2.09765625" style="666" customWidth="1"/>
    <col min="6665" max="6665" width="1" style="666" customWidth="1"/>
    <col min="6666" max="6666" width="20.3984375" style="666" customWidth="1"/>
    <col min="6667" max="6667" width="1.09765625" style="666" customWidth="1"/>
    <col min="6668" max="6669" width="10.59765625" style="666" customWidth="1"/>
    <col min="6670" max="6670" width="1.59765625" style="666" customWidth="1"/>
    <col min="6671" max="6671" width="6.09765625" style="666" customWidth="1"/>
    <col min="6672" max="6672" width="4" style="666" customWidth="1"/>
    <col min="6673" max="6673" width="3.09765625" style="666" customWidth="1"/>
    <col min="6674" max="6674" width="0.59765625" style="666" customWidth="1"/>
    <col min="6675" max="6675" width="3" style="666" customWidth="1"/>
    <col min="6676" max="6676" width="3.09765625" style="666" customWidth="1"/>
    <col min="6677" max="6677" width="2.59765625" style="666" customWidth="1"/>
    <col min="6678" max="6678" width="3.09765625" style="666" customWidth="1"/>
    <col min="6679" max="6679" width="2.59765625" style="666" customWidth="1"/>
    <col min="6680" max="6680" width="1.59765625" style="666" customWidth="1"/>
    <col min="6681" max="6682" width="2" style="666" customWidth="1"/>
    <col min="6683" max="6683" width="6.5" style="666" customWidth="1"/>
    <col min="6684" max="6918" width="9" style="666"/>
    <col min="6919" max="6920" width="2.09765625" style="666" customWidth="1"/>
    <col min="6921" max="6921" width="1" style="666" customWidth="1"/>
    <col min="6922" max="6922" width="20.3984375" style="666" customWidth="1"/>
    <col min="6923" max="6923" width="1.09765625" style="666" customWidth="1"/>
    <col min="6924" max="6925" width="10.59765625" style="666" customWidth="1"/>
    <col min="6926" max="6926" width="1.59765625" style="666" customWidth="1"/>
    <col min="6927" max="6927" width="6.09765625" style="666" customWidth="1"/>
    <col min="6928" max="6928" width="4" style="666" customWidth="1"/>
    <col min="6929" max="6929" width="3.09765625" style="666" customWidth="1"/>
    <col min="6930" max="6930" width="0.59765625" style="666" customWidth="1"/>
    <col min="6931" max="6931" width="3" style="666" customWidth="1"/>
    <col min="6932" max="6932" width="3.09765625" style="666" customWidth="1"/>
    <col min="6933" max="6933" width="2.59765625" style="666" customWidth="1"/>
    <col min="6934" max="6934" width="3.09765625" style="666" customWidth="1"/>
    <col min="6935" max="6935" width="2.59765625" style="666" customWidth="1"/>
    <col min="6936" max="6936" width="1.59765625" style="666" customWidth="1"/>
    <col min="6937" max="6938" width="2" style="666" customWidth="1"/>
    <col min="6939" max="6939" width="6.5" style="666" customWidth="1"/>
    <col min="6940" max="7174" width="9" style="666"/>
    <col min="7175" max="7176" width="2.09765625" style="666" customWidth="1"/>
    <col min="7177" max="7177" width="1" style="666" customWidth="1"/>
    <col min="7178" max="7178" width="20.3984375" style="666" customWidth="1"/>
    <col min="7179" max="7179" width="1.09765625" style="666" customWidth="1"/>
    <col min="7180" max="7181" width="10.59765625" style="666" customWidth="1"/>
    <col min="7182" max="7182" width="1.59765625" style="666" customWidth="1"/>
    <col min="7183" max="7183" width="6.09765625" style="666" customWidth="1"/>
    <col min="7184" max="7184" width="4" style="666" customWidth="1"/>
    <col min="7185" max="7185" width="3.09765625" style="666" customWidth="1"/>
    <col min="7186" max="7186" width="0.59765625" style="666" customWidth="1"/>
    <col min="7187" max="7187" width="3" style="666" customWidth="1"/>
    <col min="7188" max="7188" width="3.09765625" style="666" customWidth="1"/>
    <col min="7189" max="7189" width="2.59765625" style="666" customWidth="1"/>
    <col min="7190" max="7190" width="3.09765625" style="666" customWidth="1"/>
    <col min="7191" max="7191" width="2.59765625" style="666" customWidth="1"/>
    <col min="7192" max="7192" width="1.59765625" style="666" customWidth="1"/>
    <col min="7193" max="7194" width="2" style="666" customWidth="1"/>
    <col min="7195" max="7195" width="6.5" style="666" customWidth="1"/>
    <col min="7196" max="7430" width="9" style="666"/>
    <col min="7431" max="7432" width="2.09765625" style="666" customWidth="1"/>
    <col min="7433" max="7433" width="1" style="666" customWidth="1"/>
    <col min="7434" max="7434" width="20.3984375" style="666" customWidth="1"/>
    <col min="7435" max="7435" width="1.09765625" style="666" customWidth="1"/>
    <col min="7436" max="7437" width="10.59765625" style="666" customWidth="1"/>
    <col min="7438" max="7438" width="1.59765625" style="666" customWidth="1"/>
    <col min="7439" max="7439" width="6.09765625" style="666" customWidth="1"/>
    <col min="7440" max="7440" width="4" style="666" customWidth="1"/>
    <col min="7441" max="7441" width="3.09765625" style="666" customWidth="1"/>
    <col min="7442" max="7442" width="0.59765625" style="666" customWidth="1"/>
    <col min="7443" max="7443" width="3" style="666" customWidth="1"/>
    <col min="7444" max="7444" width="3.09765625" style="666" customWidth="1"/>
    <col min="7445" max="7445" width="2.59765625" style="666" customWidth="1"/>
    <col min="7446" max="7446" width="3.09765625" style="666" customWidth="1"/>
    <col min="7447" max="7447" width="2.59765625" style="666" customWidth="1"/>
    <col min="7448" max="7448" width="1.59765625" style="666" customWidth="1"/>
    <col min="7449" max="7450" width="2" style="666" customWidth="1"/>
    <col min="7451" max="7451" width="6.5" style="666" customWidth="1"/>
    <col min="7452" max="7686" width="9" style="666"/>
    <col min="7687" max="7688" width="2.09765625" style="666" customWidth="1"/>
    <col min="7689" max="7689" width="1" style="666" customWidth="1"/>
    <col min="7690" max="7690" width="20.3984375" style="666" customWidth="1"/>
    <col min="7691" max="7691" width="1.09765625" style="666" customWidth="1"/>
    <col min="7692" max="7693" width="10.59765625" style="666" customWidth="1"/>
    <col min="7694" max="7694" width="1.59765625" style="666" customWidth="1"/>
    <col min="7695" max="7695" width="6.09765625" style="666" customWidth="1"/>
    <col min="7696" max="7696" width="4" style="666" customWidth="1"/>
    <col min="7697" max="7697" width="3.09765625" style="666" customWidth="1"/>
    <col min="7698" max="7698" width="0.59765625" style="666" customWidth="1"/>
    <col min="7699" max="7699" width="3" style="666" customWidth="1"/>
    <col min="7700" max="7700" width="3.09765625" style="666" customWidth="1"/>
    <col min="7701" max="7701" width="2.59765625" style="666" customWidth="1"/>
    <col min="7702" max="7702" width="3.09765625" style="666" customWidth="1"/>
    <col min="7703" max="7703" width="2.59765625" style="666" customWidth="1"/>
    <col min="7704" max="7704" width="1.59765625" style="666" customWidth="1"/>
    <col min="7705" max="7706" width="2" style="666" customWidth="1"/>
    <col min="7707" max="7707" width="6.5" style="666" customWidth="1"/>
    <col min="7708" max="7942" width="9" style="666"/>
    <col min="7943" max="7944" width="2.09765625" style="666" customWidth="1"/>
    <col min="7945" max="7945" width="1" style="666" customWidth="1"/>
    <col min="7946" max="7946" width="20.3984375" style="666" customWidth="1"/>
    <col min="7947" max="7947" width="1.09765625" style="666" customWidth="1"/>
    <col min="7948" max="7949" width="10.59765625" style="666" customWidth="1"/>
    <col min="7950" max="7950" width="1.59765625" style="666" customWidth="1"/>
    <col min="7951" max="7951" width="6.09765625" style="666" customWidth="1"/>
    <col min="7952" max="7952" width="4" style="666" customWidth="1"/>
    <col min="7953" max="7953" width="3.09765625" style="666" customWidth="1"/>
    <col min="7954" max="7954" width="0.59765625" style="666" customWidth="1"/>
    <col min="7955" max="7955" width="3" style="666" customWidth="1"/>
    <col min="7956" max="7956" width="3.09765625" style="666" customWidth="1"/>
    <col min="7957" max="7957" width="2.59765625" style="666" customWidth="1"/>
    <col min="7958" max="7958" width="3.09765625" style="666" customWidth="1"/>
    <col min="7959" max="7959" width="2.59765625" style="666" customWidth="1"/>
    <col min="7960" max="7960" width="1.59765625" style="666" customWidth="1"/>
    <col min="7961" max="7962" width="2" style="666" customWidth="1"/>
    <col min="7963" max="7963" width="6.5" style="666" customWidth="1"/>
    <col min="7964" max="8198" width="9" style="666"/>
    <col min="8199" max="8200" width="2.09765625" style="666" customWidth="1"/>
    <col min="8201" max="8201" width="1" style="666" customWidth="1"/>
    <col min="8202" max="8202" width="20.3984375" style="666" customWidth="1"/>
    <col min="8203" max="8203" width="1.09765625" style="666" customWidth="1"/>
    <col min="8204" max="8205" width="10.59765625" style="666" customWidth="1"/>
    <col min="8206" max="8206" width="1.59765625" style="666" customWidth="1"/>
    <col min="8207" max="8207" width="6.09765625" style="666" customWidth="1"/>
    <col min="8208" max="8208" width="4" style="666" customWidth="1"/>
    <col min="8209" max="8209" width="3.09765625" style="666" customWidth="1"/>
    <col min="8210" max="8210" width="0.59765625" style="666" customWidth="1"/>
    <col min="8211" max="8211" width="3" style="666" customWidth="1"/>
    <col min="8212" max="8212" width="3.09765625" style="666" customWidth="1"/>
    <col min="8213" max="8213" width="2.59765625" style="666" customWidth="1"/>
    <col min="8214" max="8214" width="3.09765625" style="666" customWidth="1"/>
    <col min="8215" max="8215" width="2.59765625" style="666" customWidth="1"/>
    <col min="8216" max="8216" width="1.59765625" style="666" customWidth="1"/>
    <col min="8217" max="8218" width="2" style="666" customWidth="1"/>
    <col min="8219" max="8219" width="6.5" style="666" customWidth="1"/>
    <col min="8220" max="8454" width="9" style="666"/>
    <col min="8455" max="8456" width="2.09765625" style="666" customWidth="1"/>
    <col min="8457" max="8457" width="1" style="666" customWidth="1"/>
    <col min="8458" max="8458" width="20.3984375" style="666" customWidth="1"/>
    <col min="8459" max="8459" width="1.09765625" style="666" customWidth="1"/>
    <col min="8460" max="8461" width="10.59765625" style="666" customWidth="1"/>
    <col min="8462" max="8462" width="1.59765625" style="666" customWidth="1"/>
    <col min="8463" max="8463" width="6.09765625" style="666" customWidth="1"/>
    <col min="8464" max="8464" width="4" style="666" customWidth="1"/>
    <col min="8465" max="8465" width="3.09765625" style="666" customWidth="1"/>
    <col min="8466" max="8466" width="0.59765625" style="666" customWidth="1"/>
    <col min="8467" max="8467" width="3" style="666" customWidth="1"/>
    <col min="8468" max="8468" width="3.09765625" style="666" customWidth="1"/>
    <col min="8469" max="8469" width="2.59765625" style="666" customWidth="1"/>
    <col min="8470" max="8470" width="3.09765625" style="666" customWidth="1"/>
    <col min="8471" max="8471" width="2.59765625" style="666" customWidth="1"/>
    <col min="8472" max="8472" width="1.59765625" style="666" customWidth="1"/>
    <col min="8473" max="8474" width="2" style="666" customWidth="1"/>
    <col min="8475" max="8475" width="6.5" style="666" customWidth="1"/>
    <col min="8476" max="8710" width="9" style="666"/>
    <col min="8711" max="8712" width="2.09765625" style="666" customWidth="1"/>
    <col min="8713" max="8713" width="1" style="666" customWidth="1"/>
    <col min="8714" max="8714" width="20.3984375" style="666" customWidth="1"/>
    <col min="8715" max="8715" width="1.09765625" style="666" customWidth="1"/>
    <col min="8716" max="8717" width="10.59765625" style="666" customWidth="1"/>
    <col min="8718" max="8718" width="1.59765625" style="666" customWidth="1"/>
    <col min="8719" max="8719" width="6.09765625" style="666" customWidth="1"/>
    <col min="8720" max="8720" width="4" style="666" customWidth="1"/>
    <col min="8721" max="8721" width="3.09765625" style="666" customWidth="1"/>
    <col min="8722" max="8722" width="0.59765625" style="666" customWidth="1"/>
    <col min="8723" max="8723" width="3" style="666" customWidth="1"/>
    <col min="8724" max="8724" width="3.09765625" style="666" customWidth="1"/>
    <col min="8725" max="8725" width="2.59765625" style="666" customWidth="1"/>
    <col min="8726" max="8726" width="3.09765625" style="666" customWidth="1"/>
    <col min="8727" max="8727" width="2.59765625" style="666" customWidth="1"/>
    <col min="8728" max="8728" width="1.59765625" style="666" customWidth="1"/>
    <col min="8729" max="8730" width="2" style="666" customWidth="1"/>
    <col min="8731" max="8731" width="6.5" style="666" customWidth="1"/>
    <col min="8732" max="8966" width="9" style="666"/>
    <col min="8967" max="8968" width="2.09765625" style="666" customWidth="1"/>
    <col min="8969" max="8969" width="1" style="666" customWidth="1"/>
    <col min="8970" max="8970" width="20.3984375" style="666" customWidth="1"/>
    <col min="8971" max="8971" width="1.09765625" style="666" customWidth="1"/>
    <col min="8972" max="8973" width="10.59765625" style="666" customWidth="1"/>
    <col min="8974" max="8974" width="1.59765625" style="666" customWidth="1"/>
    <col min="8975" max="8975" width="6.09765625" style="666" customWidth="1"/>
    <col min="8976" max="8976" width="4" style="666" customWidth="1"/>
    <col min="8977" max="8977" width="3.09765625" style="666" customWidth="1"/>
    <col min="8978" max="8978" width="0.59765625" style="666" customWidth="1"/>
    <col min="8979" max="8979" width="3" style="666" customWidth="1"/>
    <col min="8980" max="8980" width="3.09765625" style="666" customWidth="1"/>
    <col min="8981" max="8981" width="2.59765625" style="666" customWidth="1"/>
    <col min="8982" max="8982" width="3.09765625" style="666" customWidth="1"/>
    <col min="8983" max="8983" width="2.59765625" style="666" customWidth="1"/>
    <col min="8984" max="8984" width="1.59765625" style="666" customWidth="1"/>
    <col min="8985" max="8986" width="2" style="666" customWidth="1"/>
    <col min="8987" max="8987" width="6.5" style="666" customWidth="1"/>
    <col min="8988" max="9222" width="9" style="666"/>
    <col min="9223" max="9224" width="2.09765625" style="666" customWidth="1"/>
    <col min="9225" max="9225" width="1" style="666" customWidth="1"/>
    <col min="9226" max="9226" width="20.3984375" style="666" customWidth="1"/>
    <col min="9227" max="9227" width="1.09765625" style="666" customWidth="1"/>
    <col min="9228" max="9229" width="10.59765625" style="666" customWidth="1"/>
    <col min="9230" max="9230" width="1.59765625" style="666" customWidth="1"/>
    <col min="9231" max="9231" width="6.09765625" style="666" customWidth="1"/>
    <col min="9232" max="9232" width="4" style="666" customWidth="1"/>
    <col min="9233" max="9233" width="3.09765625" style="666" customWidth="1"/>
    <col min="9234" max="9234" width="0.59765625" style="666" customWidth="1"/>
    <col min="9235" max="9235" width="3" style="666" customWidth="1"/>
    <col min="9236" max="9236" width="3.09765625" style="666" customWidth="1"/>
    <col min="9237" max="9237" width="2.59765625" style="666" customWidth="1"/>
    <col min="9238" max="9238" width="3.09765625" style="666" customWidth="1"/>
    <col min="9239" max="9239" width="2.59765625" style="666" customWidth="1"/>
    <col min="9240" max="9240" width="1.59765625" style="666" customWidth="1"/>
    <col min="9241" max="9242" width="2" style="666" customWidth="1"/>
    <col min="9243" max="9243" width="6.5" style="666" customWidth="1"/>
    <col min="9244" max="9478" width="9" style="666"/>
    <col min="9479" max="9480" width="2.09765625" style="666" customWidth="1"/>
    <col min="9481" max="9481" width="1" style="666" customWidth="1"/>
    <col min="9482" max="9482" width="20.3984375" style="666" customWidth="1"/>
    <col min="9483" max="9483" width="1.09765625" style="666" customWidth="1"/>
    <col min="9484" max="9485" width="10.59765625" style="666" customWidth="1"/>
    <col min="9486" max="9486" width="1.59765625" style="666" customWidth="1"/>
    <col min="9487" max="9487" width="6.09765625" style="666" customWidth="1"/>
    <col min="9488" max="9488" width="4" style="666" customWidth="1"/>
    <col min="9489" max="9489" width="3.09765625" style="666" customWidth="1"/>
    <col min="9490" max="9490" width="0.59765625" style="666" customWidth="1"/>
    <col min="9491" max="9491" width="3" style="666" customWidth="1"/>
    <col min="9492" max="9492" width="3.09765625" style="666" customWidth="1"/>
    <col min="9493" max="9493" width="2.59765625" style="666" customWidth="1"/>
    <col min="9494" max="9494" width="3.09765625" style="666" customWidth="1"/>
    <col min="9495" max="9495" width="2.59765625" style="666" customWidth="1"/>
    <col min="9496" max="9496" width="1.59765625" style="666" customWidth="1"/>
    <col min="9497" max="9498" width="2" style="666" customWidth="1"/>
    <col min="9499" max="9499" width="6.5" style="666" customWidth="1"/>
    <col min="9500" max="9734" width="9" style="666"/>
    <col min="9735" max="9736" width="2.09765625" style="666" customWidth="1"/>
    <col min="9737" max="9737" width="1" style="666" customWidth="1"/>
    <col min="9738" max="9738" width="20.3984375" style="666" customWidth="1"/>
    <col min="9739" max="9739" width="1.09765625" style="666" customWidth="1"/>
    <col min="9740" max="9741" width="10.59765625" style="666" customWidth="1"/>
    <col min="9742" max="9742" width="1.59765625" style="666" customWidth="1"/>
    <col min="9743" max="9743" width="6.09765625" style="666" customWidth="1"/>
    <col min="9744" max="9744" width="4" style="666" customWidth="1"/>
    <col min="9745" max="9745" width="3.09765625" style="666" customWidth="1"/>
    <col min="9746" max="9746" width="0.59765625" style="666" customWidth="1"/>
    <col min="9747" max="9747" width="3" style="666" customWidth="1"/>
    <col min="9748" max="9748" width="3.09765625" style="666" customWidth="1"/>
    <col min="9749" max="9749" width="2.59765625" style="666" customWidth="1"/>
    <col min="9750" max="9750" width="3.09765625" style="666" customWidth="1"/>
    <col min="9751" max="9751" width="2.59765625" style="666" customWidth="1"/>
    <col min="9752" max="9752" width="1.59765625" style="666" customWidth="1"/>
    <col min="9753" max="9754" width="2" style="666" customWidth="1"/>
    <col min="9755" max="9755" width="6.5" style="666" customWidth="1"/>
    <col min="9756" max="9990" width="9" style="666"/>
    <col min="9991" max="9992" width="2.09765625" style="666" customWidth="1"/>
    <col min="9993" max="9993" width="1" style="666" customWidth="1"/>
    <col min="9994" max="9994" width="20.3984375" style="666" customWidth="1"/>
    <col min="9995" max="9995" width="1.09765625" style="666" customWidth="1"/>
    <col min="9996" max="9997" width="10.59765625" style="666" customWidth="1"/>
    <col min="9998" max="9998" width="1.59765625" style="666" customWidth="1"/>
    <col min="9999" max="9999" width="6.09765625" style="666" customWidth="1"/>
    <col min="10000" max="10000" width="4" style="666" customWidth="1"/>
    <col min="10001" max="10001" width="3.09765625" style="666" customWidth="1"/>
    <col min="10002" max="10002" width="0.59765625" style="666" customWidth="1"/>
    <col min="10003" max="10003" width="3" style="666" customWidth="1"/>
    <col min="10004" max="10004" width="3.09765625" style="666" customWidth="1"/>
    <col min="10005" max="10005" width="2.59765625" style="666" customWidth="1"/>
    <col min="10006" max="10006" width="3.09765625" style="666" customWidth="1"/>
    <col min="10007" max="10007" width="2.59765625" style="666" customWidth="1"/>
    <col min="10008" max="10008" width="1.59765625" style="666" customWidth="1"/>
    <col min="10009" max="10010" width="2" style="666" customWidth="1"/>
    <col min="10011" max="10011" width="6.5" style="666" customWidth="1"/>
    <col min="10012" max="10246" width="9" style="666"/>
    <col min="10247" max="10248" width="2.09765625" style="666" customWidth="1"/>
    <col min="10249" max="10249" width="1" style="666" customWidth="1"/>
    <col min="10250" max="10250" width="20.3984375" style="666" customWidth="1"/>
    <col min="10251" max="10251" width="1.09765625" style="666" customWidth="1"/>
    <col min="10252" max="10253" width="10.59765625" style="666" customWidth="1"/>
    <col min="10254" max="10254" width="1.59765625" style="666" customWidth="1"/>
    <col min="10255" max="10255" width="6.09765625" style="666" customWidth="1"/>
    <col min="10256" max="10256" width="4" style="666" customWidth="1"/>
    <col min="10257" max="10257" width="3.09765625" style="666" customWidth="1"/>
    <col min="10258" max="10258" width="0.59765625" style="666" customWidth="1"/>
    <col min="10259" max="10259" width="3" style="666" customWidth="1"/>
    <col min="10260" max="10260" width="3.09765625" style="666" customWidth="1"/>
    <col min="10261" max="10261" width="2.59765625" style="666" customWidth="1"/>
    <col min="10262" max="10262" width="3.09765625" style="666" customWidth="1"/>
    <col min="10263" max="10263" width="2.59765625" style="666" customWidth="1"/>
    <col min="10264" max="10264" width="1.59765625" style="666" customWidth="1"/>
    <col min="10265" max="10266" width="2" style="666" customWidth="1"/>
    <col min="10267" max="10267" width="6.5" style="666" customWidth="1"/>
    <col min="10268" max="10502" width="9" style="666"/>
    <col min="10503" max="10504" width="2.09765625" style="666" customWidth="1"/>
    <col min="10505" max="10505" width="1" style="666" customWidth="1"/>
    <col min="10506" max="10506" width="20.3984375" style="666" customWidth="1"/>
    <col min="10507" max="10507" width="1.09765625" style="666" customWidth="1"/>
    <col min="10508" max="10509" width="10.59765625" style="666" customWidth="1"/>
    <col min="10510" max="10510" width="1.59765625" style="666" customWidth="1"/>
    <col min="10511" max="10511" width="6.09765625" style="666" customWidth="1"/>
    <col min="10512" max="10512" width="4" style="666" customWidth="1"/>
    <col min="10513" max="10513" width="3.09765625" style="666" customWidth="1"/>
    <col min="10514" max="10514" width="0.59765625" style="666" customWidth="1"/>
    <col min="10515" max="10515" width="3" style="666" customWidth="1"/>
    <col min="10516" max="10516" width="3.09765625" style="666" customWidth="1"/>
    <col min="10517" max="10517" width="2.59765625" style="666" customWidth="1"/>
    <col min="10518" max="10518" width="3.09765625" style="666" customWidth="1"/>
    <col min="10519" max="10519" width="2.59765625" style="666" customWidth="1"/>
    <col min="10520" max="10520" width="1.59765625" style="666" customWidth="1"/>
    <col min="10521" max="10522" width="2" style="666" customWidth="1"/>
    <col min="10523" max="10523" width="6.5" style="666" customWidth="1"/>
    <col min="10524" max="10758" width="9" style="666"/>
    <col min="10759" max="10760" width="2.09765625" style="666" customWidth="1"/>
    <col min="10761" max="10761" width="1" style="666" customWidth="1"/>
    <col min="10762" max="10762" width="20.3984375" style="666" customWidth="1"/>
    <col min="10763" max="10763" width="1.09765625" style="666" customWidth="1"/>
    <col min="10764" max="10765" width="10.59765625" style="666" customWidth="1"/>
    <col min="10766" max="10766" width="1.59765625" style="666" customWidth="1"/>
    <col min="10767" max="10767" width="6.09765625" style="666" customWidth="1"/>
    <col min="10768" max="10768" width="4" style="666" customWidth="1"/>
    <col min="10769" max="10769" width="3.09765625" style="666" customWidth="1"/>
    <col min="10770" max="10770" width="0.59765625" style="666" customWidth="1"/>
    <col min="10771" max="10771" width="3" style="666" customWidth="1"/>
    <col min="10772" max="10772" width="3.09765625" style="666" customWidth="1"/>
    <col min="10773" max="10773" width="2.59765625" style="666" customWidth="1"/>
    <col min="10774" max="10774" width="3.09765625" style="666" customWidth="1"/>
    <col min="10775" max="10775" width="2.59765625" style="666" customWidth="1"/>
    <col min="10776" max="10776" width="1.59765625" style="666" customWidth="1"/>
    <col min="10777" max="10778" width="2" style="666" customWidth="1"/>
    <col min="10779" max="10779" width="6.5" style="666" customWidth="1"/>
    <col min="10780" max="11014" width="9" style="666"/>
    <col min="11015" max="11016" width="2.09765625" style="666" customWidth="1"/>
    <col min="11017" max="11017" width="1" style="666" customWidth="1"/>
    <col min="11018" max="11018" width="20.3984375" style="666" customWidth="1"/>
    <col min="11019" max="11019" width="1.09765625" style="666" customWidth="1"/>
    <col min="11020" max="11021" width="10.59765625" style="666" customWidth="1"/>
    <col min="11022" max="11022" width="1.59765625" style="666" customWidth="1"/>
    <col min="11023" max="11023" width="6.09765625" style="666" customWidth="1"/>
    <col min="11024" max="11024" width="4" style="666" customWidth="1"/>
    <col min="11025" max="11025" width="3.09765625" style="666" customWidth="1"/>
    <col min="11026" max="11026" width="0.59765625" style="666" customWidth="1"/>
    <col min="11027" max="11027" width="3" style="666" customWidth="1"/>
    <col min="11028" max="11028" width="3.09765625" style="666" customWidth="1"/>
    <col min="11029" max="11029" width="2.59765625" style="666" customWidth="1"/>
    <col min="11030" max="11030" width="3.09765625" style="666" customWidth="1"/>
    <col min="11031" max="11031" width="2.59765625" style="666" customWidth="1"/>
    <col min="11032" max="11032" width="1.59765625" style="666" customWidth="1"/>
    <col min="11033" max="11034" width="2" style="666" customWidth="1"/>
    <col min="11035" max="11035" width="6.5" style="666" customWidth="1"/>
    <col min="11036" max="11270" width="9" style="666"/>
    <col min="11271" max="11272" width="2.09765625" style="666" customWidth="1"/>
    <col min="11273" max="11273" width="1" style="666" customWidth="1"/>
    <col min="11274" max="11274" width="20.3984375" style="666" customWidth="1"/>
    <col min="11275" max="11275" width="1.09765625" style="666" customWidth="1"/>
    <col min="11276" max="11277" width="10.59765625" style="666" customWidth="1"/>
    <col min="11278" max="11278" width="1.59765625" style="666" customWidth="1"/>
    <col min="11279" max="11279" width="6.09765625" style="666" customWidth="1"/>
    <col min="11280" max="11280" width="4" style="666" customWidth="1"/>
    <col min="11281" max="11281" width="3.09765625" style="666" customWidth="1"/>
    <col min="11282" max="11282" width="0.59765625" style="666" customWidth="1"/>
    <col min="11283" max="11283" width="3" style="666" customWidth="1"/>
    <col min="11284" max="11284" width="3.09765625" style="666" customWidth="1"/>
    <col min="11285" max="11285" width="2.59765625" style="666" customWidth="1"/>
    <col min="11286" max="11286" width="3.09765625" style="666" customWidth="1"/>
    <col min="11287" max="11287" width="2.59765625" style="666" customWidth="1"/>
    <col min="11288" max="11288" width="1.59765625" style="666" customWidth="1"/>
    <col min="11289" max="11290" width="2" style="666" customWidth="1"/>
    <col min="11291" max="11291" width="6.5" style="666" customWidth="1"/>
    <col min="11292" max="11526" width="9" style="666"/>
    <col min="11527" max="11528" width="2.09765625" style="666" customWidth="1"/>
    <col min="11529" max="11529" width="1" style="666" customWidth="1"/>
    <col min="11530" max="11530" width="20.3984375" style="666" customWidth="1"/>
    <col min="11531" max="11531" width="1.09765625" style="666" customWidth="1"/>
    <col min="11532" max="11533" width="10.59765625" style="666" customWidth="1"/>
    <col min="11534" max="11534" width="1.59765625" style="666" customWidth="1"/>
    <col min="11535" max="11535" width="6.09765625" style="666" customWidth="1"/>
    <col min="11536" max="11536" width="4" style="666" customWidth="1"/>
    <col min="11537" max="11537" width="3.09765625" style="666" customWidth="1"/>
    <col min="11538" max="11538" width="0.59765625" style="666" customWidth="1"/>
    <col min="11539" max="11539" width="3" style="666" customWidth="1"/>
    <col min="11540" max="11540" width="3.09765625" style="666" customWidth="1"/>
    <col min="11541" max="11541" width="2.59765625" style="666" customWidth="1"/>
    <col min="11542" max="11542" width="3.09765625" style="666" customWidth="1"/>
    <col min="11543" max="11543" width="2.59765625" style="666" customWidth="1"/>
    <col min="11544" max="11544" width="1.59765625" style="666" customWidth="1"/>
    <col min="11545" max="11546" width="2" style="666" customWidth="1"/>
    <col min="11547" max="11547" width="6.5" style="666" customWidth="1"/>
    <col min="11548" max="11782" width="9" style="666"/>
    <col min="11783" max="11784" width="2.09765625" style="666" customWidth="1"/>
    <col min="11785" max="11785" width="1" style="666" customWidth="1"/>
    <col min="11786" max="11786" width="20.3984375" style="666" customWidth="1"/>
    <col min="11787" max="11787" width="1.09765625" style="666" customWidth="1"/>
    <col min="11788" max="11789" width="10.59765625" style="666" customWidth="1"/>
    <col min="11790" max="11790" width="1.59765625" style="666" customWidth="1"/>
    <col min="11791" max="11791" width="6.09765625" style="666" customWidth="1"/>
    <col min="11792" max="11792" width="4" style="666" customWidth="1"/>
    <col min="11793" max="11793" width="3.09765625" style="666" customWidth="1"/>
    <col min="11794" max="11794" width="0.59765625" style="666" customWidth="1"/>
    <col min="11795" max="11795" width="3" style="666" customWidth="1"/>
    <col min="11796" max="11796" width="3.09765625" style="666" customWidth="1"/>
    <col min="11797" max="11797" width="2.59765625" style="666" customWidth="1"/>
    <col min="11798" max="11798" width="3.09765625" style="666" customWidth="1"/>
    <col min="11799" max="11799" width="2.59765625" style="666" customWidth="1"/>
    <col min="11800" max="11800" width="1.59765625" style="666" customWidth="1"/>
    <col min="11801" max="11802" width="2" style="666" customWidth="1"/>
    <col min="11803" max="11803" width="6.5" style="666" customWidth="1"/>
    <col min="11804" max="12038" width="9" style="666"/>
    <col min="12039" max="12040" width="2.09765625" style="666" customWidth="1"/>
    <col min="12041" max="12041" width="1" style="666" customWidth="1"/>
    <col min="12042" max="12042" width="20.3984375" style="666" customWidth="1"/>
    <col min="12043" max="12043" width="1.09765625" style="666" customWidth="1"/>
    <col min="12044" max="12045" width="10.59765625" style="666" customWidth="1"/>
    <col min="12046" max="12046" width="1.59765625" style="666" customWidth="1"/>
    <col min="12047" max="12047" width="6.09765625" style="666" customWidth="1"/>
    <col min="12048" max="12048" width="4" style="666" customWidth="1"/>
    <col min="12049" max="12049" width="3.09765625" style="666" customWidth="1"/>
    <col min="12050" max="12050" width="0.59765625" style="666" customWidth="1"/>
    <col min="12051" max="12051" width="3" style="666" customWidth="1"/>
    <col min="12052" max="12052" width="3.09765625" style="666" customWidth="1"/>
    <col min="12053" max="12053" width="2.59765625" style="666" customWidth="1"/>
    <col min="12054" max="12054" width="3.09765625" style="666" customWidth="1"/>
    <col min="12055" max="12055" width="2.59765625" style="666" customWidth="1"/>
    <col min="12056" max="12056" width="1.59765625" style="666" customWidth="1"/>
    <col min="12057" max="12058" width="2" style="666" customWidth="1"/>
    <col min="12059" max="12059" width="6.5" style="666" customWidth="1"/>
    <col min="12060" max="12294" width="9" style="666"/>
    <col min="12295" max="12296" width="2.09765625" style="666" customWidth="1"/>
    <col min="12297" max="12297" width="1" style="666" customWidth="1"/>
    <col min="12298" max="12298" width="20.3984375" style="666" customWidth="1"/>
    <col min="12299" max="12299" width="1.09765625" style="666" customWidth="1"/>
    <col min="12300" max="12301" width="10.59765625" style="666" customWidth="1"/>
    <col min="12302" max="12302" width="1.59765625" style="666" customWidth="1"/>
    <col min="12303" max="12303" width="6.09765625" style="666" customWidth="1"/>
    <col min="12304" max="12304" width="4" style="666" customWidth="1"/>
    <col min="12305" max="12305" width="3.09765625" style="666" customWidth="1"/>
    <col min="12306" max="12306" width="0.59765625" style="666" customWidth="1"/>
    <col min="12307" max="12307" width="3" style="666" customWidth="1"/>
    <col min="12308" max="12308" width="3.09765625" style="666" customWidth="1"/>
    <col min="12309" max="12309" width="2.59765625" style="666" customWidth="1"/>
    <col min="12310" max="12310" width="3.09765625" style="666" customWidth="1"/>
    <col min="12311" max="12311" width="2.59765625" style="666" customWidth="1"/>
    <col min="12312" max="12312" width="1.59765625" style="666" customWidth="1"/>
    <col min="12313" max="12314" width="2" style="666" customWidth="1"/>
    <col min="12315" max="12315" width="6.5" style="666" customWidth="1"/>
    <col min="12316" max="12550" width="9" style="666"/>
    <col min="12551" max="12552" width="2.09765625" style="666" customWidth="1"/>
    <col min="12553" max="12553" width="1" style="666" customWidth="1"/>
    <col min="12554" max="12554" width="20.3984375" style="666" customWidth="1"/>
    <col min="12555" max="12555" width="1.09765625" style="666" customWidth="1"/>
    <col min="12556" max="12557" width="10.59765625" style="666" customWidth="1"/>
    <col min="12558" max="12558" width="1.59765625" style="666" customWidth="1"/>
    <col min="12559" max="12559" width="6.09765625" style="666" customWidth="1"/>
    <col min="12560" max="12560" width="4" style="666" customWidth="1"/>
    <col min="12561" max="12561" width="3.09765625" style="666" customWidth="1"/>
    <col min="12562" max="12562" width="0.59765625" style="666" customWidth="1"/>
    <col min="12563" max="12563" width="3" style="666" customWidth="1"/>
    <col min="12564" max="12564" width="3.09765625" style="666" customWidth="1"/>
    <col min="12565" max="12565" width="2.59765625" style="666" customWidth="1"/>
    <col min="12566" max="12566" width="3.09765625" style="666" customWidth="1"/>
    <col min="12567" max="12567" width="2.59765625" style="666" customWidth="1"/>
    <col min="12568" max="12568" width="1.59765625" style="666" customWidth="1"/>
    <col min="12569" max="12570" width="2" style="666" customWidth="1"/>
    <col min="12571" max="12571" width="6.5" style="666" customWidth="1"/>
    <col min="12572" max="12806" width="9" style="666"/>
    <col min="12807" max="12808" width="2.09765625" style="666" customWidth="1"/>
    <col min="12809" max="12809" width="1" style="666" customWidth="1"/>
    <col min="12810" max="12810" width="20.3984375" style="666" customWidth="1"/>
    <col min="12811" max="12811" width="1.09765625" style="666" customWidth="1"/>
    <col min="12812" max="12813" width="10.59765625" style="666" customWidth="1"/>
    <col min="12814" max="12814" width="1.59765625" style="666" customWidth="1"/>
    <col min="12815" max="12815" width="6.09765625" style="666" customWidth="1"/>
    <col min="12816" max="12816" width="4" style="666" customWidth="1"/>
    <col min="12817" max="12817" width="3.09765625" style="666" customWidth="1"/>
    <col min="12818" max="12818" width="0.59765625" style="666" customWidth="1"/>
    <col min="12819" max="12819" width="3" style="666" customWidth="1"/>
    <col min="12820" max="12820" width="3.09765625" style="666" customWidth="1"/>
    <col min="12821" max="12821" width="2.59765625" style="666" customWidth="1"/>
    <col min="12822" max="12822" width="3.09765625" style="666" customWidth="1"/>
    <col min="12823" max="12823" width="2.59765625" style="666" customWidth="1"/>
    <col min="12824" max="12824" width="1.59765625" style="666" customWidth="1"/>
    <col min="12825" max="12826" width="2" style="666" customWidth="1"/>
    <col min="12827" max="12827" width="6.5" style="666" customWidth="1"/>
    <col min="12828" max="13062" width="9" style="666"/>
    <col min="13063" max="13064" width="2.09765625" style="666" customWidth="1"/>
    <col min="13065" max="13065" width="1" style="666" customWidth="1"/>
    <col min="13066" max="13066" width="20.3984375" style="666" customWidth="1"/>
    <col min="13067" max="13067" width="1.09765625" style="666" customWidth="1"/>
    <col min="13068" max="13069" width="10.59765625" style="666" customWidth="1"/>
    <col min="13070" max="13070" width="1.59765625" style="666" customWidth="1"/>
    <col min="13071" max="13071" width="6.09765625" style="666" customWidth="1"/>
    <col min="13072" max="13072" width="4" style="666" customWidth="1"/>
    <col min="13073" max="13073" width="3.09765625" style="666" customWidth="1"/>
    <col min="13074" max="13074" width="0.59765625" style="666" customWidth="1"/>
    <col min="13075" max="13075" width="3" style="666" customWidth="1"/>
    <col min="13076" max="13076" width="3.09765625" style="666" customWidth="1"/>
    <col min="13077" max="13077" width="2.59765625" style="666" customWidth="1"/>
    <col min="13078" max="13078" width="3.09765625" style="666" customWidth="1"/>
    <col min="13079" max="13079" width="2.59765625" style="666" customWidth="1"/>
    <col min="13080" max="13080" width="1.59765625" style="666" customWidth="1"/>
    <col min="13081" max="13082" width="2" style="666" customWidth="1"/>
    <col min="13083" max="13083" width="6.5" style="666" customWidth="1"/>
    <col min="13084" max="13318" width="9" style="666"/>
    <col min="13319" max="13320" width="2.09765625" style="666" customWidth="1"/>
    <col min="13321" max="13321" width="1" style="666" customWidth="1"/>
    <col min="13322" max="13322" width="20.3984375" style="666" customWidth="1"/>
    <col min="13323" max="13323" width="1.09765625" style="666" customWidth="1"/>
    <col min="13324" max="13325" width="10.59765625" style="666" customWidth="1"/>
    <col min="13326" max="13326" width="1.59765625" style="666" customWidth="1"/>
    <col min="13327" max="13327" width="6.09765625" style="666" customWidth="1"/>
    <col min="13328" max="13328" width="4" style="666" customWidth="1"/>
    <col min="13329" max="13329" width="3.09765625" style="666" customWidth="1"/>
    <col min="13330" max="13330" width="0.59765625" style="666" customWidth="1"/>
    <col min="13331" max="13331" width="3" style="666" customWidth="1"/>
    <col min="13332" max="13332" width="3.09765625" style="666" customWidth="1"/>
    <col min="13333" max="13333" width="2.59765625" style="666" customWidth="1"/>
    <col min="13334" max="13334" width="3.09765625" style="666" customWidth="1"/>
    <col min="13335" max="13335" width="2.59765625" style="666" customWidth="1"/>
    <col min="13336" max="13336" width="1.59765625" style="666" customWidth="1"/>
    <col min="13337" max="13338" width="2" style="666" customWidth="1"/>
    <col min="13339" max="13339" width="6.5" style="666" customWidth="1"/>
    <col min="13340" max="13574" width="9" style="666"/>
    <col min="13575" max="13576" width="2.09765625" style="666" customWidth="1"/>
    <col min="13577" max="13577" width="1" style="666" customWidth="1"/>
    <col min="13578" max="13578" width="20.3984375" style="666" customWidth="1"/>
    <col min="13579" max="13579" width="1.09765625" style="666" customWidth="1"/>
    <col min="13580" max="13581" width="10.59765625" style="666" customWidth="1"/>
    <col min="13582" max="13582" width="1.59765625" style="666" customWidth="1"/>
    <col min="13583" max="13583" width="6.09765625" style="666" customWidth="1"/>
    <col min="13584" max="13584" width="4" style="666" customWidth="1"/>
    <col min="13585" max="13585" width="3.09765625" style="666" customWidth="1"/>
    <col min="13586" max="13586" width="0.59765625" style="666" customWidth="1"/>
    <col min="13587" max="13587" width="3" style="666" customWidth="1"/>
    <col min="13588" max="13588" width="3.09765625" style="666" customWidth="1"/>
    <col min="13589" max="13589" width="2.59765625" style="666" customWidth="1"/>
    <col min="13590" max="13590" width="3.09765625" style="666" customWidth="1"/>
    <col min="13591" max="13591" width="2.59765625" style="666" customWidth="1"/>
    <col min="13592" max="13592" width="1.59765625" style="666" customWidth="1"/>
    <col min="13593" max="13594" width="2" style="666" customWidth="1"/>
    <col min="13595" max="13595" width="6.5" style="666" customWidth="1"/>
    <col min="13596" max="13830" width="9" style="666"/>
    <col min="13831" max="13832" width="2.09765625" style="666" customWidth="1"/>
    <col min="13833" max="13833" width="1" style="666" customWidth="1"/>
    <col min="13834" max="13834" width="20.3984375" style="666" customWidth="1"/>
    <col min="13835" max="13835" width="1.09765625" style="666" customWidth="1"/>
    <col min="13836" max="13837" width="10.59765625" style="666" customWidth="1"/>
    <col min="13838" max="13838" width="1.59765625" style="666" customWidth="1"/>
    <col min="13839" max="13839" width="6.09765625" style="666" customWidth="1"/>
    <col min="13840" max="13840" width="4" style="666" customWidth="1"/>
    <col min="13841" max="13841" width="3.09765625" style="666" customWidth="1"/>
    <col min="13842" max="13842" width="0.59765625" style="666" customWidth="1"/>
    <col min="13843" max="13843" width="3" style="666" customWidth="1"/>
    <col min="13844" max="13844" width="3.09765625" style="666" customWidth="1"/>
    <col min="13845" max="13845" width="2.59765625" style="666" customWidth="1"/>
    <col min="13846" max="13846" width="3.09765625" style="666" customWidth="1"/>
    <col min="13847" max="13847" width="2.59765625" style="666" customWidth="1"/>
    <col min="13848" max="13848" width="1.59765625" style="666" customWidth="1"/>
    <col min="13849" max="13850" width="2" style="666" customWidth="1"/>
    <col min="13851" max="13851" width="6.5" style="666" customWidth="1"/>
    <col min="13852" max="14086" width="9" style="666"/>
    <col min="14087" max="14088" width="2.09765625" style="666" customWidth="1"/>
    <col min="14089" max="14089" width="1" style="666" customWidth="1"/>
    <col min="14090" max="14090" width="20.3984375" style="666" customWidth="1"/>
    <col min="14091" max="14091" width="1.09765625" style="666" customWidth="1"/>
    <col min="14092" max="14093" width="10.59765625" style="666" customWidth="1"/>
    <col min="14094" max="14094" width="1.59765625" style="666" customWidth="1"/>
    <col min="14095" max="14095" width="6.09765625" style="666" customWidth="1"/>
    <col min="14096" max="14096" width="4" style="666" customWidth="1"/>
    <col min="14097" max="14097" width="3.09765625" style="666" customWidth="1"/>
    <col min="14098" max="14098" width="0.59765625" style="666" customWidth="1"/>
    <col min="14099" max="14099" width="3" style="666" customWidth="1"/>
    <col min="14100" max="14100" width="3.09765625" style="666" customWidth="1"/>
    <col min="14101" max="14101" width="2.59765625" style="666" customWidth="1"/>
    <col min="14102" max="14102" width="3.09765625" style="666" customWidth="1"/>
    <col min="14103" max="14103" width="2.59765625" style="666" customWidth="1"/>
    <col min="14104" max="14104" width="1.59765625" style="666" customWidth="1"/>
    <col min="14105" max="14106" width="2" style="666" customWidth="1"/>
    <col min="14107" max="14107" width="6.5" style="666" customWidth="1"/>
    <col min="14108" max="14342" width="9" style="666"/>
    <col min="14343" max="14344" width="2.09765625" style="666" customWidth="1"/>
    <col min="14345" max="14345" width="1" style="666" customWidth="1"/>
    <col min="14346" max="14346" width="20.3984375" style="666" customWidth="1"/>
    <col min="14347" max="14347" width="1.09765625" style="666" customWidth="1"/>
    <col min="14348" max="14349" width="10.59765625" style="666" customWidth="1"/>
    <col min="14350" max="14350" width="1.59765625" style="666" customWidth="1"/>
    <col min="14351" max="14351" width="6.09765625" style="666" customWidth="1"/>
    <col min="14352" max="14352" width="4" style="666" customWidth="1"/>
    <col min="14353" max="14353" width="3.09765625" style="666" customWidth="1"/>
    <col min="14354" max="14354" width="0.59765625" style="666" customWidth="1"/>
    <col min="14355" max="14355" width="3" style="666" customWidth="1"/>
    <col min="14356" max="14356" width="3.09765625" style="666" customWidth="1"/>
    <col min="14357" max="14357" width="2.59765625" style="666" customWidth="1"/>
    <col min="14358" max="14358" width="3.09765625" style="666" customWidth="1"/>
    <col min="14359" max="14359" width="2.59765625" style="666" customWidth="1"/>
    <col min="14360" max="14360" width="1.59765625" style="666" customWidth="1"/>
    <col min="14361" max="14362" width="2" style="666" customWidth="1"/>
    <col min="14363" max="14363" width="6.5" style="666" customWidth="1"/>
    <col min="14364" max="14598" width="9" style="666"/>
    <col min="14599" max="14600" width="2.09765625" style="666" customWidth="1"/>
    <col min="14601" max="14601" width="1" style="666" customWidth="1"/>
    <col min="14602" max="14602" width="20.3984375" style="666" customWidth="1"/>
    <col min="14603" max="14603" width="1.09765625" style="666" customWidth="1"/>
    <col min="14604" max="14605" width="10.59765625" style="666" customWidth="1"/>
    <col min="14606" max="14606" width="1.59765625" style="666" customWidth="1"/>
    <col min="14607" max="14607" width="6.09765625" style="666" customWidth="1"/>
    <col min="14608" max="14608" width="4" style="666" customWidth="1"/>
    <col min="14609" max="14609" width="3.09765625" style="666" customWidth="1"/>
    <col min="14610" max="14610" width="0.59765625" style="666" customWidth="1"/>
    <col min="14611" max="14611" width="3" style="666" customWidth="1"/>
    <col min="14612" max="14612" width="3.09765625" style="666" customWidth="1"/>
    <col min="14613" max="14613" width="2.59765625" style="666" customWidth="1"/>
    <col min="14614" max="14614" width="3.09765625" style="666" customWidth="1"/>
    <col min="14615" max="14615" width="2.59765625" style="666" customWidth="1"/>
    <col min="14616" max="14616" width="1.59765625" style="666" customWidth="1"/>
    <col min="14617" max="14618" width="2" style="666" customWidth="1"/>
    <col min="14619" max="14619" width="6.5" style="666" customWidth="1"/>
    <col min="14620" max="14854" width="9" style="666"/>
    <col min="14855" max="14856" width="2.09765625" style="666" customWidth="1"/>
    <col min="14857" max="14857" width="1" style="666" customWidth="1"/>
    <col min="14858" max="14858" width="20.3984375" style="666" customWidth="1"/>
    <col min="14859" max="14859" width="1.09765625" style="666" customWidth="1"/>
    <col min="14860" max="14861" width="10.59765625" style="666" customWidth="1"/>
    <col min="14862" max="14862" width="1.59765625" style="666" customWidth="1"/>
    <col min="14863" max="14863" width="6.09765625" style="666" customWidth="1"/>
    <col min="14864" max="14864" width="4" style="666" customWidth="1"/>
    <col min="14865" max="14865" width="3.09765625" style="666" customWidth="1"/>
    <col min="14866" max="14866" width="0.59765625" style="666" customWidth="1"/>
    <col min="14867" max="14867" width="3" style="666" customWidth="1"/>
    <col min="14868" max="14868" width="3.09765625" style="666" customWidth="1"/>
    <col min="14869" max="14869" width="2.59765625" style="666" customWidth="1"/>
    <col min="14870" max="14870" width="3.09765625" style="666" customWidth="1"/>
    <col min="14871" max="14871" width="2.59765625" style="666" customWidth="1"/>
    <col min="14872" max="14872" width="1.59765625" style="666" customWidth="1"/>
    <col min="14873" max="14874" width="2" style="666" customWidth="1"/>
    <col min="14875" max="14875" width="6.5" style="666" customWidth="1"/>
    <col min="14876" max="15110" width="9" style="666"/>
    <col min="15111" max="15112" width="2.09765625" style="666" customWidth="1"/>
    <col min="15113" max="15113" width="1" style="666" customWidth="1"/>
    <col min="15114" max="15114" width="20.3984375" style="666" customWidth="1"/>
    <col min="15115" max="15115" width="1.09765625" style="666" customWidth="1"/>
    <col min="15116" max="15117" width="10.59765625" style="666" customWidth="1"/>
    <col min="15118" max="15118" width="1.59765625" style="666" customWidth="1"/>
    <col min="15119" max="15119" width="6.09765625" style="666" customWidth="1"/>
    <col min="15120" max="15120" width="4" style="666" customWidth="1"/>
    <col min="15121" max="15121" width="3.09765625" style="666" customWidth="1"/>
    <col min="15122" max="15122" width="0.59765625" style="666" customWidth="1"/>
    <col min="15123" max="15123" width="3" style="666" customWidth="1"/>
    <col min="15124" max="15124" width="3.09765625" style="666" customWidth="1"/>
    <col min="15125" max="15125" width="2.59765625" style="666" customWidth="1"/>
    <col min="15126" max="15126" width="3.09765625" style="666" customWidth="1"/>
    <col min="15127" max="15127" width="2.59765625" style="666" customWidth="1"/>
    <col min="15128" max="15128" width="1.59765625" style="666" customWidth="1"/>
    <col min="15129" max="15130" width="2" style="666" customWidth="1"/>
    <col min="15131" max="15131" width="6.5" style="666" customWidth="1"/>
    <col min="15132" max="15366" width="9" style="666"/>
    <col min="15367" max="15368" width="2.09765625" style="666" customWidth="1"/>
    <col min="15369" max="15369" width="1" style="666" customWidth="1"/>
    <col min="15370" max="15370" width="20.3984375" style="666" customWidth="1"/>
    <col min="15371" max="15371" width="1.09765625" style="666" customWidth="1"/>
    <col min="15372" max="15373" width="10.59765625" style="666" customWidth="1"/>
    <col min="15374" max="15374" width="1.59765625" style="666" customWidth="1"/>
    <col min="15375" max="15375" width="6.09765625" style="666" customWidth="1"/>
    <col min="15376" max="15376" width="4" style="666" customWidth="1"/>
    <col min="15377" max="15377" width="3.09765625" style="666" customWidth="1"/>
    <col min="15378" max="15378" width="0.59765625" style="666" customWidth="1"/>
    <col min="15379" max="15379" width="3" style="666" customWidth="1"/>
    <col min="15380" max="15380" width="3.09765625" style="666" customWidth="1"/>
    <col min="15381" max="15381" width="2.59765625" style="666" customWidth="1"/>
    <col min="15382" max="15382" width="3.09765625" style="666" customWidth="1"/>
    <col min="15383" max="15383" width="2.59765625" style="666" customWidth="1"/>
    <col min="15384" max="15384" width="1.59765625" style="666" customWidth="1"/>
    <col min="15385" max="15386" width="2" style="666" customWidth="1"/>
    <col min="15387" max="15387" width="6.5" style="666" customWidth="1"/>
    <col min="15388" max="15622" width="9" style="666"/>
    <col min="15623" max="15624" width="2.09765625" style="666" customWidth="1"/>
    <col min="15625" max="15625" width="1" style="666" customWidth="1"/>
    <col min="15626" max="15626" width="20.3984375" style="666" customWidth="1"/>
    <col min="15627" max="15627" width="1.09765625" style="666" customWidth="1"/>
    <col min="15628" max="15629" width="10.59765625" style="666" customWidth="1"/>
    <col min="15630" max="15630" width="1.59765625" style="666" customWidth="1"/>
    <col min="15631" max="15631" width="6.09765625" style="666" customWidth="1"/>
    <col min="15632" max="15632" width="4" style="666" customWidth="1"/>
    <col min="15633" max="15633" width="3.09765625" style="666" customWidth="1"/>
    <col min="15634" max="15634" width="0.59765625" style="666" customWidth="1"/>
    <col min="15635" max="15635" width="3" style="666" customWidth="1"/>
    <col min="15636" max="15636" width="3.09765625" style="666" customWidth="1"/>
    <col min="15637" max="15637" width="2.59765625" style="666" customWidth="1"/>
    <col min="15638" max="15638" width="3.09765625" style="666" customWidth="1"/>
    <col min="15639" max="15639" width="2.59765625" style="666" customWidth="1"/>
    <col min="15640" max="15640" width="1.59765625" style="666" customWidth="1"/>
    <col min="15641" max="15642" width="2" style="666" customWidth="1"/>
    <col min="15643" max="15643" width="6.5" style="666" customWidth="1"/>
    <col min="15644" max="15878" width="9" style="666"/>
    <col min="15879" max="15880" width="2.09765625" style="666" customWidth="1"/>
    <col min="15881" max="15881" width="1" style="666" customWidth="1"/>
    <col min="15882" max="15882" width="20.3984375" style="666" customWidth="1"/>
    <col min="15883" max="15883" width="1.09765625" style="666" customWidth="1"/>
    <col min="15884" max="15885" width="10.59765625" style="666" customWidth="1"/>
    <col min="15886" max="15886" width="1.59765625" style="666" customWidth="1"/>
    <col min="15887" max="15887" width="6.09765625" style="666" customWidth="1"/>
    <col min="15888" max="15888" width="4" style="666" customWidth="1"/>
    <col min="15889" max="15889" width="3.09765625" style="666" customWidth="1"/>
    <col min="15890" max="15890" width="0.59765625" style="666" customWidth="1"/>
    <col min="15891" max="15891" width="3" style="666" customWidth="1"/>
    <col min="15892" max="15892" width="3.09765625" style="666" customWidth="1"/>
    <col min="15893" max="15893" width="2.59765625" style="666" customWidth="1"/>
    <col min="15894" max="15894" width="3.09765625" style="666" customWidth="1"/>
    <col min="15895" max="15895" width="2.59765625" style="666" customWidth="1"/>
    <col min="15896" max="15896" width="1.59765625" style="666" customWidth="1"/>
    <col min="15897" max="15898" width="2" style="666" customWidth="1"/>
    <col min="15899" max="15899" width="6.5" style="666" customWidth="1"/>
    <col min="15900" max="16134" width="9" style="666"/>
    <col min="16135" max="16136" width="2.09765625" style="666" customWidth="1"/>
    <col min="16137" max="16137" width="1" style="666" customWidth="1"/>
    <col min="16138" max="16138" width="20.3984375" style="666" customWidth="1"/>
    <col min="16139" max="16139" width="1.09765625" style="666" customWidth="1"/>
    <col min="16140" max="16141" width="10.59765625" style="666" customWidth="1"/>
    <col min="16142" max="16142" width="1.59765625" style="666" customWidth="1"/>
    <col min="16143" max="16143" width="6.09765625" style="666" customWidth="1"/>
    <col min="16144" max="16144" width="4" style="666" customWidth="1"/>
    <col min="16145" max="16145" width="3.09765625" style="666" customWidth="1"/>
    <col min="16146" max="16146" width="0.59765625" style="666" customWidth="1"/>
    <col min="16147" max="16147" width="3" style="666" customWidth="1"/>
    <col min="16148" max="16148" width="3.09765625" style="666" customWidth="1"/>
    <col min="16149" max="16149" width="2.59765625" style="666" customWidth="1"/>
    <col min="16150" max="16150" width="3.09765625" style="666" customWidth="1"/>
    <col min="16151" max="16151" width="2.59765625" style="666" customWidth="1"/>
    <col min="16152" max="16152" width="1.59765625" style="666" customWidth="1"/>
    <col min="16153" max="16154" width="2" style="666" customWidth="1"/>
    <col min="16155" max="16155" width="6.5" style="666" customWidth="1"/>
    <col min="16156" max="16331" width="9" style="666"/>
    <col min="16332" max="16356" width="9" style="19"/>
    <col min="16357" max="16384" width="9" style="666"/>
  </cols>
  <sheetData>
    <row r="1" spans="1:84" ht="12" customHeight="1">
      <c r="A1" s="665"/>
    </row>
    <row r="2" spans="1:84" ht="54.9" customHeight="1"/>
    <row r="3" spans="1:84" ht="14.1" customHeight="1">
      <c r="AC3" s="668"/>
      <c r="AD3" s="669"/>
      <c r="AE3" s="669"/>
      <c r="AF3" s="669"/>
      <c r="AG3" s="669"/>
      <c r="AH3" s="669"/>
      <c r="AI3" s="669"/>
      <c r="AJ3" s="669"/>
      <c r="AK3" s="669"/>
      <c r="AL3" s="669"/>
      <c r="AM3" s="669"/>
      <c r="AN3" s="669"/>
      <c r="AO3" s="669"/>
      <c r="AP3" s="669"/>
      <c r="AQ3" s="669"/>
      <c r="AR3" s="669"/>
      <c r="AS3" s="669"/>
      <c r="AT3" s="669"/>
      <c r="AU3" s="1001"/>
      <c r="AV3" s="1001"/>
      <c r="AW3" s="1001"/>
      <c r="AX3" s="1001"/>
      <c r="AY3" s="1002"/>
    </row>
    <row r="4" spans="1:84" ht="14.1" customHeight="1">
      <c r="B4" s="670" t="s">
        <v>1239</v>
      </c>
      <c r="C4" s="671"/>
      <c r="D4" s="671"/>
      <c r="E4" s="671"/>
      <c r="F4" s="671"/>
      <c r="G4" s="671"/>
      <c r="H4" s="671"/>
      <c r="I4" s="671"/>
      <c r="J4" s="671"/>
      <c r="K4" s="671"/>
      <c r="L4" s="671"/>
      <c r="M4" s="671"/>
      <c r="N4" s="671"/>
      <c r="O4" s="671"/>
      <c r="P4" s="671"/>
      <c r="Q4" s="671"/>
      <c r="R4" s="671"/>
      <c r="S4" s="672"/>
      <c r="T4" s="672"/>
      <c r="U4" s="672"/>
      <c r="V4" s="672"/>
      <c r="W4" s="672"/>
      <c r="X4" s="672"/>
      <c r="Y4" s="672"/>
      <c r="Z4" s="672"/>
      <c r="AA4" s="672"/>
      <c r="AB4" s="672"/>
      <c r="AC4" s="673"/>
      <c r="AD4" s="670" t="s">
        <v>1239</v>
      </c>
      <c r="AE4" s="671"/>
      <c r="AF4" s="671"/>
      <c r="AG4" s="671"/>
      <c r="AH4" s="671"/>
      <c r="AI4" s="671"/>
      <c r="AJ4" s="671"/>
      <c r="AK4" s="671"/>
      <c r="AL4" s="671"/>
      <c r="AM4" s="671"/>
      <c r="AN4" s="671"/>
      <c r="AO4" s="671"/>
      <c r="AP4" s="671"/>
      <c r="AQ4" s="671"/>
      <c r="AR4" s="671"/>
      <c r="AS4" s="671"/>
      <c r="AT4" s="671"/>
      <c r="AU4" s="672"/>
      <c r="AV4" s="672"/>
      <c r="AW4" s="672"/>
      <c r="AX4" s="672"/>
      <c r="AY4" s="674"/>
    </row>
    <row r="5" spans="1:84" ht="14.1" customHeight="1">
      <c r="B5" s="671"/>
      <c r="C5" s="671"/>
      <c r="D5" s="671"/>
      <c r="E5" s="671"/>
      <c r="F5" s="671"/>
      <c r="G5" s="671"/>
      <c r="H5" s="671"/>
      <c r="I5" s="671"/>
      <c r="J5" s="671"/>
      <c r="K5" s="671"/>
      <c r="L5" s="671"/>
      <c r="M5" s="671"/>
      <c r="N5" s="671"/>
      <c r="O5" s="671"/>
      <c r="P5" s="675" t="s">
        <v>579</v>
      </c>
      <c r="Q5" s="676"/>
      <c r="R5" s="672" t="s">
        <v>544</v>
      </c>
      <c r="S5" s="677"/>
      <c r="T5" s="672" t="s">
        <v>580</v>
      </c>
      <c r="U5" s="677"/>
      <c r="V5" s="672" t="s">
        <v>581</v>
      </c>
      <c r="W5" s="672"/>
      <c r="X5" s="672"/>
      <c r="Y5" s="672"/>
      <c r="Z5" s="672"/>
      <c r="AA5" s="672"/>
      <c r="AB5" s="672"/>
      <c r="AC5" s="673"/>
      <c r="AD5" s="671"/>
      <c r="AE5" s="671"/>
      <c r="AF5" s="671"/>
      <c r="AG5" s="671"/>
      <c r="AH5" s="671"/>
      <c r="AI5" s="671"/>
      <c r="AJ5" s="671"/>
      <c r="AK5" s="671"/>
      <c r="AL5" s="671"/>
      <c r="AM5" s="671"/>
      <c r="AN5" s="671"/>
      <c r="AO5" s="671"/>
      <c r="AP5" s="671"/>
      <c r="AQ5" s="671"/>
      <c r="AR5" s="675" t="s">
        <v>579</v>
      </c>
      <c r="AS5" s="998">
        <v>8</v>
      </c>
      <c r="AT5" s="672" t="s">
        <v>544</v>
      </c>
      <c r="AU5" s="999">
        <v>8</v>
      </c>
      <c r="AV5" s="672" t="s">
        <v>580</v>
      </c>
      <c r="AW5" s="999">
        <v>8</v>
      </c>
      <c r="AX5" s="672" t="s">
        <v>581</v>
      </c>
      <c r="AY5" s="674"/>
    </row>
    <row r="6" spans="1:84" ht="14.1" customHeight="1">
      <c r="B6" s="671"/>
      <c r="C6" s="671"/>
      <c r="D6" s="671"/>
      <c r="E6" s="671"/>
      <c r="F6" s="671"/>
      <c r="G6" s="671"/>
      <c r="H6" s="671"/>
      <c r="I6" s="671"/>
      <c r="J6" s="678" t="s">
        <v>759</v>
      </c>
      <c r="K6" s="268"/>
      <c r="L6" s="268"/>
      <c r="M6" s="268"/>
      <c r="N6" s="268"/>
      <c r="O6" s="671"/>
      <c r="P6" s="679"/>
      <c r="Q6" s="679"/>
      <c r="R6" s="680"/>
      <c r="S6" s="680"/>
      <c r="T6" s="680"/>
      <c r="U6" s="680"/>
      <c r="V6" s="680"/>
      <c r="W6" s="672"/>
      <c r="X6" s="672"/>
      <c r="Y6" s="672"/>
      <c r="Z6" s="672"/>
      <c r="AA6" s="672"/>
      <c r="AB6" s="672"/>
      <c r="AC6" s="673"/>
      <c r="AD6" s="671"/>
      <c r="AE6" s="671"/>
      <c r="AF6" s="671"/>
      <c r="AG6" s="671"/>
      <c r="AH6" s="671"/>
      <c r="AI6" s="671"/>
      <c r="AJ6" s="671"/>
      <c r="AK6" s="671"/>
      <c r="AL6" s="678" t="s">
        <v>759</v>
      </c>
      <c r="AM6" s="268"/>
      <c r="AN6" s="268"/>
      <c r="AO6" s="268"/>
      <c r="AP6" s="268"/>
      <c r="AQ6" s="671"/>
      <c r="AR6" s="679"/>
      <c r="AS6" s="679"/>
      <c r="AT6" s="680"/>
      <c r="AU6" s="680"/>
      <c r="AV6" s="680"/>
      <c r="AW6" s="680"/>
      <c r="AX6" s="680"/>
      <c r="AY6" s="674"/>
    </row>
    <row r="7" spans="1:84" ht="15.9" customHeight="1">
      <c r="B7" s="671" t="s">
        <v>758</v>
      </c>
      <c r="C7" s="671"/>
      <c r="D7" s="671"/>
      <c r="E7" s="671"/>
      <c r="F7" s="671"/>
      <c r="G7" s="671"/>
      <c r="H7" s="671"/>
      <c r="I7" s="671"/>
      <c r="J7" s="678" t="s">
        <v>1222</v>
      </c>
      <c r="K7" s="268"/>
      <c r="L7" s="268"/>
      <c r="M7" s="2660" t="str">
        <f>IF('【交付申請時】入力シート①(全体)'!$E$27="","",'【交付申請時】入力シート①(全体)'!$E$27)</f>
        <v/>
      </c>
      <c r="N7" s="2660"/>
      <c r="O7" s="2660"/>
      <c r="P7" s="2660"/>
      <c r="Q7" s="2660"/>
      <c r="R7" s="2660"/>
      <c r="S7" s="2660"/>
      <c r="T7" s="2660"/>
      <c r="U7" s="2660"/>
      <c r="V7" s="2660"/>
      <c r="W7" s="672"/>
      <c r="X7" s="672"/>
      <c r="Y7" s="672"/>
      <c r="Z7" s="672"/>
      <c r="AA7" s="672"/>
      <c r="AB7" s="672"/>
      <c r="AC7" s="673"/>
      <c r="AD7" s="671" t="s">
        <v>758</v>
      </c>
      <c r="AE7" s="671"/>
      <c r="AF7" s="671"/>
      <c r="AG7" s="671"/>
      <c r="AH7" s="671"/>
      <c r="AI7" s="671"/>
      <c r="AJ7" s="671"/>
      <c r="AK7" s="671"/>
      <c r="AL7" s="678" t="s">
        <v>1222</v>
      </c>
      <c r="AM7" s="268"/>
      <c r="AN7" s="268"/>
      <c r="AO7" s="2661" t="s">
        <v>422</v>
      </c>
      <c r="AP7" s="2661"/>
      <c r="AQ7" s="2661"/>
      <c r="AR7" s="2661"/>
      <c r="AS7" s="2661"/>
      <c r="AT7" s="2661"/>
      <c r="AU7" s="2661"/>
      <c r="AV7" s="2661"/>
      <c r="AW7" s="2661"/>
      <c r="AX7" s="2661"/>
      <c r="AY7" s="674"/>
    </row>
    <row r="8" spans="1:84" ht="15.9" customHeight="1">
      <c r="B8" s="671"/>
      <c r="C8" s="671" t="s">
        <v>1223</v>
      </c>
      <c r="D8" s="671"/>
      <c r="E8" s="671"/>
      <c r="F8" s="671"/>
      <c r="G8" s="671"/>
      <c r="H8" s="671"/>
      <c r="I8" s="671"/>
      <c r="J8" s="678" t="s">
        <v>1224</v>
      </c>
      <c r="K8" s="268"/>
      <c r="L8" s="268"/>
      <c r="M8" s="2660" t="str">
        <f>IF('【交付申請時】入力シート①(全体)'!$E$25="","",'【交付申請時】入力シート①(全体)'!$E$25)</f>
        <v/>
      </c>
      <c r="N8" s="2660"/>
      <c r="O8" s="2660"/>
      <c r="P8" s="2660"/>
      <c r="Q8" s="2660"/>
      <c r="R8" s="2660"/>
      <c r="S8" s="2660"/>
      <c r="T8" s="2660"/>
      <c r="U8" s="2660"/>
      <c r="V8" s="2660"/>
      <c r="W8" s="672"/>
      <c r="X8" s="672"/>
      <c r="Y8" s="672"/>
      <c r="Z8" s="672"/>
      <c r="AA8" s="672"/>
      <c r="AB8" s="672"/>
      <c r="AC8" s="673"/>
      <c r="AD8" s="671"/>
      <c r="AE8" s="671" t="s">
        <v>1223</v>
      </c>
      <c r="AF8" s="671"/>
      <c r="AG8" s="671"/>
      <c r="AH8" s="671"/>
      <c r="AI8" s="671"/>
      <c r="AJ8" s="671"/>
      <c r="AK8" s="671"/>
      <c r="AL8" s="678" t="s">
        <v>1224</v>
      </c>
      <c r="AM8" s="268"/>
      <c r="AN8" s="268"/>
      <c r="AO8" s="2661" t="s">
        <v>436</v>
      </c>
      <c r="AP8" s="2661"/>
      <c r="AQ8" s="2661"/>
      <c r="AR8" s="2661"/>
      <c r="AS8" s="2661"/>
      <c r="AT8" s="2661"/>
      <c r="AU8" s="2661"/>
      <c r="AV8" s="2661"/>
      <c r="AW8" s="2661"/>
      <c r="AX8" s="2661"/>
      <c r="AY8" s="674"/>
    </row>
    <row r="9" spans="1:84" ht="15.9" customHeight="1">
      <c r="B9" s="671"/>
      <c r="C9" s="671"/>
      <c r="D9" s="671"/>
      <c r="E9" s="671"/>
      <c r="F9" s="671"/>
      <c r="G9" s="671"/>
      <c r="H9" s="671"/>
      <c r="I9" s="671"/>
      <c r="J9" s="678" t="s">
        <v>1225</v>
      </c>
      <c r="K9" s="268"/>
      <c r="L9" s="268"/>
      <c r="M9" s="2660" t="str">
        <f>IF('【交付申請時】入力シート①(全体)'!$E$34="","",'【交付申請時】入力シート①(全体)'!$E$34)</f>
        <v/>
      </c>
      <c r="N9" s="2660"/>
      <c r="O9" s="2660"/>
      <c r="P9" s="2660" t="str">
        <f>IF('【交付申請時】入力シート①(全体)'!$E$36="","",'【交付申請時】入力シート①(全体)'!$E$36)</f>
        <v/>
      </c>
      <c r="Q9" s="2660" t="str">
        <f>IF('【交付申請時】入力シート①(全体)'!D32="","",'【交付申請時】入力シート①(全体)'!D32)</f>
        <v/>
      </c>
      <c r="R9" s="2660"/>
      <c r="S9" s="2660"/>
      <c r="T9" s="2660"/>
      <c r="U9" s="2660"/>
      <c r="V9" s="2660"/>
      <c r="W9" s="672"/>
      <c r="X9" s="672"/>
      <c r="Y9" s="672"/>
      <c r="Z9" s="672"/>
      <c r="AA9" s="672"/>
      <c r="AB9" s="672"/>
      <c r="AC9" s="673"/>
      <c r="AD9" s="671"/>
      <c r="AE9" s="671"/>
      <c r="AF9" s="671"/>
      <c r="AG9" s="671"/>
      <c r="AH9" s="671"/>
      <c r="AI9" s="671"/>
      <c r="AJ9" s="671"/>
      <c r="AK9" s="671"/>
      <c r="AL9" s="678" t="s">
        <v>1225</v>
      </c>
      <c r="AM9" s="268"/>
      <c r="AN9" s="268"/>
      <c r="AO9" s="2661" t="s">
        <v>458</v>
      </c>
      <c r="AP9" s="2661"/>
      <c r="AQ9" s="2661"/>
      <c r="AR9" s="2661" t="s">
        <v>461</v>
      </c>
      <c r="AS9" s="2661"/>
      <c r="AT9" s="2661"/>
      <c r="AU9" s="2661"/>
      <c r="AV9" s="2661"/>
      <c r="AW9" s="2661"/>
      <c r="AX9" s="2661"/>
      <c r="AY9" s="674"/>
    </row>
    <row r="10" spans="1:84" s="681" customFormat="1" ht="6" customHeight="1">
      <c r="B10" s="682"/>
      <c r="C10" s="682"/>
      <c r="D10" s="682"/>
      <c r="E10" s="682"/>
      <c r="F10" s="682"/>
      <c r="G10" s="682"/>
      <c r="H10" s="682"/>
      <c r="I10" s="682"/>
      <c r="J10" s="670"/>
      <c r="K10" s="268"/>
      <c r="L10" s="268"/>
      <c r="M10" s="683"/>
      <c r="N10" s="683"/>
      <c r="O10" s="683"/>
      <c r="P10" s="683"/>
      <c r="Q10" s="683"/>
      <c r="R10" s="683"/>
      <c r="S10" s="683"/>
      <c r="T10" s="683"/>
      <c r="U10" s="683"/>
      <c r="V10" s="684"/>
      <c r="W10" s="685"/>
      <c r="X10" s="685"/>
      <c r="Y10" s="685"/>
      <c r="Z10" s="685"/>
      <c r="AA10" s="685"/>
      <c r="AB10" s="685"/>
      <c r="AC10" s="673"/>
      <c r="AD10" s="682"/>
      <c r="AE10" s="682"/>
      <c r="AF10" s="682"/>
      <c r="AG10" s="682"/>
      <c r="AH10" s="682"/>
      <c r="AI10" s="682"/>
      <c r="AJ10" s="682"/>
      <c r="AK10" s="682"/>
      <c r="AL10" s="670"/>
      <c r="AM10" s="268"/>
      <c r="AN10" s="268"/>
      <c r="AO10" s="683"/>
      <c r="AP10" s="683"/>
      <c r="AQ10" s="683"/>
      <c r="AR10" s="683"/>
      <c r="AS10" s="683"/>
      <c r="AT10" s="683"/>
      <c r="AU10" s="683"/>
      <c r="AV10" s="683"/>
      <c r="AW10" s="683"/>
      <c r="AX10" s="684"/>
      <c r="AY10" s="674"/>
      <c r="AZ10" s="19"/>
      <c r="BA10" s="19"/>
      <c r="BB10" s="19"/>
      <c r="BC10" s="19"/>
      <c r="BD10" s="19"/>
      <c r="BE10" s="19"/>
      <c r="BF10" s="19"/>
      <c r="BG10" s="19"/>
      <c r="BH10" s="19"/>
      <c r="BI10" s="19"/>
      <c r="BJ10" s="19"/>
      <c r="BK10" s="19"/>
      <c r="BL10" s="19"/>
      <c r="BM10" s="19"/>
      <c r="BN10" s="19"/>
      <c r="BO10" s="19"/>
      <c r="BP10" s="19"/>
      <c r="BQ10" s="19"/>
      <c r="BR10" s="19"/>
      <c r="BS10" s="19"/>
      <c r="BT10" s="19"/>
      <c r="BU10" s="19"/>
      <c r="BV10" s="19"/>
      <c r="BW10" s="19"/>
      <c r="BX10" s="19"/>
      <c r="BY10" s="19"/>
      <c r="BZ10" s="19"/>
      <c r="CA10" s="19"/>
      <c r="CB10" s="19"/>
      <c r="CC10" s="19"/>
      <c r="CD10" s="19"/>
      <c r="CE10" s="19"/>
      <c r="CF10" s="19"/>
    </row>
    <row r="11" spans="1:84" s="681" customFormat="1" ht="14.1" customHeight="1">
      <c r="B11" s="682"/>
      <c r="C11" s="682"/>
      <c r="D11" s="682"/>
      <c r="E11" s="682"/>
      <c r="F11" s="682"/>
      <c r="G11" s="682"/>
      <c r="H11" s="682"/>
      <c r="I11" s="682"/>
      <c r="J11" s="678" t="s">
        <v>761</v>
      </c>
      <c r="K11" s="268"/>
      <c r="L11" s="268"/>
      <c r="M11" s="269"/>
      <c r="N11" s="683"/>
      <c r="O11" s="683"/>
      <c r="P11" s="683"/>
      <c r="Q11" s="686"/>
      <c r="R11" s="683"/>
      <c r="S11" s="686"/>
      <c r="T11" s="686"/>
      <c r="U11" s="686"/>
      <c r="V11" s="686"/>
      <c r="W11" s="685"/>
      <c r="X11" s="685"/>
      <c r="Y11" s="685"/>
      <c r="Z11" s="685"/>
      <c r="AA11" s="685"/>
      <c r="AB11" s="685"/>
      <c r="AC11" s="673"/>
      <c r="AD11" s="682"/>
      <c r="AE11" s="682"/>
      <c r="AF11" s="682"/>
      <c r="AG11" s="682"/>
      <c r="AH11" s="682"/>
      <c r="AI11" s="682"/>
      <c r="AJ11" s="682"/>
      <c r="AK11" s="682"/>
      <c r="AL11" s="678" t="s">
        <v>761</v>
      </c>
      <c r="AM11" s="268"/>
      <c r="AN11" s="268"/>
      <c r="AO11" s="269"/>
      <c r="AP11" s="683"/>
      <c r="AQ11" s="683"/>
      <c r="AR11" s="683"/>
      <c r="AS11" s="686"/>
      <c r="AT11" s="683"/>
      <c r="AU11" s="686"/>
      <c r="AV11" s="686"/>
      <c r="AW11" s="686"/>
      <c r="AX11" s="686"/>
      <c r="AY11" s="674"/>
      <c r="AZ11" s="19"/>
      <c r="BA11" s="19"/>
      <c r="BB11" s="19"/>
      <c r="BC11" s="19"/>
      <c r="BD11" s="19"/>
      <c r="BE11" s="19"/>
      <c r="BF11" s="19"/>
      <c r="BG11" s="19"/>
      <c r="BH11" s="19"/>
      <c r="BI11" s="19"/>
      <c r="BJ11" s="19"/>
      <c r="BK11" s="19"/>
      <c r="BL11" s="19"/>
      <c r="BM11" s="19"/>
      <c r="BN11" s="19"/>
      <c r="BO11" s="19"/>
      <c r="BP11" s="19"/>
      <c r="BQ11" s="19"/>
      <c r="BR11" s="19"/>
      <c r="BS11" s="19"/>
      <c r="BT11" s="19"/>
      <c r="BU11" s="19"/>
      <c r="BV11" s="19"/>
      <c r="BW11" s="19"/>
      <c r="BX11" s="19"/>
      <c r="BY11" s="19"/>
      <c r="BZ11" s="19"/>
      <c r="CA11" s="19"/>
      <c r="CB11" s="19"/>
      <c r="CC11" s="19"/>
      <c r="CD11" s="19"/>
      <c r="CE11" s="19"/>
      <c r="CF11" s="19"/>
    </row>
    <row r="12" spans="1:84" s="681" customFormat="1" ht="15.9" customHeight="1">
      <c r="B12" s="682"/>
      <c r="C12" s="682"/>
      <c r="D12" s="682"/>
      <c r="E12" s="682"/>
      <c r="F12" s="682"/>
      <c r="G12" s="682"/>
      <c r="H12" s="682"/>
      <c r="I12" s="682"/>
      <c r="J12" s="678" t="s">
        <v>1222</v>
      </c>
      <c r="K12" s="268"/>
      <c r="L12" s="268"/>
      <c r="M12" s="2658" t="str">
        <f>IF('【交付申請時】入力シート①(全体)'!$E$48="","",'【交付申請時】入力シート①(全体)'!$E$48)</f>
        <v/>
      </c>
      <c r="N12" s="2658"/>
      <c r="O12" s="2658"/>
      <c r="P12" s="2658"/>
      <c r="Q12" s="2658"/>
      <c r="R12" s="2658"/>
      <c r="S12" s="2658"/>
      <c r="T12" s="2658"/>
      <c r="U12" s="2658"/>
      <c r="V12" s="2658"/>
      <c r="W12" s="685"/>
      <c r="X12" s="685"/>
      <c r="Y12" s="685"/>
      <c r="Z12" s="685"/>
      <c r="AA12" s="685"/>
      <c r="AB12" s="685"/>
      <c r="AC12" s="673"/>
      <c r="AD12" s="682"/>
      <c r="AE12" s="682"/>
      <c r="AF12" s="682"/>
      <c r="AG12" s="682"/>
      <c r="AH12" s="682"/>
      <c r="AI12" s="682"/>
      <c r="AJ12" s="682"/>
      <c r="AK12" s="682"/>
      <c r="AL12" s="678" t="s">
        <v>1222</v>
      </c>
      <c r="AM12" s="268"/>
      <c r="AN12" s="268"/>
      <c r="AO12" s="2659" t="s">
        <v>474</v>
      </c>
      <c r="AP12" s="2659"/>
      <c r="AQ12" s="2659"/>
      <c r="AR12" s="2659"/>
      <c r="AS12" s="2659"/>
      <c r="AT12" s="2659"/>
      <c r="AU12" s="2659"/>
      <c r="AV12" s="2659"/>
      <c r="AW12" s="2659"/>
      <c r="AX12" s="2659"/>
      <c r="AY12" s="674"/>
      <c r="AZ12" s="19"/>
      <c r="BA12" s="19"/>
      <c r="BB12" s="19"/>
      <c r="BC12" s="19"/>
      <c r="BD12" s="19"/>
      <c r="BE12" s="19"/>
      <c r="BF12" s="19"/>
      <c r="BG12" s="19"/>
      <c r="BH12" s="19"/>
      <c r="BI12" s="19"/>
      <c r="BJ12" s="19"/>
      <c r="BK12" s="19"/>
      <c r="BL12" s="19"/>
      <c r="BM12" s="19"/>
      <c r="BN12" s="19"/>
      <c r="BO12" s="19"/>
      <c r="BP12" s="19"/>
      <c r="BQ12" s="19"/>
      <c r="BR12" s="19"/>
      <c r="BS12" s="19"/>
      <c r="BT12" s="19"/>
      <c r="BU12" s="19"/>
      <c r="BV12" s="19"/>
      <c r="BW12" s="19"/>
      <c r="BX12" s="19"/>
      <c r="BY12" s="19"/>
      <c r="BZ12" s="19"/>
      <c r="CA12" s="19"/>
      <c r="CB12" s="19"/>
      <c r="CC12" s="19"/>
      <c r="CD12" s="19"/>
      <c r="CE12" s="19"/>
      <c r="CF12" s="19"/>
    </row>
    <row r="13" spans="1:84" s="681" customFormat="1" ht="15.9" customHeight="1">
      <c r="B13" s="682"/>
      <c r="C13" s="682"/>
      <c r="D13" s="682"/>
      <c r="E13" s="682"/>
      <c r="F13" s="682"/>
      <c r="G13" s="682"/>
      <c r="H13" s="682"/>
      <c r="I13" s="682"/>
      <c r="J13" s="678" t="s">
        <v>1224</v>
      </c>
      <c r="K13" s="268"/>
      <c r="L13" s="268"/>
      <c r="M13" s="2658" t="str">
        <f>IF('【交付申請時】入力シート①(全体)'!$E$46="","",'【交付申請時】入力シート①(全体)'!$E$46)</f>
        <v/>
      </c>
      <c r="N13" s="2658"/>
      <c r="O13" s="2658"/>
      <c r="P13" s="2658"/>
      <c r="Q13" s="2658"/>
      <c r="R13" s="2658"/>
      <c r="S13" s="2658"/>
      <c r="T13" s="2658"/>
      <c r="U13" s="2658"/>
      <c r="V13" s="2658"/>
      <c r="W13" s="685"/>
      <c r="X13" s="685"/>
      <c r="Y13" s="685"/>
      <c r="Z13" s="685"/>
      <c r="AA13" s="685"/>
      <c r="AB13" s="685"/>
      <c r="AC13" s="673"/>
      <c r="AD13" s="682"/>
      <c r="AE13" s="682"/>
      <c r="AF13" s="682"/>
      <c r="AG13" s="682"/>
      <c r="AH13" s="682"/>
      <c r="AI13" s="682"/>
      <c r="AJ13" s="682"/>
      <c r="AK13" s="682"/>
      <c r="AL13" s="678" t="s">
        <v>1224</v>
      </c>
      <c r="AM13" s="268"/>
      <c r="AN13" s="268"/>
      <c r="AO13" s="2659" t="s">
        <v>473</v>
      </c>
      <c r="AP13" s="2659"/>
      <c r="AQ13" s="2659"/>
      <c r="AR13" s="2659"/>
      <c r="AS13" s="2659"/>
      <c r="AT13" s="2659"/>
      <c r="AU13" s="2659"/>
      <c r="AV13" s="2659"/>
      <c r="AW13" s="2659"/>
      <c r="AX13" s="2659"/>
      <c r="AY13" s="674"/>
      <c r="AZ13" s="19"/>
      <c r="BA13" s="19"/>
      <c r="BB13" s="19"/>
      <c r="BC13" s="19"/>
      <c r="BD13" s="19"/>
      <c r="BE13" s="19"/>
      <c r="BF13" s="19"/>
      <c r="BG13" s="19"/>
      <c r="BH13" s="19"/>
      <c r="BI13" s="19"/>
      <c r="BJ13" s="19"/>
      <c r="BK13" s="19"/>
      <c r="BL13" s="19"/>
      <c r="BM13" s="19"/>
      <c r="BN13" s="19"/>
      <c r="BO13" s="19"/>
      <c r="BP13" s="19"/>
      <c r="BQ13" s="19"/>
      <c r="BR13" s="19"/>
      <c r="BS13" s="19"/>
      <c r="BT13" s="19"/>
      <c r="BU13" s="19"/>
      <c r="BV13" s="19"/>
      <c r="BW13" s="19"/>
      <c r="BX13" s="19"/>
      <c r="BY13" s="19"/>
      <c r="BZ13" s="19"/>
      <c r="CA13" s="19"/>
      <c r="CB13" s="19"/>
      <c r="CC13" s="19"/>
      <c r="CD13" s="19"/>
      <c r="CE13" s="19"/>
      <c r="CF13" s="19"/>
    </row>
    <row r="14" spans="1:84" s="681" customFormat="1" ht="15.9" customHeight="1">
      <c r="B14" s="682"/>
      <c r="C14" s="682"/>
      <c r="D14" s="682"/>
      <c r="E14" s="682"/>
      <c r="F14" s="682"/>
      <c r="G14" s="682"/>
      <c r="H14" s="682"/>
      <c r="I14" s="682"/>
      <c r="J14" s="678" t="s">
        <v>1225</v>
      </c>
      <c r="K14" s="268"/>
      <c r="L14" s="268"/>
      <c r="M14" s="2658" t="str">
        <f>IF('【交付申請時】入力シート①(全体)'!$E$55="","",'【交付申請時】入力シート①(全体)'!$E$55)</f>
        <v/>
      </c>
      <c r="N14" s="2658"/>
      <c r="O14" s="2658"/>
      <c r="P14" s="2658" t="str">
        <f>IF('【交付申請時】入力シート①(全体)'!$E$57="","",'【交付申請時】入力シート①(全体)'!$E$57)</f>
        <v/>
      </c>
      <c r="Q14" s="2658" t="str">
        <f>IF('【交付申請時】入力シート①(全体)'!$E$57="","",'【交付申請時】入力シート①(全体)'!$E$57)</f>
        <v/>
      </c>
      <c r="R14" s="2658"/>
      <c r="S14" s="2658"/>
      <c r="T14" s="2658"/>
      <c r="U14" s="2658"/>
      <c r="V14" s="2658"/>
      <c r="W14" s="685"/>
      <c r="X14" s="685"/>
      <c r="Y14" s="685"/>
      <c r="Z14" s="685"/>
      <c r="AA14" s="685"/>
      <c r="AB14" s="685"/>
      <c r="AC14" s="673"/>
      <c r="AD14" s="682"/>
      <c r="AE14" s="682"/>
      <c r="AF14" s="682"/>
      <c r="AG14" s="682"/>
      <c r="AH14" s="682"/>
      <c r="AI14" s="682"/>
      <c r="AJ14" s="682"/>
      <c r="AK14" s="682"/>
      <c r="AL14" s="678" t="s">
        <v>1225</v>
      </c>
      <c r="AM14" s="268"/>
      <c r="AN14" s="268"/>
      <c r="AO14" s="2659" t="s">
        <v>458</v>
      </c>
      <c r="AP14" s="2659"/>
      <c r="AQ14" s="2659"/>
      <c r="AR14" s="2659" t="s">
        <v>478</v>
      </c>
      <c r="AS14" s="2659"/>
      <c r="AT14" s="2659"/>
      <c r="AU14" s="2659"/>
      <c r="AV14" s="2659"/>
      <c r="AW14" s="2659"/>
      <c r="AX14" s="2659"/>
      <c r="AY14" s="674"/>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row>
    <row r="15" spans="1:84" ht="6" customHeight="1">
      <c r="B15" s="671"/>
      <c r="C15" s="671"/>
      <c r="D15" s="671"/>
      <c r="E15" s="671"/>
      <c r="F15" s="671"/>
      <c r="G15" s="671"/>
      <c r="H15" s="671"/>
      <c r="I15" s="671"/>
      <c r="J15" s="670"/>
      <c r="K15" s="268"/>
      <c r="L15" s="268"/>
      <c r="M15" s="687"/>
      <c r="N15" s="687"/>
      <c r="O15" s="687"/>
      <c r="P15" s="687"/>
      <c r="Q15" s="687"/>
      <c r="R15" s="688"/>
      <c r="S15" s="687"/>
      <c r="T15" s="687"/>
      <c r="U15" s="687"/>
      <c r="V15" s="687"/>
      <c r="W15" s="672"/>
      <c r="X15" s="672"/>
      <c r="Y15" s="672"/>
      <c r="Z15" s="672"/>
      <c r="AA15" s="672"/>
      <c r="AB15" s="672"/>
      <c r="AC15" s="673"/>
      <c r="AD15" s="671"/>
      <c r="AE15" s="671"/>
      <c r="AF15" s="671"/>
      <c r="AG15" s="671"/>
      <c r="AH15" s="671"/>
      <c r="AI15" s="671"/>
      <c r="AJ15" s="671"/>
      <c r="AK15" s="671"/>
      <c r="AL15" s="670"/>
      <c r="AM15" s="268"/>
      <c r="AN15" s="268"/>
      <c r="AO15" s="687"/>
      <c r="AP15" s="687"/>
      <c r="AQ15" s="687"/>
      <c r="AR15" s="687"/>
      <c r="AS15" s="687"/>
      <c r="AT15" s="688"/>
      <c r="AU15" s="687"/>
      <c r="AV15" s="687"/>
      <c r="AW15" s="687"/>
      <c r="AX15" s="687"/>
      <c r="AY15" s="674"/>
    </row>
    <row r="16" spans="1:84" ht="14.1" customHeight="1">
      <c r="B16" s="671"/>
      <c r="C16" s="671"/>
      <c r="D16" s="671"/>
      <c r="E16" s="671"/>
      <c r="F16" s="671"/>
      <c r="G16" s="671"/>
      <c r="H16" s="671"/>
      <c r="I16" s="671"/>
      <c r="J16" s="678" t="s">
        <v>614</v>
      </c>
      <c r="K16" s="268"/>
      <c r="L16" s="268"/>
      <c r="M16" s="269"/>
      <c r="N16" s="689"/>
      <c r="O16" s="689"/>
      <c r="P16" s="689"/>
      <c r="Q16" s="690"/>
      <c r="R16" s="688"/>
      <c r="S16" s="690"/>
      <c r="T16" s="690"/>
      <c r="U16" s="690"/>
      <c r="V16" s="690"/>
      <c r="W16" s="672"/>
      <c r="X16" s="672"/>
      <c r="Y16" s="672"/>
      <c r="Z16" s="672"/>
      <c r="AA16" s="672"/>
      <c r="AB16" s="672"/>
      <c r="AC16" s="673"/>
      <c r="AD16" s="671"/>
      <c r="AE16" s="671"/>
      <c r="AF16" s="671"/>
      <c r="AG16" s="671"/>
      <c r="AH16" s="671"/>
      <c r="AI16" s="671"/>
      <c r="AJ16" s="671"/>
      <c r="AK16" s="671"/>
      <c r="AL16" s="678" t="s">
        <v>614</v>
      </c>
      <c r="AM16" s="268"/>
      <c r="AN16" s="268"/>
      <c r="AO16" s="269"/>
      <c r="AP16" s="689"/>
      <c r="AQ16" s="689"/>
      <c r="AR16" s="689"/>
      <c r="AS16" s="690"/>
      <c r="AT16" s="688"/>
      <c r="AU16" s="690"/>
      <c r="AV16" s="690"/>
      <c r="AW16" s="690"/>
      <c r="AX16" s="690"/>
      <c r="AY16" s="674"/>
    </row>
    <row r="17" spans="2:51" ht="15.9" customHeight="1">
      <c r="B17" s="671"/>
      <c r="C17" s="671"/>
      <c r="D17" s="671"/>
      <c r="E17" s="671"/>
      <c r="F17" s="671"/>
      <c r="G17" s="671"/>
      <c r="H17" s="671"/>
      <c r="I17" s="671"/>
      <c r="J17" s="678" t="s">
        <v>1222</v>
      </c>
      <c r="K17" s="268"/>
      <c r="L17" s="268"/>
      <c r="M17" s="2658" t="str">
        <f>IF('【交付申請時】入力シート①(全体)'!$E$69="","",'【交付申請時】入力シート①(全体)'!$E$69)</f>
        <v/>
      </c>
      <c r="N17" s="2658"/>
      <c r="O17" s="2658"/>
      <c r="P17" s="2658"/>
      <c r="Q17" s="2658"/>
      <c r="R17" s="2658"/>
      <c r="S17" s="2658"/>
      <c r="T17" s="2658"/>
      <c r="U17" s="2658"/>
      <c r="V17" s="2658"/>
      <c r="W17" s="672"/>
      <c r="X17" s="672"/>
      <c r="Y17" s="672"/>
      <c r="Z17" s="672"/>
      <c r="AA17" s="672"/>
      <c r="AB17" s="672"/>
      <c r="AC17" s="673"/>
      <c r="AD17" s="671"/>
      <c r="AE17" s="671"/>
      <c r="AF17" s="671"/>
      <c r="AG17" s="671"/>
      <c r="AH17" s="671"/>
      <c r="AI17" s="671"/>
      <c r="AJ17" s="671"/>
      <c r="AK17" s="671"/>
      <c r="AL17" s="678" t="s">
        <v>1222</v>
      </c>
      <c r="AM17" s="268"/>
      <c r="AN17" s="268"/>
      <c r="AO17" s="2659" t="s">
        <v>485</v>
      </c>
      <c r="AP17" s="2659"/>
      <c r="AQ17" s="2659"/>
      <c r="AR17" s="2659"/>
      <c r="AS17" s="2659"/>
      <c r="AT17" s="2659"/>
      <c r="AU17" s="2659"/>
      <c r="AV17" s="2659"/>
      <c r="AW17" s="2659"/>
      <c r="AX17" s="2659"/>
      <c r="AY17" s="674"/>
    </row>
    <row r="18" spans="2:51" ht="15.9" customHeight="1">
      <c r="B18" s="671"/>
      <c r="C18" s="671"/>
      <c r="D18" s="671"/>
      <c r="E18" s="671"/>
      <c r="F18" s="671"/>
      <c r="G18" s="671"/>
      <c r="H18" s="671"/>
      <c r="I18" s="671"/>
      <c r="J18" s="678" t="s">
        <v>1224</v>
      </c>
      <c r="K18" s="268"/>
      <c r="L18" s="268"/>
      <c r="M18" s="2658" t="str">
        <f>IF('【交付申請時】入力シート①(全体)'!$E$67="","",'【交付申請時】入力シート①(全体)'!$E$67)</f>
        <v/>
      </c>
      <c r="N18" s="2658"/>
      <c r="O18" s="2658"/>
      <c r="P18" s="2658"/>
      <c r="Q18" s="2658"/>
      <c r="R18" s="2658"/>
      <c r="S18" s="2658"/>
      <c r="T18" s="2658"/>
      <c r="U18" s="2658"/>
      <c r="V18" s="2658"/>
      <c r="W18" s="672"/>
      <c r="X18" s="672"/>
      <c r="Y18" s="672"/>
      <c r="Z18" s="672"/>
      <c r="AA18" s="672"/>
      <c r="AB18" s="672"/>
      <c r="AC18" s="673"/>
      <c r="AD18" s="671"/>
      <c r="AE18" s="671"/>
      <c r="AF18" s="671"/>
      <c r="AG18" s="671"/>
      <c r="AH18" s="671"/>
      <c r="AI18" s="671"/>
      <c r="AJ18" s="671"/>
      <c r="AK18" s="671"/>
      <c r="AL18" s="678" t="s">
        <v>1224</v>
      </c>
      <c r="AM18" s="268"/>
      <c r="AN18" s="268"/>
      <c r="AO18" s="2659" t="s">
        <v>484</v>
      </c>
      <c r="AP18" s="2659"/>
      <c r="AQ18" s="2659"/>
      <c r="AR18" s="2659"/>
      <c r="AS18" s="2659"/>
      <c r="AT18" s="2659"/>
      <c r="AU18" s="2659"/>
      <c r="AV18" s="2659"/>
      <c r="AW18" s="2659"/>
      <c r="AX18" s="2659"/>
      <c r="AY18" s="674"/>
    </row>
    <row r="19" spans="2:51" ht="15.9" customHeight="1">
      <c r="B19" s="671"/>
      <c r="C19" s="671"/>
      <c r="D19" s="671"/>
      <c r="E19" s="671"/>
      <c r="F19" s="671"/>
      <c r="G19" s="671"/>
      <c r="H19" s="671"/>
      <c r="I19" s="671"/>
      <c r="J19" s="678" t="s">
        <v>1225</v>
      </c>
      <c r="K19" s="268"/>
      <c r="L19" s="268"/>
      <c r="M19" s="2658" t="str">
        <f>IF('【交付申請時】入力シート①(全体)'!$E$72="","",'【交付申請時】入力シート①(全体)'!$E$72)</f>
        <v/>
      </c>
      <c r="N19" s="2658"/>
      <c r="O19" s="2658"/>
      <c r="P19" s="2658" t="str">
        <f>IF('【交付申請時】入力シート①(全体)'!$E$74="","",'【交付申請時】入力シート①(全体)'!$E$74)</f>
        <v/>
      </c>
      <c r="Q19" s="2658"/>
      <c r="R19" s="2658"/>
      <c r="S19" s="2658"/>
      <c r="T19" s="2658"/>
      <c r="U19" s="2658"/>
      <c r="V19" s="2658"/>
      <c r="W19" s="672"/>
      <c r="X19" s="672"/>
      <c r="Y19" s="672"/>
      <c r="Z19" s="672"/>
      <c r="AA19" s="672"/>
      <c r="AB19" s="672"/>
      <c r="AC19" s="673"/>
      <c r="AD19" s="671"/>
      <c r="AE19" s="671"/>
      <c r="AF19" s="671"/>
      <c r="AG19" s="671"/>
      <c r="AH19" s="671"/>
      <c r="AI19" s="671"/>
      <c r="AJ19" s="671"/>
      <c r="AK19" s="671"/>
      <c r="AL19" s="678" t="s">
        <v>1225</v>
      </c>
      <c r="AM19" s="268"/>
      <c r="AN19" s="268"/>
      <c r="AO19" s="2659" t="s">
        <v>458</v>
      </c>
      <c r="AP19" s="2659"/>
      <c r="AQ19" s="2659"/>
      <c r="AR19" s="2659" t="s">
        <v>489</v>
      </c>
      <c r="AS19" s="2659"/>
      <c r="AT19" s="2659"/>
      <c r="AU19" s="2659"/>
      <c r="AV19" s="2659"/>
      <c r="AW19" s="2659"/>
      <c r="AX19" s="2659"/>
      <c r="AY19" s="674"/>
    </row>
    <row r="20" spans="2:51" ht="12" customHeight="1">
      <c r="B20" s="671"/>
      <c r="C20" s="671"/>
      <c r="D20" s="671"/>
      <c r="E20" s="671"/>
      <c r="F20" s="671"/>
      <c r="G20" s="671"/>
      <c r="H20" s="671"/>
      <c r="I20" s="671"/>
      <c r="J20" s="671"/>
      <c r="K20" s="671"/>
      <c r="L20" s="671"/>
      <c r="M20" s="671"/>
      <c r="N20" s="672"/>
      <c r="O20" s="672"/>
      <c r="P20" s="672"/>
      <c r="Q20" s="672"/>
      <c r="R20" s="672"/>
      <c r="S20" s="672"/>
      <c r="T20" s="672"/>
      <c r="U20" s="672"/>
      <c r="V20" s="672"/>
      <c r="W20" s="672"/>
      <c r="X20" s="672"/>
      <c r="Y20" s="672"/>
      <c r="Z20" s="672"/>
      <c r="AA20" s="672"/>
      <c r="AB20" s="672"/>
      <c r="AC20" s="673"/>
      <c r="AD20" s="671"/>
      <c r="AE20" s="671"/>
      <c r="AF20" s="671"/>
      <c r="AG20" s="671"/>
      <c r="AH20" s="671"/>
      <c r="AI20" s="671"/>
      <c r="AJ20" s="671"/>
      <c r="AK20" s="671"/>
      <c r="AL20" s="671"/>
      <c r="AM20" s="671"/>
      <c r="AN20" s="671"/>
      <c r="AO20" s="671"/>
      <c r="AP20" s="672"/>
      <c r="AQ20" s="672"/>
      <c r="AR20" s="672"/>
      <c r="AS20" s="672"/>
      <c r="AT20" s="672"/>
      <c r="AU20" s="672"/>
      <c r="AV20" s="672"/>
      <c r="AW20" s="672"/>
      <c r="AX20" s="672"/>
      <c r="AY20" s="674"/>
    </row>
    <row r="21" spans="2:51" ht="37.65" customHeight="1">
      <c r="B21" s="2655" t="s">
        <v>1240</v>
      </c>
      <c r="C21" s="2655"/>
      <c r="D21" s="2655"/>
      <c r="E21" s="2655"/>
      <c r="F21" s="2655"/>
      <c r="G21" s="2655"/>
      <c r="H21" s="2655"/>
      <c r="I21" s="2655"/>
      <c r="J21" s="2655"/>
      <c r="K21" s="2655"/>
      <c r="L21" s="2655"/>
      <c r="M21" s="2655"/>
      <c r="N21" s="2655"/>
      <c r="O21" s="2655"/>
      <c r="P21" s="2655"/>
      <c r="Q21" s="2655"/>
      <c r="R21" s="2655"/>
      <c r="S21" s="2655"/>
      <c r="T21" s="2655"/>
      <c r="U21" s="2655"/>
      <c r="V21" s="2655"/>
      <c r="W21" s="672"/>
      <c r="X21" s="672"/>
      <c r="Y21" s="672"/>
      <c r="Z21" s="672"/>
      <c r="AA21" s="672"/>
      <c r="AB21" s="672"/>
      <c r="AC21" s="673"/>
      <c r="AD21" s="2655" t="s">
        <v>1240</v>
      </c>
      <c r="AE21" s="2655"/>
      <c r="AF21" s="2655"/>
      <c r="AG21" s="2655"/>
      <c r="AH21" s="2655"/>
      <c r="AI21" s="2655"/>
      <c r="AJ21" s="2655"/>
      <c r="AK21" s="2655"/>
      <c r="AL21" s="2655"/>
      <c r="AM21" s="2655"/>
      <c r="AN21" s="2655"/>
      <c r="AO21" s="2655"/>
      <c r="AP21" s="2655"/>
      <c r="AQ21" s="2655"/>
      <c r="AR21" s="2655"/>
      <c r="AS21" s="2655"/>
      <c r="AT21" s="2655"/>
      <c r="AU21" s="2655"/>
      <c r="AV21" s="2655"/>
      <c r="AW21" s="2655"/>
      <c r="AX21" s="2655"/>
      <c r="AY21" s="674"/>
    </row>
    <row r="22" spans="2:51" ht="12" customHeight="1">
      <c r="B22" s="671"/>
      <c r="C22" s="671"/>
      <c r="D22" s="671"/>
      <c r="E22" s="671"/>
      <c r="F22" s="671"/>
      <c r="G22" s="671"/>
      <c r="H22" s="671"/>
      <c r="I22" s="671"/>
      <c r="J22" s="671"/>
      <c r="K22" s="671"/>
      <c r="L22" s="671"/>
      <c r="M22" s="671"/>
      <c r="N22" s="671"/>
      <c r="O22" s="671"/>
      <c r="P22" s="671"/>
      <c r="Q22" s="671"/>
      <c r="R22" s="671"/>
      <c r="S22" s="672"/>
      <c r="T22" s="672"/>
      <c r="U22" s="672"/>
      <c r="V22" s="672"/>
      <c r="W22" s="672"/>
      <c r="X22" s="672"/>
      <c r="Y22" s="672"/>
      <c r="Z22" s="672"/>
      <c r="AA22" s="672"/>
      <c r="AB22" s="672"/>
      <c r="AC22" s="673"/>
      <c r="AD22" s="671"/>
      <c r="AE22" s="671"/>
      <c r="AF22" s="671"/>
      <c r="AG22" s="671"/>
      <c r="AH22" s="671"/>
      <c r="AI22" s="671"/>
      <c r="AJ22" s="671"/>
      <c r="AK22" s="671"/>
      <c r="AL22" s="671"/>
      <c r="AM22" s="671"/>
      <c r="AN22" s="671"/>
      <c r="AO22" s="671"/>
      <c r="AP22" s="671"/>
      <c r="AQ22" s="671"/>
      <c r="AR22" s="671"/>
      <c r="AS22" s="671"/>
      <c r="AT22" s="671"/>
      <c r="AU22" s="672"/>
      <c r="AV22" s="672"/>
      <c r="AW22" s="672"/>
      <c r="AX22" s="672"/>
      <c r="AY22" s="674"/>
    </row>
    <row r="23" spans="2:51" ht="18" customHeight="1">
      <c r="B23" s="671"/>
      <c r="C23" s="671" t="s">
        <v>579</v>
      </c>
      <c r="D23" s="691" t="str">
        <f>IF(【交付決定後】入力シート!$O$9="","",【交付決定後】入力シート!$O$9)</f>
        <v/>
      </c>
      <c r="E23" s="672" t="s">
        <v>544</v>
      </c>
      <c r="F23" s="691" t="str">
        <f>IF(【交付決定後】入力シート!$R$9="","",【交付決定後】入力シート!$R$9)</f>
        <v/>
      </c>
      <c r="G23" s="672" t="s">
        <v>580</v>
      </c>
      <c r="H23" s="691" t="str">
        <f>IF(【交付決定後】入力シート!$U$9="","",(【交付決定後】入力シート!$U$9))</f>
        <v/>
      </c>
      <c r="I23" s="672" t="s">
        <v>764</v>
      </c>
      <c r="J23" s="691" t="str">
        <f>IF(【交付決定後】入力シート!$M$8="","",【交付決定後】入力シート!$M$8)</f>
        <v/>
      </c>
      <c r="K23" s="2654" t="s">
        <v>575</v>
      </c>
      <c r="L23" s="2654"/>
      <c r="M23" s="2654"/>
      <c r="N23" s="2656" t="str">
        <f>IF(【交付決定後】入力シート!$S$8="","",【交付決定後】入力シート!$S$8)</f>
        <v/>
      </c>
      <c r="O23" s="2656"/>
      <c r="P23" s="2633" t="s">
        <v>1227</v>
      </c>
      <c r="Q23" s="2633"/>
      <c r="R23" s="2633"/>
      <c r="S23" s="2633"/>
      <c r="T23" s="2633"/>
      <c r="U23" s="2633"/>
      <c r="V23" s="2633"/>
      <c r="W23" s="672"/>
      <c r="X23" s="672"/>
      <c r="Y23" s="672"/>
      <c r="Z23" s="672"/>
      <c r="AA23" s="672"/>
      <c r="AB23" s="672"/>
      <c r="AC23" s="673"/>
      <c r="AD23" s="671"/>
      <c r="AE23" s="671" t="s">
        <v>579</v>
      </c>
      <c r="AF23" s="1000">
        <v>8</v>
      </c>
      <c r="AG23" s="672" t="s">
        <v>544</v>
      </c>
      <c r="AH23" s="1000">
        <v>6</v>
      </c>
      <c r="AI23" s="672" t="s">
        <v>580</v>
      </c>
      <c r="AJ23" s="1000">
        <v>4</v>
      </c>
      <c r="AK23" s="672" t="s">
        <v>764</v>
      </c>
      <c r="AL23" s="1000">
        <v>8</v>
      </c>
      <c r="AM23" s="2654" t="s">
        <v>575</v>
      </c>
      <c r="AN23" s="2654"/>
      <c r="AO23" s="2654"/>
      <c r="AP23" s="2657">
        <v>1234</v>
      </c>
      <c r="AQ23" s="2657"/>
      <c r="AR23" s="2633" t="s">
        <v>1227</v>
      </c>
      <c r="AS23" s="2633"/>
      <c r="AT23" s="2633"/>
      <c r="AU23" s="2633"/>
      <c r="AV23" s="2633"/>
      <c r="AW23" s="2633"/>
      <c r="AX23" s="2633"/>
      <c r="AY23" s="674"/>
    </row>
    <row r="24" spans="2:51" ht="36" customHeight="1">
      <c r="B24" s="2653" t="s">
        <v>1241</v>
      </c>
      <c r="C24" s="2653"/>
      <c r="D24" s="2653"/>
      <c r="E24" s="2653"/>
      <c r="F24" s="2653"/>
      <c r="G24" s="2653"/>
      <c r="H24" s="2653"/>
      <c r="I24" s="2653"/>
      <c r="J24" s="2653"/>
      <c r="K24" s="2653"/>
      <c r="L24" s="2653"/>
      <c r="M24" s="2653"/>
      <c r="N24" s="2653"/>
      <c r="O24" s="2653"/>
      <c r="P24" s="2653"/>
      <c r="Q24" s="2653"/>
      <c r="R24" s="2653"/>
      <c r="S24" s="2653"/>
      <c r="T24" s="2653"/>
      <c r="U24" s="2653"/>
      <c r="V24" s="2653"/>
      <c r="W24" s="672"/>
      <c r="X24" s="672"/>
      <c r="Y24" s="672"/>
      <c r="Z24" s="672"/>
      <c r="AA24" s="672"/>
      <c r="AB24" s="672"/>
      <c r="AC24" s="673"/>
      <c r="AD24" s="2653" t="s">
        <v>1241</v>
      </c>
      <c r="AE24" s="2653"/>
      <c r="AF24" s="2653"/>
      <c r="AG24" s="2653"/>
      <c r="AH24" s="2653"/>
      <c r="AI24" s="2653"/>
      <c r="AJ24" s="2653"/>
      <c r="AK24" s="2653"/>
      <c r="AL24" s="2653"/>
      <c r="AM24" s="2653"/>
      <c r="AN24" s="2653"/>
      <c r="AO24" s="2653"/>
      <c r="AP24" s="2653"/>
      <c r="AQ24" s="2653"/>
      <c r="AR24" s="2653"/>
      <c r="AS24" s="2653"/>
      <c r="AT24" s="2653"/>
      <c r="AU24" s="2653"/>
      <c r="AV24" s="2653"/>
      <c r="AW24" s="2653"/>
      <c r="AX24" s="2653"/>
      <c r="AY24" s="674"/>
    </row>
    <row r="25" spans="2:51" ht="18" customHeight="1">
      <c r="B25" s="2654" t="s">
        <v>617</v>
      </c>
      <c r="C25" s="2654"/>
      <c r="D25" s="2654"/>
      <c r="E25" s="2654"/>
      <c r="F25" s="2654"/>
      <c r="G25" s="2654"/>
      <c r="H25" s="2654"/>
      <c r="I25" s="2654"/>
      <c r="J25" s="2654"/>
      <c r="K25" s="2654"/>
      <c r="L25" s="2654"/>
      <c r="M25" s="2654"/>
      <c r="N25" s="2654"/>
      <c r="O25" s="2654"/>
      <c r="P25" s="2654"/>
      <c r="Q25" s="2654"/>
      <c r="R25" s="2654"/>
      <c r="S25" s="2654"/>
      <c r="T25" s="2654"/>
      <c r="U25" s="2654"/>
      <c r="V25" s="2654"/>
      <c r="W25" s="672"/>
      <c r="X25" s="672"/>
      <c r="Y25" s="672"/>
      <c r="Z25" s="672"/>
      <c r="AA25" s="672"/>
      <c r="AB25" s="672"/>
      <c r="AC25" s="673"/>
      <c r="AD25" s="2654" t="s">
        <v>617</v>
      </c>
      <c r="AE25" s="2654"/>
      <c r="AF25" s="2654"/>
      <c r="AG25" s="2654"/>
      <c r="AH25" s="2654"/>
      <c r="AI25" s="2654"/>
      <c r="AJ25" s="2654"/>
      <c r="AK25" s="2654"/>
      <c r="AL25" s="2654"/>
      <c r="AM25" s="2654"/>
      <c r="AN25" s="2654"/>
      <c r="AO25" s="2654"/>
      <c r="AP25" s="2654"/>
      <c r="AQ25" s="2654"/>
      <c r="AR25" s="2654"/>
      <c r="AS25" s="2654"/>
      <c r="AT25" s="2654"/>
      <c r="AU25" s="2654"/>
      <c r="AV25" s="2654"/>
      <c r="AW25" s="2654"/>
      <c r="AX25" s="2654"/>
      <c r="AY25" s="674"/>
    </row>
    <row r="26" spans="2:51" ht="6" customHeight="1">
      <c r="B26" s="692"/>
      <c r="C26" s="672"/>
      <c r="D26" s="672"/>
      <c r="E26" s="672"/>
      <c r="F26" s="672"/>
      <c r="G26" s="672"/>
      <c r="H26" s="672"/>
      <c r="I26" s="672"/>
      <c r="J26" s="672"/>
      <c r="K26" s="672"/>
      <c r="L26" s="672"/>
      <c r="M26" s="672"/>
      <c r="N26" s="672"/>
      <c r="O26" s="672"/>
      <c r="P26" s="672"/>
      <c r="Q26" s="672"/>
      <c r="R26" s="672"/>
      <c r="S26" s="672"/>
      <c r="T26" s="672"/>
      <c r="U26" s="672"/>
      <c r="V26" s="672"/>
      <c r="W26" s="672"/>
      <c r="X26" s="672"/>
      <c r="Y26" s="672"/>
      <c r="Z26" s="672"/>
      <c r="AA26" s="672"/>
      <c r="AB26" s="672"/>
      <c r="AC26" s="673"/>
      <c r="AD26" s="692"/>
      <c r="AE26" s="672"/>
      <c r="AF26" s="672"/>
      <c r="AG26" s="672"/>
      <c r="AH26" s="672"/>
      <c r="AI26" s="672"/>
      <c r="AJ26" s="672"/>
      <c r="AK26" s="672"/>
      <c r="AL26" s="672"/>
      <c r="AM26" s="672"/>
      <c r="AN26" s="672"/>
      <c r="AO26" s="672"/>
      <c r="AP26" s="672"/>
      <c r="AQ26" s="672"/>
      <c r="AR26" s="672"/>
      <c r="AS26" s="672"/>
      <c r="AT26" s="672"/>
      <c r="AU26" s="672"/>
      <c r="AV26" s="672"/>
      <c r="AW26" s="672"/>
      <c r="AX26" s="672"/>
      <c r="AY26" s="674"/>
    </row>
    <row r="27" spans="2:51" ht="30" customHeight="1">
      <c r="B27" s="709"/>
      <c r="C27" s="2678" t="s">
        <v>314</v>
      </c>
      <c r="D27" s="2678"/>
      <c r="E27" s="2678"/>
      <c r="F27" s="2678"/>
      <c r="G27" s="2678"/>
      <c r="H27" s="2679"/>
      <c r="I27" s="2640" t="str">
        <f>IF(【交付決定後】入力シート!$M$10="","",【交付決定後】入力シート!$M$10)</f>
        <v/>
      </c>
      <c r="J27" s="2641"/>
      <c r="K27" s="2641"/>
      <c r="L27" s="2641"/>
      <c r="M27" s="2641"/>
      <c r="N27" s="2641"/>
      <c r="O27" s="2641"/>
      <c r="P27" s="2641"/>
      <c r="Q27" s="2641"/>
      <c r="R27" s="2641"/>
      <c r="S27" s="2641"/>
      <c r="T27" s="2641"/>
      <c r="U27" s="2641"/>
      <c r="V27" s="2642"/>
      <c r="W27" s="672"/>
      <c r="X27" s="672"/>
      <c r="Y27" s="672"/>
      <c r="Z27" s="672"/>
      <c r="AA27" s="672"/>
      <c r="AB27" s="672"/>
      <c r="AC27" s="673"/>
      <c r="AD27" s="709"/>
      <c r="AE27" s="2678" t="s">
        <v>314</v>
      </c>
      <c r="AF27" s="2678"/>
      <c r="AG27" s="2678"/>
      <c r="AH27" s="2678"/>
      <c r="AI27" s="2678"/>
      <c r="AJ27" s="2679"/>
      <c r="AK27" s="2644" t="s">
        <v>1804</v>
      </c>
      <c r="AL27" s="2644"/>
      <c r="AM27" s="2644"/>
      <c r="AN27" s="2644"/>
      <c r="AO27" s="2644"/>
      <c r="AP27" s="2644"/>
      <c r="AQ27" s="2644"/>
      <c r="AR27" s="2644"/>
      <c r="AS27" s="2644"/>
      <c r="AT27" s="2644"/>
      <c r="AU27" s="2644"/>
      <c r="AV27" s="2644"/>
      <c r="AW27" s="2644"/>
      <c r="AX27" s="2645"/>
      <c r="AY27" s="674"/>
    </row>
    <row r="28" spans="2:51" ht="30" customHeight="1">
      <c r="B28" s="709"/>
      <c r="C28" s="2678" t="s">
        <v>768</v>
      </c>
      <c r="D28" s="2678"/>
      <c r="E28" s="2678"/>
      <c r="F28" s="2678"/>
      <c r="G28" s="2678"/>
      <c r="H28" s="2679"/>
      <c r="I28" s="2641" t="str">
        <f>IF('【交付申請時】入力シート①(全体)'!$E$8="","",'【交付申請時】入力シート①(全体)'!$E$8)</f>
        <v/>
      </c>
      <c r="J28" s="2641"/>
      <c r="K28" s="2641"/>
      <c r="L28" s="2641"/>
      <c r="M28" s="2641"/>
      <c r="N28" s="2641"/>
      <c r="O28" s="2641"/>
      <c r="P28" s="2641"/>
      <c r="Q28" s="2641"/>
      <c r="R28" s="2641"/>
      <c r="S28" s="2641"/>
      <c r="T28" s="2641"/>
      <c r="U28" s="2641"/>
      <c r="V28" s="2642"/>
      <c r="W28" s="672"/>
      <c r="X28" s="672"/>
      <c r="Y28" s="672"/>
      <c r="Z28" s="672"/>
      <c r="AA28" s="672"/>
      <c r="AB28" s="672"/>
      <c r="AC28" s="673"/>
      <c r="AD28" s="709"/>
      <c r="AE28" s="2678" t="s">
        <v>768</v>
      </c>
      <c r="AF28" s="2678"/>
      <c r="AG28" s="2678"/>
      <c r="AH28" s="2678"/>
      <c r="AI28" s="2678"/>
      <c r="AJ28" s="2679"/>
      <c r="AK28" s="2644" t="s">
        <v>412</v>
      </c>
      <c r="AL28" s="2644"/>
      <c r="AM28" s="2644"/>
      <c r="AN28" s="2644"/>
      <c r="AO28" s="2644"/>
      <c r="AP28" s="2644"/>
      <c r="AQ28" s="2644"/>
      <c r="AR28" s="2644"/>
      <c r="AS28" s="2644"/>
      <c r="AT28" s="2644"/>
      <c r="AU28" s="2644"/>
      <c r="AV28" s="2644"/>
      <c r="AW28" s="2644"/>
      <c r="AX28" s="2645"/>
      <c r="AY28" s="674"/>
    </row>
    <row r="29" spans="2:51" ht="20.100000000000001" customHeight="1">
      <c r="B29" s="709"/>
      <c r="C29" s="2678" t="s">
        <v>1242</v>
      </c>
      <c r="D29" s="2678"/>
      <c r="E29" s="2678"/>
      <c r="F29" s="2678"/>
      <c r="G29" s="2678"/>
      <c r="H29" s="2679"/>
      <c r="I29" s="2709"/>
      <c r="J29" s="2710"/>
      <c r="K29" s="2710"/>
      <c r="L29" s="2710"/>
      <c r="M29" s="2710"/>
      <c r="N29" s="2710"/>
      <c r="O29" s="710"/>
      <c r="P29" s="710"/>
      <c r="Q29" s="710"/>
      <c r="R29" s="710"/>
      <c r="S29" s="710"/>
      <c r="T29" s="710"/>
      <c r="U29" s="710"/>
      <c r="V29" s="711"/>
      <c r="W29" s="672"/>
      <c r="X29" s="672"/>
      <c r="Y29" s="672"/>
      <c r="Z29" s="672"/>
      <c r="AA29" s="672"/>
      <c r="AB29" s="672"/>
      <c r="AC29" s="673"/>
      <c r="AD29" s="709"/>
      <c r="AE29" s="2678" t="s">
        <v>1242</v>
      </c>
      <c r="AF29" s="2678"/>
      <c r="AG29" s="2678"/>
      <c r="AH29" s="2678"/>
      <c r="AI29" s="2678"/>
      <c r="AJ29" s="2679"/>
      <c r="AK29" s="2711" t="s">
        <v>434</v>
      </c>
      <c r="AL29" s="2712"/>
      <c r="AM29" s="2712"/>
      <c r="AN29" s="2712"/>
      <c r="AO29" s="2712"/>
      <c r="AP29" s="2712"/>
      <c r="AQ29" s="710"/>
      <c r="AR29" s="710"/>
      <c r="AS29" s="710"/>
      <c r="AT29" s="710"/>
      <c r="AU29" s="710"/>
      <c r="AV29" s="710"/>
      <c r="AW29" s="710"/>
      <c r="AX29" s="711"/>
      <c r="AY29" s="674"/>
    </row>
    <row r="30" spans="2:51" s="19" customFormat="1" ht="9" customHeight="1">
      <c r="AC30" s="673"/>
      <c r="AY30" s="674"/>
    </row>
    <row r="31" spans="2:51" s="19" customFormat="1" ht="14.1" customHeight="1">
      <c r="B31" s="2665" t="s">
        <v>1243</v>
      </c>
      <c r="C31" s="2666"/>
      <c r="D31" s="2666"/>
      <c r="E31" s="2666"/>
      <c r="F31" s="2666"/>
      <c r="G31" s="2666"/>
      <c r="H31" s="2667"/>
      <c r="I31" s="2666" t="s">
        <v>1244</v>
      </c>
      <c r="J31" s="2666"/>
      <c r="K31" s="2666"/>
      <c r="L31" s="2666"/>
      <c r="M31" s="2666"/>
      <c r="N31" s="2667"/>
      <c r="O31" s="2666" t="s">
        <v>1245</v>
      </c>
      <c r="P31" s="2666"/>
      <c r="Q31" s="2666"/>
      <c r="R31" s="2666"/>
      <c r="S31" s="2666"/>
      <c r="T31" s="2666"/>
      <c r="U31" s="2666"/>
      <c r="V31" s="2667"/>
      <c r="AC31" s="673"/>
      <c r="AD31" s="2665" t="s">
        <v>1243</v>
      </c>
      <c r="AE31" s="2666"/>
      <c r="AF31" s="2666"/>
      <c r="AG31" s="2666"/>
      <c r="AH31" s="2666"/>
      <c r="AI31" s="2666"/>
      <c r="AJ31" s="2667"/>
      <c r="AK31" s="2666" t="s">
        <v>1244</v>
      </c>
      <c r="AL31" s="2666"/>
      <c r="AM31" s="2666"/>
      <c r="AN31" s="2666"/>
      <c r="AO31" s="2666"/>
      <c r="AP31" s="2667"/>
      <c r="AQ31" s="2666" t="s">
        <v>1245</v>
      </c>
      <c r="AR31" s="2666"/>
      <c r="AS31" s="2666"/>
      <c r="AT31" s="2666"/>
      <c r="AU31" s="2666"/>
      <c r="AV31" s="2666"/>
      <c r="AW31" s="2666"/>
      <c r="AX31" s="2667"/>
      <c r="AY31" s="674"/>
    </row>
    <row r="32" spans="2:51" s="19" customFormat="1" ht="14.1" customHeight="1">
      <c r="B32" s="2705" t="s">
        <v>1246</v>
      </c>
      <c r="C32" s="2706"/>
      <c r="D32" s="2706"/>
      <c r="E32" s="2706"/>
      <c r="F32" s="2706"/>
      <c r="G32" s="2706"/>
      <c r="H32" s="2707"/>
      <c r="I32" s="2706" t="s">
        <v>1247</v>
      </c>
      <c r="J32" s="2706"/>
      <c r="K32" s="2706"/>
      <c r="L32" s="2706"/>
      <c r="M32" s="2706"/>
      <c r="N32" s="2707"/>
      <c r="O32" s="2706" t="s">
        <v>1247</v>
      </c>
      <c r="P32" s="2706"/>
      <c r="Q32" s="2706"/>
      <c r="R32" s="2706"/>
      <c r="S32" s="2706"/>
      <c r="T32" s="2706"/>
      <c r="U32" s="2706"/>
      <c r="V32" s="2707"/>
      <c r="AC32" s="673"/>
      <c r="AD32" s="2705" t="s">
        <v>1246</v>
      </c>
      <c r="AE32" s="2706"/>
      <c r="AF32" s="2706"/>
      <c r="AG32" s="2706"/>
      <c r="AH32" s="2706"/>
      <c r="AI32" s="2706"/>
      <c r="AJ32" s="2707"/>
      <c r="AK32" s="2706" t="s">
        <v>1247</v>
      </c>
      <c r="AL32" s="2706"/>
      <c r="AM32" s="2706"/>
      <c r="AN32" s="2706"/>
      <c r="AO32" s="2706"/>
      <c r="AP32" s="2707"/>
      <c r="AQ32" s="2706" t="s">
        <v>1247</v>
      </c>
      <c r="AR32" s="2706"/>
      <c r="AS32" s="2706"/>
      <c r="AT32" s="2706"/>
      <c r="AU32" s="2706"/>
      <c r="AV32" s="2706"/>
      <c r="AW32" s="2706"/>
      <c r="AX32" s="2707"/>
      <c r="AY32" s="674"/>
    </row>
    <row r="33" spans="1:84" ht="47.1" customHeight="1">
      <c r="B33" s="694"/>
      <c r="C33" s="712" t="s">
        <v>656</v>
      </c>
      <c r="D33" s="2646" t="s">
        <v>1248</v>
      </c>
      <c r="E33" s="2646"/>
      <c r="F33" s="2646"/>
      <c r="G33" s="2646"/>
      <c r="H33" s="2708"/>
      <c r="I33" s="2648"/>
      <c r="J33" s="2648"/>
      <c r="K33" s="2648"/>
      <c r="L33" s="2648"/>
      <c r="M33" s="2648"/>
      <c r="N33" s="2649"/>
      <c r="O33" s="2648"/>
      <c r="P33" s="2648"/>
      <c r="Q33" s="2648"/>
      <c r="R33" s="2648"/>
      <c r="S33" s="2648"/>
      <c r="T33" s="2648"/>
      <c r="U33" s="2648"/>
      <c r="V33" s="2649"/>
      <c r="W33" s="672"/>
      <c r="X33" s="672"/>
      <c r="Y33" s="672"/>
      <c r="Z33" s="672"/>
      <c r="AA33" s="672"/>
      <c r="AB33" s="672"/>
      <c r="AC33" s="673"/>
      <c r="AD33" s="694"/>
      <c r="AE33" s="713" t="s">
        <v>656</v>
      </c>
      <c r="AF33" s="2646" t="s">
        <v>1248</v>
      </c>
      <c r="AG33" s="2646"/>
      <c r="AH33" s="2646"/>
      <c r="AI33" s="2646"/>
      <c r="AJ33" s="2708"/>
      <c r="AK33" s="2651"/>
      <c r="AL33" s="2651"/>
      <c r="AM33" s="2651"/>
      <c r="AN33" s="2651"/>
      <c r="AO33" s="2651"/>
      <c r="AP33" s="2652"/>
      <c r="AQ33" s="2651"/>
      <c r="AR33" s="2651"/>
      <c r="AS33" s="2651"/>
      <c r="AT33" s="2651"/>
      <c r="AU33" s="2651"/>
      <c r="AV33" s="2651"/>
      <c r="AW33" s="2651"/>
      <c r="AX33" s="2652"/>
      <c r="AY33" s="674"/>
    </row>
    <row r="34" spans="1:84" ht="47.1" customHeight="1">
      <c r="B34" s="694"/>
      <c r="C34" s="712" t="s">
        <v>656</v>
      </c>
      <c r="D34" s="2703" t="s">
        <v>1249</v>
      </c>
      <c r="E34" s="2703"/>
      <c r="F34" s="2703"/>
      <c r="G34" s="2703"/>
      <c r="H34" s="2704"/>
      <c r="I34" s="2648"/>
      <c r="J34" s="2648"/>
      <c r="K34" s="2648"/>
      <c r="L34" s="2648"/>
      <c r="M34" s="2648"/>
      <c r="N34" s="2649"/>
      <c r="O34" s="2648"/>
      <c r="P34" s="2648"/>
      <c r="Q34" s="2648"/>
      <c r="R34" s="2648"/>
      <c r="S34" s="2648"/>
      <c r="T34" s="2648"/>
      <c r="U34" s="2648"/>
      <c r="V34" s="2649"/>
      <c r="W34" s="672"/>
      <c r="X34" s="672"/>
      <c r="Y34" s="672"/>
      <c r="Z34" s="672"/>
      <c r="AA34" s="672"/>
      <c r="AB34" s="672"/>
      <c r="AC34" s="673"/>
      <c r="AD34" s="694"/>
      <c r="AE34" s="713" t="s">
        <v>656</v>
      </c>
      <c r="AF34" s="2703" t="s">
        <v>1249</v>
      </c>
      <c r="AG34" s="2703"/>
      <c r="AH34" s="2703"/>
      <c r="AI34" s="2703"/>
      <c r="AJ34" s="2704"/>
      <c r="AK34" s="2651"/>
      <c r="AL34" s="2651"/>
      <c r="AM34" s="2651"/>
      <c r="AN34" s="2651"/>
      <c r="AO34" s="2651"/>
      <c r="AP34" s="2652"/>
      <c r="AQ34" s="2651"/>
      <c r="AR34" s="2651"/>
      <c r="AS34" s="2651"/>
      <c r="AT34" s="2651"/>
      <c r="AU34" s="2651"/>
      <c r="AV34" s="2651"/>
      <c r="AW34" s="2651"/>
      <c r="AX34" s="2652"/>
      <c r="AY34" s="674"/>
    </row>
    <row r="35" spans="1:84" ht="47.1" customHeight="1">
      <c r="B35" s="694"/>
      <c r="C35" s="712" t="s">
        <v>656</v>
      </c>
      <c r="D35" s="2703" t="s">
        <v>1250</v>
      </c>
      <c r="E35" s="2703"/>
      <c r="F35" s="2703"/>
      <c r="G35" s="2703"/>
      <c r="H35" s="2704"/>
      <c r="I35" s="2648"/>
      <c r="J35" s="2648"/>
      <c r="K35" s="2648"/>
      <c r="L35" s="2648"/>
      <c r="M35" s="2648"/>
      <c r="N35" s="2649"/>
      <c r="O35" s="2648"/>
      <c r="P35" s="2648"/>
      <c r="Q35" s="2648"/>
      <c r="R35" s="2648"/>
      <c r="S35" s="2648"/>
      <c r="T35" s="2648"/>
      <c r="U35" s="2648"/>
      <c r="V35" s="2649"/>
      <c r="W35" s="672"/>
      <c r="X35" s="672"/>
      <c r="Y35" s="672"/>
      <c r="Z35" s="672"/>
      <c r="AA35" s="672"/>
      <c r="AB35" s="672"/>
      <c r="AC35" s="673"/>
      <c r="AD35" s="694"/>
      <c r="AE35" s="713" t="s">
        <v>656</v>
      </c>
      <c r="AF35" s="2703" t="s">
        <v>1250</v>
      </c>
      <c r="AG35" s="2703"/>
      <c r="AH35" s="2703"/>
      <c r="AI35" s="2703"/>
      <c r="AJ35" s="2704"/>
      <c r="AK35" s="2651"/>
      <c r="AL35" s="2651"/>
      <c r="AM35" s="2651"/>
      <c r="AN35" s="2651"/>
      <c r="AO35" s="2651"/>
      <c r="AP35" s="2652"/>
      <c r="AQ35" s="2651"/>
      <c r="AR35" s="2651"/>
      <c r="AS35" s="2651"/>
      <c r="AT35" s="2651"/>
      <c r="AU35" s="2651"/>
      <c r="AV35" s="2651"/>
      <c r="AW35" s="2651"/>
      <c r="AX35" s="2652"/>
      <c r="AY35" s="674"/>
    </row>
    <row r="36" spans="1:84" s="19" customFormat="1" ht="47.1" customHeight="1">
      <c r="B36" s="715"/>
      <c r="C36" s="716" t="s">
        <v>656</v>
      </c>
      <c r="D36" s="2695" t="s">
        <v>1251</v>
      </c>
      <c r="E36" s="2695"/>
      <c r="F36" s="2695"/>
      <c r="G36" s="2695"/>
      <c r="H36" s="2696"/>
      <c r="I36" s="2697"/>
      <c r="J36" s="2697"/>
      <c r="K36" s="2697"/>
      <c r="L36" s="2697"/>
      <c r="M36" s="2697"/>
      <c r="N36" s="2698"/>
      <c r="O36" s="2697"/>
      <c r="P36" s="2697"/>
      <c r="Q36" s="2697"/>
      <c r="R36" s="2697"/>
      <c r="S36" s="2697"/>
      <c r="T36" s="2697"/>
      <c r="U36" s="2697"/>
      <c r="V36" s="2698"/>
      <c r="AC36" s="673"/>
      <c r="AD36" s="715"/>
      <c r="AE36" s="717" t="s">
        <v>656</v>
      </c>
      <c r="AF36" s="2695" t="s">
        <v>1251</v>
      </c>
      <c r="AG36" s="2695"/>
      <c r="AH36" s="2695"/>
      <c r="AI36" s="2695"/>
      <c r="AJ36" s="2696"/>
      <c r="AK36" s="2699"/>
      <c r="AL36" s="2699"/>
      <c r="AM36" s="2699"/>
      <c r="AN36" s="2699"/>
      <c r="AO36" s="2699"/>
      <c r="AP36" s="2700"/>
      <c r="AQ36" s="2699"/>
      <c r="AR36" s="2699"/>
      <c r="AS36" s="2699"/>
      <c r="AT36" s="2699"/>
      <c r="AU36" s="2699"/>
      <c r="AV36" s="2699"/>
      <c r="AW36" s="2699"/>
      <c r="AX36" s="2700"/>
      <c r="AY36" s="674"/>
    </row>
    <row r="37" spans="1:84" ht="47.1" customHeight="1">
      <c r="B37" s="718"/>
      <c r="C37" s="712" t="s">
        <v>656</v>
      </c>
      <c r="D37" s="2701" t="s">
        <v>1075</v>
      </c>
      <c r="E37" s="2701"/>
      <c r="F37" s="2701"/>
      <c r="G37" s="2701"/>
      <c r="H37" s="2702"/>
      <c r="I37" s="2648"/>
      <c r="J37" s="2648"/>
      <c r="K37" s="2648"/>
      <c r="L37" s="2648"/>
      <c r="M37" s="2648"/>
      <c r="N37" s="2649"/>
      <c r="O37" s="2648"/>
      <c r="P37" s="2648"/>
      <c r="Q37" s="2648"/>
      <c r="R37" s="2648"/>
      <c r="S37" s="2648"/>
      <c r="T37" s="2648"/>
      <c r="U37" s="2648"/>
      <c r="V37" s="2649"/>
      <c r="W37" s="672"/>
      <c r="X37" s="672"/>
      <c r="Y37" s="672"/>
      <c r="Z37" s="672"/>
      <c r="AA37" s="672"/>
      <c r="AB37" s="672"/>
      <c r="AC37" s="673"/>
      <c r="AD37" s="718"/>
      <c r="AE37" s="713" t="s">
        <v>656</v>
      </c>
      <c r="AF37" s="2701" t="s">
        <v>1075</v>
      </c>
      <c r="AG37" s="2701"/>
      <c r="AH37" s="2701"/>
      <c r="AI37" s="2701"/>
      <c r="AJ37" s="2702"/>
      <c r="AK37" s="2651"/>
      <c r="AL37" s="2651"/>
      <c r="AM37" s="2651"/>
      <c r="AN37" s="2651"/>
      <c r="AO37" s="2651"/>
      <c r="AP37" s="2652"/>
      <c r="AQ37" s="2651"/>
      <c r="AR37" s="2651"/>
      <c r="AS37" s="2651"/>
      <c r="AT37" s="2651"/>
      <c r="AU37" s="2651"/>
      <c r="AV37" s="2651"/>
      <c r="AW37" s="2651"/>
      <c r="AX37" s="2652"/>
      <c r="AY37" s="674"/>
    </row>
    <row r="38" spans="1:84" s="667" customFormat="1" ht="5.25" customHeight="1">
      <c r="A38" s="666"/>
      <c r="B38" s="671"/>
      <c r="C38" s="719"/>
      <c r="D38" s="671"/>
      <c r="E38" s="671"/>
      <c r="F38" s="671"/>
      <c r="G38" s="671"/>
      <c r="H38" s="671"/>
      <c r="I38" s="671"/>
      <c r="J38" s="671"/>
      <c r="K38" s="671"/>
      <c r="L38" s="671"/>
      <c r="M38" s="671"/>
      <c r="N38" s="671"/>
      <c r="O38" s="671"/>
      <c r="P38" s="671"/>
      <c r="Q38" s="671"/>
      <c r="R38" s="671"/>
      <c r="S38" s="671"/>
      <c r="T38" s="672"/>
      <c r="U38" s="672"/>
      <c r="V38" s="672"/>
      <c r="W38" s="672"/>
      <c r="X38" s="672"/>
      <c r="Y38" s="672"/>
      <c r="Z38" s="672"/>
      <c r="AA38" s="672"/>
      <c r="AB38" s="672"/>
      <c r="AC38" s="673"/>
      <c r="AD38" s="671"/>
      <c r="AE38" s="719"/>
      <c r="AF38" s="671"/>
      <c r="AG38" s="671"/>
      <c r="AH38" s="671"/>
      <c r="AI38" s="671"/>
      <c r="AJ38" s="671"/>
      <c r="AK38" s="671"/>
      <c r="AL38" s="671"/>
      <c r="AM38" s="671"/>
      <c r="AN38" s="671"/>
      <c r="AO38" s="671"/>
      <c r="AP38" s="671"/>
      <c r="AQ38" s="671"/>
      <c r="AR38" s="671"/>
      <c r="AS38" s="671"/>
      <c r="AT38" s="671"/>
      <c r="AU38" s="671"/>
      <c r="AV38" s="672"/>
      <c r="AW38" s="672"/>
      <c r="AX38" s="672"/>
      <c r="AY38" s="674"/>
      <c r="AZ38" s="19"/>
      <c r="BA38" s="19"/>
      <c r="BB38" s="19"/>
      <c r="BC38" s="19"/>
      <c r="BD38" s="19"/>
      <c r="BE38" s="19"/>
      <c r="BF38" s="19"/>
      <c r="BG38" s="19"/>
      <c r="BH38" s="19"/>
      <c r="BI38" s="19"/>
      <c r="BJ38" s="19"/>
      <c r="BK38" s="19"/>
      <c r="BL38" s="19"/>
      <c r="BM38" s="19"/>
      <c r="BN38" s="19"/>
      <c r="BO38" s="19"/>
      <c r="BP38" s="19"/>
      <c r="BQ38" s="19"/>
      <c r="BR38" s="19"/>
      <c r="BS38" s="19"/>
      <c r="BT38" s="19"/>
      <c r="BU38" s="19"/>
      <c r="BV38" s="19"/>
      <c r="BW38" s="19"/>
      <c r="BX38" s="19"/>
      <c r="BY38" s="19"/>
      <c r="BZ38" s="19"/>
      <c r="CA38" s="19"/>
      <c r="CB38" s="19"/>
      <c r="CC38" s="19"/>
      <c r="CD38" s="19"/>
      <c r="CE38" s="19"/>
      <c r="CF38" s="19"/>
    </row>
    <row r="39" spans="1:84" ht="12" customHeight="1">
      <c r="B39" s="671"/>
      <c r="C39" s="720" t="s">
        <v>1252</v>
      </c>
      <c r="D39" s="671"/>
      <c r="E39" s="671"/>
      <c r="F39" s="671"/>
      <c r="G39" s="671"/>
      <c r="H39" s="671"/>
      <c r="I39" s="671"/>
      <c r="J39" s="671"/>
      <c r="K39" s="671"/>
      <c r="L39" s="671"/>
      <c r="M39" s="671"/>
      <c r="N39" s="671"/>
      <c r="O39" s="671"/>
      <c r="P39" s="671"/>
      <c r="Q39" s="671"/>
      <c r="R39" s="671"/>
      <c r="S39" s="672"/>
      <c r="T39" s="672"/>
      <c r="U39" s="672"/>
      <c r="V39" s="672"/>
      <c r="W39" s="672"/>
      <c r="X39" s="672"/>
      <c r="Y39" s="672"/>
      <c r="Z39" s="672"/>
      <c r="AA39" s="672"/>
      <c r="AB39" s="672"/>
      <c r="AC39" s="673"/>
      <c r="AD39" s="671"/>
      <c r="AE39" s="720" t="s">
        <v>1252</v>
      </c>
      <c r="AF39" s="671"/>
      <c r="AG39" s="671"/>
      <c r="AH39" s="671"/>
      <c r="AI39" s="671"/>
      <c r="AJ39" s="671"/>
      <c r="AK39" s="671"/>
      <c r="AL39" s="671"/>
      <c r="AM39" s="671"/>
      <c r="AN39" s="671"/>
      <c r="AO39" s="671"/>
      <c r="AP39" s="671"/>
      <c r="AQ39" s="671"/>
      <c r="AR39" s="671"/>
      <c r="AS39" s="671"/>
      <c r="AT39" s="671"/>
      <c r="AU39" s="672"/>
      <c r="AV39" s="672"/>
      <c r="AW39" s="672"/>
      <c r="AX39" s="672"/>
      <c r="AY39" s="674"/>
    </row>
    <row r="40" spans="1:84">
      <c r="B40" s="671"/>
      <c r="C40" s="671"/>
      <c r="D40" s="671"/>
      <c r="E40" s="671"/>
      <c r="F40" s="671"/>
      <c r="G40" s="671"/>
      <c r="H40" s="671"/>
      <c r="I40" s="671"/>
      <c r="J40" s="671"/>
      <c r="K40" s="671"/>
      <c r="L40" s="671"/>
      <c r="M40" s="671"/>
      <c r="N40" s="671"/>
      <c r="O40" s="671"/>
      <c r="P40" s="671"/>
      <c r="Q40" s="671"/>
      <c r="R40" s="671"/>
      <c r="S40" s="672"/>
      <c r="T40" s="672"/>
      <c r="U40" s="672"/>
      <c r="V40" s="672"/>
      <c r="W40" s="672"/>
      <c r="X40" s="672"/>
      <c r="Y40" s="672"/>
      <c r="Z40" s="672"/>
      <c r="AA40" s="672"/>
      <c r="AB40" s="672"/>
      <c r="AC40" s="705"/>
      <c r="AD40" s="706"/>
      <c r="AE40" s="706"/>
      <c r="AF40" s="706"/>
      <c r="AG40" s="706"/>
      <c r="AH40" s="706"/>
      <c r="AI40" s="706"/>
      <c r="AJ40" s="706"/>
      <c r="AK40" s="706"/>
      <c r="AL40" s="706"/>
      <c r="AM40" s="706"/>
      <c r="AN40" s="706"/>
      <c r="AO40" s="706"/>
      <c r="AP40" s="706"/>
      <c r="AQ40" s="706"/>
      <c r="AR40" s="706"/>
      <c r="AS40" s="706"/>
      <c r="AT40" s="706"/>
      <c r="AU40" s="706"/>
      <c r="AV40" s="706"/>
      <c r="AW40" s="706"/>
      <c r="AX40" s="706"/>
      <c r="AY40" s="707"/>
    </row>
  </sheetData>
  <sheetProtection algorithmName="SHA-512" hashValue="pE9HzdzxQX1AFKCL0VIJCOm23tVnMHdAJWk53Z5RbWoAtWf1WL7xpGJqJUiZZZEsI3waC8hsp5I2BTOyBLMaAA==" saltValue="VnWwev7RFJFOih+LKDpKog==" spinCount="100000" sheet="1" formatRows="0" selectLockedCells="1"/>
  <mergeCells count="90">
    <mergeCell ref="M9:O9"/>
    <mergeCell ref="P9:V9"/>
    <mergeCell ref="AO9:AQ9"/>
    <mergeCell ref="AR9:AX9"/>
    <mergeCell ref="M7:V7"/>
    <mergeCell ref="AO7:AX7"/>
    <mergeCell ref="M8:V8"/>
    <mergeCell ref="AO8:AX8"/>
    <mergeCell ref="M12:V12"/>
    <mergeCell ref="AO12:AX12"/>
    <mergeCell ref="M13:V13"/>
    <mergeCell ref="AO13:AX13"/>
    <mergeCell ref="M14:O14"/>
    <mergeCell ref="P14:V14"/>
    <mergeCell ref="AO14:AQ14"/>
    <mergeCell ref="AR14:AX14"/>
    <mergeCell ref="M17:V17"/>
    <mergeCell ref="AO17:AX17"/>
    <mergeCell ref="M18:V18"/>
    <mergeCell ref="AO18:AX18"/>
    <mergeCell ref="M19:O19"/>
    <mergeCell ref="P19:V19"/>
    <mergeCell ref="AO19:AQ19"/>
    <mergeCell ref="AR19:AX19"/>
    <mergeCell ref="B21:V21"/>
    <mergeCell ref="AD21:AX21"/>
    <mergeCell ref="K23:M23"/>
    <mergeCell ref="N23:O23"/>
    <mergeCell ref="P23:V23"/>
    <mergeCell ref="AM23:AO23"/>
    <mergeCell ref="AP23:AQ23"/>
    <mergeCell ref="AR23:AX23"/>
    <mergeCell ref="B24:V24"/>
    <mergeCell ref="AD24:AX24"/>
    <mergeCell ref="B25:V25"/>
    <mergeCell ref="AD25:AX25"/>
    <mergeCell ref="C27:H27"/>
    <mergeCell ref="I27:V27"/>
    <mergeCell ref="AE27:AJ27"/>
    <mergeCell ref="AK27:AX27"/>
    <mergeCell ref="AQ31:AX31"/>
    <mergeCell ref="C28:H28"/>
    <mergeCell ref="I28:V28"/>
    <mergeCell ref="AE28:AJ28"/>
    <mergeCell ref="AK28:AX28"/>
    <mergeCell ref="C29:H29"/>
    <mergeCell ref="I29:N29"/>
    <mergeCell ref="AE29:AJ29"/>
    <mergeCell ref="AK29:AP29"/>
    <mergeCell ref="B31:H31"/>
    <mergeCell ref="I31:N31"/>
    <mergeCell ref="O31:V31"/>
    <mergeCell ref="AD31:AJ31"/>
    <mergeCell ref="AK31:AP31"/>
    <mergeCell ref="AQ33:AX33"/>
    <mergeCell ref="B32:H32"/>
    <mergeCell ref="I32:N32"/>
    <mergeCell ref="O32:V32"/>
    <mergeCell ref="AD32:AJ32"/>
    <mergeCell ref="AK32:AP32"/>
    <mergeCell ref="AQ32:AX32"/>
    <mergeCell ref="D33:H33"/>
    <mergeCell ref="I33:N33"/>
    <mergeCell ref="O33:V33"/>
    <mergeCell ref="AF33:AJ33"/>
    <mergeCell ref="AK33:AP33"/>
    <mergeCell ref="AQ35:AX35"/>
    <mergeCell ref="D34:H34"/>
    <mergeCell ref="I34:N34"/>
    <mergeCell ref="O34:V34"/>
    <mergeCell ref="AF34:AJ34"/>
    <mergeCell ref="AK34:AP34"/>
    <mergeCell ref="AQ34:AX34"/>
    <mergeCell ref="D35:H35"/>
    <mergeCell ref="I35:N35"/>
    <mergeCell ref="O35:V35"/>
    <mergeCell ref="AF35:AJ35"/>
    <mergeCell ref="AK35:AP35"/>
    <mergeCell ref="AQ37:AX37"/>
    <mergeCell ref="D36:H36"/>
    <mergeCell ref="I36:N36"/>
    <mergeCell ref="O36:V36"/>
    <mergeCell ref="AF36:AJ36"/>
    <mergeCell ref="AK36:AP36"/>
    <mergeCell ref="AQ36:AX36"/>
    <mergeCell ref="D37:H37"/>
    <mergeCell ref="I37:N37"/>
    <mergeCell ref="O37:V37"/>
    <mergeCell ref="AF37:AJ37"/>
    <mergeCell ref="AK37:AP37"/>
  </mergeCells>
  <phoneticPr fontId="101"/>
  <conditionalFormatting sqref="C33:C37">
    <cfRule type="cellIs" dxfId="96" priority="15" operator="equal">
      <formula>"□"</formula>
    </cfRule>
  </conditionalFormatting>
  <conditionalFormatting sqref="I29">
    <cfRule type="containsBlanks" dxfId="95" priority="16">
      <formula>LEN(TRIM(I29))=0</formula>
    </cfRule>
  </conditionalFormatting>
  <conditionalFormatting sqref="I33:I37">
    <cfRule type="cellIs" dxfId="94" priority="14" operator="equal">
      <formula>""</formula>
    </cfRule>
  </conditionalFormatting>
  <conditionalFormatting sqref="M7:M9 P9 M12:M14 P14 M17:M19 P19 D23 F23 H23 J23 N23 I27:I28">
    <cfRule type="cellIs" dxfId="93" priority="17" operator="equal">
      <formula>""</formula>
    </cfRule>
  </conditionalFormatting>
  <conditionalFormatting sqref="O33:O37">
    <cfRule type="cellIs" dxfId="92" priority="13" operator="equal">
      <formula>""</formula>
    </cfRule>
  </conditionalFormatting>
  <conditionalFormatting sqref="Q5 S5 U5">
    <cfRule type="cellIs" dxfId="91" priority="18" operator="equal">
      <formula>""</formula>
    </cfRule>
  </conditionalFormatting>
  <conditionalFormatting sqref="AE33:AE37">
    <cfRule type="cellIs" dxfId="90" priority="3" operator="equal">
      <formula>"□"</formula>
    </cfRule>
  </conditionalFormatting>
  <conditionalFormatting sqref="AK29">
    <cfRule type="containsBlanks" dxfId="89" priority="4">
      <formula>LEN(TRIM(AK29))=0</formula>
    </cfRule>
  </conditionalFormatting>
  <conditionalFormatting sqref="AK33:AK37">
    <cfRule type="cellIs" dxfId="88" priority="2" operator="equal">
      <formula>""</formula>
    </cfRule>
  </conditionalFormatting>
  <conditionalFormatting sqref="AO7:AO9 AR9 AO12:AO14 AR14 AO17:AO19 AR19 AF23 AH23 AJ23 AL23 AP23 AK27:AK28">
    <cfRule type="cellIs" dxfId="87" priority="5" operator="equal">
      <formula>""</formula>
    </cfRule>
  </conditionalFormatting>
  <conditionalFormatting sqref="AQ33:AQ37">
    <cfRule type="cellIs" dxfId="86" priority="1" operator="equal">
      <formula>""</formula>
    </cfRule>
  </conditionalFormatting>
  <conditionalFormatting sqref="AS5 AU5 AW5">
    <cfRule type="cellIs" dxfId="85" priority="6" operator="equal">
      <formula>""</formula>
    </cfRule>
  </conditionalFormatting>
  <dataValidations count="3">
    <dataValidation type="whole" operator="greaterThanOrEqual" allowBlank="1" showErrorMessage="1" errorTitle="入力エラー" error="数値を入力してください" sqref="Q5 S5 U5 AS5 AU5 AW5" xr:uid="{439A48AC-C615-4E76-B49A-D62852B716F0}">
      <formula1>0</formula1>
    </dataValidation>
    <dataValidation type="list" allowBlank="1" showInputMessage="1" showErrorMessage="1" errorTitle="入力エラー" error="ドロップダウンリストより選択してください" sqref="I29 AK29" xr:uid="{5C0662E8-F801-4EE2-819B-11386120D2E2}">
      <formula1>"申請事業者,共同事業者,手続代行者"</formula1>
    </dataValidation>
    <dataValidation type="list" allowBlank="1" showInputMessage="1" showErrorMessage="1" sqref="C33:C37 AE33:AE37" xr:uid="{B4BE9928-014E-4625-9ED7-B3A50DB6990E}">
      <formula1>"□,☑"</formula1>
    </dataValidation>
  </dataValidations>
  <printOptions horizontalCentered="1"/>
  <pageMargins left="0.70069444444444495" right="0.70069444444444495" top="0.75138888888888899" bottom="0.75138888888888899" header="0.29861111111111099" footer="0.29861111111111099"/>
  <pageSetup paperSize="9" scale="90" orientation="portrait" blackAndWhite="1" r:id="rId1"/>
  <drawing r:id="rId2"/>
  <legacyDrawing r:id="rId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B12CB-BA5D-4ABC-AD03-1B201253CA9C}">
  <sheetPr>
    <tabColor theme="9" tint="0.79998168889431442"/>
    <pageSetUpPr fitToPage="1"/>
  </sheetPr>
  <dimension ref="A1:XEB36"/>
  <sheetViews>
    <sheetView workbookViewId="0"/>
  </sheetViews>
  <sheetFormatPr defaultColWidth="9" defaultRowHeight="18"/>
  <cols>
    <col min="1" max="1" width="1.8984375" style="666" customWidth="1"/>
    <col min="2" max="2" width="1" style="666" customWidth="1"/>
    <col min="3" max="3" width="5.09765625" style="666" customWidth="1"/>
    <col min="4" max="4" width="4.3984375" style="666" customWidth="1"/>
    <col min="5" max="5" width="2.3984375" style="666" customWidth="1"/>
    <col min="6" max="6" width="4.3984375" style="666" customWidth="1"/>
    <col min="7" max="7" width="2.3984375" style="666" customWidth="1"/>
    <col min="8" max="8" width="4.3984375" style="666" customWidth="1"/>
    <col min="9" max="9" width="5.3984375" style="666" customWidth="1"/>
    <col min="10" max="10" width="4.3984375" style="666" customWidth="1"/>
    <col min="11" max="11" width="4" style="666" customWidth="1"/>
    <col min="12" max="12" width="3.59765625" style="666" customWidth="1"/>
    <col min="13" max="13" width="5.09765625" style="666" customWidth="1"/>
    <col min="14" max="14" width="4.3984375" style="666" customWidth="1"/>
    <col min="15" max="15" width="4.09765625" style="666" customWidth="1"/>
    <col min="16" max="18" width="3.09765625" style="666" customWidth="1"/>
    <col min="19" max="22" width="3.09765625" style="667" customWidth="1"/>
    <col min="23" max="23" width="1.8984375" style="667" customWidth="1"/>
    <col min="24" max="28" width="4" style="667" customWidth="1"/>
    <col min="29" max="29" width="1.8984375" style="19" customWidth="1"/>
    <col min="30" max="30" width="1" style="19" customWidth="1"/>
    <col min="31" max="31" width="5.09765625" style="19" customWidth="1"/>
    <col min="32" max="32" width="4.3984375" style="19" customWidth="1"/>
    <col min="33" max="33" width="2.3984375" style="19" customWidth="1"/>
    <col min="34" max="34" width="4.3984375" style="19" customWidth="1"/>
    <col min="35" max="35" width="2.3984375" style="19" customWidth="1"/>
    <col min="36" max="36" width="4.3984375" style="19" customWidth="1"/>
    <col min="37" max="37" width="5.3984375" style="19" customWidth="1"/>
    <col min="38" max="38" width="4.3984375" style="19" customWidth="1"/>
    <col min="39" max="39" width="4" style="19" customWidth="1"/>
    <col min="40" max="40" width="3.59765625" style="19" customWidth="1"/>
    <col min="41" max="41" width="5.09765625" style="19" customWidth="1"/>
    <col min="42" max="42" width="4.3984375" style="19" customWidth="1"/>
    <col min="43" max="43" width="4.09765625" style="19" customWidth="1"/>
    <col min="44" max="50" width="3.09765625" style="19" customWidth="1"/>
    <col min="51" max="52" width="1.8984375" style="19" customWidth="1"/>
    <col min="53" max="69" width="4" style="19" customWidth="1"/>
    <col min="70" max="75" width="3.09765625" style="19" customWidth="1"/>
    <col min="76" max="76" width="2" style="19" customWidth="1"/>
    <col min="77" max="78" width="1.8984375" style="19" customWidth="1"/>
    <col min="79" max="79" width="6.5" style="19" customWidth="1"/>
    <col min="80" max="84" width="9" style="19"/>
    <col min="85" max="262" width="9" style="666"/>
    <col min="263" max="264" width="2.09765625" style="666" customWidth="1"/>
    <col min="265" max="265" width="1" style="666" customWidth="1"/>
    <col min="266" max="266" width="20.3984375" style="666" customWidth="1"/>
    <col min="267" max="267" width="1.09765625" style="666" customWidth="1"/>
    <col min="268" max="269" width="10.59765625" style="666" customWidth="1"/>
    <col min="270" max="270" width="1.59765625" style="666" customWidth="1"/>
    <col min="271" max="271" width="6.09765625" style="666" customWidth="1"/>
    <col min="272" max="272" width="4" style="666" customWidth="1"/>
    <col min="273" max="273" width="3.09765625" style="666" customWidth="1"/>
    <col min="274" max="274" width="0.59765625" style="666" customWidth="1"/>
    <col min="275" max="275" width="3" style="666" customWidth="1"/>
    <col min="276" max="276" width="3.09765625" style="666" customWidth="1"/>
    <col min="277" max="277" width="2.59765625" style="666" customWidth="1"/>
    <col min="278" max="278" width="3.09765625" style="666" customWidth="1"/>
    <col min="279" max="279" width="2.59765625" style="666" customWidth="1"/>
    <col min="280" max="280" width="1.59765625" style="666" customWidth="1"/>
    <col min="281" max="282" width="2" style="666" customWidth="1"/>
    <col min="283" max="283" width="6.5" style="666" customWidth="1"/>
    <col min="284" max="518" width="9" style="666"/>
    <col min="519" max="520" width="2.09765625" style="666" customWidth="1"/>
    <col min="521" max="521" width="1" style="666" customWidth="1"/>
    <col min="522" max="522" width="20.3984375" style="666" customWidth="1"/>
    <col min="523" max="523" width="1.09765625" style="666" customWidth="1"/>
    <col min="524" max="525" width="10.59765625" style="666" customWidth="1"/>
    <col min="526" max="526" width="1.59765625" style="666" customWidth="1"/>
    <col min="527" max="527" width="6.09765625" style="666" customWidth="1"/>
    <col min="528" max="528" width="4" style="666" customWidth="1"/>
    <col min="529" max="529" width="3.09765625" style="666" customWidth="1"/>
    <col min="530" max="530" width="0.59765625" style="666" customWidth="1"/>
    <col min="531" max="531" width="3" style="666" customWidth="1"/>
    <col min="532" max="532" width="3.09765625" style="666" customWidth="1"/>
    <col min="533" max="533" width="2.59765625" style="666" customWidth="1"/>
    <col min="534" max="534" width="3.09765625" style="666" customWidth="1"/>
    <col min="535" max="535" width="2.59765625" style="666" customWidth="1"/>
    <col min="536" max="536" width="1.59765625" style="666" customWidth="1"/>
    <col min="537" max="538" width="2" style="666" customWidth="1"/>
    <col min="539" max="539" width="6.5" style="666" customWidth="1"/>
    <col min="540" max="774" width="9" style="666"/>
    <col min="775" max="776" width="2.09765625" style="666" customWidth="1"/>
    <col min="777" max="777" width="1" style="666" customWidth="1"/>
    <col min="778" max="778" width="20.3984375" style="666" customWidth="1"/>
    <col min="779" max="779" width="1.09765625" style="666" customWidth="1"/>
    <col min="780" max="781" width="10.59765625" style="666" customWidth="1"/>
    <col min="782" max="782" width="1.59765625" style="666" customWidth="1"/>
    <col min="783" max="783" width="6.09765625" style="666" customWidth="1"/>
    <col min="784" max="784" width="4" style="666" customWidth="1"/>
    <col min="785" max="785" width="3.09765625" style="666" customWidth="1"/>
    <col min="786" max="786" width="0.59765625" style="666" customWidth="1"/>
    <col min="787" max="787" width="3" style="666" customWidth="1"/>
    <col min="788" max="788" width="3.09765625" style="666" customWidth="1"/>
    <col min="789" max="789" width="2.59765625" style="666" customWidth="1"/>
    <col min="790" max="790" width="3.09765625" style="666" customWidth="1"/>
    <col min="791" max="791" width="2.59765625" style="666" customWidth="1"/>
    <col min="792" max="792" width="1.59765625" style="666" customWidth="1"/>
    <col min="793" max="794" width="2" style="666" customWidth="1"/>
    <col min="795" max="795" width="6.5" style="666" customWidth="1"/>
    <col min="796" max="1030" width="9" style="666"/>
    <col min="1031" max="1032" width="2.09765625" style="666" customWidth="1"/>
    <col min="1033" max="1033" width="1" style="666" customWidth="1"/>
    <col min="1034" max="1034" width="20.3984375" style="666" customWidth="1"/>
    <col min="1035" max="1035" width="1.09765625" style="666" customWidth="1"/>
    <col min="1036" max="1037" width="10.59765625" style="666" customWidth="1"/>
    <col min="1038" max="1038" width="1.59765625" style="666" customWidth="1"/>
    <col min="1039" max="1039" width="6.09765625" style="666" customWidth="1"/>
    <col min="1040" max="1040" width="4" style="666" customWidth="1"/>
    <col min="1041" max="1041" width="3.09765625" style="666" customWidth="1"/>
    <col min="1042" max="1042" width="0.59765625" style="666" customWidth="1"/>
    <col min="1043" max="1043" width="3" style="666" customWidth="1"/>
    <col min="1044" max="1044" width="3.09765625" style="666" customWidth="1"/>
    <col min="1045" max="1045" width="2.59765625" style="666" customWidth="1"/>
    <col min="1046" max="1046" width="3.09765625" style="666" customWidth="1"/>
    <col min="1047" max="1047" width="2.59765625" style="666" customWidth="1"/>
    <col min="1048" max="1048" width="1.59765625" style="666" customWidth="1"/>
    <col min="1049" max="1050" width="2" style="666" customWidth="1"/>
    <col min="1051" max="1051" width="6.5" style="666" customWidth="1"/>
    <col min="1052" max="1286" width="9" style="666"/>
    <col min="1287" max="1288" width="2.09765625" style="666" customWidth="1"/>
    <col min="1289" max="1289" width="1" style="666" customWidth="1"/>
    <col min="1290" max="1290" width="20.3984375" style="666" customWidth="1"/>
    <col min="1291" max="1291" width="1.09765625" style="666" customWidth="1"/>
    <col min="1292" max="1293" width="10.59765625" style="666" customWidth="1"/>
    <col min="1294" max="1294" width="1.59765625" style="666" customWidth="1"/>
    <col min="1295" max="1295" width="6.09765625" style="666" customWidth="1"/>
    <col min="1296" max="1296" width="4" style="666" customWidth="1"/>
    <col min="1297" max="1297" width="3.09765625" style="666" customWidth="1"/>
    <col min="1298" max="1298" width="0.59765625" style="666" customWidth="1"/>
    <col min="1299" max="1299" width="3" style="666" customWidth="1"/>
    <col min="1300" max="1300" width="3.09765625" style="666" customWidth="1"/>
    <col min="1301" max="1301" width="2.59765625" style="666" customWidth="1"/>
    <col min="1302" max="1302" width="3.09765625" style="666" customWidth="1"/>
    <col min="1303" max="1303" width="2.59765625" style="666" customWidth="1"/>
    <col min="1304" max="1304" width="1.59765625" style="666" customWidth="1"/>
    <col min="1305" max="1306" width="2" style="666" customWidth="1"/>
    <col min="1307" max="1307" width="6.5" style="666" customWidth="1"/>
    <col min="1308" max="1542" width="9" style="666"/>
    <col min="1543" max="1544" width="2.09765625" style="666" customWidth="1"/>
    <col min="1545" max="1545" width="1" style="666" customWidth="1"/>
    <col min="1546" max="1546" width="20.3984375" style="666" customWidth="1"/>
    <col min="1547" max="1547" width="1.09765625" style="666" customWidth="1"/>
    <col min="1548" max="1549" width="10.59765625" style="666" customWidth="1"/>
    <col min="1550" max="1550" width="1.59765625" style="666" customWidth="1"/>
    <col min="1551" max="1551" width="6.09765625" style="666" customWidth="1"/>
    <col min="1552" max="1552" width="4" style="666" customWidth="1"/>
    <col min="1553" max="1553" width="3.09765625" style="666" customWidth="1"/>
    <col min="1554" max="1554" width="0.59765625" style="666" customWidth="1"/>
    <col min="1555" max="1555" width="3" style="666" customWidth="1"/>
    <col min="1556" max="1556" width="3.09765625" style="666" customWidth="1"/>
    <col min="1557" max="1557" width="2.59765625" style="666" customWidth="1"/>
    <col min="1558" max="1558" width="3.09765625" style="666" customWidth="1"/>
    <col min="1559" max="1559" width="2.59765625" style="666" customWidth="1"/>
    <col min="1560" max="1560" width="1.59765625" style="666" customWidth="1"/>
    <col min="1561" max="1562" width="2" style="666" customWidth="1"/>
    <col min="1563" max="1563" width="6.5" style="666" customWidth="1"/>
    <col min="1564" max="1798" width="9" style="666"/>
    <col min="1799" max="1800" width="2.09765625" style="666" customWidth="1"/>
    <col min="1801" max="1801" width="1" style="666" customWidth="1"/>
    <col min="1802" max="1802" width="20.3984375" style="666" customWidth="1"/>
    <col min="1803" max="1803" width="1.09765625" style="666" customWidth="1"/>
    <col min="1804" max="1805" width="10.59765625" style="666" customWidth="1"/>
    <col min="1806" max="1806" width="1.59765625" style="666" customWidth="1"/>
    <col min="1807" max="1807" width="6.09765625" style="666" customWidth="1"/>
    <col min="1808" max="1808" width="4" style="666" customWidth="1"/>
    <col min="1809" max="1809" width="3.09765625" style="666" customWidth="1"/>
    <col min="1810" max="1810" width="0.59765625" style="666" customWidth="1"/>
    <col min="1811" max="1811" width="3" style="666" customWidth="1"/>
    <col min="1812" max="1812" width="3.09765625" style="666" customWidth="1"/>
    <col min="1813" max="1813" width="2.59765625" style="666" customWidth="1"/>
    <col min="1814" max="1814" width="3.09765625" style="666" customWidth="1"/>
    <col min="1815" max="1815" width="2.59765625" style="666" customWidth="1"/>
    <col min="1816" max="1816" width="1.59765625" style="666" customWidth="1"/>
    <col min="1817" max="1818" width="2" style="666" customWidth="1"/>
    <col min="1819" max="1819" width="6.5" style="666" customWidth="1"/>
    <col min="1820" max="2054" width="9" style="666"/>
    <col min="2055" max="2056" width="2.09765625" style="666" customWidth="1"/>
    <col min="2057" max="2057" width="1" style="666" customWidth="1"/>
    <col min="2058" max="2058" width="20.3984375" style="666" customWidth="1"/>
    <col min="2059" max="2059" width="1.09765625" style="666" customWidth="1"/>
    <col min="2060" max="2061" width="10.59765625" style="666" customWidth="1"/>
    <col min="2062" max="2062" width="1.59765625" style="666" customWidth="1"/>
    <col min="2063" max="2063" width="6.09765625" style="666" customWidth="1"/>
    <col min="2064" max="2064" width="4" style="666" customWidth="1"/>
    <col min="2065" max="2065" width="3.09765625" style="666" customWidth="1"/>
    <col min="2066" max="2066" width="0.59765625" style="666" customWidth="1"/>
    <col min="2067" max="2067" width="3" style="666" customWidth="1"/>
    <col min="2068" max="2068" width="3.09765625" style="666" customWidth="1"/>
    <col min="2069" max="2069" width="2.59765625" style="666" customWidth="1"/>
    <col min="2070" max="2070" width="3.09765625" style="666" customWidth="1"/>
    <col min="2071" max="2071" width="2.59765625" style="666" customWidth="1"/>
    <col min="2072" max="2072" width="1.59765625" style="666" customWidth="1"/>
    <col min="2073" max="2074" width="2" style="666" customWidth="1"/>
    <col min="2075" max="2075" width="6.5" style="666" customWidth="1"/>
    <col min="2076" max="2310" width="9" style="666"/>
    <col min="2311" max="2312" width="2.09765625" style="666" customWidth="1"/>
    <col min="2313" max="2313" width="1" style="666" customWidth="1"/>
    <col min="2314" max="2314" width="20.3984375" style="666" customWidth="1"/>
    <col min="2315" max="2315" width="1.09765625" style="666" customWidth="1"/>
    <col min="2316" max="2317" width="10.59765625" style="666" customWidth="1"/>
    <col min="2318" max="2318" width="1.59765625" style="666" customWidth="1"/>
    <col min="2319" max="2319" width="6.09765625" style="666" customWidth="1"/>
    <col min="2320" max="2320" width="4" style="666" customWidth="1"/>
    <col min="2321" max="2321" width="3.09765625" style="666" customWidth="1"/>
    <col min="2322" max="2322" width="0.59765625" style="666" customWidth="1"/>
    <col min="2323" max="2323" width="3" style="666" customWidth="1"/>
    <col min="2324" max="2324" width="3.09765625" style="666" customWidth="1"/>
    <col min="2325" max="2325" width="2.59765625" style="666" customWidth="1"/>
    <col min="2326" max="2326" width="3.09765625" style="666" customWidth="1"/>
    <col min="2327" max="2327" width="2.59765625" style="666" customWidth="1"/>
    <col min="2328" max="2328" width="1.59765625" style="666" customWidth="1"/>
    <col min="2329" max="2330" width="2" style="666" customWidth="1"/>
    <col min="2331" max="2331" width="6.5" style="666" customWidth="1"/>
    <col min="2332" max="2566" width="9" style="666"/>
    <col min="2567" max="2568" width="2.09765625" style="666" customWidth="1"/>
    <col min="2569" max="2569" width="1" style="666" customWidth="1"/>
    <col min="2570" max="2570" width="20.3984375" style="666" customWidth="1"/>
    <col min="2571" max="2571" width="1.09765625" style="666" customWidth="1"/>
    <col min="2572" max="2573" width="10.59765625" style="666" customWidth="1"/>
    <col min="2574" max="2574" width="1.59765625" style="666" customWidth="1"/>
    <col min="2575" max="2575" width="6.09765625" style="666" customWidth="1"/>
    <col min="2576" max="2576" width="4" style="666" customWidth="1"/>
    <col min="2577" max="2577" width="3.09765625" style="666" customWidth="1"/>
    <col min="2578" max="2578" width="0.59765625" style="666" customWidth="1"/>
    <col min="2579" max="2579" width="3" style="666" customWidth="1"/>
    <col min="2580" max="2580" width="3.09765625" style="666" customWidth="1"/>
    <col min="2581" max="2581" width="2.59765625" style="666" customWidth="1"/>
    <col min="2582" max="2582" width="3.09765625" style="666" customWidth="1"/>
    <col min="2583" max="2583" width="2.59765625" style="666" customWidth="1"/>
    <col min="2584" max="2584" width="1.59765625" style="666" customWidth="1"/>
    <col min="2585" max="2586" width="2" style="666" customWidth="1"/>
    <col min="2587" max="2587" width="6.5" style="666" customWidth="1"/>
    <col min="2588" max="2822" width="9" style="666"/>
    <col min="2823" max="2824" width="2.09765625" style="666" customWidth="1"/>
    <col min="2825" max="2825" width="1" style="666" customWidth="1"/>
    <col min="2826" max="2826" width="20.3984375" style="666" customWidth="1"/>
    <col min="2827" max="2827" width="1.09765625" style="666" customWidth="1"/>
    <col min="2828" max="2829" width="10.59765625" style="666" customWidth="1"/>
    <col min="2830" max="2830" width="1.59765625" style="666" customWidth="1"/>
    <col min="2831" max="2831" width="6.09765625" style="666" customWidth="1"/>
    <col min="2832" max="2832" width="4" style="666" customWidth="1"/>
    <col min="2833" max="2833" width="3.09765625" style="666" customWidth="1"/>
    <col min="2834" max="2834" width="0.59765625" style="666" customWidth="1"/>
    <col min="2835" max="2835" width="3" style="666" customWidth="1"/>
    <col min="2836" max="2836" width="3.09765625" style="666" customWidth="1"/>
    <col min="2837" max="2837" width="2.59765625" style="666" customWidth="1"/>
    <col min="2838" max="2838" width="3.09765625" style="666" customWidth="1"/>
    <col min="2839" max="2839" width="2.59765625" style="666" customWidth="1"/>
    <col min="2840" max="2840" width="1.59765625" style="666" customWidth="1"/>
    <col min="2841" max="2842" width="2" style="666" customWidth="1"/>
    <col min="2843" max="2843" width="6.5" style="666" customWidth="1"/>
    <col min="2844" max="3078" width="9" style="666"/>
    <col min="3079" max="3080" width="2.09765625" style="666" customWidth="1"/>
    <col min="3081" max="3081" width="1" style="666" customWidth="1"/>
    <col min="3082" max="3082" width="20.3984375" style="666" customWidth="1"/>
    <col min="3083" max="3083" width="1.09765625" style="666" customWidth="1"/>
    <col min="3084" max="3085" width="10.59765625" style="666" customWidth="1"/>
    <col min="3086" max="3086" width="1.59765625" style="666" customWidth="1"/>
    <col min="3087" max="3087" width="6.09765625" style="666" customWidth="1"/>
    <col min="3088" max="3088" width="4" style="666" customWidth="1"/>
    <col min="3089" max="3089" width="3.09765625" style="666" customWidth="1"/>
    <col min="3090" max="3090" width="0.59765625" style="666" customWidth="1"/>
    <col min="3091" max="3091" width="3" style="666" customWidth="1"/>
    <col min="3092" max="3092" width="3.09765625" style="666" customWidth="1"/>
    <col min="3093" max="3093" width="2.59765625" style="666" customWidth="1"/>
    <col min="3094" max="3094" width="3.09765625" style="666" customWidth="1"/>
    <col min="3095" max="3095" width="2.59765625" style="666" customWidth="1"/>
    <col min="3096" max="3096" width="1.59765625" style="666" customWidth="1"/>
    <col min="3097" max="3098" width="2" style="666" customWidth="1"/>
    <col min="3099" max="3099" width="6.5" style="666" customWidth="1"/>
    <col min="3100" max="3334" width="9" style="666"/>
    <col min="3335" max="3336" width="2.09765625" style="666" customWidth="1"/>
    <col min="3337" max="3337" width="1" style="666" customWidth="1"/>
    <col min="3338" max="3338" width="20.3984375" style="666" customWidth="1"/>
    <col min="3339" max="3339" width="1.09765625" style="666" customWidth="1"/>
    <col min="3340" max="3341" width="10.59765625" style="666" customWidth="1"/>
    <col min="3342" max="3342" width="1.59765625" style="666" customWidth="1"/>
    <col min="3343" max="3343" width="6.09765625" style="666" customWidth="1"/>
    <col min="3344" max="3344" width="4" style="666" customWidth="1"/>
    <col min="3345" max="3345" width="3.09765625" style="666" customWidth="1"/>
    <col min="3346" max="3346" width="0.59765625" style="666" customWidth="1"/>
    <col min="3347" max="3347" width="3" style="666" customWidth="1"/>
    <col min="3348" max="3348" width="3.09765625" style="666" customWidth="1"/>
    <col min="3349" max="3349" width="2.59765625" style="666" customWidth="1"/>
    <col min="3350" max="3350" width="3.09765625" style="666" customWidth="1"/>
    <col min="3351" max="3351" width="2.59765625" style="666" customWidth="1"/>
    <col min="3352" max="3352" width="1.59765625" style="666" customWidth="1"/>
    <col min="3353" max="3354" width="2" style="666" customWidth="1"/>
    <col min="3355" max="3355" width="6.5" style="666" customWidth="1"/>
    <col min="3356" max="3590" width="9" style="666"/>
    <col min="3591" max="3592" width="2.09765625" style="666" customWidth="1"/>
    <col min="3593" max="3593" width="1" style="666" customWidth="1"/>
    <col min="3594" max="3594" width="20.3984375" style="666" customWidth="1"/>
    <col min="3595" max="3595" width="1.09765625" style="666" customWidth="1"/>
    <col min="3596" max="3597" width="10.59765625" style="666" customWidth="1"/>
    <col min="3598" max="3598" width="1.59765625" style="666" customWidth="1"/>
    <col min="3599" max="3599" width="6.09765625" style="666" customWidth="1"/>
    <col min="3600" max="3600" width="4" style="666" customWidth="1"/>
    <col min="3601" max="3601" width="3.09765625" style="666" customWidth="1"/>
    <col min="3602" max="3602" width="0.59765625" style="666" customWidth="1"/>
    <col min="3603" max="3603" width="3" style="666" customWidth="1"/>
    <col min="3604" max="3604" width="3.09765625" style="666" customWidth="1"/>
    <col min="3605" max="3605" width="2.59765625" style="666" customWidth="1"/>
    <col min="3606" max="3606" width="3.09765625" style="666" customWidth="1"/>
    <col min="3607" max="3607" width="2.59765625" style="666" customWidth="1"/>
    <col min="3608" max="3608" width="1.59765625" style="666" customWidth="1"/>
    <col min="3609" max="3610" width="2" style="666" customWidth="1"/>
    <col min="3611" max="3611" width="6.5" style="666" customWidth="1"/>
    <col min="3612" max="3846" width="9" style="666"/>
    <col min="3847" max="3848" width="2.09765625" style="666" customWidth="1"/>
    <col min="3849" max="3849" width="1" style="666" customWidth="1"/>
    <col min="3850" max="3850" width="20.3984375" style="666" customWidth="1"/>
    <col min="3851" max="3851" width="1.09765625" style="666" customWidth="1"/>
    <col min="3852" max="3853" width="10.59765625" style="666" customWidth="1"/>
    <col min="3854" max="3854" width="1.59765625" style="666" customWidth="1"/>
    <col min="3855" max="3855" width="6.09765625" style="666" customWidth="1"/>
    <col min="3856" max="3856" width="4" style="666" customWidth="1"/>
    <col min="3857" max="3857" width="3.09765625" style="666" customWidth="1"/>
    <col min="3858" max="3858" width="0.59765625" style="666" customWidth="1"/>
    <col min="3859" max="3859" width="3" style="666" customWidth="1"/>
    <col min="3860" max="3860" width="3.09765625" style="666" customWidth="1"/>
    <col min="3861" max="3861" width="2.59765625" style="666" customWidth="1"/>
    <col min="3862" max="3862" width="3.09765625" style="666" customWidth="1"/>
    <col min="3863" max="3863" width="2.59765625" style="666" customWidth="1"/>
    <col min="3864" max="3864" width="1.59765625" style="666" customWidth="1"/>
    <col min="3865" max="3866" width="2" style="666" customWidth="1"/>
    <col min="3867" max="3867" width="6.5" style="666" customWidth="1"/>
    <col min="3868" max="4102" width="9" style="666"/>
    <col min="4103" max="4104" width="2.09765625" style="666" customWidth="1"/>
    <col min="4105" max="4105" width="1" style="666" customWidth="1"/>
    <col min="4106" max="4106" width="20.3984375" style="666" customWidth="1"/>
    <col min="4107" max="4107" width="1.09765625" style="666" customWidth="1"/>
    <col min="4108" max="4109" width="10.59765625" style="666" customWidth="1"/>
    <col min="4110" max="4110" width="1.59765625" style="666" customWidth="1"/>
    <col min="4111" max="4111" width="6.09765625" style="666" customWidth="1"/>
    <col min="4112" max="4112" width="4" style="666" customWidth="1"/>
    <col min="4113" max="4113" width="3.09765625" style="666" customWidth="1"/>
    <col min="4114" max="4114" width="0.59765625" style="666" customWidth="1"/>
    <col min="4115" max="4115" width="3" style="666" customWidth="1"/>
    <col min="4116" max="4116" width="3.09765625" style="666" customWidth="1"/>
    <col min="4117" max="4117" width="2.59765625" style="666" customWidth="1"/>
    <col min="4118" max="4118" width="3.09765625" style="666" customWidth="1"/>
    <col min="4119" max="4119" width="2.59765625" style="666" customWidth="1"/>
    <col min="4120" max="4120" width="1.59765625" style="666" customWidth="1"/>
    <col min="4121" max="4122" width="2" style="666" customWidth="1"/>
    <col min="4123" max="4123" width="6.5" style="666" customWidth="1"/>
    <col min="4124" max="4358" width="9" style="666"/>
    <col min="4359" max="4360" width="2.09765625" style="666" customWidth="1"/>
    <col min="4361" max="4361" width="1" style="666" customWidth="1"/>
    <col min="4362" max="4362" width="20.3984375" style="666" customWidth="1"/>
    <col min="4363" max="4363" width="1.09765625" style="666" customWidth="1"/>
    <col min="4364" max="4365" width="10.59765625" style="666" customWidth="1"/>
    <col min="4366" max="4366" width="1.59765625" style="666" customWidth="1"/>
    <col min="4367" max="4367" width="6.09765625" style="666" customWidth="1"/>
    <col min="4368" max="4368" width="4" style="666" customWidth="1"/>
    <col min="4369" max="4369" width="3.09765625" style="666" customWidth="1"/>
    <col min="4370" max="4370" width="0.59765625" style="666" customWidth="1"/>
    <col min="4371" max="4371" width="3" style="666" customWidth="1"/>
    <col min="4372" max="4372" width="3.09765625" style="666" customWidth="1"/>
    <col min="4373" max="4373" width="2.59765625" style="666" customWidth="1"/>
    <col min="4374" max="4374" width="3.09765625" style="666" customWidth="1"/>
    <col min="4375" max="4375" width="2.59765625" style="666" customWidth="1"/>
    <col min="4376" max="4376" width="1.59765625" style="666" customWidth="1"/>
    <col min="4377" max="4378" width="2" style="666" customWidth="1"/>
    <col min="4379" max="4379" width="6.5" style="666" customWidth="1"/>
    <col min="4380" max="4614" width="9" style="666"/>
    <col min="4615" max="4616" width="2.09765625" style="666" customWidth="1"/>
    <col min="4617" max="4617" width="1" style="666" customWidth="1"/>
    <col min="4618" max="4618" width="20.3984375" style="666" customWidth="1"/>
    <col min="4619" max="4619" width="1.09765625" style="666" customWidth="1"/>
    <col min="4620" max="4621" width="10.59765625" style="666" customWidth="1"/>
    <col min="4622" max="4622" width="1.59765625" style="666" customWidth="1"/>
    <col min="4623" max="4623" width="6.09765625" style="666" customWidth="1"/>
    <col min="4624" max="4624" width="4" style="666" customWidth="1"/>
    <col min="4625" max="4625" width="3.09765625" style="666" customWidth="1"/>
    <col min="4626" max="4626" width="0.59765625" style="666" customWidth="1"/>
    <col min="4627" max="4627" width="3" style="666" customWidth="1"/>
    <col min="4628" max="4628" width="3.09765625" style="666" customWidth="1"/>
    <col min="4629" max="4629" width="2.59765625" style="666" customWidth="1"/>
    <col min="4630" max="4630" width="3.09765625" style="666" customWidth="1"/>
    <col min="4631" max="4631" width="2.59765625" style="666" customWidth="1"/>
    <col min="4632" max="4632" width="1.59765625" style="666" customWidth="1"/>
    <col min="4633" max="4634" width="2" style="666" customWidth="1"/>
    <col min="4635" max="4635" width="6.5" style="666" customWidth="1"/>
    <col min="4636" max="4870" width="9" style="666"/>
    <col min="4871" max="4872" width="2.09765625" style="666" customWidth="1"/>
    <col min="4873" max="4873" width="1" style="666" customWidth="1"/>
    <col min="4874" max="4874" width="20.3984375" style="666" customWidth="1"/>
    <col min="4875" max="4875" width="1.09765625" style="666" customWidth="1"/>
    <col min="4876" max="4877" width="10.59765625" style="666" customWidth="1"/>
    <col min="4878" max="4878" width="1.59765625" style="666" customWidth="1"/>
    <col min="4879" max="4879" width="6.09765625" style="666" customWidth="1"/>
    <col min="4880" max="4880" width="4" style="666" customWidth="1"/>
    <col min="4881" max="4881" width="3.09765625" style="666" customWidth="1"/>
    <col min="4882" max="4882" width="0.59765625" style="666" customWidth="1"/>
    <col min="4883" max="4883" width="3" style="666" customWidth="1"/>
    <col min="4884" max="4884" width="3.09765625" style="666" customWidth="1"/>
    <col min="4885" max="4885" width="2.59765625" style="666" customWidth="1"/>
    <col min="4886" max="4886" width="3.09765625" style="666" customWidth="1"/>
    <col min="4887" max="4887" width="2.59765625" style="666" customWidth="1"/>
    <col min="4888" max="4888" width="1.59765625" style="666" customWidth="1"/>
    <col min="4889" max="4890" width="2" style="666" customWidth="1"/>
    <col min="4891" max="4891" width="6.5" style="666" customWidth="1"/>
    <col min="4892" max="5126" width="9" style="666"/>
    <col min="5127" max="5128" width="2.09765625" style="666" customWidth="1"/>
    <col min="5129" max="5129" width="1" style="666" customWidth="1"/>
    <col min="5130" max="5130" width="20.3984375" style="666" customWidth="1"/>
    <col min="5131" max="5131" width="1.09765625" style="666" customWidth="1"/>
    <col min="5132" max="5133" width="10.59765625" style="666" customWidth="1"/>
    <col min="5134" max="5134" width="1.59765625" style="666" customWidth="1"/>
    <col min="5135" max="5135" width="6.09765625" style="666" customWidth="1"/>
    <col min="5136" max="5136" width="4" style="666" customWidth="1"/>
    <col min="5137" max="5137" width="3.09765625" style="666" customWidth="1"/>
    <col min="5138" max="5138" width="0.59765625" style="666" customWidth="1"/>
    <col min="5139" max="5139" width="3" style="666" customWidth="1"/>
    <col min="5140" max="5140" width="3.09765625" style="666" customWidth="1"/>
    <col min="5141" max="5141" width="2.59765625" style="666" customWidth="1"/>
    <col min="5142" max="5142" width="3.09765625" style="666" customWidth="1"/>
    <col min="5143" max="5143" width="2.59765625" style="666" customWidth="1"/>
    <col min="5144" max="5144" width="1.59765625" style="666" customWidth="1"/>
    <col min="5145" max="5146" width="2" style="666" customWidth="1"/>
    <col min="5147" max="5147" width="6.5" style="666" customWidth="1"/>
    <col min="5148" max="5382" width="9" style="666"/>
    <col min="5383" max="5384" width="2.09765625" style="666" customWidth="1"/>
    <col min="5385" max="5385" width="1" style="666" customWidth="1"/>
    <col min="5386" max="5386" width="20.3984375" style="666" customWidth="1"/>
    <col min="5387" max="5387" width="1.09765625" style="666" customWidth="1"/>
    <col min="5388" max="5389" width="10.59765625" style="666" customWidth="1"/>
    <col min="5390" max="5390" width="1.59765625" style="666" customWidth="1"/>
    <col min="5391" max="5391" width="6.09765625" style="666" customWidth="1"/>
    <col min="5392" max="5392" width="4" style="666" customWidth="1"/>
    <col min="5393" max="5393" width="3.09765625" style="666" customWidth="1"/>
    <col min="5394" max="5394" width="0.59765625" style="666" customWidth="1"/>
    <col min="5395" max="5395" width="3" style="666" customWidth="1"/>
    <col min="5396" max="5396" width="3.09765625" style="666" customWidth="1"/>
    <col min="5397" max="5397" width="2.59765625" style="666" customWidth="1"/>
    <col min="5398" max="5398" width="3.09765625" style="666" customWidth="1"/>
    <col min="5399" max="5399" width="2.59765625" style="666" customWidth="1"/>
    <col min="5400" max="5400" width="1.59765625" style="666" customWidth="1"/>
    <col min="5401" max="5402" width="2" style="666" customWidth="1"/>
    <col min="5403" max="5403" width="6.5" style="666" customWidth="1"/>
    <col min="5404" max="5638" width="9" style="666"/>
    <col min="5639" max="5640" width="2.09765625" style="666" customWidth="1"/>
    <col min="5641" max="5641" width="1" style="666" customWidth="1"/>
    <col min="5642" max="5642" width="20.3984375" style="666" customWidth="1"/>
    <col min="5643" max="5643" width="1.09765625" style="666" customWidth="1"/>
    <col min="5644" max="5645" width="10.59765625" style="666" customWidth="1"/>
    <col min="5646" max="5646" width="1.59765625" style="666" customWidth="1"/>
    <col min="5647" max="5647" width="6.09765625" style="666" customWidth="1"/>
    <col min="5648" max="5648" width="4" style="666" customWidth="1"/>
    <col min="5649" max="5649" width="3.09765625" style="666" customWidth="1"/>
    <col min="5650" max="5650" width="0.59765625" style="666" customWidth="1"/>
    <col min="5651" max="5651" width="3" style="666" customWidth="1"/>
    <col min="5652" max="5652" width="3.09765625" style="666" customWidth="1"/>
    <col min="5653" max="5653" width="2.59765625" style="666" customWidth="1"/>
    <col min="5654" max="5654" width="3.09765625" style="666" customWidth="1"/>
    <col min="5655" max="5655" width="2.59765625" style="666" customWidth="1"/>
    <col min="5656" max="5656" width="1.59765625" style="666" customWidth="1"/>
    <col min="5657" max="5658" width="2" style="666" customWidth="1"/>
    <col min="5659" max="5659" width="6.5" style="666" customWidth="1"/>
    <col min="5660" max="5894" width="9" style="666"/>
    <col min="5895" max="5896" width="2.09765625" style="666" customWidth="1"/>
    <col min="5897" max="5897" width="1" style="666" customWidth="1"/>
    <col min="5898" max="5898" width="20.3984375" style="666" customWidth="1"/>
    <col min="5899" max="5899" width="1.09765625" style="666" customWidth="1"/>
    <col min="5900" max="5901" width="10.59765625" style="666" customWidth="1"/>
    <col min="5902" max="5902" width="1.59765625" style="666" customWidth="1"/>
    <col min="5903" max="5903" width="6.09765625" style="666" customWidth="1"/>
    <col min="5904" max="5904" width="4" style="666" customWidth="1"/>
    <col min="5905" max="5905" width="3.09765625" style="666" customWidth="1"/>
    <col min="5906" max="5906" width="0.59765625" style="666" customWidth="1"/>
    <col min="5907" max="5907" width="3" style="666" customWidth="1"/>
    <col min="5908" max="5908" width="3.09765625" style="666" customWidth="1"/>
    <col min="5909" max="5909" width="2.59765625" style="666" customWidth="1"/>
    <col min="5910" max="5910" width="3.09765625" style="666" customWidth="1"/>
    <col min="5911" max="5911" width="2.59765625" style="666" customWidth="1"/>
    <col min="5912" max="5912" width="1.59765625" style="666" customWidth="1"/>
    <col min="5913" max="5914" width="2" style="666" customWidth="1"/>
    <col min="5915" max="5915" width="6.5" style="666" customWidth="1"/>
    <col min="5916" max="6150" width="9" style="666"/>
    <col min="6151" max="6152" width="2.09765625" style="666" customWidth="1"/>
    <col min="6153" max="6153" width="1" style="666" customWidth="1"/>
    <col min="6154" max="6154" width="20.3984375" style="666" customWidth="1"/>
    <col min="6155" max="6155" width="1.09765625" style="666" customWidth="1"/>
    <col min="6156" max="6157" width="10.59765625" style="666" customWidth="1"/>
    <col min="6158" max="6158" width="1.59765625" style="666" customWidth="1"/>
    <col min="6159" max="6159" width="6.09765625" style="666" customWidth="1"/>
    <col min="6160" max="6160" width="4" style="666" customWidth="1"/>
    <col min="6161" max="6161" width="3.09765625" style="666" customWidth="1"/>
    <col min="6162" max="6162" width="0.59765625" style="666" customWidth="1"/>
    <col min="6163" max="6163" width="3" style="666" customWidth="1"/>
    <col min="6164" max="6164" width="3.09765625" style="666" customWidth="1"/>
    <col min="6165" max="6165" width="2.59765625" style="666" customWidth="1"/>
    <col min="6166" max="6166" width="3.09765625" style="666" customWidth="1"/>
    <col min="6167" max="6167" width="2.59765625" style="666" customWidth="1"/>
    <col min="6168" max="6168" width="1.59765625" style="666" customWidth="1"/>
    <col min="6169" max="6170" width="2" style="666" customWidth="1"/>
    <col min="6171" max="6171" width="6.5" style="666" customWidth="1"/>
    <col min="6172" max="6406" width="9" style="666"/>
    <col min="6407" max="6408" width="2.09765625" style="666" customWidth="1"/>
    <col min="6409" max="6409" width="1" style="666" customWidth="1"/>
    <col min="6410" max="6410" width="20.3984375" style="666" customWidth="1"/>
    <col min="6411" max="6411" width="1.09765625" style="666" customWidth="1"/>
    <col min="6412" max="6413" width="10.59765625" style="666" customWidth="1"/>
    <col min="6414" max="6414" width="1.59765625" style="666" customWidth="1"/>
    <col min="6415" max="6415" width="6.09765625" style="666" customWidth="1"/>
    <col min="6416" max="6416" width="4" style="666" customWidth="1"/>
    <col min="6417" max="6417" width="3.09765625" style="666" customWidth="1"/>
    <col min="6418" max="6418" width="0.59765625" style="666" customWidth="1"/>
    <col min="6419" max="6419" width="3" style="666" customWidth="1"/>
    <col min="6420" max="6420" width="3.09765625" style="666" customWidth="1"/>
    <col min="6421" max="6421" width="2.59765625" style="666" customWidth="1"/>
    <col min="6422" max="6422" width="3.09765625" style="666" customWidth="1"/>
    <col min="6423" max="6423" width="2.59765625" style="666" customWidth="1"/>
    <col min="6424" max="6424" width="1.59765625" style="666" customWidth="1"/>
    <col min="6425" max="6426" width="2" style="666" customWidth="1"/>
    <col min="6427" max="6427" width="6.5" style="666" customWidth="1"/>
    <col min="6428" max="6662" width="9" style="666"/>
    <col min="6663" max="6664" width="2.09765625" style="666" customWidth="1"/>
    <col min="6665" max="6665" width="1" style="666" customWidth="1"/>
    <col min="6666" max="6666" width="20.3984375" style="666" customWidth="1"/>
    <col min="6667" max="6667" width="1.09765625" style="666" customWidth="1"/>
    <col min="6668" max="6669" width="10.59765625" style="666" customWidth="1"/>
    <col min="6670" max="6670" width="1.59765625" style="666" customWidth="1"/>
    <col min="6671" max="6671" width="6.09765625" style="666" customWidth="1"/>
    <col min="6672" max="6672" width="4" style="666" customWidth="1"/>
    <col min="6673" max="6673" width="3.09765625" style="666" customWidth="1"/>
    <col min="6674" max="6674" width="0.59765625" style="666" customWidth="1"/>
    <col min="6675" max="6675" width="3" style="666" customWidth="1"/>
    <col min="6676" max="6676" width="3.09765625" style="666" customWidth="1"/>
    <col min="6677" max="6677" width="2.59765625" style="666" customWidth="1"/>
    <col min="6678" max="6678" width="3.09765625" style="666" customWidth="1"/>
    <col min="6679" max="6679" width="2.59765625" style="666" customWidth="1"/>
    <col min="6680" max="6680" width="1.59765625" style="666" customWidth="1"/>
    <col min="6681" max="6682" width="2" style="666" customWidth="1"/>
    <col min="6683" max="6683" width="6.5" style="666" customWidth="1"/>
    <col min="6684" max="6918" width="9" style="666"/>
    <col min="6919" max="6920" width="2.09765625" style="666" customWidth="1"/>
    <col min="6921" max="6921" width="1" style="666" customWidth="1"/>
    <col min="6922" max="6922" width="20.3984375" style="666" customWidth="1"/>
    <col min="6923" max="6923" width="1.09765625" style="666" customWidth="1"/>
    <col min="6924" max="6925" width="10.59765625" style="666" customWidth="1"/>
    <col min="6926" max="6926" width="1.59765625" style="666" customWidth="1"/>
    <col min="6927" max="6927" width="6.09765625" style="666" customWidth="1"/>
    <col min="6928" max="6928" width="4" style="666" customWidth="1"/>
    <col min="6929" max="6929" width="3.09765625" style="666" customWidth="1"/>
    <col min="6930" max="6930" width="0.59765625" style="666" customWidth="1"/>
    <col min="6931" max="6931" width="3" style="666" customWidth="1"/>
    <col min="6932" max="6932" width="3.09765625" style="666" customWidth="1"/>
    <col min="6933" max="6933" width="2.59765625" style="666" customWidth="1"/>
    <col min="6934" max="6934" width="3.09765625" style="666" customWidth="1"/>
    <col min="6935" max="6935" width="2.59765625" style="666" customWidth="1"/>
    <col min="6936" max="6936" width="1.59765625" style="666" customWidth="1"/>
    <col min="6937" max="6938" width="2" style="666" customWidth="1"/>
    <col min="6939" max="6939" width="6.5" style="666" customWidth="1"/>
    <col min="6940" max="7174" width="9" style="666"/>
    <col min="7175" max="7176" width="2.09765625" style="666" customWidth="1"/>
    <col min="7177" max="7177" width="1" style="666" customWidth="1"/>
    <col min="7178" max="7178" width="20.3984375" style="666" customWidth="1"/>
    <col min="7179" max="7179" width="1.09765625" style="666" customWidth="1"/>
    <col min="7180" max="7181" width="10.59765625" style="666" customWidth="1"/>
    <col min="7182" max="7182" width="1.59765625" style="666" customWidth="1"/>
    <col min="7183" max="7183" width="6.09765625" style="666" customWidth="1"/>
    <col min="7184" max="7184" width="4" style="666" customWidth="1"/>
    <col min="7185" max="7185" width="3.09765625" style="666" customWidth="1"/>
    <col min="7186" max="7186" width="0.59765625" style="666" customWidth="1"/>
    <col min="7187" max="7187" width="3" style="666" customWidth="1"/>
    <col min="7188" max="7188" width="3.09765625" style="666" customWidth="1"/>
    <col min="7189" max="7189" width="2.59765625" style="666" customWidth="1"/>
    <col min="7190" max="7190" width="3.09765625" style="666" customWidth="1"/>
    <col min="7191" max="7191" width="2.59765625" style="666" customWidth="1"/>
    <col min="7192" max="7192" width="1.59765625" style="666" customWidth="1"/>
    <col min="7193" max="7194" width="2" style="666" customWidth="1"/>
    <col min="7195" max="7195" width="6.5" style="666" customWidth="1"/>
    <col min="7196" max="7430" width="9" style="666"/>
    <col min="7431" max="7432" width="2.09765625" style="666" customWidth="1"/>
    <col min="7433" max="7433" width="1" style="666" customWidth="1"/>
    <col min="7434" max="7434" width="20.3984375" style="666" customWidth="1"/>
    <col min="7435" max="7435" width="1.09765625" style="666" customWidth="1"/>
    <col min="7436" max="7437" width="10.59765625" style="666" customWidth="1"/>
    <col min="7438" max="7438" width="1.59765625" style="666" customWidth="1"/>
    <col min="7439" max="7439" width="6.09765625" style="666" customWidth="1"/>
    <col min="7440" max="7440" width="4" style="666" customWidth="1"/>
    <col min="7441" max="7441" width="3.09765625" style="666" customWidth="1"/>
    <col min="7442" max="7442" width="0.59765625" style="666" customWidth="1"/>
    <col min="7443" max="7443" width="3" style="666" customWidth="1"/>
    <col min="7444" max="7444" width="3.09765625" style="666" customWidth="1"/>
    <col min="7445" max="7445" width="2.59765625" style="666" customWidth="1"/>
    <col min="7446" max="7446" width="3.09765625" style="666" customWidth="1"/>
    <col min="7447" max="7447" width="2.59765625" style="666" customWidth="1"/>
    <col min="7448" max="7448" width="1.59765625" style="666" customWidth="1"/>
    <col min="7449" max="7450" width="2" style="666" customWidth="1"/>
    <col min="7451" max="7451" width="6.5" style="666" customWidth="1"/>
    <col min="7452" max="7686" width="9" style="666"/>
    <col min="7687" max="7688" width="2.09765625" style="666" customWidth="1"/>
    <col min="7689" max="7689" width="1" style="666" customWidth="1"/>
    <col min="7690" max="7690" width="20.3984375" style="666" customWidth="1"/>
    <col min="7691" max="7691" width="1.09765625" style="666" customWidth="1"/>
    <col min="7692" max="7693" width="10.59765625" style="666" customWidth="1"/>
    <col min="7694" max="7694" width="1.59765625" style="666" customWidth="1"/>
    <col min="7695" max="7695" width="6.09765625" style="666" customWidth="1"/>
    <col min="7696" max="7696" width="4" style="666" customWidth="1"/>
    <col min="7697" max="7697" width="3.09765625" style="666" customWidth="1"/>
    <col min="7698" max="7698" width="0.59765625" style="666" customWidth="1"/>
    <col min="7699" max="7699" width="3" style="666" customWidth="1"/>
    <col min="7700" max="7700" width="3.09765625" style="666" customWidth="1"/>
    <col min="7701" max="7701" width="2.59765625" style="666" customWidth="1"/>
    <col min="7702" max="7702" width="3.09765625" style="666" customWidth="1"/>
    <col min="7703" max="7703" width="2.59765625" style="666" customWidth="1"/>
    <col min="7704" max="7704" width="1.59765625" style="666" customWidth="1"/>
    <col min="7705" max="7706" width="2" style="666" customWidth="1"/>
    <col min="7707" max="7707" width="6.5" style="666" customWidth="1"/>
    <col min="7708" max="7942" width="9" style="666"/>
    <col min="7943" max="7944" width="2.09765625" style="666" customWidth="1"/>
    <col min="7945" max="7945" width="1" style="666" customWidth="1"/>
    <col min="7946" max="7946" width="20.3984375" style="666" customWidth="1"/>
    <col min="7947" max="7947" width="1.09765625" style="666" customWidth="1"/>
    <col min="7948" max="7949" width="10.59765625" style="666" customWidth="1"/>
    <col min="7950" max="7950" width="1.59765625" style="666" customWidth="1"/>
    <col min="7951" max="7951" width="6.09765625" style="666" customWidth="1"/>
    <col min="7952" max="7952" width="4" style="666" customWidth="1"/>
    <col min="7953" max="7953" width="3.09765625" style="666" customWidth="1"/>
    <col min="7954" max="7954" width="0.59765625" style="666" customWidth="1"/>
    <col min="7955" max="7955" width="3" style="666" customWidth="1"/>
    <col min="7956" max="7956" width="3.09765625" style="666" customWidth="1"/>
    <col min="7957" max="7957" width="2.59765625" style="666" customWidth="1"/>
    <col min="7958" max="7958" width="3.09765625" style="666" customWidth="1"/>
    <col min="7959" max="7959" width="2.59765625" style="666" customWidth="1"/>
    <col min="7960" max="7960" width="1.59765625" style="666" customWidth="1"/>
    <col min="7961" max="7962" width="2" style="666" customWidth="1"/>
    <col min="7963" max="7963" width="6.5" style="666" customWidth="1"/>
    <col min="7964" max="8198" width="9" style="666"/>
    <col min="8199" max="8200" width="2.09765625" style="666" customWidth="1"/>
    <col min="8201" max="8201" width="1" style="666" customWidth="1"/>
    <col min="8202" max="8202" width="20.3984375" style="666" customWidth="1"/>
    <col min="8203" max="8203" width="1.09765625" style="666" customWidth="1"/>
    <col min="8204" max="8205" width="10.59765625" style="666" customWidth="1"/>
    <col min="8206" max="8206" width="1.59765625" style="666" customWidth="1"/>
    <col min="8207" max="8207" width="6.09765625" style="666" customWidth="1"/>
    <col min="8208" max="8208" width="4" style="666" customWidth="1"/>
    <col min="8209" max="8209" width="3.09765625" style="666" customWidth="1"/>
    <col min="8210" max="8210" width="0.59765625" style="666" customWidth="1"/>
    <col min="8211" max="8211" width="3" style="666" customWidth="1"/>
    <col min="8212" max="8212" width="3.09765625" style="666" customWidth="1"/>
    <col min="8213" max="8213" width="2.59765625" style="666" customWidth="1"/>
    <col min="8214" max="8214" width="3.09765625" style="666" customWidth="1"/>
    <col min="8215" max="8215" width="2.59765625" style="666" customWidth="1"/>
    <col min="8216" max="8216" width="1.59765625" style="666" customWidth="1"/>
    <col min="8217" max="8218" width="2" style="666" customWidth="1"/>
    <col min="8219" max="8219" width="6.5" style="666" customWidth="1"/>
    <col min="8220" max="8454" width="9" style="666"/>
    <col min="8455" max="8456" width="2.09765625" style="666" customWidth="1"/>
    <col min="8457" max="8457" width="1" style="666" customWidth="1"/>
    <col min="8458" max="8458" width="20.3984375" style="666" customWidth="1"/>
    <col min="8459" max="8459" width="1.09765625" style="666" customWidth="1"/>
    <col min="8460" max="8461" width="10.59765625" style="666" customWidth="1"/>
    <col min="8462" max="8462" width="1.59765625" style="666" customWidth="1"/>
    <col min="8463" max="8463" width="6.09765625" style="666" customWidth="1"/>
    <col min="8464" max="8464" width="4" style="666" customWidth="1"/>
    <col min="8465" max="8465" width="3.09765625" style="666" customWidth="1"/>
    <col min="8466" max="8466" width="0.59765625" style="666" customWidth="1"/>
    <col min="8467" max="8467" width="3" style="666" customWidth="1"/>
    <col min="8468" max="8468" width="3.09765625" style="666" customWidth="1"/>
    <col min="8469" max="8469" width="2.59765625" style="666" customWidth="1"/>
    <col min="8470" max="8470" width="3.09765625" style="666" customWidth="1"/>
    <col min="8471" max="8471" width="2.59765625" style="666" customWidth="1"/>
    <col min="8472" max="8472" width="1.59765625" style="666" customWidth="1"/>
    <col min="8473" max="8474" width="2" style="666" customWidth="1"/>
    <col min="8475" max="8475" width="6.5" style="666" customWidth="1"/>
    <col min="8476" max="8710" width="9" style="666"/>
    <col min="8711" max="8712" width="2.09765625" style="666" customWidth="1"/>
    <col min="8713" max="8713" width="1" style="666" customWidth="1"/>
    <col min="8714" max="8714" width="20.3984375" style="666" customWidth="1"/>
    <col min="8715" max="8715" width="1.09765625" style="666" customWidth="1"/>
    <col min="8716" max="8717" width="10.59765625" style="666" customWidth="1"/>
    <col min="8718" max="8718" width="1.59765625" style="666" customWidth="1"/>
    <col min="8719" max="8719" width="6.09765625" style="666" customWidth="1"/>
    <col min="8720" max="8720" width="4" style="666" customWidth="1"/>
    <col min="8721" max="8721" width="3.09765625" style="666" customWidth="1"/>
    <col min="8722" max="8722" width="0.59765625" style="666" customWidth="1"/>
    <col min="8723" max="8723" width="3" style="666" customWidth="1"/>
    <col min="8724" max="8724" width="3.09765625" style="666" customWidth="1"/>
    <col min="8725" max="8725" width="2.59765625" style="666" customWidth="1"/>
    <col min="8726" max="8726" width="3.09765625" style="666" customWidth="1"/>
    <col min="8727" max="8727" width="2.59765625" style="666" customWidth="1"/>
    <col min="8728" max="8728" width="1.59765625" style="666" customWidth="1"/>
    <col min="8729" max="8730" width="2" style="666" customWidth="1"/>
    <col min="8731" max="8731" width="6.5" style="666" customWidth="1"/>
    <col min="8732" max="8966" width="9" style="666"/>
    <col min="8967" max="8968" width="2.09765625" style="666" customWidth="1"/>
    <col min="8969" max="8969" width="1" style="666" customWidth="1"/>
    <col min="8970" max="8970" width="20.3984375" style="666" customWidth="1"/>
    <col min="8971" max="8971" width="1.09765625" style="666" customWidth="1"/>
    <col min="8972" max="8973" width="10.59765625" style="666" customWidth="1"/>
    <col min="8974" max="8974" width="1.59765625" style="666" customWidth="1"/>
    <col min="8975" max="8975" width="6.09765625" style="666" customWidth="1"/>
    <col min="8976" max="8976" width="4" style="666" customWidth="1"/>
    <col min="8977" max="8977" width="3.09765625" style="666" customWidth="1"/>
    <col min="8978" max="8978" width="0.59765625" style="666" customWidth="1"/>
    <col min="8979" max="8979" width="3" style="666" customWidth="1"/>
    <col min="8980" max="8980" width="3.09765625" style="666" customWidth="1"/>
    <col min="8981" max="8981" width="2.59765625" style="666" customWidth="1"/>
    <col min="8982" max="8982" width="3.09765625" style="666" customWidth="1"/>
    <col min="8983" max="8983" width="2.59765625" style="666" customWidth="1"/>
    <col min="8984" max="8984" width="1.59765625" style="666" customWidth="1"/>
    <col min="8985" max="8986" width="2" style="666" customWidth="1"/>
    <col min="8987" max="8987" width="6.5" style="666" customWidth="1"/>
    <col min="8988" max="9222" width="9" style="666"/>
    <col min="9223" max="9224" width="2.09765625" style="666" customWidth="1"/>
    <col min="9225" max="9225" width="1" style="666" customWidth="1"/>
    <col min="9226" max="9226" width="20.3984375" style="666" customWidth="1"/>
    <col min="9227" max="9227" width="1.09765625" style="666" customWidth="1"/>
    <col min="9228" max="9229" width="10.59765625" style="666" customWidth="1"/>
    <col min="9230" max="9230" width="1.59765625" style="666" customWidth="1"/>
    <col min="9231" max="9231" width="6.09765625" style="666" customWidth="1"/>
    <col min="9232" max="9232" width="4" style="666" customWidth="1"/>
    <col min="9233" max="9233" width="3.09765625" style="666" customWidth="1"/>
    <col min="9234" max="9234" width="0.59765625" style="666" customWidth="1"/>
    <col min="9235" max="9235" width="3" style="666" customWidth="1"/>
    <col min="9236" max="9236" width="3.09765625" style="666" customWidth="1"/>
    <col min="9237" max="9237" width="2.59765625" style="666" customWidth="1"/>
    <col min="9238" max="9238" width="3.09765625" style="666" customWidth="1"/>
    <col min="9239" max="9239" width="2.59765625" style="666" customWidth="1"/>
    <col min="9240" max="9240" width="1.59765625" style="666" customWidth="1"/>
    <col min="9241" max="9242" width="2" style="666" customWidth="1"/>
    <col min="9243" max="9243" width="6.5" style="666" customWidth="1"/>
    <col min="9244" max="9478" width="9" style="666"/>
    <col min="9479" max="9480" width="2.09765625" style="666" customWidth="1"/>
    <col min="9481" max="9481" width="1" style="666" customWidth="1"/>
    <col min="9482" max="9482" width="20.3984375" style="666" customWidth="1"/>
    <col min="9483" max="9483" width="1.09765625" style="666" customWidth="1"/>
    <col min="9484" max="9485" width="10.59765625" style="666" customWidth="1"/>
    <col min="9486" max="9486" width="1.59765625" style="666" customWidth="1"/>
    <col min="9487" max="9487" width="6.09765625" style="666" customWidth="1"/>
    <col min="9488" max="9488" width="4" style="666" customWidth="1"/>
    <col min="9489" max="9489" width="3.09765625" style="666" customWidth="1"/>
    <col min="9490" max="9490" width="0.59765625" style="666" customWidth="1"/>
    <col min="9491" max="9491" width="3" style="666" customWidth="1"/>
    <col min="9492" max="9492" width="3.09765625" style="666" customWidth="1"/>
    <col min="9493" max="9493" width="2.59765625" style="666" customWidth="1"/>
    <col min="9494" max="9494" width="3.09765625" style="666" customWidth="1"/>
    <col min="9495" max="9495" width="2.59765625" style="666" customWidth="1"/>
    <col min="9496" max="9496" width="1.59765625" style="666" customWidth="1"/>
    <col min="9497" max="9498" width="2" style="666" customWidth="1"/>
    <col min="9499" max="9499" width="6.5" style="666" customWidth="1"/>
    <col min="9500" max="9734" width="9" style="666"/>
    <col min="9735" max="9736" width="2.09765625" style="666" customWidth="1"/>
    <col min="9737" max="9737" width="1" style="666" customWidth="1"/>
    <col min="9738" max="9738" width="20.3984375" style="666" customWidth="1"/>
    <col min="9739" max="9739" width="1.09765625" style="666" customWidth="1"/>
    <col min="9740" max="9741" width="10.59765625" style="666" customWidth="1"/>
    <col min="9742" max="9742" width="1.59765625" style="666" customWidth="1"/>
    <col min="9743" max="9743" width="6.09765625" style="666" customWidth="1"/>
    <col min="9744" max="9744" width="4" style="666" customWidth="1"/>
    <col min="9745" max="9745" width="3.09765625" style="666" customWidth="1"/>
    <col min="9746" max="9746" width="0.59765625" style="666" customWidth="1"/>
    <col min="9747" max="9747" width="3" style="666" customWidth="1"/>
    <col min="9748" max="9748" width="3.09765625" style="666" customWidth="1"/>
    <col min="9749" max="9749" width="2.59765625" style="666" customWidth="1"/>
    <col min="9750" max="9750" width="3.09765625" style="666" customWidth="1"/>
    <col min="9751" max="9751" width="2.59765625" style="666" customWidth="1"/>
    <col min="9752" max="9752" width="1.59765625" style="666" customWidth="1"/>
    <col min="9753" max="9754" width="2" style="666" customWidth="1"/>
    <col min="9755" max="9755" width="6.5" style="666" customWidth="1"/>
    <col min="9756" max="9990" width="9" style="666"/>
    <col min="9991" max="9992" width="2.09765625" style="666" customWidth="1"/>
    <col min="9993" max="9993" width="1" style="666" customWidth="1"/>
    <col min="9994" max="9994" width="20.3984375" style="666" customWidth="1"/>
    <col min="9995" max="9995" width="1.09765625" style="666" customWidth="1"/>
    <col min="9996" max="9997" width="10.59765625" style="666" customWidth="1"/>
    <col min="9998" max="9998" width="1.59765625" style="666" customWidth="1"/>
    <col min="9999" max="9999" width="6.09765625" style="666" customWidth="1"/>
    <col min="10000" max="10000" width="4" style="666" customWidth="1"/>
    <col min="10001" max="10001" width="3.09765625" style="666" customWidth="1"/>
    <col min="10002" max="10002" width="0.59765625" style="666" customWidth="1"/>
    <col min="10003" max="10003" width="3" style="666" customWidth="1"/>
    <col min="10004" max="10004" width="3.09765625" style="666" customWidth="1"/>
    <col min="10005" max="10005" width="2.59765625" style="666" customWidth="1"/>
    <col min="10006" max="10006" width="3.09765625" style="666" customWidth="1"/>
    <col min="10007" max="10007" width="2.59765625" style="666" customWidth="1"/>
    <col min="10008" max="10008" width="1.59765625" style="666" customWidth="1"/>
    <col min="10009" max="10010" width="2" style="666" customWidth="1"/>
    <col min="10011" max="10011" width="6.5" style="666" customWidth="1"/>
    <col min="10012" max="10246" width="9" style="666"/>
    <col min="10247" max="10248" width="2.09765625" style="666" customWidth="1"/>
    <col min="10249" max="10249" width="1" style="666" customWidth="1"/>
    <col min="10250" max="10250" width="20.3984375" style="666" customWidth="1"/>
    <col min="10251" max="10251" width="1.09765625" style="666" customWidth="1"/>
    <col min="10252" max="10253" width="10.59765625" style="666" customWidth="1"/>
    <col min="10254" max="10254" width="1.59765625" style="666" customWidth="1"/>
    <col min="10255" max="10255" width="6.09765625" style="666" customWidth="1"/>
    <col min="10256" max="10256" width="4" style="666" customWidth="1"/>
    <col min="10257" max="10257" width="3.09765625" style="666" customWidth="1"/>
    <col min="10258" max="10258" width="0.59765625" style="666" customWidth="1"/>
    <col min="10259" max="10259" width="3" style="666" customWidth="1"/>
    <col min="10260" max="10260" width="3.09765625" style="666" customWidth="1"/>
    <col min="10261" max="10261" width="2.59765625" style="666" customWidth="1"/>
    <col min="10262" max="10262" width="3.09765625" style="666" customWidth="1"/>
    <col min="10263" max="10263" width="2.59765625" style="666" customWidth="1"/>
    <col min="10264" max="10264" width="1.59765625" style="666" customWidth="1"/>
    <col min="10265" max="10266" width="2" style="666" customWidth="1"/>
    <col min="10267" max="10267" width="6.5" style="666" customWidth="1"/>
    <col min="10268" max="10502" width="9" style="666"/>
    <col min="10503" max="10504" width="2.09765625" style="666" customWidth="1"/>
    <col min="10505" max="10505" width="1" style="666" customWidth="1"/>
    <col min="10506" max="10506" width="20.3984375" style="666" customWidth="1"/>
    <col min="10507" max="10507" width="1.09765625" style="666" customWidth="1"/>
    <col min="10508" max="10509" width="10.59765625" style="666" customWidth="1"/>
    <col min="10510" max="10510" width="1.59765625" style="666" customWidth="1"/>
    <col min="10511" max="10511" width="6.09765625" style="666" customWidth="1"/>
    <col min="10512" max="10512" width="4" style="666" customWidth="1"/>
    <col min="10513" max="10513" width="3.09765625" style="666" customWidth="1"/>
    <col min="10514" max="10514" width="0.59765625" style="666" customWidth="1"/>
    <col min="10515" max="10515" width="3" style="666" customWidth="1"/>
    <col min="10516" max="10516" width="3.09765625" style="666" customWidth="1"/>
    <col min="10517" max="10517" width="2.59765625" style="666" customWidth="1"/>
    <col min="10518" max="10518" width="3.09765625" style="666" customWidth="1"/>
    <col min="10519" max="10519" width="2.59765625" style="666" customWidth="1"/>
    <col min="10520" max="10520" width="1.59765625" style="666" customWidth="1"/>
    <col min="10521" max="10522" width="2" style="666" customWidth="1"/>
    <col min="10523" max="10523" width="6.5" style="666" customWidth="1"/>
    <col min="10524" max="10758" width="9" style="666"/>
    <col min="10759" max="10760" width="2.09765625" style="666" customWidth="1"/>
    <col min="10761" max="10761" width="1" style="666" customWidth="1"/>
    <col min="10762" max="10762" width="20.3984375" style="666" customWidth="1"/>
    <col min="10763" max="10763" width="1.09765625" style="666" customWidth="1"/>
    <col min="10764" max="10765" width="10.59765625" style="666" customWidth="1"/>
    <col min="10766" max="10766" width="1.59765625" style="666" customWidth="1"/>
    <col min="10767" max="10767" width="6.09765625" style="666" customWidth="1"/>
    <col min="10768" max="10768" width="4" style="666" customWidth="1"/>
    <col min="10769" max="10769" width="3.09765625" style="666" customWidth="1"/>
    <col min="10770" max="10770" width="0.59765625" style="666" customWidth="1"/>
    <col min="10771" max="10771" width="3" style="666" customWidth="1"/>
    <col min="10772" max="10772" width="3.09765625" style="666" customWidth="1"/>
    <col min="10773" max="10773" width="2.59765625" style="666" customWidth="1"/>
    <col min="10774" max="10774" width="3.09765625" style="666" customWidth="1"/>
    <col min="10775" max="10775" width="2.59765625" style="666" customWidth="1"/>
    <col min="10776" max="10776" width="1.59765625" style="666" customWidth="1"/>
    <col min="10777" max="10778" width="2" style="666" customWidth="1"/>
    <col min="10779" max="10779" width="6.5" style="666" customWidth="1"/>
    <col min="10780" max="11014" width="9" style="666"/>
    <col min="11015" max="11016" width="2.09765625" style="666" customWidth="1"/>
    <col min="11017" max="11017" width="1" style="666" customWidth="1"/>
    <col min="11018" max="11018" width="20.3984375" style="666" customWidth="1"/>
    <col min="11019" max="11019" width="1.09765625" style="666" customWidth="1"/>
    <col min="11020" max="11021" width="10.59765625" style="666" customWidth="1"/>
    <col min="11022" max="11022" width="1.59765625" style="666" customWidth="1"/>
    <col min="11023" max="11023" width="6.09765625" style="666" customWidth="1"/>
    <col min="11024" max="11024" width="4" style="666" customWidth="1"/>
    <col min="11025" max="11025" width="3.09765625" style="666" customWidth="1"/>
    <col min="11026" max="11026" width="0.59765625" style="666" customWidth="1"/>
    <col min="11027" max="11027" width="3" style="666" customWidth="1"/>
    <col min="11028" max="11028" width="3.09765625" style="666" customWidth="1"/>
    <col min="11029" max="11029" width="2.59765625" style="666" customWidth="1"/>
    <col min="11030" max="11030" width="3.09765625" style="666" customWidth="1"/>
    <col min="11031" max="11031" width="2.59765625" style="666" customWidth="1"/>
    <col min="11032" max="11032" width="1.59765625" style="666" customWidth="1"/>
    <col min="11033" max="11034" width="2" style="666" customWidth="1"/>
    <col min="11035" max="11035" width="6.5" style="666" customWidth="1"/>
    <col min="11036" max="11270" width="9" style="666"/>
    <col min="11271" max="11272" width="2.09765625" style="666" customWidth="1"/>
    <col min="11273" max="11273" width="1" style="666" customWidth="1"/>
    <col min="11274" max="11274" width="20.3984375" style="666" customWidth="1"/>
    <col min="11275" max="11275" width="1.09765625" style="666" customWidth="1"/>
    <col min="11276" max="11277" width="10.59765625" style="666" customWidth="1"/>
    <col min="11278" max="11278" width="1.59765625" style="666" customWidth="1"/>
    <col min="11279" max="11279" width="6.09765625" style="666" customWidth="1"/>
    <col min="11280" max="11280" width="4" style="666" customWidth="1"/>
    <col min="11281" max="11281" width="3.09765625" style="666" customWidth="1"/>
    <col min="11282" max="11282" width="0.59765625" style="666" customWidth="1"/>
    <col min="11283" max="11283" width="3" style="666" customWidth="1"/>
    <col min="11284" max="11284" width="3.09765625" style="666" customWidth="1"/>
    <col min="11285" max="11285" width="2.59765625" style="666" customWidth="1"/>
    <col min="11286" max="11286" width="3.09765625" style="666" customWidth="1"/>
    <col min="11287" max="11287" width="2.59765625" style="666" customWidth="1"/>
    <col min="11288" max="11288" width="1.59765625" style="666" customWidth="1"/>
    <col min="11289" max="11290" width="2" style="666" customWidth="1"/>
    <col min="11291" max="11291" width="6.5" style="666" customWidth="1"/>
    <col min="11292" max="11526" width="9" style="666"/>
    <col min="11527" max="11528" width="2.09765625" style="666" customWidth="1"/>
    <col min="11529" max="11529" width="1" style="666" customWidth="1"/>
    <col min="11530" max="11530" width="20.3984375" style="666" customWidth="1"/>
    <col min="11531" max="11531" width="1.09765625" style="666" customWidth="1"/>
    <col min="11532" max="11533" width="10.59765625" style="666" customWidth="1"/>
    <col min="11534" max="11534" width="1.59765625" style="666" customWidth="1"/>
    <col min="11535" max="11535" width="6.09765625" style="666" customWidth="1"/>
    <col min="11536" max="11536" width="4" style="666" customWidth="1"/>
    <col min="11537" max="11537" width="3.09765625" style="666" customWidth="1"/>
    <col min="11538" max="11538" width="0.59765625" style="666" customWidth="1"/>
    <col min="11539" max="11539" width="3" style="666" customWidth="1"/>
    <col min="11540" max="11540" width="3.09765625" style="666" customWidth="1"/>
    <col min="11541" max="11541" width="2.59765625" style="666" customWidth="1"/>
    <col min="11542" max="11542" width="3.09765625" style="666" customWidth="1"/>
    <col min="11543" max="11543" width="2.59765625" style="666" customWidth="1"/>
    <col min="11544" max="11544" width="1.59765625" style="666" customWidth="1"/>
    <col min="11545" max="11546" width="2" style="666" customWidth="1"/>
    <col min="11547" max="11547" width="6.5" style="666" customWidth="1"/>
    <col min="11548" max="11782" width="9" style="666"/>
    <col min="11783" max="11784" width="2.09765625" style="666" customWidth="1"/>
    <col min="11785" max="11785" width="1" style="666" customWidth="1"/>
    <col min="11786" max="11786" width="20.3984375" style="666" customWidth="1"/>
    <col min="11787" max="11787" width="1.09765625" style="666" customWidth="1"/>
    <col min="11788" max="11789" width="10.59765625" style="666" customWidth="1"/>
    <col min="11790" max="11790" width="1.59765625" style="666" customWidth="1"/>
    <col min="11791" max="11791" width="6.09765625" style="666" customWidth="1"/>
    <col min="11792" max="11792" width="4" style="666" customWidth="1"/>
    <col min="11793" max="11793" width="3.09765625" style="666" customWidth="1"/>
    <col min="11794" max="11794" width="0.59765625" style="666" customWidth="1"/>
    <col min="11795" max="11795" width="3" style="666" customWidth="1"/>
    <col min="11796" max="11796" width="3.09765625" style="666" customWidth="1"/>
    <col min="11797" max="11797" width="2.59765625" style="666" customWidth="1"/>
    <col min="11798" max="11798" width="3.09765625" style="666" customWidth="1"/>
    <col min="11799" max="11799" width="2.59765625" style="666" customWidth="1"/>
    <col min="11800" max="11800" width="1.59765625" style="666" customWidth="1"/>
    <col min="11801" max="11802" width="2" style="666" customWidth="1"/>
    <col min="11803" max="11803" width="6.5" style="666" customWidth="1"/>
    <col min="11804" max="12038" width="9" style="666"/>
    <col min="12039" max="12040" width="2.09765625" style="666" customWidth="1"/>
    <col min="12041" max="12041" width="1" style="666" customWidth="1"/>
    <col min="12042" max="12042" width="20.3984375" style="666" customWidth="1"/>
    <col min="12043" max="12043" width="1.09765625" style="666" customWidth="1"/>
    <col min="12044" max="12045" width="10.59765625" style="666" customWidth="1"/>
    <col min="12046" max="12046" width="1.59765625" style="666" customWidth="1"/>
    <col min="12047" max="12047" width="6.09765625" style="666" customWidth="1"/>
    <col min="12048" max="12048" width="4" style="666" customWidth="1"/>
    <col min="12049" max="12049" width="3.09765625" style="666" customWidth="1"/>
    <col min="12050" max="12050" width="0.59765625" style="666" customWidth="1"/>
    <col min="12051" max="12051" width="3" style="666" customWidth="1"/>
    <col min="12052" max="12052" width="3.09765625" style="666" customWidth="1"/>
    <col min="12053" max="12053" width="2.59765625" style="666" customWidth="1"/>
    <col min="12054" max="12054" width="3.09765625" style="666" customWidth="1"/>
    <col min="12055" max="12055" width="2.59765625" style="666" customWidth="1"/>
    <col min="12056" max="12056" width="1.59765625" style="666" customWidth="1"/>
    <col min="12057" max="12058" width="2" style="666" customWidth="1"/>
    <col min="12059" max="12059" width="6.5" style="666" customWidth="1"/>
    <col min="12060" max="12294" width="9" style="666"/>
    <col min="12295" max="12296" width="2.09765625" style="666" customWidth="1"/>
    <col min="12297" max="12297" width="1" style="666" customWidth="1"/>
    <col min="12298" max="12298" width="20.3984375" style="666" customWidth="1"/>
    <col min="12299" max="12299" width="1.09765625" style="666" customWidth="1"/>
    <col min="12300" max="12301" width="10.59765625" style="666" customWidth="1"/>
    <col min="12302" max="12302" width="1.59765625" style="666" customWidth="1"/>
    <col min="12303" max="12303" width="6.09765625" style="666" customWidth="1"/>
    <col min="12304" max="12304" width="4" style="666" customWidth="1"/>
    <col min="12305" max="12305" width="3.09765625" style="666" customWidth="1"/>
    <col min="12306" max="12306" width="0.59765625" style="666" customWidth="1"/>
    <col min="12307" max="12307" width="3" style="666" customWidth="1"/>
    <col min="12308" max="12308" width="3.09765625" style="666" customWidth="1"/>
    <col min="12309" max="12309" width="2.59765625" style="666" customWidth="1"/>
    <col min="12310" max="12310" width="3.09765625" style="666" customWidth="1"/>
    <col min="12311" max="12311" width="2.59765625" style="666" customWidth="1"/>
    <col min="12312" max="12312" width="1.59765625" style="666" customWidth="1"/>
    <col min="12313" max="12314" width="2" style="666" customWidth="1"/>
    <col min="12315" max="12315" width="6.5" style="666" customWidth="1"/>
    <col min="12316" max="12550" width="9" style="666"/>
    <col min="12551" max="12552" width="2.09765625" style="666" customWidth="1"/>
    <col min="12553" max="12553" width="1" style="666" customWidth="1"/>
    <col min="12554" max="12554" width="20.3984375" style="666" customWidth="1"/>
    <col min="12555" max="12555" width="1.09765625" style="666" customWidth="1"/>
    <col min="12556" max="12557" width="10.59765625" style="666" customWidth="1"/>
    <col min="12558" max="12558" width="1.59765625" style="666" customWidth="1"/>
    <col min="12559" max="12559" width="6.09765625" style="666" customWidth="1"/>
    <col min="12560" max="12560" width="4" style="666" customWidth="1"/>
    <col min="12561" max="12561" width="3.09765625" style="666" customWidth="1"/>
    <col min="12562" max="12562" width="0.59765625" style="666" customWidth="1"/>
    <col min="12563" max="12563" width="3" style="666" customWidth="1"/>
    <col min="12564" max="12564" width="3.09765625" style="666" customWidth="1"/>
    <col min="12565" max="12565" width="2.59765625" style="666" customWidth="1"/>
    <col min="12566" max="12566" width="3.09765625" style="666" customWidth="1"/>
    <col min="12567" max="12567" width="2.59765625" style="666" customWidth="1"/>
    <col min="12568" max="12568" width="1.59765625" style="666" customWidth="1"/>
    <col min="12569" max="12570" width="2" style="666" customWidth="1"/>
    <col min="12571" max="12571" width="6.5" style="666" customWidth="1"/>
    <col min="12572" max="12806" width="9" style="666"/>
    <col min="12807" max="12808" width="2.09765625" style="666" customWidth="1"/>
    <col min="12809" max="12809" width="1" style="666" customWidth="1"/>
    <col min="12810" max="12810" width="20.3984375" style="666" customWidth="1"/>
    <col min="12811" max="12811" width="1.09765625" style="666" customWidth="1"/>
    <col min="12812" max="12813" width="10.59765625" style="666" customWidth="1"/>
    <col min="12814" max="12814" width="1.59765625" style="666" customWidth="1"/>
    <col min="12815" max="12815" width="6.09765625" style="666" customWidth="1"/>
    <col min="12816" max="12816" width="4" style="666" customWidth="1"/>
    <col min="12817" max="12817" width="3.09765625" style="666" customWidth="1"/>
    <col min="12818" max="12818" width="0.59765625" style="666" customWidth="1"/>
    <col min="12819" max="12819" width="3" style="666" customWidth="1"/>
    <col min="12820" max="12820" width="3.09765625" style="666" customWidth="1"/>
    <col min="12821" max="12821" width="2.59765625" style="666" customWidth="1"/>
    <col min="12822" max="12822" width="3.09765625" style="666" customWidth="1"/>
    <col min="12823" max="12823" width="2.59765625" style="666" customWidth="1"/>
    <col min="12824" max="12824" width="1.59765625" style="666" customWidth="1"/>
    <col min="12825" max="12826" width="2" style="666" customWidth="1"/>
    <col min="12827" max="12827" width="6.5" style="666" customWidth="1"/>
    <col min="12828" max="13062" width="9" style="666"/>
    <col min="13063" max="13064" width="2.09765625" style="666" customWidth="1"/>
    <col min="13065" max="13065" width="1" style="666" customWidth="1"/>
    <col min="13066" max="13066" width="20.3984375" style="666" customWidth="1"/>
    <col min="13067" max="13067" width="1.09765625" style="666" customWidth="1"/>
    <col min="13068" max="13069" width="10.59765625" style="666" customWidth="1"/>
    <col min="13070" max="13070" width="1.59765625" style="666" customWidth="1"/>
    <col min="13071" max="13071" width="6.09765625" style="666" customWidth="1"/>
    <col min="13072" max="13072" width="4" style="666" customWidth="1"/>
    <col min="13073" max="13073" width="3.09765625" style="666" customWidth="1"/>
    <col min="13074" max="13074" width="0.59765625" style="666" customWidth="1"/>
    <col min="13075" max="13075" width="3" style="666" customWidth="1"/>
    <col min="13076" max="13076" width="3.09765625" style="666" customWidth="1"/>
    <col min="13077" max="13077" width="2.59765625" style="666" customWidth="1"/>
    <col min="13078" max="13078" width="3.09765625" style="666" customWidth="1"/>
    <col min="13079" max="13079" width="2.59765625" style="666" customWidth="1"/>
    <col min="13080" max="13080" width="1.59765625" style="666" customWidth="1"/>
    <col min="13081" max="13082" width="2" style="666" customWidth="1"/>
    <col min="13083" max="13083" width="6.5" style="666" customWidth="1"/>
    <col min="13084" max="13318" width="9" style="666"/>
    <col min="13319" max="13320" width="2.09765625" style="666" customWidth="1"/>
    <col min="13321" max="13321" width="1" style="666" customWidth="1"/>
    <col min="13322" max="13322" width="20.3984375" style="666" customWidth="1"/>
    <col min="13323" max="13323" width="1.09765625" style="666" customWidth="1"/>
    <col min="13324" max="13325" width="10.59765625" style="666" customWidth="1"/>
    <col min="13326" max="13326" width="1.59765625" style="666" customWidth="1"/>
    <col min="13327" max="13327" width="6.09765625" style="666" customWidth="1"/>
    <col min="13328" max="13328" width="4" style="666" customWidth="1"/>
    <col min="13329" max="13329" width="3.09765625" style="666" customWidth="1"/>
    <col min="13330" max="13330" width="0.59765625" style="666" customWidth="1"/>
    <col min="13331" max="13331" width="3" style="666" customWidth="1"/>
    <col min="13332" max="13332" width="3.09765625" style="666" customWidth="1"/>
    <col min="13333" max="13333" width="2.59765625" style="666" customWidth="1"/>
    <col min="13334" max="13334" width="3.09765625" style="666" customWidth="1"/>
    <col min="13335" max="13335" width="2.59765625" style="666" customWidth="1"/>
    <col min="13336" max="13336" width="1.59765625" style="666" customWidth="1"/>
    <col min="13337" max="13338" width="2" style="666" customWidth="1"/>
    <col min="13339" max="13339" width="6.5" style="666" customWidth="1"/>
    <col min="13340" max="13574" width="9" style="666"/>
    <col min="13575" max="13576" width="2.09765625" style="666" customWidth="1"/>
    <col min="13577" max="13577" width="1" style="666" customWidth="1"/>
    <col min="13578" max="13578" width="20.3984375" style="666" customWidth="1"/>
    <col min="13579" max="13579" width="1.09765625" style="666" customWidth="1"/>
    <col min="13580" max="13581" width="10.59765625" style="666" customWidth="1"/>
    <col min="13582" max="13582" width="1.59765625" style="666" customWidth="1"/>
    <col min="13583" max="13583" width="6.09765625" style="666" customWidth="1"/>
    <col min="13584" max="13584" width="4" style="666" customWidth="1"/>
    <col min="13585" max="13585" width="3.09765625" style="666" customWidth="1"/>
    <col min="13586" max="13586" width="0.59765625" style="666" customWidth="1"/>
    <col min="13587" max="13587" width="3" style="666" customWidth="1"/>
    <col min="13588" max="13588" width="3.09765625" style="666" customWidth="1"/>
    <col min="13589" max="13589" width="2.59765625" style="666" customWidth="1"/>
    <col min="13590" max="13590" width="3.09765625" style="666" customWidth="1"/>
    <col min="13591" max="13591" width="2.59765625" style="666" customWidth="1"/>
    <col min="13592" max="13592" width="1.59765625" style="666" customWidth="1"/>
    <col min="13593" max="13594" width="2" style="666" customWidth="1"/>
    <col min="13595" max="13595" width="6.5" style="666" customWidth="1"/>
    <col min="13596" max="13830" width="9" style="666"/>
    <col min="13831" max="13832" width="2.09765625" style="666" customWidth="1"/>
    <col min="13833" max="13833" width="1" style="666" customWidth="1"/>
    <col min="13834" max="13834" width="20.3984375" style="666" customWidth="1"/>
    <col min="13835" max="13835" width="1.09765625" style="666" customWidth="1"/>
    <col min="13836" max="13837" width="10.59765625" style="666" customWidth="1"/>
    <col min="13838" max="13838" width="1.59765625" style="666" customWidth="1"/>
    <col min="13839" max="13839" width="6.09765625" style="666" customWidth="1"/>
    <col min="13840" max="13840" width="4" style="666" customWidth="1"/>
    <col min="13841" max="13841" width="3.09765625" style="666" customWidth="1"/>
    <col min="13842" max="13842" width="0.59765625" style="666" customWidth="1"/>
    <col min="13843" max="13843" width="3" style="666" customWidth="1"/>
    <col min="13844" max="13844" width="3.09765625" style="666" customWidth="1"/>
    <col min="13845" max="13845" width="2.59765625" style="666" customWidth="1"/>
    <col min="13846" max="13846" width="3.09765625" style="666" customWidth="1"/>
    <col min="13847" max="13847" width="2.59765625" style="666" customWidth="1"/>
    <col min="13848" max="13848" width="1.59765625" style="666" customWidth="1"/>
    <col min="13849" max="13850" width="2" style="666" customWidth="1"/>
    <col min="13851" max="13851" width="6.5" style="666" customWidth="1"/>
    <col min="13852" max="14086" width="9" style="666"/>
    <col min="14087" max="14088" width="2.09765625" style="666" customWidth="1"/>
    <col min="14089" max="14089" width="1" style="666" customWidth="1"/>
    <col min="14090" max="14090" width="20.3984375" style="666" customWidth="1"/>
    <col min="14091" max="14091" width="1.09765625" style="666" customWidth="1"/>
    <col min="14092" max="14093" width="10.59765625" style="666" customWidth="1"/>
    <col min="14094" max="14094" width="1.59765625" style="666" customWidth="1"/>
    <col min="14095" max="14095" width="6.09765625" style="666" customWidth="1"/>
    <col min="14096" max="14096" width="4" style="666" customWidth="1"/>
    <col min="14097" max="14097" width="3.09765625" style="666" customWidth="1"/>
    <col min="14098" max="14098" width="0.59765625" style="666" customWidth="1"/>
    <col min="14099" max="14099" width="3" style="666" customWidth="1"/>
    <col min="14100" max="14100" width="3.09765625" style="666" customWidth="1"/>
    <col min="14101" max="14101" width="2.59765625" style="666" customWidth="1"/>
    <col min="14102" max="14102" width="3.09765625" style="666" customWidth="1"/>
    <col min="14103" max="14103" width="2.59765625" style="666" customWidth="1"/>
    <col min="14104" max="14104" width="1.59765625" style="666" customWidth="1"/>
    <col min="14105" max="14106" width="2" style="666" customWidth="1"/>
    <col min="14107" max="14107" width="6.5" style="666" customWidth="1"/>
    <col min="14108" max="14342" width="9" style="666"/>
    <col min="14343" max="14344" width="2.09765625" style="666" customWidth="1"/>
    <col min="14345" max="14345" width="1" style="666" customWidth="1"/>
    <col min="14346" max="14346" width="20.3984375" style="666" customWidth="1"/>
    <col min="14347" max="14347" width="1.09765625" style="666" customWidth="1"/>
    <col min="14348" max="14349" width="10.59765625" style="666" customWidth="1"/>
    <col min="14350" max="14350" width="1.59765625" style="666" customWidth="1"/>
    <col min="14351" max="14351" width="6.09765625" style="666" customWidth="1"/>
    <col min="14352" max="14352" width="4" style="666" customWidth="1"/>
    <col min="14353" max="14353" width="3.09765625" style="666" customWidth="1"/>
    <col min="14354" max="14354" width="0.59765625" style="666" customWidth="1"/>
    <col min="14355" max="14355" width="3" style="666" customWidth="1"/>
    <col min="14356" max="14356" width="3.09765625" style="666" customWidth="1"/>
    <col min="14357" max="14357" width="2.59765625" style="666" customWidth="1"/>
    <col min="14358" max="14358" width="3.09765625" style="666" customWidth="1"/>
    <col min="14359" max="14359" width="2.59765625" style="666" customWidth="1"/>
    <col min="14360" max="14360" width="1.59765625" style="666" customWidth="1"/>
    <col min="14361" max="14362" width="2" style="666" customWidth="1"/>
    <col min="14363" max="14363" width="6.5" style="666" customWidth="1"/>
    <col min="14364" max="14598" width="9" style="666"/>
    <col min="14599" max="14600" width="2.09765625" style="666" customWidth="1"/>
    <col min="14601" max="14601" width="1" style="666" customWidth="1"/>
    <col min="14602" max="14602" width="20.3984375" style="666" customWidth="1"/>
    <col min="14603" max="14603" width="1.09765625" style="666" customWidth="1"/>
    <col min="14604" max="14605" width="10.59765625" style="666" customWidth="1"/>
    <col min="14606" max="14606" width="1.59765625" style="666" customWidth="1"/>
    <col min="14607" max="14607" width="6.09765625" style="666" customWidth="1"/>
    <col min="14608" max="14608" width="4" style="666" customWidth="1"/>
    <col min="14609" max="14609" width="3.09765625" style="666" customWidth="1"/>
    <col min="14610" max="14610" width="0.59765625" style="666" customWidth="1"/>
    <col min="14611" max="14611" width="3" style="666" customWidth="1"/>
    <col min="14612" max="14612" width="3.09765625" style="666" customWidth="1"/>
    <col min="14613" max="14613" width="2.59765625" style="666" customWidth="1"/>
    <col min="14614" max="14614" width="3.09765625" style="666" customWidth="1"/>
    <col min="14615" max="14615" width="2.59765625" style="666" customWidth="1"/>
    <col min="14616" max="14616" width="1.59765625" style="666" customWidth="1"/>
    <col min="14617" max="14618" width="2" style="666" customWidth="1"/>
    <col min="14619" max="14619" width="6.5" style="666" customWidth="1"/>
    <col min="14620" max="14854" width="9" style="666"/>
    <col min="14855" max="14856" width="2.09765625" style="666" customWidth="1"/>
    <col min="14857" max="14857" width="1" style="666" customWidth="1"/>
    <col min="14858" max="14858" width="20.3984375" style="666" customWidth="1"/>
    <col min="14859" max="14859" width="1.09765625" style="666" customWidth="1"/>
    <col min="14860" max="14861" width="10.59765625" style="666" customWidth="1"/>
    <col min="14862" max="14862" width="1.59765625" style="666" customWidth="1"/>
    <col min="14863" max="14863" width="6.09765625" style="666" customWidth="1"/>
    <col min="14864" max="14864" width="4" style="666" customWidth="1"/>
    <col min="14865" max="14865" width="3.09765625" style="666" customWidth="1"/>
    <col min="14866" max="14866" width="0.59765625" style="666" customWidth="1"/>
    <col min="14867" max="14867" width="3" style="666" customWidth="1"/>
    <col min="14868" max="14868" width="3.09765625" style="666" customWidth="1"/>
    <col min="14869" max="14869" width="2.59765625" style="666" customWidth="1"/>
    <col min="14870" max="14870" width="3.09765625" style="666" customWidth="1"/>
    <col min="14871" max="14871" width="2.59765625" style="666" customWidth="1"/>
    <col min="14872" max="14872" width="1.59765625" style="666" customWidth="1"/>
    <col min="14873" max="14874" width="2" style="666" customWidth="1"/>
    <col min="14875" max="14875" width="6.5" style="666" customWidth="1"/>
    <col min="14876" max="15110" width="9" style="666"/>
    <col min="15111" max="15112" width="2.09765625" style="666" customWidth="1"/>
    <col min="15113" max="15113" width="1" style="666" customWidth="1"/>
    <col min="15114" max="15114" width="20.3984375" style="666" customWidth="1"/>
    <col min="15115" max="15115" width="1.09765625" style="666" customWidth="1"/>
    <col min="15116" max="15117" width="10.59765625" style="666" customWidth="1"/>
    <col min="15118" max="15118" width="1.59765625" style="666" customWidth="1"/>
    <col min="15119" max="15119" width="6.09765625" style="666" customWidth="1"/>
    <col min="15120" max="15120" width="4" style="666" customWidth="1"/>
    <col min="15121" max="15121" width="3.09765625" style="666" customWidth="1"/>
    <col min="15122" max="15122" width="0.59765625" style="666" customWidth="1"/>
    <col min="15123" max="15123" width="3" style="666" customWidth="1"/>
    <col min="15124" max="15124" width="3.09765625" style="666" customWidth="1"/>
    <col min="15125" max="15125" width="2.59765625" style="666" customWidth="1"/>
    <col min="15126" max="15126" width="3.09765625" style="666" customWidth="1"/>
    <col min="15127" max="15127" width="2.59765625" style="666" customWidth="1"/>
    <col min="15128" max="15128" width="1.59765625" style="666" customWidth="1"/>
    <col min="15129" max="15130" width="2" style="666" customWidth="1"/>
    <col min="15131" max="15131" width="6.5" style="666" customWidth="1"/>
    <col min="15132" max="15366" width="9" style="666"/>
    <col min="15367" max="15368" width="2.09765625" style="666" customWidth="1"/>
    <col min="15369" max="15369" width="1" style="666" customWidth="1"/>
    <col min="15370" max="15370" width="20.3984375" style="666" customWidth="1"/>
    <col min="15371" max="15371" width="1.09765625" style="666" customWidth="1"/>
    <col min="15372" max="15373" width="10.59765625" style="666" customWidth="1"/>
    <col min="15374" max="15374" width="1.59765625" style="666" customWidth="1"/>
    <col min="15375" max="15375" width="6.09765625" style="666" customWidth="1"/>
    <col min="15376" max="15376" width="4" style="666" customWidth="1"/>
    <col min="15377" max="15377" width="3.09765625" style="666" customWidth="1"/>
    <col min="15378" max="15378" width="0.59765625" style="666" customWidth="1"/>
    <col min="15379" max="15379" width="3" style="666" customWidth="1"/>
    <col min="15380" max="15380" width="3.09765625" style="666" customWidth="1"/>
    <col min="15381" max="15381" width="2.59765625" style="666" customWidth="1"/>
    <col min="15382" max="15382" width="3.09765625" style="666" customWidth="1"/>
    <col min="15383" max="15383" width="2.59765625" style="666" customWidth="1"/>
    <col min="15384" max="15384" width="1.59765625" style="666" customWidth="1"/>
    <col min="15385" max="15386" width="2" style="666" customWidth="1"/>
    <col min="15387" max="15387" width="6.5" style="666" customWidth="1"/>
    <col min="15388" max="15622" width="9" style="666"/>
    <col min="15623" max="15624" width="2.09765625" style="666" customWidth="1"/>
    <col min="15625" max="15625" width="1" style="666" customWidth="1"/>
    <col min="15626" max="15626" width="20.3984375" style="666" customWidth="1"/>
    <col min="15627" max="15627" width="1.09765625" style="666" customWidth="1"/>
    <col min="15628" max="15629" width="10.59765625" style="666" customWidth="1"/>
    <col min="15630" max="15630" width="1.59765625" style="666" customWidth="1"/>
    <col min="15631" max="15631" width="6.09765625" style="666" customWidth="1"/>
    <col min="15632" max="15632" width="4" style="666" customWidth="1"/>
    <col min="15633" max="15633" width="3.09765625" style="666" customWidth="1"/>
    <col min="15634" max="15634" width="0.59765625" style="666" customWidth="1"/>
    <col min="15635" max="15635" width="3" style="666" customWidth="1"/>
    <col min="15636" max="15636" width="3.09765625" style="666" customWidth="1"/>
    <col min="15637" max="15637" width="2.59765625" style="666" customWidth="1"/>
    <col min="15638" max="15638" width="3.09765625" style="666" customWidth="1"/>
    <col min="15639" max="15639" width="2.59765625" style="666" customWidth="1"/>
    <col min="15640" max="15640" width="1.59765625" style="666" customWidth="1"/>
    <col min="15641" max="15642" width="2" style="666" customWidth="1"/>
    <col min="15643" max="15643" width="6.5" style="666" customWidth="1"/>
    <col min="15644" max="15878" width="9" style="666"/>
    <col min="15879" max="15880" width="2.09765625" style="666" customWidth="1"/>
    <col min="15881" max="15881" width="1" style="666" customWidth="1"/>
    <col min="15882" max="15882" width="20.3984375" style="666" customWidth="1"/>
    <col min="15883" max="15883" width="1.09765625" style="666" customWidth="1"/>
    <col min="15884" max="15885" width="10.59765625" style="666" customWidth="1"/>
    <col min="15886" max="15886" width="1.59765625" style="666" customWidth="1"/>
    <col min="15887" max="15887" width="6.09765625" style="666" customWidth="1"/>
    <col min="15888" max="15888" width="4" style="666" customWidth="1"/>
    <col min="15889" max="15889" width="3.09765625" style="666" customWidth="1"/>
    <col min="15890" max="15890" width="0.59765625" style="666" customWidth="1"/>
    <col min="15891" max="15891" width="3" style="666" customWidth="1"/>
    <col min="15892" max="15892" width="3.09765625" style="666" customWidth="1"/>
    <col min="15893" max="15893" width="2.59765625" style="666" customWidth="1"/>
    <col min="15894" max="15894" width="3.09765625" style="666" customWidth="1"/>
    <col min="15895" max="15895" width="2.59765625" style="666" customWidth="1"/>
    <col min="15896" max="15896" width="1.59765625" style="666" customWidth="1"/>
    <col min="15897" max="15898" width="2" style="666" customWidth="1"/>
    <col min="15899" max="15899" width="6.5" style="666" customWidth="1"/>
    <col min="15900" max="16134" width="9" style="666"/>
    <col min="16135" max="16136" width="2.09765625" style="666" customWidth="1"/>
    <col min="16137" max="16137" width="1" style="666" customWidth="1"/>
    <col min="16138" max="16138" width="20.3984375" style="666" customWidth="1"/>
    <col min="16139" max="16139" width="1.09765625" style="666" customWidth="1"/>
    <col min="16140" max="16141" width="10.59765625" style="666" customWidth="1"/>
    <col min="16142" max="16142" width="1.59765625" style="666" customWidth="1"/>
    <col min="16143" max="16143" width="6.09765625" style="666" customWidth="1"/>
    <col min="16144" max="16144" width="4" style="666" customWidth="1"/>
    <col min="16145" max="16145" width="3.09765625" style="666" customWidth="1"/>
    <col min="16146" max="16146" width="0.59765625" style="666" customWidth="1"/>
    <col min="16147" max="16147" width="3" style="666" customWidth="1"/>
    <col min="16148" max="16148" width="3.09765625" style="666" customWidth="1"/>
    <col min="16149" max="16149" width="2.59765625" style="666" customWidth="1"/>
    <col min="16150" max="16150" width="3.09765625" style="666" customWidth="1"/>
    <col min="16151" max="16151" width="2.59765625" style="666" customWidth="1"/>
    <col min="16152" max="16152" width="1.59765625" style="666" customWidth="1"/>
    <col min="16153" max="16154" width="2" style="666" customWidth="1"/>
    <col min="16155" max="16155" width="6.5" style="666" customWidth="1"/>
    <col min="16156" max="16331" width="9" style="666"/>
    <col min="16332" max="16356" width="9" style="19"/>
    <col min="16357" max="16384" width="9" style="666"/>
  </cols>
  <sheetData>
    <row r="1" spans="1:84" ht="12" customHeight="1">
      <c r="A1" s="665"/>
    </row>
    <row r="2" spans="1:84" ht="54.9" customHeight="1"/>
    <row r="3" spans="1:84" ht="14.1" customHeight="1">
      <c r="AC3" s="668"/>
      <c r="AD3" s="669"/>
      <c r="AE3" s="669"/>
      <c r="AF3" s="669"/>
      <c r="AG3" s="669"/>
      <c r="AH3" s="669"/>
      <c r="AI3" s="669"/>
      <c r="AJ3" s="669"/>
      <c r="AK3" s="669"/>
      <c r="AL3" s="669"/>
      <c r="AM3" s="669"/>
      <c r="AN3" s="669"/>
      <c r="AO3" s="669"/>
      <c r="AP3" s="669"/>
      <c r="AQ3" s="669"/>
      <c r="AR3" s="669"/>
      <c r="AS3" s="669"/>
      <c r="AT3" s="669"/>
      <c r="AU3" s="1001"/>
      <c r="AV3" s="1020"/>
      <c r="AW3" s="1020"/>
      <c r="AX3" s="1020"/>
      <c r="AY3" s="1021"/>
    </row>
    <row r="4" spans="1:84" ht="14.1" customHeight="1">
      <c r="B4" s="670" t="s">
        <v>1253</v>
      </c>
      <c r="C4" s="671"/>
      <c r="D4" s="671"/>
      <c r="E4" s="671"/>
      <c r="F4" s="671"/>
      <c r="G4" s="671"/>
      <c r="H4" s="671"/>
      <c r="I4" s="671"/>
      <c r="J4" s="671"/>
      <c r="K4" s="671"/>
      <c r="L4" s="671"/>
      <c r="M4" s="671"/>
      <c r="N4" s="671"/>
      <c r="O4" s="671"/>
      <c r="P4" s="671"/>
      <c r="Q4" s="671"/>
      <c r="R4" s="671"/>
      <c r="S4" s="672"/>
      <c r="T4" s="672"/>
      <c r="U4" s="672"/>
      <c r="V4" s="672"/>
      <c r="W4" s="672"/>
      <c r="X4" s="672"/>
      <c r="Y4" s="672"/>
      <c r="Z4" s="672"/>
      <c r="AA4" s="672"/>
      <c r="AB4" s="672"/>
      <c r="AC4" s="673"/>
      <c r="AD4" s="670" t="s">
        <v>1253</v>
      </c>
      <c r="AE4" s="671"/>
      <c r="AF4" s="671"/>
      <c r="AG4" s="671"/>
      <c r="AH4" s="671"/>
      <c r="AI4" s="671"/>
      <c r="AJ4" s="671"/>
      <c r="AK4" s="671"/>
      <c r="AL4" s="671"/>
      <c r="AM4" s="671"/>
      <c r="AN4" s="671"/>
      <c r="AO4" s="671"/>
      <c r="AP4" s="671"/>
      <c r="AQ4" s="671"/>
      <c r="AR4" s="671"/>
      <c r="AS4" s="671"/>
      <c r="AT4" s="671"/>
      <c r="AU4" s="672"/>
      <c r="AV4" s="672"/>
      <c r="AW4" s="672"/>
      <c r="AX4" s="672"/>
      <c r="AY4" s="674"/>
    </row>
    <row r="5" spans="1:84" ht="14.1" customHeight="1">
      <c r="B5" s="671"/>
      <c r="C5" s="671"/>
      <c r="D5" s="671"/>
      <c r="E5" s="671"/>
      <c r="F5" s="671"/>
      <c r="G5" s="671"/>
      <c r="H5" s="671"/>
      <c r="I5" s="671"/>
      <c r="J5" s="671"/>
      <c r="K5" s="671"/>
      <c r="L5" s="671"/>
      <c r="M5" s="671"/>
      <c r="N5" s="671"/>
      <c r="O5" s="671"/>
      <c r="P5" s="675" t="s">
        <v>579</v>
      </c>
      <c r="Q5" s="676"/>
      <c r="R5" s="672" t="s">
        <v>544</v>
      </c>
      <c r="S5" s="677"/>
      <c r="T5" s="672" t="s">
        <v>580</v>
      </c>
      <c r="U5" s="677"/>
      <c r="V5" s="672" t="s">
        <v>581</v>
      </c>
      <c r="W5" s="672"/>
      <c r="X5" s="672"/>
      <c r="Y5" s="672"/>
      <c r="Z5" s="672"/>
      <c r="AA5" s="672"/>
      <c r="AB5" s="672"/>
      <c r="AC5" s="673"/>
      <c r="AD5" s="671"/>
      <c r="AE5" s="671"/>
      <c r="AF5" s="671"/>
      <c r="AG5" s="671"/>
      <c r="AH5" s="671"/>
      <c r="AI5" s="671"/>
      <c r="AJ5" s="671"/>
      <c r="AK5" s="671"/>
      <c r="AL5" s="671"/>
      <c r="AM5" s="671"/>
      <c r="AN5" s="671"/>
      <c r="AO5" s="671"/>
      <c r="AP5" s="671"/>
      <c r="AQ5" s="671"/>
      <c r="AR5" s="675" t="s">
        <v>579</v>
      </c>
      <c r="AS5" s="998">
        <v>8</v>
      </c>
      <c r="AT5" s="672" t="s">
        <v>544</v>
      </c>
      <c r="AU5" s="999">
        <v>8</v>
      </c>
      <c r="AV5" s="672" t="s">
        <v>580</v>
      </c>
      <c r="AW5" s="999">
        <v>8</v>
      </c>
      <c r="AX5" s="672" t="s">
        <v>581</v>
      </c>
      <c r="AY5" s="674"/>
    </row>
    <row r="6" spans="1:84" ht="14.1" customHeight="1">
      <c r="B6" s="671"/>
      <c r="C6" s="671"/>
      <c r="D6" s="671"/>
      <c r="E6" s="671"/>
      <c r="F6" s="671"/>
      <c r="G6" s="671"/>
      <c r="H6" s="671"/>
      <c r="I6" s="671"/>
      <c r="J6" s="678" t="s">
        <v>759</v>
      </c>
      <c r="K6" s="268"/>
      <c r="L6" s="268"/>
      <c r="M6" s="268"/>
      <c r="N6" s="268"/>
      <c r="O6" s="671"/>
      <c r="P6" s="679"/>
      <c r="Q6" s="679"/>
      <c r="R6" s="680"/>
      <c r="S6" s="680"/>
      <c r="T6" s="680"/>
      <c r="U6" s="680"/>
      <c r="V6" s="680"/>
      <c r="W6" s="672"/>
      <c r="X6" s="672"/>
      <c r="Y6" s="672"/>
      <c r="Z6" s="672"/>
      <c r="AA6" s="672"/>
      <c r="AB6" s="672"/>
      <c r="AC6" s="673"/>
      <c r="AD6" s="671"/>
      <c r="AE6" s="671"/>
      <c r="AF6" s="671"/>
      <c r="AG6" s="671"/>
      <c r="AH6" s="671"/>
      <c r="AI6" s="671"/>
      <c r="AJ6" s="671"/>
      <c r="AK6" s="671"/>
      <c r="AL6" s="678" t="s">
        <v>759</v>
      </c>
      <c r="AM6" s="268"/>
      <c r="AN6" s="268"/>
      <c r="AO6" s="268"/>
      <c r="AP6" s="268"/>
      <c r="AQ6" s="671"/>
      <c r="AR6" s="679"/>
      <c r="AS6" s="679"/>
      <c r="AT6" s="680"/>
      <c r="AU6" s="680"/>
      <c r="AV6" s="680"/>
      <c r="AW6" s="680"/>
      <c r="AX6" s="680"/>
      <c r="AY6" s="674"/>
    </row>
    <row r="7" spans="1:84" ht="15.9" customHeight="1">
      <c r="B7" s="671" t="s">
        <v>758</v>
      </c>
      <c r="C7" s="671"/>
      <c r="D7" s="671"/>
      <c r="E7" s="671"/>
      <c r="F7" s="671"/>
      <c r="G7" s="671"/>
      <c r="H7" s="671"/>
      <c r="I7" s="671"/>
      <c r="J7" s="678" t="s">
        <v>1222</v>
      </c>
      <c r="K7" s="268"/>
      <c r="L7" s="268"/>
      <c r="M7" s="2660" t="str">
        <f>IF('【交付申請時】入力シート①(全体)'!$E$27="","",'【交付申請時】入力シート①(全体)'!$E$27)</f>
        <v/>
      </c>
      <c r="N7" s="2660"/>
      <c r="O7" s="2660"/>
      <c r="P7" s="2660"/>
      <c r="Q7" s="2660"/>
      <c r="R7" s="2660"/>
      <c r="S7" s="2660"/>
      <c r="T7" s="2660"/>
      <c r="U7" s="2660"/>
      <c r="V7" s="2660"/>
      <c r="W7" s="672"/>
      <c r="X7" s="672"/>
      <c r="Y7" s="672"/>
      <c r="Z7" s="672"/>
      <c r="AA7" s="672"/>
      <c r="AB7" s="672"/>
      <c r="AC7" s="673"/>
      <c r="AD7" s="671" t="s">
        <v>758</v>
      </c>
      <c r="AE7" s="671"/>
      <c r="AF7" s="671"/>
      <c r="AG7" s="671"/>
      <c r="AH7" s="671"/>
      <c r="AI7" s="671"/>
      <c r="AJ7" s="671"/>
      <c r="AK7" s="671"/>
      <c r="AL7" s="678" t="s">
        <v>1222</v>
      </c>
      <c r="AM7" s="268"/>
      <c r="AN7" s="268"/>
      <c r="AO7" s="2661" t="s">
        <v>422</v>
      </c>
      <c r="AP7" s="2661"/>
      <c r="AQ7" s="2661"/>
      <c r="AR7" s="2661"/>
      <c r="AS7" s="2661"/>
      <c r="AT7" s="2661"/>
      <c r="AU7" s="2661"/>
      <c r="AV7" s="2661"/>
      <c r="AW7" s="2661"/>
      <c r="AX7" s="2661"/>
      <c r="AY7" s="674"/>
    </row>
    <row r="8" spans="1:84" ht="15.9" customHeight="1">
      <c r="B8" s="671"/>
      <c r="C8" s="671" t="s">
        <v>1223</v>
      </c>
      <c r="D8" s="671"/>
      <c r="E8" s="671"/>
      <c r="F8" s="671"/>
      <c r="G8" s="671"/>
      <c r="H8" s="671"/>
      <c r="I8" s="671"/>
      <c r="J8" s="678" t="s">
        <v>1224</v>
      </c>
      <c r="K8" s="268"/>
      <c r="L8" s="268"/>
      <c r="M8" s="2660" t="str">
        <f>IF('【交付申請時】入力シート①(全体)'!$E$25="","",'【交付申請時】入力シート①(全体)'!$E$25)</f>
        <v/>
      </c>
      <c r="N8" s="2660"/>
      <c r="O8" s="2660"/>
      <c r="P8" s="2660"/>
      <c r="Q8" s="2660"/>
      <c r="R8" s="2660"/>
      <c r="S8" s="2660"/>
      <c r="T8" s="2660"/>
      <c r="U8" s="2660"/>
      <c r="V8" s="2660"/>
      <c r="W8" s="672"/>
      <c r="X8" s="672"/>
      <c r="Y8" s="672"/>
      <c r="Z8" s="672"/>
      <c r="AA8" s="672"/>
      <c r="AB8" s="672"/>
      <c r="AC8" s="673"/>
      <c r="AD8" s="671"/>
      <c r="AE8" s="671" t="s">
        <v>1223</v>
      </c>
      <c r="AF8" s="671"/>
      <c r="AG8" s="671"/>
      <c r="AH8" s="671"/>
      <c r="AI8" s="671"/>
      <c r="AJ8" s="671"/>
      <c r="AK8" s="671"/>
      <c r="AL8" s="678" t="s">
        <v>1224</v>
      </c>
      <c r="AM8" s="268"/>
      <c r="AN8" s="268"/>
      <c r="AO8" s="2661" t="s">
        <v>436</v>
      </c>
      <c r="AP8" s="2661"/>
      <c r="AQ8" s="2661"/>
      <c r="AR8" s="2661"/>
      <c r="AS8" s="2661"/>
      <c r="AT8" s="2661"/>
      <c r="AU8" s="2661"/>
      <c r="AV8" s="2661"/>
      <c r="AW8" s="2661"/>
      <c r="AX8" s="2661"/>
      <c r="AY8" s="674"/>
    </row>
    <row r="9" spans="1:84" ht="15.9" customHeight="1">
      <c r="B9" s="671"/>
      <c r="C9" s="671"/>
      <c r="D9" s="671"/>
      <c r="E9" s="671"/>
      <c r="F9" s="671"/>
      <c r="G9" s="671"/>
      <c r="H9" s="671"/>
      <c r="I9" s="671"/>
      <c r="J9" s="678" t="s">
        <v>1225</v>
      </c>
      <c r="K9" s="268"/>
      <c r="L9" s="268"/>
      <c r="M9" s="2660" t="str">
        <f>IF('【交付申請時】入力シート①(全体)'!$E$34="","",'【交付申請時】入力シート①(全体)'!$E$34)</f>
        <v/>
      </c>
      <c r="N9" s="2660"/>
      <c r="O9" s="2660"/>
      <c r="P9" s="2660" t="str">
        <f>IF('【交付申請時】入力シート①(全体)'!$E$36="","",'【交付申請時】入力シート①(全体)'!$E$36)</f>
        <v/>
      </c>
      <c r="Q9" s="2660" t="str">
        <f>IF('【交付申請時】入力シート①(全体)'!D32="","",'【交付申請時】入力シート①(全体)'!D32)</f>
        <v/>
      </c>
      <c r="R9" s="2660"/>
      <c r="S9" s="2660"/>
      <c r="T9" s="2660"/>
      <c r="U9" s="2660"/>
      <c r="V9" s="2660"/>
      <c r="W9" s="672"/>
      <c r="X9" s="672"/>
      <c r="Y9" s="672"/>
      <c r="Z9" s="672"/>
      <c r="AA9" s="672"/>
      <c r="AB9" s="672"/>
      <c r="AC9" s="673"/>
      <c r="AD9" s="671"/>
      <c r="AE9" s="671"/>
      <c r="AF9" s="671"/>
      <c r="AG9" s="671"/>
      <c r="AH9" s="671"/>
      <c r="AI9" s="671"/>
      <c r="AJ9" s="671"/>
      <c r="AK9" s="671"/>
      <c r="AL9" s="678" t="s">
        <v>1225</v>
      </c>
      <c r="AM9" s="268"/>
      <c r="AN9" s="268"/>
      <c r="AO9" s="2661" t="s">
        <v>458</v>
      </c>
      <c r="AP9" s="2661"/>
      <c r="AQ9" s="2661"/>
      <c r="AR9" s="2661" t="s">
        <v>461</v>
      </c>
      <c r="AS9" s="2661"/>
      <c r="AT9" s="2661"/>
      <c r="AU9" s="2661"/>
      <c r="AV9" s="2661"/>
      <c r="AW9" s="2661"/>
      <c r="AX9" s="2661"/>
      <c r="AY9" s="674"/>
    </row>
    <row r="10" spans="1:84" s="681" customFormat="1" ht="6" customHeight="1">
      <c r="B10" s="682"/>
      <c r="C10" s="682"/>
      <c r="D10" s="682"/>
      <c r="E10" s="682"/>
      <c r="F10" s="682"/>
      <c r="G10" s="682"/>
      <c r="H10" s="682"/>
      <c r="I10" s="682"/>
      <c r="J10" s="670"/>
      <c r="K10" s="268"/>
      <c r="L10" s="268"/>
      <c r="M10" s="683"/>
      <c r="N10" s="683"/>
      <c r="O10" s="683"/>
      <c r="P10" s="683"/>
      <c r="Q10" s="683"/>
      <c r="R10" s="683"/>
      <c r="S10" s="683"/>
      <c r="T10" s="683"/>
      <c r="U10" s="683"/>
      <c r="V10" s="684"/>
      <c r="W10" s="685"/>
      <c r="X10" s="685"/>
      <c r="Y10" s="685"/>
      <c r="Z10" s="685"/>
      <c r="AA10" s="685"/>
      <c r="AB10" s="685"/>
      <c r="AC10" s="673"/>
      <c r="AD10" s="682"/>
      <c r="AE10" s="682"/>
      <c r="AF10" s="682"/>
      <c r="AG10" s="682"/>
      <c r="AH10" s="682"/>
      <c r="AI10" s="682"/>
      <c r="AJ10" s="682"/>
      <c r="AK10" s="682"/>
      <c r="AL10" s="670"/>
      <c r="AM10" s="268"/>
      <c r="AN10" s="268"/>
      <c r="AO10" s="683"/>
      <c r="AP10" s="683"/>
      <c r="AQ10" s="683"/>
      <c r="AR10" s="683"/>
      <c r="AS10" s="683"/>
      <c r="AT10" s="683"/>
      <c r="AU10" s="683"/>
      <c r="AV10" s="683"/>
      <c r="AW10" s="683"/>
      <c r="AX10" s="684"/>
      <c r="AY10" s="674"/>
      <c r="AZ10" s="19"/>
      <c r="BA10" s="19"/>
      <c r="BB10" s="19"/>
      <c r="BC10" s="19"/>
      <c r="BD10" s="19"/>
      <c r="BE10" s="19"/>
      <c r="BF10" s="19"/>
      <c r="BG10" s="19"/>
      <c r="BH10" s="19"/>
      <c r="BI10" s="19"/>
      <c r="BJ10" s="19"/>
      <c r="BK10" s="19"/>
      <c r="BL10" s="19"/>
      <c r="BM10" s="19"/>
      <c r="BN10" s="19"/>
      <c r="BO10" s="19"/>
      <c r="BP10" s="19"/>
      <c r="BQ10" s="19"/>
      <c r="BR10" s="19"/>
      <c r="BS10" s="19"/>
      <c r="BT10" s="19"/>
      <c r="BU10" s="19"/>
      <c r="BV10" s="19"/>
      <c r="BW10" s="19"/>
      <c r="BX10" s="19"/>
      <c r="BY10" s="19"/>
      <c r="BZ10" s="19"/>
      <c r="CA10" s="19"/>
      <c r="CB10" s="19"/>
      <c r="CC10" s="19"/>
      <c r="CD10" s="19"/>
      <c r="CE10" s="19"/>
      <c r="CF10" s="19"/>
    </row>
    <row r="11" spans="1:84" s="681" customFormat="1" ht="14.1" customHeight="1">
      <c r="B11" s="682"/>
      <c r="C11" s="682"/>
      <c r="D11" s="682"/>
      <c r="E11" s="682"/>
      <c r="F11" s="682"/>
      <c r="G11" s="682"/>
      <c r="H11" s="682"/>
      <c r="I11" s="682"/>
      <c r="J11" s="678" t="s">
        <v>761</v>
      </c>
      <c r="K11" s="268"/>
      <c r="L11" s="268"/>
      <c r="M11" s="269"/>
      <c r="N11" s="683"/>
      <c r="O11" s="683"/>
      <c r="P11" s="683"/>
      <c r="Q11" s="686"/>
      <c r="R11" s="683"/>
      <c r="S11" s="686"/>
      <c r="T11" s="686"/>
      <c r="U11" s="686"/>
      <c r="V11" s="686"/>
      <c r="W11" s="685"/>
      <c r="X11" s="685"/>
      <c r="Y11" s="685"/>
      <c r="Z11" s="685"/>
      <c r="AA11" s="685"/>
      <c r="AB11" s="685"/>
      <c r="AC11" s="673"/>
      <c r="AD11" s="682"/>
      <c r="AE11" s="682"/>
      <c r="AF11" s="682"/>
      <c r="AG11" s="682"/>
      <c r="AH11" s="682"/>
      <c r="AI11" s="682"/>
      <c r="AJ11" s="682"/>
      <c r="AK11" s="682"/>
      <c r="AL11" s="678" t="s">
        <v>761</v>
      </c>
      <c r="AM11" s="268"/>
      <c r="AN11" s="268"/>
      <c r="AO11" s="269"/>
      <c r="AP11" s="683"/>
      <c r="AQ11" s="683"/>
      <c r="AR11" s="683"/>
      <c r="AS11" s="686"/>
      <c r="AT11" s="683"/>
      <c r="AU11" s="686"/>
      <c r="AV11" s="686"/>
      <c r="AW11" s="686"/>
      <c r="AX11" s="686"/>
      <c r="AY11" s="674"/>
      <c r="AZ11" s="19"/>
      <c r="BA11" s="19"/>
      <c r="BB11" s="19"/>
      <c r="BC11" s="19"/>
      <c r="BD11" s="19"/>
      <c r="BE11" s="19"/>
      <c r="BF11" s="19"/>
      <c r="BG11" s="19"/>
      <c r="BH11" s="19"/>
      <c r="BI11" s="19"/>
      <c r="BJ11" s="19"/>
      <c r="BK11" s="19"/>
      <c r="BL11" s="19"/>
      <c r="BM11" s="19"/>
      <c r="BN11" s="19"/>
      <c r="BO11" s="19"/>
      <c r="BP11" s="19"/>
      <c r="BQ11" s="19"/>
      <c r="BR11" s="19"/>
      <c r="BS11" s="19"/>
      <c r="BT11" s="19"/>
      <c r="BU11" s="19"/>
      <c r="BV11" s="19"/>
      <c r="BW11" s="19"/>
      <c r="BX11" s="19"/>
      <c r="BY11" s="19"/>
      <c r="BZ11" s="19"/>
      <c r="CA11" s="19"/>
      <c r="CB11" s="19"/>
      <c r="CC11" s="19"/>
      <c r="CD11" s="19"/>
      <c r="CE11" s="19"/>
      <c r="CF11" s="19"/>
    </row>
    <row r="12" spans="1:84" s="681" customFormat="1" ht="15.9" customHeight="1">
      <c r="B12" s="682"/>
      <c r="C12" s="682"/>
      <c r="D12" s="682"/>
      <c r="E12" s="682"/>
      <c r="F12" s="682"/>
      <c r="G12" s="682"/>
      <c r="H12" s="682"/>
      <c r="I12" s="682"/>
      <c r="J12" s="678" t="s">
        <v>1222</v>
      </c>
      <c r="K12" s="268"/>
      <c r="L12" s="268"/>
      <c r="M12" s="2658" t="str">
        <f>IF('【交付申請時】入力シート①(全体)'!$E$48="","",'【交付申請時】入力シート①(全体)'!$E$48)</f>
        <v/>
      </c>
      <c r="N12" s="2658"/>
      <c r="O12" s="2658"/>
      <c r="P12" s="2658"/>
      <c r="Q12" s="2658"/>
      <c r="R12" s="2658"/>
      <c r="S12" s="2658"/>
      <c r="T12" s="2658"/>
      <c r="U12" s="2658"/>
      <c r="V12" s="2658"/>
      <c r="W12" s="685"/>
      <c r="X12" s="685"/>
      <c r="Y12" s="685"/>
      <c r="Z12" s="685"/>
      <c r="AA12" s="685"/>
      <c r="AB12" s="685"/>
      <c r="AC12" s="673"/>
      <c r="AD12" s="682"/>
      <c r="AE12" s="682"/>
      <c r="AF12" s="682"/>
      <c r="AG12" s="682"/>
      <c r="AH12" s="682"/>
      <c r="AI12" s="682"/>
      <c r="AJ12" s="682"/>
      <c r="AK12" s="682"/>
      <c r="AL12" s="678" t="s">
        <v>1222</v>
      </c>
      <c r="AM12" s="268"/>
      <c r="AN12" s="268"/>
      <c r="AO12" s="2659" t="s">
        <v>474</v>
      </c>
      <c r="AP12" s="2659"/>
      <c r="AQ12" s="2659"/>
      <c r="AR12" s="2659"/>
      <c r="AS12" s="2659"/>
      <c r="AT12" s="2659"/>
      <c r="AU12" s="2659"/>
      <c r="AV12" s="2659"/>
      <c r="AW12" s="2659"/>
      <c r="AX12" s="2659"/>
      <c r="AY12" s="674"/>
      <c r="AZ12" s="19"/>
      <c r="BA12" s="19"/>
      <c r="BB12" s="19"/>
      <c r="BC12" s="19"/>
      <c r="BD12" s="19"/>
      <c r="BE12" s="19"/>
      <c r="BF12" s="19"/>
      <c r="BG12" s="19"/>
      <c r="BH12" s="19"/>
      <c r="BI12" s="19"/>
      <c r="BJ12" s="19"/>
      <c r="BK12" s="19"/>
      <c r="BL12" s="19"/>
      <c r="BM12" s="19"/>
      <c r="BN12" s="19"/>
      <c r="BO12" s="19"/>
      <c r="BP12" s="19"/>
      <c r="BQ12" s="19"/>
      <c r="BR12" s="19"/>
      <c r="BS12" s="19"/>
      <c r="BT12" s="19"/>
      <c r="BU12" s="19"/>
      <c r="BV12" s="19"/>
      <c r="BW12" s="19"/>
      <c r="BX12" s="19"/>
      <c r="BY12" s="19"/>
      <c r="BZ12" s="19"/>
      <c r="CA12" s="19"/>
      <c r="CB12" s="19"/>
      <c r="CC12" s="19"/>
      <c r="CD12" s="19"/>
      <c r="CE12" s="19"/>
      <c r="CF12" s="19"/>
    </row>
    <row r="13" spans="1:84" s="681" customFormat="1" ht="15.9" customHeight="1">
      <c r="B13" s="682"/>
      <c r="C13" s="682"/>
      <c r="D13" s="682"/>
      <c r="E13" s="682"/>
      <c r="F13" s="682"/>
      <c r="G13" s="682"/>
      <c r="H13" s="682"/>
      <c r="I13" s="682"/>
      <c r="J13" s="678" t="s">
        <v>1224</v>
      </c>
      <c r="K13" s="268"/>
      <c r="L13" s="268"/>
      <c r="M13" s="2658" t="str">
        <f>IF('【交付申請時】入力シート①(全体)'!$E$46="","",'【交付申請時】入力シート①(全体)'!$E$46)</f>
        <v/>
      </c>
      <c r="N13" s="2658"/>
      <c r="O13" s="2658"/>
      <c r="P13" s="2658"/>
      <c r="Q13" s="2658"/>
      <c r="R13" s="2658"/>
      <c r="S13" s="2658"/>
      <c r="T13" s="2658"/>
      <c r="U13" s="2658"/>
      <c r="V13" s="2658"/>
      <c r="W13" s="685"/>
      <c r="X13" s="685"/>
      <c r="Y13" s="685"/>
      <c r="Z13" s="685"/>
      <c r="AA13" s="685"/>
      <c r="AB13" s="685"/>
      <c r="AC13" s="673"/>
      <c r="AD13" s="682"/>
      <c r="AE13" s="682"/>
      <c r="AF13" s="682"/>
      <c r="AG13" s="682"/>
      <c r="AH13" s="682"/>
      <c r="AI13" s="682"/>
      <c r="AJ13" s="682"/>
      <c r="AK13" s="682"/>
      <c r="AL13" s="678" t="s">
        <v>1224</v>
      </c>
      <c r="AM13" s="268"/>
      <c r="AN13" s="268"/>
      <c r="AO13" s="2659" t="s">
        <v>473</v>
      </c>
      <c r="AP13" s="2659"/>
      <c r="AQ13" s="2659"/>
      <c r="AR13" s="2659"/>
      <c r="AS13" s="2659"/>
      <c r="AT13" s="2659"/>
      <c r="AU13" s="2659"/>
      <c r="AV13" s="2659"/>
      <c r="AW13" s="2659"/>
      <c r="AX13" s="2659"/>
      <c r="AY13" s="674"/>
      <c r="AZ13" s="19"/>
      <c r="BA13" s="19"/>
      <c r="BB13" s="19"/>
      <c r="BC13" s="19"/>
      <c r="BD13" s="19"/>
      <c r="BE13" s="19"/>
      <c r="BF13" s="19"/>
      <c r="BG13" s="19"/>
      <c r="BH13" s="19"/>
      <c r="BI13" s="19"/>
      <c r="BJ13" s="19"/>
      <c r="BK13" s="19"/>
      <c r="BL13" s="19"/>
      <c r="BM13" s="19"/>
      <c r="BN13" s="19"/>
      <c r="BO13" s="19"/>
      <c r="BP13" s="19"/>
      <c r="BQ13" s="19"/>
      <c r="BR13" s="19"/>
      <c r="BS13" s="19"/>
      <c r="BT13" s="19"/>
      <c r="BU13" s="19"/>
      <c r="BV13" s="19"/>
      <c r="BW13" s="19"/>
      <c r="BX13" s="19"/>
      <c r="BY13" s="19"/>
      <c r="BZ13" s="19"/>
      <c r="CA13" s="19"/>
      <c r="CB13" s="19"/>
      <c r="CC13" s="19"/>
      <c r="CD13" s="19"/>
      <c r="CE13" s="19"/>
      <c r="CF13" s="19"/>
    </row>
    <row r="14" spans="1:84" s="681" customFormat="1" ht="15.9" customHeight="1">
      <c r="B14" s="682"/>
      <c r="C14" s="682"/>
      <c r="D14" s="682"/>
      <c r="E14" s="682"/>
      <c r="F14" s="682"/>
      <c r="G14" s="682"/>
      <c r="H14" s="682"/>
      <c r="I14" s="682"/>
      <c r="J14" s="678" t="s">
        <v>1225</v>
      </c>
      <c r="K14" s="268"/>
      <c r="L14" s="268"/>
      <c r="M14" s="2658" t="str">
        <f>IF('【交付申請時】入力シート①(全体)'!$E$55="","",'【交付申請時】入力シート①(全体)'!$E$55)</f>
        <v/>
      </c>
      <c r="N14" s="2658"/>
      <c r="O14" s="2658"/>
      <c r="P14" s="2658" t="str">
        <f>IF('【交付申請時】入力シート①(全体)'!$E$57="","",'【交付申請時】入力シート①(全体)'!$E$57)</f>
        <v/>
      </c>
      <c r="Q14" s="2658" t="str">
        <f>IF('【交付申請時】入力シート①(全体)'!$E$57="","",'【交付申請時】入力シート①(全体)'!$E$57)</f>
        <v/>
      </c>
      <c r="R14" s="2658"/>
      <c r="S14" s="2658"/>
      <c r="T14" s="2658"/>
      <c r="U14" s="2658"/>
      <c r="V14" s="2658"/>
      <c r="W14" s="685"/>
      <c r="X14" s="685"/>
      <c r="Y14" s="685"/>
      <c r="Z14" s="685"/>
      <c r="AA14" s="685"/>
      <c r="AB14" s="685"/>
      <c r="AC14" s="673"/>
      <c r="AD14" s="682"/>
      <c r="AE14" s="682"/>
      <c r="AF14" s="682"/>
      <c r="AG14" s="682"/>
      <c r="AH14" s="682"/>
      <c r="AI14" s="682"/>
      <c r="AJ14" s="682"/>
      <c r="AK14" s="682"/>
      <c r="AL14" s="678" t="s">
        <v>1225</v>
      </c>
      <c r="AM14" s="268"/>
      <c r="AN14" s="268"/>
      <c r="AO14" s="2659" t="s">
        <v>458</v>
      </c>
      <c r="AP14" s="2659"/>
      <c r="AQ14" s="2659"/>
      <c r="AR14" s="2659" t="s">
        <v>478</v>
      </c>
      <c r="AS14" s="2659"/>
      <c r="AT14" s="2659"/>
      <c r="AU14" s="2659"/>
      <c r="AV14" s="2659"/>
      <c r="AW14" s="2659"/>
      <c r="AX14" s="2659"/>
      <c r="AY14" s="674"/>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row>
    <row r="15" spans="1:84" ht="6" customHeight="1">
      <c r="B15" s="671"/>
      <c r="C15" s="671"/>
      <c r="D15" s="671"/>
      <c r="E15" s="671"/>
      <c r="F15" s="671"/>
      <c r="G15" s="671"/>
      <c r="H15" s="671"/>
      <c r="I15" s="671"/>
      <c r="J15" s="670"/>
      <c r="K15" s="268"/>
      <c r="L15" s="268"/>
      <c r="M15" s="687"/>
      <c r="N15" s="687"/>
      <c r="O15" s="687"/>
      <c r="P15" s="687"/>
      <c r="Q15" s="687"/>
      <c r="R15" s="688"/>
      <c r="S15" s="687"/>
      <c r="T15" s="687"/>
      <c r="U15" s="687"/>
      <c r="V15" s="687"/>
      <c r="W15" s="672"/>
      <c r="X15" s="672"/>
      <c r="Y15" s="672"/>
      <c r="Z15" s="672"/>
      <c r="AA15" s="672"/>
      <c r="AB15" s="672"/>
      <c r="AC15" s="673"/>
      <c r="AD15" s="671"/>
      <c r="AE15" s="671"/>
      <c r="AF15" s="671"/>
      <c r="AG15" s="671"/>
      <c r="AH15" s="671"/>
      <c r="AI15" s="671"/>
      <c r="AJ15" s="671"/>
      <c r="AK15" s="671"/>
      <c r="AL15" s="670"/>
      <c r="AM15" s="268"/>
      <c r="AN15" s="268"/>
      <c r="AO15" s="687"/>
      <c r="AP15" s="687"/>
      <c r="AQ15" s="687"/>
      <c r="AR15" s="687"/>
      <c r="AS15" s="687"/>
      <c r="AT15" s="688"/>
      <c r="AU15" s="687"/>
      <c r="AV15" s="687"/>
      <c r="AW15" s="687"/>
      <c r="AX15" s="687"/>
      <c r="AY15" s="674"/>
    </row>
    <row r="16" spans="1:84" ht="14.1" customHeight="1">
      <c r="B16" s="671"/>
      <c r="C16" s="671"/>
      <c r="D16" s="671"/>
      <c r="E16" s="671"/>
      <c r="F16" s="671"/>
      <c r="G16" s="671"/>
      <c r="H16" s="671"/>
      <c r="I16" s="671"/>
      <c r="J16" s="678" t="s">
        <v>614</v>
      </c>
      <c r="K16" s="268"/>
      <c r="L16" s="268"/>
      <c r="M16" s="269"/>
      <c r="N16" s="689"/>
      <c r="O16" s="689"/>
      <c r="P16" s="689"/>
      <c r="Q16" s="690"/>
      <c r="R16" s="688"/>
      <c r="S16" s="690"/>
      <c r="T16" s="690"/>
      <c r="U16" s="690"/>
      <c r="V16" s="690"/>
      <c r="W16" s="672"/>
      <c r="X16" s="672"/>
      <c r="Y16" s="672"/>
      <c r="Z16" s="672"/>
      <c r="AA16" s="672"/>
      <c r="AB16" s="672"/>
      <c r="AC16" s="673"/>
      <c r="AD16" s="671"/>
      <c r="AE16" s="671"/>
      <c r="AF16" s="671"/>
      <c r="AG16" s="671"/>
      <c r="AH16" s="671"/>
      <c r="AI16" s="671"/>
      <c r="AJ16" s="671"/>
      <c r="AK16" s="671"/>
      <c r="AL16" s="678" t="s">
        <v>614</v>
      </c>
      <c r="AM16" s="268"/>
      <c r="AN16" s="268"/>
      <c r="AO16" s="269"/>
      <c r="AP16" s="689"/>
      <c r="AQ16" s="689"/>
      <c r="AR16" s="689"/>
      <c r="AS16" s="690"/>
      <c r="AT16" s="688"/>
      <c r="AU16" s="690"/>
      <c r="AV16" s="690"/>
      <c r="AW16" s="690"/>
      <c r="AX16" s="690"/>
      <c r="AY16" s="674"/>
    </row>
    <row r="17" spans="2:51" ht="15.9" customHeight="1">
      <c r="B17" s="671"/>
      <c r="C17" s="671"/>
      <c r="D17" s="671"/>
      <c r="E17" s="671"/>
      <c r="F17" s="671"/>
      <c r="G17" s="671"/>
      <c r="H17" s="671"/>
      <c r="I17" s="671"/>
      <c r="J17" s="678" t="s">
        <v>1222</v>
      </c>
      <c r="K17" s="268"/>
      <c r="L17" s="268"/>
      <c r="M17" s="2658" t="str">
        <f>IF('【交付申請時】入力シート①(全体)'!$E$69="","",'【交付申請時】入力シート①(全体)'!$E$69)</f>
        <v/>
      </c>
      <c r="N17" s="2658"/>
      <c r="O17" s="2658"/>
      <c r="P17" s="2658"/>
      <c r="Q17" s="2658"/>
      <c r="R17" s="2658"/>
      <c r="S17" s="2658"/>
      <c r="T17" s="2658"/>
      <c r="U17" s="2658"/>
      <c r="V17" s="2658"/>
      <c r="W17" s="672"/>
      <c r="X17" s="672"/>
      <c r="Y17" s="672"/>
      <c r="Z17" s="672"/>
      <c r="AA17" s="672"/>
      <c r="AB17" s="672"/>
      <c r="AC17" s="673"/>
      <c r="AD17" s="671"/>
      <c r="AE17" s="671"/>
      <c r="AF17" s="671"/>
      <c r="AG17" s="671"/>
      <c r="AH17" s="671"/>
      <c r="AI17" s="671"/>
      <c r="AJ17" s="671"/>
      <c r="AK17" s="671"/>
      <c r="AL17" s="678" t="s">
        <v>1222</v>
      </c>
      <c r="AM17" s="268"/>
      <c r="AN17" s="268"/>
      <c r="AO17" s="2659" t="s">
        <v>485</v>
      </c>
      <c r="AP17" s="2659"/>
      <c r="AQ17" s="2659"/>
      <c r="AR17" s="2659"/>
      <c r="AS17" s="2659"/>
      <c r="AT17" s="2659"/>
      <c r="AU17" s="2659"/>
      <c r="AV17" s="2659"/>
      <c r="AW17" s="2659"/>
      <c r="AX17" s="2659"/>
      <c r="AY17" s="674"/>
    </row>
    <row r="18" spans="2:51" ht="15.9" customHeight="1">
      <c r="B18" s="671"/>
      <c r="C18" s="671"/>
      <c r="D18" s="671"/>
      <c r="E18" s="671"/>
      <c r="F18" s="671"/>
      <c r="G18" s="671"/>
      <c r="H18" s="671"/>
      <c r="I18" s="671"/>
      <c r="J18" s="678" t="s">
        <v>1224</v>
      </c>
      <c r="K18" s="268"/>
      <c r="L18" s="268"/>
      <c r="M18" s="2658" t="str">
        <f>IF('【交付申請時】入力シート①(全体)'!$E$67="","",'【交付申請時】入力シート①(全体)'!$E$67)</f>
        <v/>
      </c>
      <c r="N18" s="2658"/>
      <c r="O18" s="2658"/>
      <c r="P18" s="2658"/>
      <c r="Q18" s="2658"/>
      <c r="R18" s="2658"/>
      <c r="S18" s="2658"/>
      <c r="T18" s="2658"/>
      <c r="U18" s="2658"/>
      <c r="V18" s="2658"/>
      <c r="W18" s="672"/>
      <c r="X18" s="672"/>
      <c r="Y18" s="672"/>
      <c r="Z18" s="672"/>
      <c r="AA18" s="672"/>
      <c r="AB18" s="672"/>
      <c r="AC18" s="673"/>
      <c r="AD18" s="671"/>
      <c r="AE18" s="671"/>
      <c r="AF18" s="671"/>
      <c r="AG18" s="671"/>
      <c r="AH18" s="671"/>
      <c r="AI18" s="671"/>
      <c r="AJ18" s="671"/>
      <c r="AK18" s="671"/>
      <c r="AL18" s="678" t="s">
        <v>1224</v>
      </c>
      <c r="AM18" s="268"/>
      <c r="AN18" s="268"/>
      <c r="AO18" s="2659" t="s">
        <v>484</v>
      </c>
      <c r="AP18" s="2659"/>
      <c r="AQ18" s="2659"/>
      <c r="AR18" s="2659"/>
      <c r="AS18" s="2659"/>
      <c r="AT18" s="2659"/>
      <c r="AU18" s="2659"/>
      <c r="AV18" s="2659"/>
      <c r="AW18" s="2659"/>
      <c r="AX18" s="2659"/>
      <c r="AY18" s="674"/>
    </row>
    <row r="19" spans="2:51" ht="15.9" customHeight="1">
      <c r="B19" s="671"/>
      <c r="C19" s="671"/>
      <c r="D19" s="671"/>
      <c r="E19" s="671"/>
      <c r="F19" s="671"/>
      <c r="G19" s="671"/>
      <c r="H19" s="671"/>
      <c r="I19" s="671"/>
      <c r="J19" s="678" t="s">
        <v>1225</v>
      </c>
      <c r="K19" s="268"/>
      <c r="L19" s="268"/>
      <c r="M19" s="2658" t="str">
        <f>IF('【交付申請時】入力シート①(全体)'!$E$72="","",'【交付申請時】入力シート①(全体)'!$E$72)</f>
        <v/>
      </c>
      <c r="N19" s="2658"/>
      <c r="O19" s="2658"/>
      <c r="P19" s="2658" t="str">
        <f>IF('【交付申請時】入力シート①(全体)'!$E$74="","",'【交付申請時】入力シート①(全体)'!$E$74)</f>
        <v/>
      </c>
      <c r="Q19" s="2658"/>
      <c r="R19" s="2658"/>
      <c r="S19" s="2658"/>
      <c r="T19" s="2658"/>
      <c r="U19" s="2658"/>
      <c r="V19" s="2658"/>
      <c r="W19" s="672"/>
      <c r="X19" s="672"/>
      <c r="Y19" s="672"/>
      <c r="Z19" s="672"/>
      <c r="AA19" s="672"/>
      <c r="AB19" s="672"/>
      <c r="AC19" s="673"/>
      <c r="AD19" s="671"/>
      <c r="AE19" s="671"/>
      <c r="AF19" s="671"/>
      <c r="AG19" s="671"/>
      <c r="AH19" s="671"/>
      <c r="AI19" s="671"/>
      <c r="AJ19" s="671"/>
      <c r="AK19" s="671"/>
      <c r="AL19" s="678" t="s">
        <v>1225</v>
      </c>
      <c r="AM19" s="268"/>
      <c r="AN19" s="268"/>
      <c r="AO19" s="2659" t="s">
        <v>458</v>
      </c>
      <c r="AP19" s="2659"/>
      <c r="AQ19" s="2659"/>
      <c r="AR19" s="2659" t="s">
        <v>489</v>
      </c>
      <c r="AS19" s="2659"/>
      <c r="AT19" s="2659"/>
      <c r="AU19" s="2659"/>
      <c r="AV19" s="2659"/>
      <c r="AW19" s="2659"/>
      <c r="AX19" s="2659"/>
      <c r="AY19" s="674"/>
    </row>
    <row r="20" spans="2:51" ht="14.1" customHeight="1">
      <c r="B20" s="671"/>
      <c r="C20" s="671"/>
      <c r="D20" s="671"/>
      <c r="E20" s="671"/>
      <c r="F20" s="671"/>
      <c r="G20" s="671"/>
      <c r="H20" s="671"/>
      <c r="I20" s="671"/>
      <c r="J20" s="671"/>
      <c r="K20" s="671"/>
      <c r="L20" s="671"/>
      <c r="M20" s="671"/>
      <c r="N20" s="672"/>
      <c r="O20" s="672"/>
      <c r="P20" s="672"/>
      <c r="Q20" s="672"/>
      <c r="R20" s="672"/>
      <c r="S20" s="672"/>
      <c r="T20" s="672"/>
      <c r="U20" s="672"/>
      <c r="V20" s="672"/>
      <c r="W20" s="672"/>
      <c r="X20" s="672"/>
      <c r="Y20" s="672"/>
      <c r="Z20" s="672"/>
      <c r="AA20" s="672"/>
      <c r="AB20" s="672"/>
      <c r="AC20" s="673"/>
      <c r="AD20" s="671"/>
      <c r="AE20" s="671"/>
      <c r="AF20" s="671"/>
      <c r="AG20" s="671"/>
      <c r="AH20" s="671"/>
      <c r="AI20" s="671"/>
      <c r="AJ20" s="671"/>
      <c r="AK20" s="671"/>
      <c r="AL20" s="671"/>
      <c r="AM20" s="671"/>
      <c r="AN20" s="671"/>
      <c r="AO20" s="671"/>
      <c r="AP20" s="672"/>
      <c r="AQ20" s="672"/>
      <c r="AR20" s="672"/>
      <c r="AS20" s="672"/>
      <c r="AT20" s="672"/>
      <c r="AU20" s="672"/>
      <c r="AV20" s="672"/>
      <c r="AW20" s="672"/>
      <c r="AX20" s="672"/>
      <c r="AY20" s="674"/>
    </row>
    <row r="21" spans="2:51" ht="37.65" customHeight="1">
      <c r="B21" s="2655" t="s">
        <v>1254</v>
      </c>
      <c r="C21" s="2655"/>
      <c r="D21" s="2655"/>
      <c r="E21" s="2655"/>
      <c r="F21" s="2655"/>
      <c r="G21" s="2655"/>
      <c r="H21" s="2655"/>
      <c r="I21" s="2655"/>
      <c r="J21" s="2655"/>
      <c r="K21" s="2655"/>
      <c r="L21" s="2655"/>
      <c r="M21" s="2655"/>
      <c r="N21" s="2655"/>
      <c r="O21" s="2655"/>
      <c r="P21" s="2655"/>
      <c r="Q21" s="2655"/>
      <c r="R21" s="2655"/>
      <c r="S21" s="2655"/>
      <c r="T21" s="2655"/>
      <c r="U21" s="2655"/>
      <c r="V21" s="2655"/>
      <c r="W21" s="672"/>
      <c r="X21" s="672"/>
      <c r="Y21" s="672"/>
      <c r="Z21" s="672"/>
      <c r="AA21" s="672"/>
      <c r="AB21" s="672"/>
      <c r="AC21" s="673"/>
      <c r="AD21" s="2655" t="s">
        <v>1254</v>
      </c>
      <c r="AE21" s="2655"/>
      <c r="AF21" s="2655"/>
      <c r="AG21" s="2655"/>
      <c r="AH21" s="2655"/>
      <c r="AI21" s="2655"/>
      <c r="AJ21" s="2655"/>
      <c r="AK21" s="2655"/>
      <c r="AL21" s="2655"/>
      <c r="AM21" s="2655"/>
      <c r="AN21" s="2655"/>
      <c r="AO21" s="2655"/>
      <c r="AP21" s="2655"/>
      <c r="AQ21" s="2655"/>
      <c r="AR21" s="2655"/>
      <c r="AS21" s="2655"/>
      <c r="AT21" s="2655"/>
      <c r="AU21" s="2655"/>
      <c r="AV21" s="2655"/>
      <c r="AW21" s="2655"/>
      <c r="AX21" s="2655"/>
      <c r="AY21" s="674"/>
    </row>
    <row r="22" spans="2:51" ht="14.1" customHeight="1">
      <c r="B22" s="671"/>
      <c r="C22" s="671"/>
      <c r="D22" s="671"/>
      <c r="E22" s="671"/>
      <c r="F22" s="671"/>
      <c r="G22" s="671"/>
      <c r="H22" s="671"/>
      <c r="I22" s="671"/>
      <c r="J22" s="671"/>
      <c r="K22" s="671"/>
      <c r="L22" s="671"/>
      <c r="M22" s="671"/>
      <c r="N22" s="671"/>
      <c r="O22" s="671"/>
      <c r="P22" s="671"/>
      <c r="Q22" s="671"/>
      <c r="R22" s="671"/>
      <c r="S22" s="672"/>
      <c r="T22" s="672"/>
      <c r="U22" s="672"/>
      <c r="V22" s="672"/>
      <c r="W22" s="672"/>
      <c r="X22" s="672"/>
      <c r="Y22" s="672"/>
      <c r="Z22" s="672"/>
      <c r="AA22" s="672"/>
      <c r="AB22" s="672"/>
      <c r="AC22" s="673"/>
      <c r="AD22" s="671"/>
      <c r="AE22" s="671"/>
      <c r="AF22" s="671"/>
      <c r="AG22" s="671"/>
      <c r="AH22" s="671"/>
      <c r="AI22" s="671"/>
      <c r="AJ22" s="671"/>
      <c r="AK22" s="671"/>
      <c r="AL22" s="671"/>
      <c r="AM22" s="671"/>
      <c r="AN22" s="671"/>
      <c r="AO22" s="671"/>
      <c r="AP22" s="671"/>
      <c r="AQ22" s="671"/>
      <c r="AR22" s="671"/>
      <c r="AS22" s="671"/>
      <c r="AT22" s="671"/>
      <c r="AU22" s="672"/>
      <c r="AV22" s="672"/>
      <c r="AW22" s="672"/>
      <c r="AX22" s="672"/>
      <c r="AY22" s="674"/>
    </row>
    <row r="23" spans="2:51" ht="18" customHeight="1">
      <c r="B23" s="671"/>
      <c r="C23" s="671" t="s">
        <v>579</v>
      </c>
      <c r="D23" s="691" t="str">
        <f>IF(【交付決定後】入力シート!$O$9="","",【交付決定後】入力シート!$O$9)</f>
        <v/>
      </c>
      <c r="E23" s="672" t="s">
        <v>544</v>
      </c>
      <c r="F23" s="691" t="str">
        <f>IF(【交付決定後】入力シート!$R$9="","",【交付決定後】入力シート!$R$9)</f>
        <v/>
      </c>
      <c r="G23" s="672" t="s">
        <v>580</v>
      </c>
      <c r="H23" s="691" t="str">
        <f>IF(【交付決定後】入力シート!$U$9="","",(【交付決定後】入力シート!$U$9))</f>
        <v/>
      </c>
      <c r="I23" s="672" t="s">
        <v>764</v>
      </c>
      <c r="J23" s="691" t="str">
        <f>IF(【交付決定後】入力シート!$M$8="","",【交付決定後】入力シート!$M$8)</f>
        <v/>
      </c>
      <c r="K23" s="2654" t="s">
        <v>575</v>
      </c>
      <c r="L23" s="2654"/>
      <c r="M23" s="2654"/>
      <c r="N23" s="2656" t="str">
        <f>IF(【交付決定後】入力シート!$S$8="","",【交付決定後】入力シート!$S$8)</f>
        <v/>
      </c>
      <c r="O23" s="2656"/>
      <c r="P23" s="2633" t="s">
        <v>1227</v>
      </c>
      <c r="Q23" s="2633"/>
      <c r="R23" s="2633"/>
      <c r="S23" s="2633"/>
      <c r="T23" s="2633"/>
      <c r="U23" s="2633"/>
      <c r="V23" s="2633"/>
      <c r="W23" s="672"/>
      <c r="X23" s="672"/>
      <c r="Y23" s="672"/>
      <c r="Z23" s="672"/>
      <c r="AA23" s="672"/>
      <c r="AB23" s="672"/>
      <c r="AC23" s="673"/>
      <c r="AD23" s="671"/>
      <c r="AE23" s="671" t="s">
        <v>579</v>
      </c>
      <c r="AF23" s="1000">
        <v>8</v>
      </c>
      <c r="AG23" s="672" t="s">
        <v>544</v>
      </c>
      <c r="AH23" s="1000">
        <v>6</v>
      </c>
      <c r="AI23" s="672" t="s">
        <v>580</v>
      </c>
      <c r="AJ23" s="1000">
        <v>4</v>
      </c>
      <c r="AK23" s="672" t="s">
        <v>764</v>
      </c>
      <c r="AL23" s="1000">
        <v>8</v>
      </c>
      <c r="AM23" s="2654" t="s">
        <v>575</v>
      </c>
      <c r="AN23" s="2654"/>
      <c r="AO23" s="2654"/>
      <c r="AP23" s="2657">
        <v>1234</v>
      </c>
      <c r="AQ23" s="2657"/>
      <c r="AR23" s="2633" t="s">
        <v>1227</v>
      </c>
      <c r="AS23" s="2633"/>
      <c r="AT23" s="2633"/>
      <c r="AU23" s="2633"/>
      <c r="AV23" s="2633"/>
      <c r="AW23" s="2633"/>
      <c r="AX23" s="2633"/>
      <c r="AY23" s="674"/>
    </row>
    <row r="24" spans="2:51" ht="39" customHeight="1">
      <c r="B24" s="2653" t="s">
        <v>1255</v>
      </c>
      <c r="C24" s="2653"/>
      <c r="D24" s="2653"/>
      <c r="E24" s="2653"/>
      <c r="F24" s="2653"/>
      <c r="G24" s="2653"/>
      <c r="H24" s="2653"/>
      <c r="I24" s="2653"/>
      <c r="J24" s="2653"/>
      <c r="K24" s="2653"/>
      <c r="L24" s="2653"/>
      <c r="M24" s="2653"/>
      <c r="N24" s="2653"/>
      <c r="O24" s="2653"/>
      <c r="P24" s="2653"/>
      <c r="Q24" s="2653"/>
      <c r="R24" s="2653"/>
      <c r="S24" s="2653"/>
      <c r="T24" s="2653"/>
      <c r="U24" s="2653"/>
      <c r="V24" s="2653"/>
      <c r="W24" s="672"/>
      <c r="X24" s="672"/>
      <c r="Y24" s="672"/>
      <c r="Z24" s="672"/>
      <c r="AA24" s="672"/>
      <c r="AB24" s="672"/>
      <c r="AC24" s="673"/>
      <c r="AD24" s="2653" t="s">
        <v>1255</v>
      </c>
      <c r="AE24" s="2653"/>
      <c r="AF24" s="2653"/>
      <c r="AG24" s="2653"/>
      <c r="AH24" s="2653"/>
      <c r="AI24" s="2653"/>
      <c r="AJ24" s="2653"/>
      <c r="AK24" s="2653"/>
      <c r="AL24" s="2653"/>
      <c r="AM24" s="2653"/>
      <c r="AN24" s="2653"/>
      <c r="AO24" s="2653"/>
      <c r="AP24" s="2653"/>
      <c r="AQ24" s="2653"/>
      <c r="AR24" s="2653"/>
      <c r="AS24" s="2653"/>
      <c r="AT24" s="2653"/>
      <c r="AU24" s="2653"/>
      <c r="AV24" s="2653"/>
      <c r="AW24" s="2653"/>
      <c r="AX24" s="2653"/>
      <c r="AY24" s="674"/>
    </row>
    <row r="25" spans="2:51" ht="18" customHeight="1">
      <c r="B25" s="2654" t="s">
        <v>617</v>
      </c>
      <c r="C25" s="2654"/>
      <c r="D25" s="2654"/>
      <c r="E25" s="2654"/>
      <c r="F25" s="2654"/>
      <c r="G25" s="2654"/>
      <c r="H25" s="2654"/>
      <c r="I25" s="2654"/>
      <c r="J25" s="2654"/>
      <c r="K25" s="2654"/>
      <c r="L25" s="2654"/>
      <c r="M25" s="2654"/>
      <c r="N25" s="2654"/>
      <c r="O25" s="2654"/>
      <c r="P25" s="2654"/>
      <c r="Q25" s="2654"/>
      <c r="R25" s="2654"/>
      <c r="S25" s="2654"/>
      <c r="T25" s="2654"/>
      <c r="U25" s="2654"/>
      <c r="V25" s="2654"/>
      <c r="W25" s="672"/>
      <c r="X25" s="672"/>
      <c r="Y25" s="672"/>
      <c r="Z25" s="672"/>
      <c r="AA25" s="672"/>
      <c r="AB25" s="672"/>
      <c r="AC25" s="673"/>
      <c r="AD25" s="2654" t="s">
        <v>617</v>
      </c>
      <c r="AE25" s="2654"/>
      <c r="AF25" s="2654"/>
      <c r="AG25" s="2654"/>
      <c r="AH25" s="2654"/>
      <c r="AI25" s="2654"/>
      <c r="AJ25" s="2654"/>
      <c r="AK25" s="2654"/>
      <c r="AL25" s="2654"/>
      <c r="AM25" s="2654"/>
      <c r="AN25" s="2654"/>
      <c r="AO25" s="2654"/>
      <c r="AP25" s="2654"/>
      <c r="AQ25" s="2654"/>
      <c r="AR25" s="2654"/>
      <c r="AS25" s="2654"/>
      <c r="AT25" s="2654"/>
      <c r="AU25" s="2654"/>
      <c r="AV25" s="2654"/>
      <c r="AW25" s="2654"/>
      <c r="AX25" s="2654"/>
      <c r="AY25" s="674"/>
    </row>
    <row r="26" spans="2:51" ht="6" customHeight="1">
      <c r="B26" s="692"/>
      <c r="C26" s="672"/>
      <c r="D26" s="672"/>
      <c r="E26" s="672"/>
      <c r="F26" s="672"/>
      <c r="G26" s="672"/>
      <c r="H26" s="672"/>
      <c r="I26" s="672"/>
      <c r="J26" s="672"/>
      <c r="K26" s="672"/>
      <c r="L26" s="672"/>
      <c r="M26" s="672"/>
      <c r="N26" s="672"/>
      <c r="O26" s="672"/>
      <c r="P26" s="672"/>
      <c r="Q26" s="672"/>
      <c r="R26" s="672"/>
      <c r="S26" s="672"/>
      <c r="T26" s="672"/>
      <c r="U26" s="672"/>
      <c r="V26" s="672"/>
      <c r="W26" s="672"/>
      <c r="X26" s="672"/>
      <c r="Y26" s="672"/>
      <c r="Z26" s="672"/>
      <c r="AA26" s="672"/>
      <c r="AB26" s="672"/>
      <c r="AC26" s="673"/>
      <c r="AD26" s="692"/>
      <c r="AE26" s="672"/>
      <c r="AF26" s="672"/>
      <c r="AG26" s="672"/>
      <c r="AH26" s="672"/>
      <c r="AI26" s="672"/>
      <c r="AJ26" s="672"/>
      <c r="AK26" s="672"/>
      <c r="AL26" s="672"/>
      <c r="AM26" s="672"/>
      <c r="AN26" s="672"/>
      <c r="AO26" s="672"/>
      <c r="AP26" s="672"/>
      <c r="AQ26" s="672"/>
      <c r="AR26" s="672"/>
      <c r="AS26" s="672"/>
      <c r="AT26" s="672"/>
      <c r="AU26" s="672"/>
      <c r="AV26" s="672"/>
      <c r="AW26" s="672"/>
      <c r="AX26" s="672"/>
      <c r="AY26" s="674"/>
    </row>
    <row r="27" spans="2:51" ht="30" customHeight="1">
      <c r="B27" s="709"/>
      <c r="C27" s="2646" t="s">
        <v>314</v>
      </c>
      <c r="D27" s="2646"/>
      <c r="E27" s="2646"/>
      <c r="F27" s="2646"/>
      <c r="G27" s="2646"/>
      <c r="H27" s="2708"/>
      <c r="I27" s="2641" t="str">
        <f>IF(【交付決定後】入力シート!$M$10="","",【交付決定後】入力シート!$M$10)</f>
        <v/>
      </c>
      <c r="J27" s="2641"/>
      <c r="K27" s="2641"/>
      <c r="L27" s="2641"/>
      <c r="M27" s="2641"/>
      <c r="N27" s="2641"/>
      <c r="O27" s="2641"/>
      <c r="P27" s="2641"/>
      <c r="Q27" s="2641"/>
      <c r="R27" s="2641"/>
      <c r="S27" s="2641"/>
      <c r="T27" s="2641"/>
      <c r="U27" s="2641"/>
      <c r="V27" s="2642"/>
      <c r="W27" s="672"/>
      <c r="X27" s="672"/>
      <c r="Y27" s="672"/>
      <c r="Z27" s="672"/>
      <c r="AA27" s="672"/>
      <c r="AB27" s="672"/>
      <c r="AC27" s="673"/>
      <c r="AD27" s="709"/>
      <c r="AE27" s="2646" t="s">
        <v>314</v>
      </c>
      <c r="AF27" s="2646"/>
      <c r="AG27" s="2646"/>
      <c r="AH27" s="2646"/>
      <c r="AI27" s="2646"/>
      <c r="AJ27" s="2708"/>
      <c r="AK27" s="2644" t="s">
        <v>1804</v>
      </c>
      <c r="AL27" s="2644"/>
      <c r="AM27" s="2644"/>
      <c r="AN27" s="2644"/>
      <c r="AO27" s="2644"/>
      <c r="AP27" s="2644"/>
      <c r="AQ27" s="2644"/>
      <c r="AR27" s="2644"/>
      <c r="AS27" s="2644"/>
      <c r="AT27" s="2644"/>
      <c r="AU27" s="2644"/>
      <c r="AV27" s="2644"/>
      <c r="AW27" s="2644"/>
      <c r="AX27" s="2645"/>
      <c r="AY27" s="674"/>
    </row>
    <row r="28" spans="2:51" ht="30" customHeight="1">
      <c r="B28" s="709"/>
      <c r="C28" s="2646" t="s">
        <v>768</v>
      </c>
      <c r="D28" s="2646"/>
      <c r="E28" s="2646"/>
      <c r="F28" s="2646"/>
      <c r="G28" s="2646"/>
      <c r="H28" s="2708"/>
      <c r="I28" s="2641" t="str">
        <f>IF('【交付申請時】入力シート①(全体)'!$E$8="","",'【交付申請時】入力シート①(全体)'!$E$8)</f>
        <v/>
      </c>
      <c r="J28" s="2641"/>
      <c r="K28" s="2641"/>
      <c r="L28" s="2641"/>
      <c r="M28" s="2641"/>
      <c r="N28" s="2641"/>
      <c r="O28" s="2641"/>
      <c r="P28" s="2641"/>
      <c r="Q28" s="2641"/>
      <c r="R28" s="2641"/>
      <c r="S28" s="2641"/>
      <c r="T28" s="2641"/>
      <c r="U28" s="2641"/>
      <c r="V28" s="2642"/>
      <c r="W28" s="672"/>
      <c r="X28" s="672"/>
      <c r="Y28" s="672"/>
      <c r="Z28" s="672"/>
      <c r="AA28" s="672"/>
      <c r="AB28" s="672"/>
      <c r="AC28" s="673"/>
      <c r="AD28" s="709"/>
      <c r="AE28" s="2646" t="s">
        <v>768</v>
      </c>
      <c r="AF28" s="2646"/>
      <c r="AG28" s="2646"/>
      <c r="AH28" s="2646"/>
      <c r="AI28" s="2646"/>
      <c r="AJ28" s="2708"/>
      <c r="AK28" s="2644" t="s">
        <v>412</v>
      </c>
      <c r="AL28" s="2644"/>
      <c r="AM28" s="2644"/>
      <c r="AN28" s="2644"/>
      <c r="AO28" s="2644"/>
      <c r="AP28" s="2644"/>
      <c r="AQ28" s="2644"/>
      <c r="AR28" s="2644"/>
      <c r="AS28" s="2644"/>
      <c r="AT28" s="2644"/>
      <c r="AU28" s="2644"/>
      <c r="AV28" s="2644"/>
      <c r="AW28" s="2644"/>
      <c r="AX28" s="2645"/>
      <c r="AY28" s="674"/>
    </row>
    <row r="29" spans="2:51" ht="146.1" customHeight="1">
      <c r="B29" s="694"/>
      <c r="C29" s="2646" t="s">
        <v>1256</v>
      </c>
      <c r="D29" s="2646"/>
      <c r="E29" s="2646"/>
      <c r="F29" s="2646"/>
      <c r="G29" s="2646"/>
      <c r="H29" s="2708"/>
      <c r="I29" s="2648"/>
      <c r="J29" s="2648"/>
      <c r="K29" s="2648"/>
      <c r="L29" s="2648"/>
      <c r="M29" s="2648"/>
      <c r="N29" s="2648"/>
      <c r="O29" s="2648"/>
      <c r="P29" s="2648"/>
      <c r="Q29" s="2648"/>
      <c r="R29" s="2648"/>
      <c r="S29" s="2648"/>
      <c r="T29" s="2648"/>
      <c r="U29" s="2648"/>
      <c r="V29" s="2649"/>
      <c r="W29" s="672"/>
      <c r="X29" s="672"/>
      <c r="Y29" s="672"/>
      <c r="Z29" s="672"/>
      <c r="AA29" s="672"/>
      <c r="AB29" s="672"/>
      <c r="AC29" s="673"/>
      <c r="AD29" s="694"/>
      <c r="AE29" s="2646" t="s">
        <v>1256</v>
      </c>
      <c r="AF29" s="2646"/>
      <c r="AG29" s="2646"/>
      <c r="AH29" s="2646"/>
      <c r="AI29" s="2646"/>
      <c r="AJ29" s="2708"/>
      <c r="AK29" s="2651"/>
      <c r="AL29" s="2651"/>
      <c r="AM29" s="2651"/>
      <c r="AN29" s="2651"/>
      <c r="AO29" s="2651"/>
      <c r="AP29" s="2651"/>
      <c r="AQ29" s="2651"/>
      <c r="AR29" s="2651"/>
      <c r="AS29" s="2651"/>
      <c r="AT29" s="2651"/>
      <c r="AU29" s="2651"/>
      <c r="AV29" s="2651"/>
      <c r="AW29" s="2651"/>
      <c r="AX29" s="2652"/>
      <c r="AY29" s="674"/>
    </row>
    <row r="30" spans="2:51" ht="30" customHeight="1">
      <c r="B30" s="694"/>
      <c r="C30" s="2646" t="s">
        <v>1257</v>
      </c>
      <c r="D30" s="2646"/>
      <c r="E30" s="2646"/>
      <c r="F30" s="2646"/>
      <c r="G30" s="2646"/>
      <c r="H30" s="2708"/>
      <c r="I30" s="721" t="s">
        <v>579</v>
      </c>
      <c r="J30" s="722"/>
      <c r="K30" s="723" t="s">
        <v>544</v>
      </c>
      <c r="L30" s="722"/>
      <c r="M30" s="723" t="s">
        <v>580</v>
      </c>
      <c r="N30" s="722"/>
      <c r="O30" s="723" t="s">
        <v>581</v>
      </c>
      <c r="P30" s="714"/>
      <c r="Q30" s="724"/>
      <c r="R30" s="724"/>
      <c r="S30" s="724"/>
      <c r="T30" s="724"/>
      <c r="U30" s="724"/>
      <c r="V30" s="725"/>
      <c r="W30" s="672"/>
      <c r="X30" s="672"/>
      <c r="Y30" s="672"/>
      <c r="Z30" s="672"/>
      <c r="AA30" s="672"/>
      <c r="AB30" s="672"/>
      <c r="AC30" s="673"/>
      <c r="AD30" s="694"/>
      <c r="AE30" s="2646" t="s">
        <v>1257</v>
      </c>
      <c r="AF30" s="2646"/>
      <c r="AG30" s="2646"/>
      <c r="AH30" s="2646"/>
      <c r="AI30" s="2646"/>
      <c r="AJ30" s="2708"/>
      <c r="AK30" s="721" t="s">
        <v>579</v>
      </c>
      <c r="AL30" s="726"/>
      <c r="AM30" s="723" t="s">
        <v>544</v>
      </c>
      <c r="AN30" s="726"/>
      <c r="AO30" s="723" t="s">
        <v>580</v>
      </c>
      <c r="AP30" s="726"/>
      <c r="AQ30" s="723" t="s">
        <v>581</v>
      </c>
      <c r="AR30" s="714"/>
      <c r="AS30" s="724"/>
      <c r="AT30" s="724"/>
      <c r="AU30" s="724"/>
      <c r="AV30" s="724"/>
      <c r="AW30" s="724"/>
      <c r="AX30" s="725"/>
      <c r="AY30" s="674"/>
    </row>
    <row r="31" spans="2:51" ht="30" customHeight="1">
      <c r="B31" s="694"/>
      <c r="C31" s="695" t="s">
        <v>1258</v>
      </c>
      <c r="D31" s="695"/>
      <c r="E31" s="695"/>
      <c r="F31" s="695"/>
      <c r="G31" s="727"/>
      <c r="H31" s="725"/>
      <c r="I31" s="728" t="s">
        <v>579</v>
      </c>
      <c r="J31" s="722"/>
      <c r="K31" s="723" t="s">
        <v>544</v>
      </c>
      <c r="L31" s="722"/>
      <c r="M31" s="723" t="s">
        <v>580</v>
      </c>
      <c r="N31" s="722"/>
      <c r="O31" s="723" t="s">
        <v>581</v>
      </c>
      <c r="P31" s="729"/>
      <c r="Q31" s="729"/>
      <c r="R31" s="729"/>
      <c r="S31" s="729"/>
      <c r="T31" s="729"/>
      <c r="U31" s="729"/>
      <c r="V31" s="730"/>
      <c r="W31" s="672"/>
      <c r="X31" s="672"/>
      <c r="Y31" s="672"/>
      <c r="Z31" s="672"/>
      <c r="AA31" s="672"/>
      <c r="AB31" s="672"/>
      <c r="AC31" s="673"/>
      <c r="AD31" s="694"/>
      <c r="AE31" s="695" t="s">
        <v>1258</v>
      </c>
      <c r="AF31" s="695"/>
      <c r="AG31" s="695"/>
      <c r="AH31" s="695"/>
      <c r="AI31" s="727"/>
      <c r="AJ31" s="725"/>
      <c r="AK31" s="728" t="s">
        <v>579</v>
      </c>
      <c r="AL31" s="726"/>
      <c r="AM31" s="723" t="s">
        <v>544</v>
      </c>
      <c r="AN31" s="726"/>
      <c r="AO31" s="723" t="s">
        <v>580</v>
      </c>
      <c r="AP31" s="726"/>
      <c r="AQ31" s="723" t="s">
        <v>581</v>
      </c>
      <c r="AR31" s="729"/>
      <c r="AS31" s="729"/>
      <c r="AT31" s="729"/>
      <c r="AU31" s="729"/>
      <c r="AV31" s="729"/>
      <c r="AW31" s="729"/>
      <c r="AX31" s="730"/>
      <c r="AY31" s="674"/>
    </row>
    <row r="32" spans="2:51" s="19" customFormat="1" ht="18.899999999999999" customHeight="1">
      <c r="B32" s="731"/>
      <c r="C32" s="732" t="s">
        <v>514</v>
      </c>
      <c r="V32" s="664"/>
      <c r="AC32" s="673"/>
      <c r="AD32" s="731"/>
      <c r="AE32" s="732" t="s">
        <v>514</v>
      </c>
      <c r="AX32" s="664"/>
      <c r="AY32" s="674"/>
    </row>
    <row r="33" spans="1:84" ht="54.9" customHeight="1">
      <c r="B33" s="2713"/>
      <c r="C33" s="2697"/>
      <c r="D33" s="2697"/>
      <c r="E33" s="2697"/>
      <c r="F33" s="2697"/>
      <c r="G33" s="2697"/>
      <c r="H33" s="2697"/>
      <c r="I33" s="2697"/>
      <c r="J33" s="2697"/>
      <c r="K33" s="2697"/>
      <c r="L33" s="2697"/>
      <c r="M33" s="2697"/>
      <c r="N33" s="2697"/>
      <c r="O33" s="2697"/>
      <c r="P33" s="2697"/>
      <c r="Q33" s="2697"/>
      <c r="R33" s="2697"/>
      <c r="S33" s="2697"/>
      <c r="T33" s="2697"/>
      <c r="U33" s="2697"/>
      <c r="V33" s="2698"/>
      <c r="W33" s="672"/>
      <c r="X33" s="672"/>
      <c r="Y33" s="672"/>
      <c r="Z33" s="672"/>
      <c r="AA33" s="672"/>
      <c r="AB33" s="672"/>
      <c r="AC33" s="673"/>
      <c r="AD33" s="2714"/>
      <c r="AE33" s="2699"/>
      <c r="AF33" s="2699"/>
      <c r="AG33" s="2699"/>
      <c r="AH33" s="2699"/>
      <c r="AI33" s="2699"/>
      <c r="AJ33" s="2699"/>
      <c r="AK33" s="2699"/>
      <c r="AL33" s="2699"/>
      <c r="AM33" s="2699"/>
      <c r="AN33" s="2699"/>
      <c r="AO33" s="2699"/>
      <c r="AP33" s="2699"/>
      <c r="AQ33" s="2699"/>
      <c r="AR33" s="2699"/>
      <c r="AS33" s="2699"/>
      <c r="AT33" s="2699"/>
      <c r="AU33" s="2699"/>
      <c r="AV33" s="2699"/>
      <c r="AW33" s="2699"/>
      <c r="AX33" s="2700"/>
      <c r="AY33" s="674"/>
    </row>
    <row r="34" spans="1:84" s="667" customFormat="1" ht="15" customHeight="1">
      <c r="A34" s="666"/>
      <c r="B34" s="704"/>
      <c r="C34" s="708"/>
      <c r="D34" s="704"/>
      <c r="E34" s="704"/>
      <c r="F34" s="704"/>
      <c r="G34" s="704"/>
      <c r="H34" s="671"/>
      <c r="I34" s="671"/>
      <c r="J34" s="671"/>
      <c r="K34" s="671"/>
      <c r="L34" s="671"/>
      <c r="M34" s="671"/>
      <c r="N34" s="671"/>
      <c r="O34" s="671"/>
      <c r="P34" s="671"/>
      <c r="Q34" s="671"/>
      <c r="R34" s="671"/>
      <c r="S34" s="671"/>
      <c r="T34" s="672"/>
      <c r="U34" s="672"/>
      <c r="V34" s="672"/>
      <c r="W34" s="672"/>
      <c r="X34" s="672"/>
      <c r="Y34" s="672"/>
      <c r="Z34" s="672"/>
      <c r="AA34" s="672"/>
      <c r="AB34" s="672"/>
      <c r="AC34" s="705"/>
      <c r="AD34" s="706"/>
      <c r="AE34" s="706"/>
      <c r="AF34" s="706"/>
      <c r="AG34" s="706"/>
      <c r="AH34" s="706"/>
      <c r="AI34" s="706"/>
      <c r="AJ34" s="706"/>
      <c r="AK34" s="706"/>
      <c r="AL34" s="706"/>
      <c r="AM34" s="706"/>
      <c r="AN34" s="706"/>
      <c r="AO34" s="706"/>
      <c r="AP34" s="706"/>
      <c r="AQ34" s="706"/>
      <c r="AR34" s="706"/>
      <c r="AS34" s="706"/>
      <c r="AT34" s="706"/>
      <c r="AU34" s="706"/>
      <c r="AV34" s="706"/>
      <c r="AW34" s="706"/>
      <c r="AX34" s="706"/>
      <c r="AY34" s="707"/>
      <c r="AZ34" s="19"/>
      <c r="BA34" s="19"/>
      <c r="BB34" s="19"/>
      <c r="BC34" s="19"/>
      <c r="BD34" s="19"/>
      <c r="BE34" s="19"/>
      <c r="BF34" s="19"/>
      <c r="BG34" s="19"/>
      <c r="BH34" s="19"/>
      <c r="BI34" s="19"/>
      <c r="BJ34" s="19"/>
      <c r="BK34" s="19"/>
      <c r="BL34" s="19"/>
      <c r="BM34" s="19"/>
      <c r="BN34" s="19"/>
      <c r="BO34" s="19"/>
      <c r="BP34" s="19"/>
      <c r="BQ34" s="19"/>
      <c r="BR34" s="19"/>
      <c r="BS34" s="19"/>
      <c r="BT34" s="19"/>
      <c r="BU34" s="19"/>
      <c r="BV34" s="19"/>
      <c r="BW34" s="19"/>
      <c r="BX34" s="19"/>
      <c r="BY34" s="19"/>
      <c r="BZ34" s="19"/>
      <c r="CA34" s="19"/>
      <c r="CB34" s="19"/>
      <c r="CC34" s="19"/>
      <c r="CD34" s="19"/>
      <c r="CE34" s="19"/>
      <c r="CF34" s="19"/>
    </row>
    <row r="35" spans="1:84">
      <c r="B35" s="671"/>
      <c r="C35" s="671"/>
      <c r="D35" s="671"/>
      <c r="E35" s="671"/>
      <c r="F35" s="671"/>
      <c r="G35" s="671"/>
      <c r="H35" s="671"/>
      <c r="I35" s="671"/>
      <c r="J35" s="671"/>
      <c r="K35" s="671"/>
      <c r="L35" s="671"/>
      <c r="M35" s="671"/>
      <c r="N35" s="671"/>
      <c r="O35" s="671"/>
      <c r="P35" s="671"/>
      <c r="Q35" s="671"/>
      <c r="R35" s="671"/>
      <c r="S35" s="672"/>
      <c r="T35" s="672"/>
      <c r="U35" s="672"/>
      <c r="V35" s="672"/>
      <c r="W35" s="672"/>
      <c r="X35" s="672"/>
      <c r="Y35" s="672"/>
      <c r="Z35" s="672"/>
      <c r="AA35" s="672"/>
      <c r="AB35" s="672"/>
    </row>
    <row r="36" spans="1:84">
      <c r="B36" s="671"/>
      <c r="C36" s="671"/>
      <c r="D36" s="671"/>
      <c r="E36" s="671"/>
      <c r="F36" s="671"/>
      <c r="G36" s="671"/>
      <c r="H36" s="671"/>
      <c r="I36" s="671"/>
      <c r="J36" s="671"/>
      <c r="K36" s="671"/>
      <c r="L36" s="671"/>
      <c r="M36" s="671"/>
      <c r="N36" s="671"/>
      <c r="O36" s="671"/>
      <c r="P36" s="671"/>
      <c r="Q36" s="671"/>
      <c r="R36" s="671"/>
      <c r="S36" s="672"/>
      <c r="T36" s="672"/>
      <c r="U36" s="672"/>
      <c r="V36" s="672"/>
      <c r="W36" s="672"/>
      <c r="X36" s="672"/>
      <c r="Y36" s="672"/>
      <c r="Z36" s="672"/>
      <c r="AA36" s="672"/>
      <c r="AB36" s="672"/>
    </row>
  </sheetData>
  <sheetProtection algorithmName="SHA-512" hashValue="9oMqsDHbx57Hgxg35KRVC6KiKgJUbqIOydzq0UvxzXjirm6R8fp7zPafsleaLtpxgZv5Wg6/O4wQDOmpDfEYug==" saltValue="Ismlvm1UkIfNoP2hehwXBw==" spinCount="100000" sheet="1" formatRows="0" selectLockedCells="1"/>
  <mergeCells count="52">
    <mergeCell ref="M9:O9"/>
    <mergeCell ref="P9:V9"/>
    <mergeCell ref="AO9:AQ9"/>
    <mergeCell ref="AR9:AX9"/>
    <mergeCell ref="M7:V7"/>
    <mergeCell ref="AO7:AX7"/>
    <mergeCell ref="M8:V8"/>
    <mergeCell ref="AO8:AX8"/>
    <mergeCell ref="M12:V12"/>
    <mergeCell ref="AO12:AX12"/>
    <mergeCell ref="M13:V13"/>
    <mergeCell ref="AO13:AX13"/>
    <mergeCell ref="M14:O14"/>
    <mergeCell ref="P14:V14"/>
    <mergeCell ref="AO14:AQ14"/>
    <mergeCell ref="AR14:AX14"/>
    <mergeCell ref="M17:V17"/>
    <mergeCell ref="AO17:AX17"/>
    <mergeCell ref="M18:V18"/>
    <mergeCell ref="AO18:AX18"/>
    <mergeCell ref="M19:O19"/>
    <mergeCell ref="P19:V19"/>
    <mergeCell ref="AO19:AQ19"/>
    <mergeCell ref="AR19:AX19"/>
    <mergeCell ref="B21:V21"/>
    <mergeCell ref="AD21:AX21"/>
    <mergeCell ref="K23:M23"/>
    <mergeCell ref="N23:O23"/>
    <mergeCell ref="P23:V23"/>
    <mergeCell ref="AM23:AO23"/>
    <mergeCell ref="AP23:AQ23"/>
    <mergeCell ref="AR23:AX23"/>
    <mergeCell ref="B24:V24"/>
    <mergeCell ref="AD24:AX24"/>
    <mergeCell ref="B25:V25"/>
    <mergeCell ref="AD25:AX25"/>
    <mergeCell ref="C27:H27"/>
    <mergeCell ref="I27:V27"/>
    <mergeCell ref="AE27:AJ27"/>
    <mergeCell ref="AK27:AX27"/>
    <mergeCell ref="C30:H30"/>
    <mergeCell ref="AE30:AJ30"/>
    <mergeCell ref="B33:V33"/>
    <mergeCell ref="AD33:AX33"/>
    <mergeCell ref="C28:H28"/>
    <mergeCell ref="I28:V28"/>
    <mergeCell ref="AE28:AJ28"/>
    <mergeCell ref="AK28:AX28"/>
    <mergeCell ref="C29:H29"/>
    <mergeCell ref="I29:V29"/>
    <mergeCell ref="AE29:AJ29"/>
    <mergeCell ref="AK29:AX29"/>
  </mergeCells>
  <phoneticPr fontId="101"/>
  <conditionalFormatting sqref="B33">
    <cfRule type="cellIs" dxfId="84" priority="13" operator="equal">
      <formula>""</formula>
    </cfRule>
  </conditionalFormatting>
  <conditionalFormatting sqref="L30:L31">
    <cfRule type="cellIs" dxfId="83" priority="12" operator="equal">
      <formula>""</formula>
    </cfRule>
  </conditionalFormatting>
  <conditionalFormatting sqref="M7:M9 P9 M12:M14 P14 M17:M19 P19 D23 F23 H23 J23 N23 I27:I28">
    <cfRule type="cellIs" dxfId="82" priority="14" operator="equal">
      <formula>""</formula>
    </cfRule>
  </conditionalFormatting>
  <conditionalFormatting sqref="N30:N31">
    <cfRule type="cellIs" dxfId="81" priority="11" operator="equal">
      <formula>""</formula>
    </cfRule>
  </conditionalFormatting>
  <conditionalFormatting sqref="Q5 S5 U5 I29 J30:J31">
    <cfRule type="cellIs" dxfId="80" priority="15" operator="equal">
      <formula>""</formula>
    </cfRule>
  </conditionalFormatting>
  <conditionalFormatting sqref="AD33">
    <cfRule type="cellIs" dxfId="79" priority="3" operator="equal">
      <formula>""</formula>
    </cfRule>
  </conditionalFormatting>
  <conditionalFormatting sqref="AN30:AN31">
    <cfRule type="cellIs" dxfId="78" priority="2" operator="equal">
      <formula>""</formula>
    </cfRule>
  </conditionalFormatting>
  <conditionalFormatting sqref="AO7:AO9 AR9 AO12:AO14 AR14 AO17:AO19 AR19 AF23 AH23 AJ23 AL23 AP23 AK27:AK28">
    <cfRule type="cellIs" dxfId="77" priority="4" operator="equal">
      <formula>""</formula>
    </cfRule>
  </conditionalFormatting>
  <conditionalFormatting sqref="AP30:AP31">
    <cfRule type="cellIs" dxfId="76" priority="1" operator="equal">
      <formula>""</formula>
    </cfRule>
  </conditionalFormatting>
  <conditionalFormatting sqref="AS5 AU5 AW5 AK29 AL30:AL31">
    <cfRule type="cellIs" dxfId="75" priority="5" operator="equal">
      <formula>""</formula>
    </cfRule>
  </conditionalFormatting>
  <dataValidations count="1">
    <dataValidation type="whole" operator="greaterThanOrEqual" allowBlank="1" showInputMessage="1" showErrorMessage="1" errorTitle="入力エラー" error="数値を入力してください" sqref="Q5 S5 U5 J30:J31 L30:L31 N30:N31 AS5 AU5 AW5 AL30:AL31 AN30:AN31 AP30:AP31" xr:uid="{6A620619-20B4-4065-B891-A2A522E10095}">
      <formula1>0</formula1>
    </dataValidation>
  </dataValidations>
  <printOptions horizontalCentered="1"/>
  <pageMargins left="0.70069444444444495" right="0.70069444444444495" top="0.75138888888888899" bottom="0.75138888888888899" header="0.29861111111111099" footer="0.29861111111111099"/>
  <pageSetup paperSize="9" orientation="portrait" blackAndWhite="1" r:id="rId1"/>
  <drawing r:id="rId2"/>
  <legacyDrawing r:id="rId3"/>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60605-D3DE-457C-AFB7-D6E8F6A219CA}">
  <sheetPr>
    <tabColor theme="9" tint="0.79998168889431442"/>
    <pageSetUpPr fitToPage="1"/>
  </sheetPr>
  <dimension ref="A1:XEB35"/>
  <sheetViews>
    <sheetView workbookViewId="0"/>
  </sheetViews>
  <sheetFormatPr defaultColWidth="9" defaultRowHeight="18"/>
  <cols>
    <col min="1" max="1" width="1.8984375" style="666" customWidth="1"/>
    <col min="2" max="2" width="1" style="666" customWidth="1"/>
    <col min="3" max="3" width="5.09765625" style="666" customWidth="1"/>
    <col min="4" max="4" width="4.3984375" style="666" customWidth="1"/>
    <col min="5" max="5" width="2.3984375" style="666" customWidth="1"/>
    <col min="6" max="6" width="4.3984375" style="666" customWidth="1"/>
    <col min="7" max="7" width="2.3984375" style="666" customWidth="1"/>
    <col min="8" max="8" width="4.3984375" style="666" customWidth="1"/>
    <col min="9" max="9" width="5.3984375" style="666" customWidth="1"/>
    <col min="10" max="10" width="4.3984375" style="666" customWidth="1"/>
    <col min="11" max="11" width="4" style="666" customWidth="1"/>
    <col min="12" max="12" width="3.59765625" style="666" customWidth="1"/>
    <col min="13" max="13" width="5.09765625" style="666" customWidth="1"/>
    <col min="14" max="14" width="4.3984375" style="666" customWidth="1"/>
    <col min="15" max="15" width="4.09765625" style="666" customWidth="1"/>
    <col min="16" max="18" width="3.09765625" style="666" customWidth="1"/>
    <col min="19" max="22" width="3.09765625" style="667" customWidth="1"/>
    <col min="23" max="23" width="1.8984375" style="667" customWidth="1"/>
    <col min="24" max="28" width="4" style="667" customWidth="1"/>
    <col min="29" max="29" width="1.8984375" style="19" customWidth="1"/>
    <col min="30" max="30" width="1" style="19" customWidth="1"/>
    <col min="31" max="31" width="5.09765625" style="19" customWidth="1"/>
    <col min="32" max="32" width="4.3984375" style="19" customWidth="1"/>
    <col min="33" max="33" width="2.3984375" style="19" customWidth="1"/>
    <col min="34" max="34" width="4.3984375" style="19" customWidth="1"/>
    <col min="35" max="35" width="2.3984375" style="19" customWidth="1"/>
    <col min="36" max="36" width="4.3984375" style="19" customWidth="1"/>
    <col min="37" max="37" width="5.3984375" style="19" customWidth="1"/>
    <col min="38" max="38" width="4.3984375" style="19" customWidth="1"/>
    <col min="39" max="39" width="4" style="19" customWidth="1"/>
    <col min="40" max="40" width="3.59765625" style="19" customWidth="1"/>
    <col min="41" max="41" width="5.09765625" style="19" customWidth="1"/>
    <col min="42" max="42" width="4.3984375" style="19" customWidth="1"/>
    <col min="43" max="43" width="4.09765625" style="19" customWidth="1"/>
    <col min="44" max="50" width="3.09765625" style="19" customWidth="1"/>
    <col min="51" max="52" width="1.8984375" style="19" customWidth="1"/>
    <col min="53" max="65" width="4" style="19" customWidth="1"/>
    <col min="66" max="66" width="5.09765625" style="19" customWidth="1"/>
    <col min="67" max="67" width="3.09765625" style="19" customWidth="1"/>
    <col min="68" max="68" width="4.09765625" style="19" customWidth="1"/>
    <col min="69" max="75" width="3.09765625" style="19" customWidth="1"/>
    <col min="76" max="76" width="2" style="19" customWidth="1"/>
    <col min="77" max="78" width="1.8984375" style="19" customWidth="1"/>
    <col min="79" max="79" width="6.5" style="19" customWidth="1"/>
    <col min="80" max="84" width="9" style="19"/>
    <col min="85" max="262" width="9" style="666"/>
    <col min="263" max="264" width="2.09765625" style="666" customWidth="1"/>
    <col min="265" max="265" width="1" style="666" customWidth="1"/>
    <col min="266" max="266" width="20.3984375" style="666" customWidth="1"/>
    <col min="267" max="267" width="1.09765625" style="666" customWidth="1"/>
    <col min="268" max="269" width="10.59765625" style="666" customWidth="1"/>
    <col min="270" max="270" width="1.59765625" style="666" customWidth="1"/>
    <col min="271" max="271" width="6.09765625" style="666" customWidth="1"/>
    <col min="272" max="272" width="4" style="666" customWidth="1"/>
    <col min="273" max="273" width="3.09765625" style="666" customWidth="1"/>
    <col min="274" max="274" width="0.59765625" style="666" customWidth="1"/>
    <col min="275" max="275" width="3" style="666" customWidth="1"/>
    <col min="276" max="276" width="3.09765625" style="666" customWidth="1"/>
    <col min="277" max="277" width="2.59765625" style="666" customWidth="1"/>
    <col min="278" max="278" width="3.09765625" style="666" customWidth="1"/>
    <col min="279" max="279" width="2.59765625" style="666" customWidth="1"/>
    <col min="280" max="280" width="1.59765625" style="666" customWidth="1"/>
    <col min="281" max="282" width="2" style="666" customWidth="1"/>
    <col min="283" max="283" width="6.5" style="666" customWidth="1"/>
    <col min="284" max="518" width="9" style="666"/>
    <col min="519" max="520" width="2.09765625" style="666" customWidth="1"/>
    <col min="521" max="521" width="1" style="666" customWidth="1"/>
    <col min="522" max="522" width="20.3984375" style="666" customWidth="1"/>
    <col min="523" max="523" width="1.09765625" style="666" customWidth="1"/>
    <col min="524" max="525" width="10.59765625" style="666" customWidth="1"/>
    <col min="526" max="526" width="1.59765625" style="666" customWidth="1"/>
    <col min="527" max="527" width="6.09765625" style="666" customWidth="1"/>
    <col min="528" max="528" width="4" style="666" customWidth="1"/>
    <col min="529" max="529" width="3.09765625" style="666" customWidth="1"/>
    <col min="530" max="530" width="0.59765625" style="666" customWidth="1"/>
    <col min="531" max="531" width="3" style="666" customWidth="1"/>
    <col min="532" max="532" width="3.09765625" style="666" customWidth="1"/>
    <col min="533" max="533" width="2.59765625" style="666" customWidth="1"/>
    <col min="534" max="534" width="3.09765625" style="666" customWidth="1"/>
    <col min="535" max="535" width="2.59765625" style="666" customWidth="1"/>
    <col min="536" max="536" width="1.59765625" style="666" customWidth="1"/>
    <col min="537" max="538" width="2" style="666" customWidth="1"/>
    <col min="539" max="539" width="6.5" style="666" customWidth="1"/>
    <col min="540" max="774" width="9" style="666"/>
    <col min="775" max="776" width="2.09765625" style="666" customWidth="1"/>
    <col min="777" max="777" width="1" style="666" customWidth="1"/>
    <col min="778" max="778" width="20.3984375" style="666" customWidth="1"/>
    <col min="779" max="779" width="1.09765625" style="666" customWidth="1"/>
    <col min="780" max="781" width="10.59765625" style="666" customWidth="1"/>
    <col min="782" max="782" width="1.59765625" style="666" customWidth="1"/>
    <col min="783" max="783" width="6.09765625" style="666" customWidth="1"/>
    <col min="784" max="784" width="4" style="666" customWidth="1"/>
    <col min="785" max="785" width="3.09765625" style="666" customWidth="1"/>
    <col min="786" max="786" width="0.59765625" style="666" customWidth="1"/>
    <col min="787" max="787" width="3" style="666" customWidth="1"/>
    <col min="788" max="788" width="3.09765625" style="666" customWidth="1"/>
    <col min="789" max="789" width="2.59765625" style="666" customWidth="1"/>
    <col min="790" max="790" width="3.09765625" style="666" customWidth="1"/>
    <col min="791" max="791" width="2.59765625" style="666" customWidth="1"/>
    <col min="792" max="792" width="1.59765625" style="666" customWidth="1"/>
    <col min="793" max="794" width="2" style="666" customWidth="1"/>
    <col min="795" max="795" width="6.5" style="666" customWidth="1"/>
    <col min="796" max="1030" width="9" style="666"/>
    <col min="1031" max="1032" width="2.09765625" style="666" customWidth="1"/>
    <col min="1033" max="1033" width="1" style="666" customWidth="1"/>
    <col min="1034" max="1034" width="20.3984375" style="666" customWidth="1"/>
    <col min="1035" max="1035" width="1.09765625" style="666" customWidth="1"/>
    <col min="1036" max="1037" width="10.59765625" style="666" customWidth="1"/>
    <col min="1038" max="1038" width="1.59765625" style="666" customWidth="1"/>
    <col min="1039" max="1039" width="6.09765625" style="666" customWidth="1"/>
    <col min="1040" max="1040" width="4" style="666" customWidth="1"/>
    <col min="1041" max="1041" width="3.09765625" style="666" customWidth="1"/>
    <col min="1042" max="1042" width="0.59765625" style="666" customWidth="1"/>
    <col min="1043" max="1043" width="3" style="666" customWidth="1"/>
    <col min="1044" max="1044" width="3.09765625" style="666" customWidth="1"/>
    <col min="1045" max="1045" width="2.59765625" style="666" customWidth="1"/>
    <col min="1046" max="1046" width="3.09765625" style="666" customWidth="1"/>
    <col min="1047" max="1047" width="2.59765625" style="666" customWidth="1"/>
    <col min="1048" max="1048" width="1.59765625" style="666" customWidth="1"/>
    <col min="1049" max="1050" width="2" style="666" customWidth="1"/>
    <col min="1051" max="1051" width="6.5" style="666" customWidth="1"/>
    <col min="1052" max="1286" width="9" style="666"/>
    <col min="1287" max="1288" width="2.09765625" style="666" customWidth="1"/>
    <col min="1289" max="1289" width="1" style="666" customWidth="1"/>
    <col min="1290" max="1290" width="20.3984375" style="666" customWidth="1"/>
    <col min="1291" max="1291" width="1.09765625" style="666" customWidth="1"/>
    <col min="1292" max="1293" width="10.59765625" style="666" customWidth="1"/>
    <col min="1294" max="1294" width="1.59765625" style="666" customWidth="1"/>
    <col min="1295" max="1295" width="6.09765625" style="666" customWidth="1"/>
    <col min="1296" max="1296" width="4" style="666" customWidth="1"/>
    <col min="1297" max="1297" width="3.09765625" style="666" customWidth="1"/>
    <col min="1298" max="1298" width="0.59765625" style="666" customWidth="1"/>
    <col min="1299" max="1299" width="3" style="666" customWidth="1"/>
    <col min="1300" max="1300" width="3.09765625" style="666" customWidth="1"/>
    <col min="1301" max="1301" width="2.59765625" style="666" customWidth="1"/>
    <col min="1302" max="1302" width="3.09765625" style="666" customWidth="1"/>
    <col min="1303" max="1303" width="2.59765625" style="666" customWidth="1"/>
    <col min="1304" max="1304" width="1.59765625" style="666" customWidth="1"/>
    <col min="1305" max="1306" width="2" style="666" customWidth="1"/>
    <col min="1307" max="1307" width="6.5" style="666" customWidth="1"/>
    <col min="1308" max="1542" width="9" style="666"/>
    <col min="1543" max="1544" width="2.09765625" style="666" customWidth="1"/>
    <col min="1545" max="1545" width="1" style="666" customWidth="1"/>
    <col min="1546" max="1546" width="20.3984375" style="666" customWidth="1"/>
    <col min="1547" max="1547" width="1.09765625" style="666" customWidth="1"/>
    <col min="1548" max="1549" width="10.59765625" style="666" customWidth="1"/>
    <col min="1550" max="1550" width="1.59765625" style="666" customWidth="1"/>
    <col min="1551" max="1551" width="6.09765625" style="666" customWidth="1"/>
    <col min="1552" max="1552" width="4" style="666" customWidth="1"/>
    <col min="1553" max="1553" width="3.09765625" style="666" customWidth="1"/>
    <col min="1554" max="1554" width="0.59765625" style="666" customWidth="1"/>
    <col min="1555" max="1555" width="3" style="666" customWidth="1"/>
    <col min="1556" max="1556" width="3.09765625" style="666" customWidth="1"/>
    <col min="1557" max="1557" width="2.59765625" style="666" customWidth="1"/>
    <col min="1558" max="1558" width="3.09765625" style="666" customWidth="1"/>
    <col min="1559" max="1559" width="2.59765625" style="666" customWidth="1"/>
    <col min="1560" max="1560" width="1.59765625" style="666" customWidth="1"/>
    <col min="1561" max="1562" width="2" style="666" customWidth="1"/>
    <col min="1563" max="1563" width="6.5" style="666" customWidth="1"/>
    <col min="1564" max="1798" width="9" style="666"/>
    <col min="1799" max="1800" width="2.09765625" style="666" customWidth="1"/>
    <col min="1801" max="1801" width="1" style="666" customWidth="1"/>
    <col min="1802" max="1802" width="20.3984375" style="666" customWidth="1"/>
    <col min="1803" max="1803" width="1.09765625" style="666" customWidth="1"/>
    <col min="1804" max="1805" width="10.59765625" style="666" customWidth="1"/>
    <col min="1806" max="1806" width="1.59765625" style="666" customWidth="1"/>
    <col min="1807" max="1807" width="6.09765625" style="666" customWidth="1"/>
    <col min="1808" max="1808" width="4" style="666" customWidth="1"/>
    <col min="1809" max="1809" width="3.09765625" style="666" customWidth="1"/>
    <col min="1810" max="1810" width="0.59765625" style="666" customWidth="1"/>
    <col min="1811" max="1811" width="3" style="666" customWidth="1"/>
    <col min="1812" max="1812" width="3.09765625" style="666" customWidth="1"/>
    <col min="1813" max="1813" width="2.59765625" style="666" customWidth="1"/>
    <col min="1814" max="1814" width="3.09765625" style="666" customWidth="1"/>
    <col min="1815" max="1815" width="2.59765625" style="666" customWidth="1"/>
    <col min="1816" max="1816" width="1.59765625" style="666" customWidth="1"/>
    <col min="1817" max="1818" width="2" style="666" customWidth="1"/>
    <col min="1819" max="1819" width="6.5" style="666" customWidth="1"/>
    <col min="1820" max="2054" width="9" style="666"/>
    <col min="2055" max="2056" width="2.09765625" style="666" customWidth="1"/>
    <col min="2057" max="2057" width="1" style="666" customWidth="1"/>
    <col min="2058" max="2058" width="20.3984375" style="666" customWidth="1"/>
    <col min="2059" max="2059" width="1.09765625" style="666" customWidth="1"/>
    <col min="2060" max="2061" width="10.59765625" style="666" customWidth="1"/>
    <col min="2062" max="2062" width="1.59765625" style="666" customWidth="1"/>
    <col min="2063" max="2063" width="6.09765625" style="666" customWidth="1"/>
    <col min="2064" max="2064" width="4" style="666" customWidth="1"/>
    <col min="2065" max="2065" width="3.09765625" style="666" customWidth="1"/>
    <col min="2066" max="2066" width="0.59765625" style="666" customWidth="1"/>
    <col min="2067" max="2067" width="3" style="666" customWidth="1"/>
    <col min="2068" max="2068" width="3.09765625" style="666" customWidth="1"/>
    <col min="2069" max="2069" width="2.59765625" style="666" customWidth="1"/>
    <col min="2070" max="2070" width="3.09765625" style="666" customWidth="1"/>
    <col min="2071" max="2071" width="2.59765625" style="666" customWidth="1"/>
    <col min="2072" max="2072" width="1.59765625" style="666" customWidth="1"/>
    <col min="2073" max="2074" width="2" style="666" customWidth="1"/>
    <col min="2075" max="2075" width="6.5" style="666" customWidth="1"/>
    <col min="2076" max="2310" width="9" style="666"/>
    <col min="2311" max="2312" width="2.09765625" style="666" customWidth="1"/>
    <col min="2313" max="2313" width="1" style="666" customWidth="1"/>
    <col min="2314" max="2314" width="20.3984375" style="666" customWidth="1"/>
    <col min="2315" max="2315" width="1.09765625" style="666" customWidth="1"/>
    <col min="2316" max="2317" width="10.59765625" style="666" customWidth="1"/>
    <col min="2318" max="2318" width="1.59765625" style="666" customWidth="1"/>
    <col min="2319" max="2319" width="6.09765625" style="666" customWidth="1"/>
    <col min="2320" max="2320" width="4" style="666" customWidth="1"/>
    <col min="2321" max="2321" width="3.09765625" style="666" customWidth="1"/>
    <col min="2322" max="2322" width="0.59765625" style="666" customWidth="1"/>
    <col min="2323" max="2323" width="3" style="666" customWidth="1"/>
    <col min="2324" max="2324" width="3.09765625" style="666" customWidth="1"/>
    <col min="2325" max="2325" width="2.59765625" style="666" customWidth="1"/>
    <col min="2326" max="2326" width="3.09765625" style="666" customWidth="1"/>
    <col min="2327" max="2327" width="2.59765625" style="666" customWidth="1"/>
    <col min="2328" max="2328" width="1.59765625" style="666" customWidth="1"/>
    <col min="2329" max="2330" width="2" style="666" customWidth="1"/>
    <col min="2331" max="2331" width="6.5" style="666" customWidth="1"/>
    <col min="2332" max="2566" width="9" style="666"/>
    <col min="2567" max="2568" width="2.09765625" style="666" customWidth="1"/>
    <col min="2569" max="2569" width="1" style="666" customWidth="1"/>
    <col min="2570" max="2570" width="20.3984375" style="666" customWidth="1"/>
    <col min="2571" max="2571" width="1.09765625" style="666" customWidth="1"/>
    <col min="2572" max="2573" width="10.59765625" style="666" customWidth="1"/>
    <col min="2574" max="2574" width="1.59765625" style="666" customWidth="1"/>
    <col min="2575" max="2575" width="6.09765625" style="666" customWidth="1"/>
    <col min="2576" max="2576" width="4" style="666" customWidth="1"/>
    <col min="2577" max="2577" width="3.09765625" style="666" customWidth="1"/>
    <col min="2578" max="2578" width="0.59765625" style="666" customWidth="1"/>
    <col min="2579" max="2579" width="3" style="666" customWidth="1"/>
    <col min="2580" max="2580" width="3.09765625" style="666" customWidth="1"/>
    <col min="2581" max="2581" width="2.59765625" style="666" customWidth="1"/>
    <col min="2582" max="2582" width="3.09765625" style="666" customWidth="1"/>
    <col min="2583" max="2583" width="2.59765625" style="666" customWidth="1"/>
    <col min="2584" max="2584" width="1.59765625" style="666" customWidth="1"/>
    <col min="2585" max="2586" width="2" style="666" customWidth="1"/>
    <col min="2587" max="2587" width="6.5" style="666" customWidth="1"/>
    <col min="2588" max="2822" width="9" style="666"/>
    <col min="2823" max="2824" width="2.09765625" style="666" customWidth="1"/>
    <col min="2825" max="2825" width="1" style="666" customWidth="1"/>
    <col min="2826" max="2826" width="20.3984375" style="666" customWidth="1"/>
    <col min="2827" max="2827" width="1.09765625" style="666" customWidth="1"/>
    <col min="2828" max="2829" width="10.59765625" style="666" customWidth="1"/>
    <col min="2830" max="2830" width="1.59765625" style="666" customWidth="1"/>
    <col min="2831" max="2831" width="6.09765625" style="666" customWidth="1"/>
    <col min="2832" max="2832" width="4" style="666" customWidth="1"/>
    <col min="2833" max="2833" width="3.09765625" style="666" customWidth="1"/>
    <col min="2834" max="2834" width="0.59765625" style="666" customWidth="1"/>
    <col min="2835" max="2835" width="3" style="666" customWidth="1"/>
    <col min="2836" max="2836" width="3.09765625" style="666" customWidth="1"/>
    <col min="2837" max="2837" width="2.59765625" style="666" customWidth="1"/>
    <col min="2838" max="2838" width="3.09765625" style="666" customWidth="1"/>
    <col min="2839" max="2839" width="2.59765625" style="666" customWidth="1"/>
    <col min="2840" max="2840" width="1.59765625" style="666" customWidth="1"/>
    <col min="2841" max="2842" width="2" style="666" customWidth="1"/>
    <col min="2843" max="2843" width="6.5" style="666" customWidth="1"/>
    <col min="2844" max="3078" width="9" style="666"/>
    <col min="3079" max="3080" width="2.09765625" style="666" customWidth="1"/>
    <col min="3081" max="3081" width="1" style="666" customWidth="1"/>
    <col min="3082" max="3082" width="20.3984375" style="666" customWidth="1"/>
    <col min="3083" max="3083" width="1.09765625" style="666" customWidth="1"/>
    <col min="3084" max="3085" width="10.59765625" style="666" customWidth="1"/>
    <col min="3086" max="3086" width="1.59765625" style="666" customWidth="1"/>
    <col min="3087" max="3087" width="6.09765625" style="666" customWidth="1"/>
    <col min="3088" max="3088" width="4" style="666" customWidth="1"/>
    <col min="3089" max="3089" width="3.09765625" style="666" customWidth="1"/>
    <col min="3090" max="3090" width="0.59765625" style="666" customWidth="1"/>
    <col min="3091" max="3091" width="3" style="666" customWidth="1"/>
    <col min="3092" max="3092" width="3.09765625" style="666" customWidth="1"/>
    <col min="3093" max="3093" width="2.59765625" style="666" customWidth="1"/>
    <col min="3094" max="3094" width="3.09765625" style="666" customWidth="1"/>
    <col min="3095" max="3095" width="2.59765625" style="666" customWidth="1"/>
    <col min="3096" max="3096" width="1.59765625" style="666" customWidth="1"/>
    <col min="3097" max="3098" width="2" style="666" customWidth="1"/>
    <col min="3099" max="3099" width="6.5" style="666" customWidth="1"/>
    <col min="3100" max="3334" width="9" style="666"/>
    <col min="3335" max="3336" width="2.09765625" style="666" customWidth="1"/>
    <col min="3337" max="3337" width="1" style="666" customWidth="1"/>
    <col min="3338" max="3338" width="20.3984375" style="666" customWidth="1"/>
    <col min="3339" max="3339" width="1.09765625" style="666" customWidth="1"/>
    <col min="3340" max="3341" width="10.59765625" style="666" customWidth="1"/>
    <col min="3342" max="3342" width="1.59765625" style="666" customWidth="1"/>
    <col min="3343" max="3343" width="6.09765625" style="666" customWidth="1"/>
    <col min="3344" max="3344" width="4" style="666" customWidth="1"/>
    <col min="3345" max="3345" width="3.09765625" style="666" customWidth="1"/>
    <col min="3346" max="3346" width="0.59765625" style="666" customWidth="1"/>
    <col min="3347" max="3347" width="3" style="666" customWidth="1"/>
    <col min="3348" max="3348" width="3.09765625" style="666" customWidth="1"/>
    <col min="3349" max="3349" width="2.59765625" style="666" customWidth="1"/>
    <col min="3350" max="3350" width="3.09765625" style="666" customWidth="1"/>
    <col min="3351" max="3351" width="2.59765625" style="666" customWidth="1"/>
    <col min="3352" max="3352" width="1.59765625" style="666" customWidth="1"/>
    <col min="3353" max="3354" width="2" style="666" customWidth="1"/>
    <col min="3355" max="3355" width="6.5" style="666" customWidth="1"/>
    <col min="3356" max="3590" width="9" style="666"/>
    <col min="3591" max="3592" width="2.09765625" style="666" customWidth="1"/>
    <col min="3593" max="3593" width="1" style="666" customWidth="1"/>
    <col min="3594" max="3594" width="20.3984375" style="666" customWidth="1"/>
    <col min="3595" max="3595" width="1.09765625" style="666" customWidth="1"/>
    <col min="3596" max="3597" width="10.59765625" style="666" customWidth="1"/>
    <col min="3598" max="3598" width="1.59765625" style="666" customWidth="1"/>
    <col min="3599" max="3599" width="6.09765625" style="666" customWidth="1"/>
    <col min="3600" max="3600" width="4" style="666" customWidth="1"/>
    <col min="3601" max="3601" width="3.09765625" style="666" customWidth="1"/>
    <col min="3602" max="3602" width="0.59765625" style="666" customWidth="1"/>
    <col min="3603" max="3603" width="3" style="666" customWidth="1"/>
    <col min="3604" max="3604" width="3.09765625" style="666" customWidth="1"/>
    <col min="3605" max="3605" width="2.59765625" style="666" customWidth="1"/>
    <col min="3606" max="3606" width="3.09765625" style="666" customWidth="1"/>
    <col min="3607" max="3607" width="2.59765625" style="666" customWidth="1"/>
    <col min="3608" max="3608" width="1.59765625" style="666" customWidth="1"/>
    <col min="3609" max="3610" width="2" style="666" customWidth="1"/>
    <col min="3611" max="3611" width="6.5" style="666" customWidth="1"/>
    <col min="3612" max="3846" width="9" style="666"/>
    <col min="3847" max="3848" width="2.09765625" style="666" customWidth="1"/>
    <col min="3849" max="3849" width="1" style="666" customWidth="1"/>
    <col min="3850" max="3850" width="20.3984375" style="666" customWidth="1"/>
    <col min="3851" max="3851" width="1.09765625" style="666" customWidth="1"/>
    <col min="3852" max="3853" width="10.59765625" style="666" customWidth="1"/>
    <col min="3854" max="3854" width="1.59765625" style="666" customWidth="1"/>
    <col min="3855" max="3855" width="6.09765625" style="666" customWidth="1"/>
    <col min="3856" max="3856" width="4" style="666" customWidth="1"/>
    <col min="3857" max="3857" width="3.09765625" style="666" customWidth="1"/>
    <col min="3858" max="3858" width="0.59765625" style="666" customWidth="1"/>
    <col min="3859" max="3859" width="3" style="666" customWidth="1"/>
    <col min="3860" max="3860" width="3.09765625" style="666" customWidth="1"/>
    <col min="3861" max="3861" width="2.59765625" style="666" customWidth="1"/>
    <col min="3862" max="3862" width="3.09765625" style="666" customWidth="1"/>
    <col min="3863" max="3863" width="2.59765625" style="666" customWidth="1"/>
    <col min="3864" max="3864" width="1.59765625" style="666" customWidth="1"/>
    <col min="3865" max="3866" width="2" style="666" customWidth="1"/>
    <col min="3867" max="3867" width="6.5" style="666" customWidth="1"/>
    <col min="3868" max="4102" width="9" style="666"/>
    <col min="4103" max="4104" width="2.09765625" style="666" customWidth="1"/>
    <col min="4105" max="4105" width="1" style="666" customWidth="1"/>
    <col min="4106" max="4106" width="20.3984375" style="666" customWidth="1"/>
    <col min="4107" max="4107" width="1.09765625" style="666" customWidth="1"/>
    <col min="4108" max="4109" width="10.59765625" style="666" customWidth="1"/>
    <col min="4110" max="4110" width="1.59765625" style="666" customWidth="1"/>
    <col min="4111" max="4111" width="6.09765625" style="666" customWidth="1"/>
    <col min="4112" max="4112" width="4" style="666" customWidth="1"/>
    <col min="4113" max="4113" width="3.09765625" style="666" customWidth="1"/>
    <col min="4114" max="4114" width="0.59765625" style="666" customWidth="1"/>
    <col min="4115" max="4115" width="3" style="666" customWidth="1"/>
    <col min="4116" max="4116" width="3.09765625" style="666" customWidth="1"/>
    <col min="4117" max="4117" width="2.59765625" style="666" customWidth="1"/>
    <col min="4118" max="4118" width="3.09765625" style="666" customWidth="1"/>
    <col min="4119" max="4119" width="2.59765625" style="666" customWidth="1"/>
    <col min="4120" max="4120" width="1.59765625" style="666" customWidth="1"/>
    <col min="4121" max="4122" width="2" style="666" customWidth="1"/>
    <col min="4123" max="4123" width="6.5" style="666" customWidth="1"/>
    <col min="4124" max="4358" width="9" style="666"/>
    <col min="4359" max="4360" width="2.09765625" style="666" customWidth="1"/>
    <col min="4361" max="4361" width="1" style="666" customWidth="1"/>
    <col min="4362" max="4362" width="20.3984375" style="666" customWidth="1"/>
    <col min="4363" max="4363" width="1.09765625" style="666" customWidth="1"/>
    <col min="4364" max="4365" width="10.59765625" style="666" customWidth="1"/>
    <col min="4366" max="4366" width="1.59765625" style="666" customWidth="1"/>
    <col min="4367" max="4367" width="6.09765625" style="666" customWidth="1"/>
    <col min="4368" max="4368" width="4" style="666" customWidth="1"/>
    <col min="4369" max="4369" width="3.09765625" style="666" customWidth="1"/>
    <col min="4370" max="4370" width="0.59765625" style="666" customWidth="1"/>
    <col min="4371" max="4371" width="3" style="666" customWidth="1"/>
    <col min="4372" max="4372" width="3.09765625" style="666" customWidth="1"/>
    <col min="4373" max="4373" width="2.59765625" style="666" customWidth="1"/>
    <col min="4374" max="4374" width="3.09765625" style="666" customWidth="1"/>
    <col min="4375" max="4375" width="2.59765625" style="666" customWidth="1"/>
    <col min="4376" max="4376" width="1.59765625" style="666" customWidth="1"/>
    <col min="4377" max="4378" width="2" style="666" customWidth="1"/>
    <col min="4379" max="4379" width="6.5" style="666" customWidth="1"/>
    <col min="4380" max="4614" width="9" style="666"/>
    <col min="4615" max="4616" width="2.09765625" style="666" customWidth="1"/>
    <col min="4617" max="4617" width="1" style="666" customWidth="1"/>
    <col min="4618" max="4618" width="20.3984375" style="666" customWidth="1"/>
    <col min="4619" max="4619" width="1.09765625" style="666" customWidth="1"/>
    <col min="4620" max="4621" width="10.59765625" style="666" customWidth="1"/>
    <col min="4622" max="4622" width="1.59765625" style="666" customWidth="1"/>
    <col min="4623" max="4623" width="6.09765625" style="666" customWidth="1"/>
    <col min="4624" max="4624" width="4" style="666" customWidth="1"/>
    <col min="4625" max="4625" width="3.09765625" style="666" customWidth="1"/>
    <col min="4626" max="4626" width="0.59765625" style="666" customWidth="1"/>
    <col min="4627" max="4627" width="3" style="666" customWidth="1"/>
    <col min="4628" max="4628" width="3.09765625" style="666" customWidth="1"/>
    <col min="4629" max="4629" width="2.59765625" style="666" customWidth="1"/>
    <col min="4630" max="4630" width="3.09765625" style="666" customWidth="1"/>
    <col min="4631" max="4631" width="2.59765625" style="666" customWidth="1"/>
    <col min="4632" max="4632" width="1.59765625" style="666" customWidth="1"/>
    <col min="4633" max="4634" width="2" style="666" customWidth="1"/>
    <col min="4635" max="4635" width="6.5" style="666" customWidth="1"/>
    <col min="4636" max="4870" width="9" style="666"/>
    <col min="4871" max="4872" width="2.09765625" style="666" customWidth="1"/>
    <col min="4873" max="4873" width="1" style="666" customWidth="1"/>
    <col min="4874" max="4874" width="20.3984375" style="666" customWidth="1"/>
    <col min="4875" max="4875" width="1.09765625" style="666" customWidth="1"/>
    <col min="4876" max="4877" width="10.59765625" style="666" customWidth="1"/>
    <col min="4878" max="4878" width="1.59765625" style="666" customWidth="1"/>
    <col min="4879" max="4879" width="6.09765625" style="666" customWidth="1"/>
    <col min="4880" max="4880" width="4" style="666" customWidth="1"/>
    <col min="4881" max="4881" width="3.09765625" style="666" customWidth="1"/>
    <col min="4882" max="4882" width="0.59765625" style="666" customWidth="1"/>
    <col min="4883" max="4883" width="3" style="666" customWidth="1"/>
    <col min="4884" max="4884" width="3.09765625" style="666" customWidth="1"/>
    <col min="4885" max="4885" width="2.59765625" style="666" customWidth="1"/>
    <col min="4886" max="4886" width="3.09765625" style="666" customWidth="1"/>
    <col min="4887" max="4887" width="2.59765625" style="666" customWidth="1"/>
    <col min="4888" max="4888" width="1.59765625" style="666" customWidth="1"/>
    <col min="4889" max="4890" width="2" style="666" customWidth="1"/>
    <col min="4891" max="4891" width="6.5" style="666" customWidth="1"/>
    <col min="4892" max="5126" width="9" style="666"/>
    <col min="5127" max="5128" width="2.09765625" style="666" customWidth="1"/>
    <col min="5129" max="5129" width="1" style="666" customWidth="1"/>
    <col min="5130" max="5130" width="20.3984375" style="666" customWidth="1"/>
    <col min="5131" max="5131" width="1.09765625" style="666" customWidth="1"/>
    <col min="5132" max="5133" width="10.59765625" style="666" customWidth="1"/>
    <col min="5134" max="5134" width="1.59765625" style="666" customWidth="1"/>
    <col min="5135" max="5135" width="6.09765625" style="666" customWidth="1"/>
    <col min="5136" max="5136" width="4" style="666" customWidth="1"/>
    <col min="5137" max="5137" width="3.09765625" style="666" customWidth="1"/>
    <col min="5138" max="5138" width="0.59765625" style="666" customWidth="1"/>
    <col min="5139" max="5139" width="3" style="666" customWidth="1"/>
    <col min="5140" max="5140" width="3.09765625" style="666" customWidth="1"/>
    <col min="5141" max="5141" width="2.59765625" style="666" customWidth="1"/>
    <col min="5142" max="5142" width="3.09765625" style="666" customWidth="1"/>
    <col min="5143" max="5143" width="2.59765625" style="666" customWidth="1"/>
    <col min="5144" max="5144" width="1.59765625" style="666" customWidth="1"/>
    <col min="5145" max="5146" width="2" style="666" customWidth="1"/>
    <col min="5147" max="5147" width="6.5" style="666" customWidth="1"/>
    <col min="5148" max="5382" width="9" style="666"/>
    <col min="5383" max="5384" width="2.09765625" style="666" customWidth="1"/>
    <col min="5385" max="5385" width="1" style="666" customWidth="1"/>
    <col min="5386" max="5386" width="20.3984375" style="666" customWidth="1"/>
    <col min="5387" max="5387" width="1.09765625" style="666" customWidth="1"/>
    <col min="5388" max="5389" width="10.59765625" style="666" customWidth="1"/>
    <col min="5390" max="5390" width="1.59765625" style="666" customWidth="1"/>
    <col min="5391" max="5391" width="6.09765625" style="666" customWidth="1"/>
    <col min="5392" max="5392" width="4" style="666" customWidth="1"/>
    <col min="5393" max="5393" width="3.09765625" style="666" customWidth="1"/>
    <col min="5394" max="5394" width="0.59765625" style="666" customWidth="1"/>
    <col min="5395" max="5395" width="3" style="666" customWidth="1"/>
    <col min="5396" max="5396" width="3.09765625" style="666" customWidth="1"/>
    <col min="5397" max="5397" width="2.59765625" style="666" customWidth="1"/>
    <col min="5398" max="5398" width="3.09765625" style="666" customWidth="1"/>
    <col min="5399" max="5399" width="2.59765625" style="666" customWidth="1"/>
    <col min="5400" max="5400" width="1.59765625" style="666" customWidth="1"/>
    <col min="5401" max="5402" width="2" style="666" customWidth="1"/>
    <col min="5403" max="5403" width="6.5" style="666" customWidth="1"/>
    <col min="5404" max="5638" width="9" style="666"/>
    <col min="5639" max="5640" width="2.09765625" style="666" customWidth="1"/>
    <col min="5641" max="5641" width="1" style="666" customWidth="1"/>
    <col min="5642" max="5642" width="20.3984375" style="666" customWidth="1"/>
    <col min="5643" max="5643" width="1.09765625" style="666" customWidth="1"/>
    <col min="5644" max="5645" width="10.59765625" style="666" customWidth="1"/>
    <col min="5646" max="5646" width="1.59765625" style="666" customWidth="1"/>
    <col min="5647" max="5647" width="6.09765625" style="666" customWidth="1"/>
    <col min="5648" max="5648" width="4" style="666" customWidth="1"/>
    <col min="5649" max="5649" width="3.09765625" style="666" customWidth="1"/>
    <col min="5650" max="5650" width="0.59765625" style="666" customWidth="1"/>
    <col min="5651" max="5651" width="3" style="666" customWidth="1"/>
    <col min="5652" max="5652" width="3.09765625" style="666" customWidth="1"/>
    <col min="5653" max="5653" width="2.59765625" style="666" customWidth="1"/>
    <col min="5654" max="5654" width="3.09765625" style="666" customWidth="1"/>
    <col min="5655" max="5655" width="2.59765625" style="666" customWidth="1"/>
    <col min="5656" max="5656" width="1.59765625" style="666" customWidth="1"/>
    <col min="5657" max="5658" width="2" style="666" customWidth="1"/>
    <col min="5659" max="5659" width="6.5" style="666" customWidth="1"/>
    <col min="5660" max="5894" width="9" style="666"/>
    <col min="5895" max="5896" width="2.09765625" style="666" customWidth="1"/>
    <col min="5897" max="5897" width="1" style="666" customWidth="1"/>
    <col min="5898" max="5898" width="20.3984375" style="666" customWidth="1"/>
    <col min="5899" max="5899" width="1.09765625" style="666" customWidth="1"/>
    <col min="5900" max="5901" width="10.59765625" style="666" customWidth="1"/>
    <col min="5902" max="5902" width="1.59765625" style="666" customWidth="1"/>
    <col min="5903" max="5903" width="6.09765625" style="666" customWidth="1"/>
    <col min="5904" max="5904" width="4" style="666" customWidth="1"/>
    <col min="5905" max="5905" width="3.09765625" style="666" customWidth="1"/>
    <col min="5906" max="5906" width="0.59765625" style="666" customWidth="1"/>
    <col min="5907" max="5907" width="3" style="666" customWidth="1"/>
    <col min="5908" max="5908" width="3.09765625" style="666" customWidth="1"/>
    <col min="5909" max="5909" width="2.59765625" style="666" customWidth="1"/>
    <col min="5910" max="5910" width="3.09765625" style="666" customWidth="1"/>
    <col min="5911" max="5911" width="2.59765625" style="666" customWidth="1"/>
    <col min="5912" max="5912" width="1.59765625" style="666" customWidth="1"/>
    <col min="5913" max="5914" width="2" style="666" customWidth="1"/>
    <col min="5915" max="5915" width="6.5" style="666" customWidth="1"/>
    <col min="5916" max="6150" width="9" style="666"/>
    <col min="6151" max="6152" width="2.09765625" style="666" customWidth="1"/>
    <col min="6153" max="6153" width="1" style="666" customWidth="1"/>
    <col min="6154" max="6154" width="20.3984375" style="666" customWidth="1"/>
    <col min="6155" max="6155" width="1.09765625" style="666" customWidth="1"/>
    <col min="6156" max="6157" width="10.59765625" style="666" customWidth="1"/>
    <col min="6158" max="6158" width="1.59765625" style="666" customWidth="1"/>
    <col min="6159" max="6159" width="6.09765625" style="666" customWidth="1"/>
    <col min="6160" max="6160" width="4" style="666" customWidth="1"/>
    <col min="6161" max="6161" width="3.09765625" style="666" customWidth="1"/>
    <col min="6162" max="6162" width="0.59765625" style="666" customWidth="1"/>
    <col min="6163" max="6163" width="3" style="666" customWidth="1"/>
    <col min="6164" max="6164" width="3.09765625" style="666" customWidth="1"/>
    <col min="6165" max="6165" width="2.59765625" style="666" customWidth="1"/>
    <col min="6166" max="6166" width="3.09765625" style="666" customWidth="1"/>
    <col min="6167" max="6167" width="2.59765625" style="666" customWidth="1"/>
    <col min="6168" max="6168" width="1.59765625" style="666" customWidth="1"/>
    <col min="6169" max="6170" width="2" style="666" customWidth="1"/>
    <col min="6171" max="6171" width="6.5" style="666" customWidth="1"/>
    <col min="6172" max="6406" width="9" style="666"/>
    <col min="6407" max="6408" width="2.09765625" style="666" customWidth="1"/>
    <col min="6409" max="6409" width="1" style="666" customWidth="1"/>
    <col min="6410" max="6410" width="20.3984375" style="666" customWidth="1"/>
    <col min="6411" max="6411" width="1.09765625" style="666" customWidth="1"/>
    <col min="6412" max="6413" width="10.59765625" style="666" customWidth="1"/>
    <col min="6414" max="6414" width="1.59765625" style="666" customWidth="1"/>
    <col min="6415" max="6415" width="6.09765625" style="666" customWidth="1"/>
    <col min="6416" max="6416" width="4" style="666" customWidth="1"/>
    <col min="6417" max="6417" width="3.09765625" style="666" customWidth="1"/>
    <col min="6418" max="6418" width="0.59765625" style="666" customWidth="1"/>
    <col min="6419" max="6419" width="3" style="666" customWidth="1"/>
    <col min="6420" max="6420" width="3.09765625" style="666" customWidth="1"/>
    <col min="6421" max="6421" width="2.59765625" style="666" customWidth="1"/>
    <col min="6422" max="6422" width="3.09765625" style="666" customWidth="1"/>
    <col min="6423" max="6423" width="2.59765625" style="666" customWidth="1"/>
    <col min="6424" max="6424" width="1.59765625" style="666" customWidth="1"/>
    <col min="6425" max="6426" width="2" style="666" customWidth="1"/>
    <col min="6427" max="6427" width="6.5" style="666" customWidth="1"/>
    <col min="6428" max="6662" width="9" style="666"/>
    <col min="6663" max="6664" width="2.09765625" style="666" customWidth="1"/>
    <col min="6665" max="6665" width="1" style="666" customWidth="1"/>
    <col min="6666" max="6666" width="20.3984375" style="666" customWidth="1"/>
    <col min="6667" max="6667" width="1.09765625" style="666" customWidth="1"/>
    <col min="6668" max="6669" width="10.59765625" style="666" customWidth="1"/>
    <col min="6670" max="6670" width="1.59765625" style="666" customWidth="1"/>
    <col min="6671" max="6671" width="6.09765625" style="666" customWidth="1"/>
    <col min="6672" max="6672" width="4" style="666" customWidth="1"/>
    <col min="6673" max="6673" width="3.09765625" style="666" customWidth="1"/>
    <col min="6674" max="6674" width="0.59765625" style="666" customWidth="1"/>
    <col min="6675" max="6675" width="3" style="666" customWidth="1"/>
    <col min="6676" max="6676" width="3.09765625" style="666" customWidth="1"/>
    <col min="6677" max="6677" width="2.59765625" style="666" customWidth="1"/>
    <col min="6678" max="6678" width="3.09765625" style="666" customWidth="1"/>
    <col min="6679" max="6679" width="2.59765625" style="666" customWidth="1"/>
    <col min="6680" max="6680" width="1.59765625" style="666" customWidth="1"/>
    <col min="6681" max="6682" width="2" style="666" customWidth="1"/>
    <col min="6683" max="6683" width="6.5" style="666" customWidth="1"/>
    <col min="6684" max="6918" width="9" style="666"/>
    <col min="6919" max="6920" width="2.09765625" style="666" customWidth="1"/>
    <col min="6921" max="6921" width="1" style="666" customWidth="1"/>
    <col min="6922" max="6922" width="20.3984375" style="666" customWidth="1"/>
    <col min="6923" max="6923" width="1.09765625" style="666" customWidth="1"/>
    <col min="6924" max="6925" width="10.59765625" style="666" customWidth="1"/>
    <col min="6926" max="6926" width="1.59765625" style="666" customWidth="1"/>
    <col min="6927" max="6927" width="6.09765625" style="666" customWidth="1"/>
    <col min="6928" max="6928" width="4" style="666" customWidth="1"/>
    <col min="6929" max="6929" width="3.09765625" style="666" customWidth="1"/>
    <col min="6930" max="6930" width="0.59765625" style="666" customWidth="1"/>
    <col min="6931" max="6931" width="3" style="666" customWidth="1"/>
    <col min="6932" max="6932" width="3.09765625" style="666" customWidth="1"/>
    <col min="6933" max="6933" width="2.59765625" style="666" customWidth="1"/>
    <col min="6934" max="6934" width="3.09765625" style="666" customWidth="1"/>
    <col min="6935" max="6935" width="2.59765625" style="666" customWidth="1"/>
    <col min="6936" max="6936" width="1.59765625" style="666" customWidth="1"/>
    <col min="6937" max="6938" width="2" style="666" customWidth="1"/>
    <col min="6939" max="6939" width="6.5" style="666" customWidth="1"/>
    <col min="6940" max="7174" width="9" style="666"/>
    <col min="7175" max="7176" width="2.09765625" style="666" customWidth="1"/>
    <col min="7177" max="7177" width="1" style="666" customWidth="1"/>
    <col min="7178" max="7178" width="20.3984375" style="666" customWidth="1"/>
    <col min="7179" max="7179" width="1.09765625" style="666" customWidth="1"/>
    <col min="7180" max="7181" width="10.59765625" style="666" customWidth="1"/>
    <col min="7182" max="7182" width="1.59765625" style="666" customWidth="1"/>
    <col min="7183" max="7183" width="6.09765625" style="666" customWidth="1"/>
    <col min="7184" max="7184" width="4" style="666" customWidth="1"/>
    <col min="7185" max="7185" width="3.09765625" style="666" customWidth="1"/>
    <col min="7186" max="7186" width="0.59765625" style="666" customWidth="1"/>
    <col min="7187" max="7187" width="3" style="666" customWidth="1"/>
    <col min="7188" max="7188" width="3.09765625" style="666" customWidth="1"/>
    <col min="7189" max="7189" width="2.59765625" style="666" customWidth="1"/>
    <col min="7190" max="7190" width="3.09765625" style="666" customWidth="1"/>
    <col min="7191" max="7191" width="2.59765625" style="666" customWidth="1"/>
    <col min="7192" max="7192" width="1.59765625" style="666" customWidth="1"/>
    <col min="7193" max="7194" width="2" style="666" customWidth="1"/>
    <col min="7195" max="7195" width="6.5" style="666" customWidth="1"/>
    <col min="7196" max="7430" width="9" style="666"/>
    <col min="7431" max="7432" width="2.09765625" style="666" customWidth="1"/>
    <col min="7433" max="7433" width="1" style="666" customWidth="1"/>
    <col min="7434" max="7434" width="20.3984375" style="666" customWidth="1"/>
    <col min="7435" max="7435" width="1.09765625" style="666" customWidth="1"/>
    <col min="7436" max="7437" width="10.59765625" style="666" customWidth="1"/>
    <col min="7438" max="7438" width="1.59765625" style="666" customWidth="1"/>
    <col min="7439" max="7439" width="6.09765625" style="666" customWidth="1"/>
    <col min="7440" max="7440" width="4" style="666" customWidth="1"/>
    <col min="7441" max="7441" width="3.09765625" style="666" customWidth="1"/>
    <col min="7442" max="7442" width="0.59765625" style="666" customWidth="1"/>
    <col min="7443" max="7443" width="3" style="666" customWidth="1"/>
    <col min="7444" max="7444" width="3.09765625" style="666" customWidth="1"/>
    <col min="7445" max="7445" width="2.59765625" style="666" customWidth="1"/>
    <col min="7446" max="7446" width="3.09765625" style="666" customWidth="1"/>
    <col min="7447" max="7447" width="2.59765625" style="666" customWidth="1"/>
    <col min="7448" max="7448" width="1.59765625" style="666" customWidth="1"/>
    <col min="7449" max="7450" width="2" style="666" customWidth="1"/>
    <col min="7451" max="7451" width="6.5" style="666" customWidth="1"/>
    <col min="7452" max="7686" width="9" style="666"/>
    <col min="7687" max="7688" width="2.09765625" style="666" customWidth="1"/>
    <col min="7689" max="7689" width="1" style="666" customWidth="1"/>
    <col min="7690" max="7690" width="20.3984375" style="666" customWidth="1"/>
    <col min="7691" max="7691" width="1.09765625" style="666" customWidth="1"/>
    <col min="7692" max="7693" width="10.59765625" style="666" customWidth="1"/>
    <col min="7694" max="7694" width="1.59765625" style="666" customWidth="1"/>
    <col min="7695" max="7695" width="6.09765625" style="666" customWidth="1"/>
    <col min="7696" max="7696" width="4" style="666" customWidth="1"/>
    <col min="7697" max="7697" width="3.09765625" style="666" customWidth="1"/>
    <col min="7698" max="7698" width="0.59765625" style="666" customWidth="1"/>
    <col min="7699" max="7699" width="3" style="666" customWidth="1"/>
    <col min="7700" max="7700" width="3.09765625" style="666" customWidth="1"/>
    <col min="7701" max="7701" width="2.59765625" style="666" customWidth="1"/>
    <col min="7702" max="7702" width="3.09765625" style="666" customWidth="1"/>
    <col min="7703" max="7703" width="2.59765625" style="666" customWidth="1"/>
    <col min="7704" max="7704" width="1.59765625" style="666" customWidth="1"/>
    <col min="7705" max="7706" width="2" style="666" customWidth="1"/>
    <col min="7707" max="7707" width="6.5" style="666" customWidth="1"/>
    <col min="7708" max="7942" width="9" style="666"/>
    <col min="7943" max="7944" width="2.09765625" style="666" customWidth="1"/>
    <col min="7945" max="7945" width="1" style="666" customWidth="1"/>
    <col min="7946" max="7946" width="20.3984375" style="666" customWidth="1"/>
    <col min="7947" max="7947" width="1.09765625" style="666" customWidth="1"/>
    <col min="7948" max="7949" width="10.59765625" style="666" customWidth="1"/>
    <col min="7950" max="7950" width="1.59765625" style="666" customWidth="1"/>
    <col min="7951" max="7951" width="6.09765625" style="666" customWidth="1"/>
    <col min="7952" max="7952" width="4" style="666" customWidth="1"/>
    <col min="7953" max="7953" width="3.09765625" style="666" customWidth="1"/>
    <col min="7954" max="7954" width="0.59765625" style="666" customWidth="1"/>
    <col min="7955" max="7955" width="3" style="666" customWidth="1"/>
    <col min="7956" max="7956" width="3.09765625" style="666" customWidth="1"/>
    <col min="7957" max="7957" width="2.59765625" style="666" customWidth="1"/>
    <col min="7958" max="7958" width="3.09765625" style="666" customWidth="1"/>
    <col min="7959" max="7959" width="2.59765625" style="666" customWidth="1"/>
    <col min="7960" max="7960" width="1.59765625" style="666" customWidth="1"/>
    <col min="7961" max="7962" width="2" style="666" customWidth="1"/>
    <col min="7963" max="7963" width="6.5" style="666" customWidth="1"/>
    <col min="7964" max="8198" width="9" style="666"/>
    <col min="8199" max="8200" width="2.09765625" style="666" customWidth="1"/>
    <col min="8201" max="8201" width="1" style="666" customWidth="1"/>
    <col min="8202" max="8202" width="20.3984375" style="666" customWidth="1"/>
    <col min="8203" max="8203" width="1.09765625" style="666" customWidth="1"/>
    <col min="8204" max="8205" width="10.59765625" style="666" customWidth="1"/>
    <col min="8206" max="8206" width="1.59765625" style="666" customWidth="1"/>
    <col min="8207" max="8207" width="6.09765625" style="666" customWidth="1"/>
    <col min="8208" max="8208" width="4" style="666" customWidth="1"/>
    <col min="8209" max="8209" width="3.09765625" style="666" customWidth="1"/>
    <col min="8210" max="8210" width="0.59765625" style="666" customWidth="1"/>
    <col min="8211" max="8211" width="3" style="666" customWidth="1"/>
    <col min="8212" max="8212" width="3.09765625" style="666" customWidth="1"/>
    <col min="8213" max="8213" width="2.59765625" style="666" customWidth="1"/>
    <col min="8214" max="8214" width="3.09765625" style="666" customWidth="1"/>
    <col min="8215" max="8215" width="2.59765625" style="666" customWidth="1"/>
    <col min="8216" max="8216" width="1.59765625" style="666" customWidth="1"/>
    <col min="8217" max="8218" width="2" style="666" customWidth="1"/>
    <col min="8219" max="8219" width="6.5" style="666" customWidth="1"/>
    <col min="8220" max="8454" width="9" style="666"/>
    <col min="8455" max="8456" width="2.09765625" style="666" customWidth="1"/>
    <col min="8457" max="8457" width="1" style="666" customWidth="1"/>
    <col min="8458" max="8458" width="20.3984375" style="666" customWidth="1"/>
    <col min="8459" max="8459" width="1.09765625" style="666" customWidth="1"/>
    <col min="8460" max="8461" width="10.59765625" style="666" customWidth="1"/>
    <col min="8462" max="8462" width="1.59765625" style="666" customWidth="1"/>
    <col min="8463" max="8463" width="6.09765625" style="666" customWidth="1"/>
    <col min="8464" max="8464" width="4" style="666" customWidth="1"/>
    <col min="8465" max="8465" width="3.09765625" style="666" customWidth="1"/>
    <col min="8466" max="8466" width="0.59765625" style="666" customWidth="1"/>
    <col min="8467" max="8467" width="3" style="666" customWidth="1"/>
    <col min="8468" max="8468" width="3.09765625" style="666" customWidth="1"/>
    <col min="8469" max="8469" width="2.59765625" style="666" customWidth="1"/>
    <col min="8470" max="8470" width="3.09765625" style="666" customWidth="1"/>
    <col min="8471" max="8471" width="2.59765625" style="666" customWidth="1"/>
    <col min="8472" max="8472" width="1.59765625" style="666" customWidth="1"/>
    <col min="8473" max="8474" width="2" style="666" customWidth="1"/>
    <col min="8475" max="8475" width="6.5" style="666" customWidth="1"/>
    <col min="8476" max="8710" width="9" style="666"/>
    <col min="8711" max="8712" width="2.09765625" style="666" customWidth="1"/>
    <col min="8713" max="8713" width="1" style="666" customWidth="1"/>
    <col min="8714" max="8714" width="20.3984375" style="666" customWidth="1"/>
    <col min="8715" max="8715" width="1.09765625" style="666" customWidth="1"/>
    <col min="8716" max="8717" width="10.59765625" style="666" customWidth="1"/>
    <col min="8718" max="8718" width="1.59765625" style="666" customWidth="1"/>
    <col min="8719" max="8719" width="6.09765625" style="666" customWidth="1"/>
    <col min="8720" max="8720" width="4" style="666" customWidth="1"/>
    <col min="8721" max="8721" width="3.09765625" style="666" customWidth="1"/>
    <col min="8722" max="8722" width="0.59765625" style="666" customWidth="1"/>
    <col min="8723" max="8723" width="3" style="666" customWidth="1"/>
    <col min="8724" max="8724" width="3.09765625" style="666" customWidth="1"/>
    <col min="8725" max="8725" width="2.59765625" style="666" customWidth="1"/>
    <col min="8726" max="8726" width="3.09765625" style="666" customWidth="1"/>
    <col min="8727" max="8727" width="2.59765625" style="666" customWidth="1"/>
    <col min="8728" max="8728" width="1.59765625" style="666" customWidth="1"/>
    <col min="8729" max="8730" width="2" style="666" customWidth="1"/>
    <col min="8731" max="8731" width="6.5" style="666" customWidth="1"/>
    <col min="8732" max="8966" width="9" style="666"/>
    <col min="8967" max="8968" width="2.09765625" style="666" customWidth="1"/>
    <col min="8969" max="8969" width="1" style="666" customWidth="1"/>
    <col min="8970" max="8970" width="20.3984375" style="666" customWidth="1"/>
    <col min="8971" max="8971" width="1.09765625" style="666" customWidth="1"/>
    <col min="8972" max="8973" width="10.59765625" style="666" customWidth="1"/>
    <col min="8974" max="8974" width="1.59765625" style="666" customWidth="1"/>
    <col min="8975" max="8975" width="6.09765625" style="666" customWidth="1"/>
    <col min="8976" max="8976" width="4" style="666" customWidth="1"/>
    <col min="8977" max="8977" width="3.09765625" style="666" customWidth="1"/>
    <col min="8978" max="8978" width="0.59765625" style="666" customWidth="1"/>
    <col min="8979" max="8979" width="3" style="666" customWidth="1"/>
    <col min="8980" max="8980" width="3.09765625" style="666" customWidth="1"/>
    <col min="8981" max="8981" width="2.59765625" style="666" customWidth="1"/>
    <col min="8982" max="8982" width="3.09765625" style="666" customWidth="1"/>
    <col min="8983" max="8983" width="2.59765625" style="666" customWidth="1"/>
    <col min="8984" max="8984" width="1.59765625" style="666" customWidth="1"/>
    <col min="8985" max="8986" width="2" style="666" customWidth="1"/>
    <col min="8987" max="8987" width="6.5" style="666" customWidth="1"/>
    <col min="8988" max="9222" width="9" style="666"/>
    <col min="9223" max="9224" width="2.09765625" style="666" customWidth="1"/>
    <col min="9225" max="9225" width="1" style="666" customWidth="1"/>
    <col min="9226" max="9226" width="20.3984375" style="666" customWidth="1"/>
    <col min="9227" max="9227" width="1.09765625" style="666" customWidth="1"/>
    <col min="9228" max="9229" width="10.59765625" style="666" customWidth="1"/>
    <col min="9230" max="9230" width="1.59765625" style="666" customWidth="1"/>
    <col min="9231" max="9231" width="6.09765625" style="666" customWidth="1"/>
    <col min="9232" max="9232" width="4" style="666" customWidth="1"/>
    <col min="9233" max="9233" width="3.09765625" style="666" customWidth="1"/>
    <col min="9234" max="9234" width="0.59765625" style="666" customWidth="1"/>
    <col min="9235" max="9235" width="3" style="666" customWidth="1"/>
    <col min="9236" max="9236" width="3.09765625" style="666" customWidth="1"/>
    <col min="9237" max="9237" width="2.59765625" style="666" customWidth="1"/>
    <col min="9238" max="9238" width="3.09765625" style="666" customWidth="1"/>
    <col min="9239" max="9239" width="2.59765625" style="666" customWidth="1"/>
    <col min="9240" max="9240" width="1.59765625" style="666" customWidth="1"/>
    <col min="9241" max="9242" width="2" style="666" customWidth="1"/>
    <col min="9243" max="9243" width="6.5" style="666" customWidth="1"/>
    <col min="9244" max="9478" width="9" style="666"/>
    <col min="9479" max="9480" width="2.09765625" style="666" customWidth="1"/>
    <col min="9481" max="9481" width="1" style="666" customWidth="1"/>
    <col min="9482" max="9482" width="20.3984375" style="666" customWidth="1"/>
    <col min="9483" max="9483" width="1.09765625" style="666" customWidth="1"/>
    <col min="9484" max="9485" width="10.59765625" style="666" customWidth="1"/>
    <col min="9486" max="9486" width="1.59765625" style="666" customWidth="1"/>
    <col min="9487" max="9487" width="6.09765625" style="666" customWidth="1"/>
    <col min="9488" max="9488" width="4" style="666" customWidth="1"/>
    <col min="9489" max="9489" width="3.09765625" style="666" customWidth="1"/>
    <col min="9490" max="9490" width="0.59765625" style="666" customWidth="1"/>
    <col min="9491" max="9491" width="3" style="666" customWidth="1"/>
    <col min="9492" max="9492" width="3.09765625" style="666" customWidth="1"/>
    <col min="9493" max="9493" width="2.59765625" style="666" customWidth="1"/>
    <col min="9494" max="9494" width="3.09765625" style="666" customWidth="1"/>
    <col min="9495" max="9495" width="2.59765625" style="666" customWidth="1"/>
    <col min="9496" max="9496" width="1.59765625" style="666" customWidth="1"/>
    <col min="9497" max="9498" width="2" style="666" customWidth="1"/>
    <col min="9499" max="9499" width="6.5" style="666" customWidth="1"/>
    <col min="9500" max="9734" width="9" style="666"/>
    <col min="9735" max="9736" width="2.09765625" style="666" customWidth="1"/>
    <col min="9737" max="9737" width="1" style="666" customWidth="1"/>
    <col min="9738" max="9738" width="20.3984375" style="666" customWidth="1"/>
    <col min="9739" max="9739" width="1.09765625" style="666" customWidth="1"/>
    <col min="9740" max="9741" width="10.59765625" style="666" customWidth="1"/>
    <col min="9742" max="9742" width="1.59765625" style="666" customWidth="1"/>
    <col min="9743" max="9743" width="6.09765625" style="666" customWidth="1"/>
    <col min="9744" max="9744" width="4" style="666" customWidth="1"/>
    <col min="9745" max="9745" width="3.09765625" style="666" customWidth="1"/>
    <col min="9746" max="9746" width="0.59765625" style="666" customWidth="1"/>
    <col min="9747" max="9747" width="3" style="666" customWidth="1"/>
    <col min="9748" max="9748" width="3.09765625" style="666" customWidth="1"/>
    <col min="9749" max="9749" width="2.59765625" style="666" customWidth="1"/>
    <col min="9750" max="9750" width="3.09765625" style="666" customWidth="1"/>
    <col min="9751" max="9751" width="2.59765625" style="666" customWidth="1"/>
    <col min="9752" max="9752" width="1.59765625" style="666" customWidth="1"/>
    <col min="9753" max="9754" width="2" style="666" customWidth="1"/>
    <col min="9755" max="9755" width="6.5" style="666" customWidth="1"/>
    <col min="9756" max="9990" width="9" style="666"/>
    <col min="9991" max="9992" width="2.09765625" style="666" customWidth="1"/>
    <col min="9993" max="9993" width="1" style="666" customWidth="1"/>
    <col min="9994" max="9994" width="20.3984375" style="666" customWidth="1"/>
    <col min="9995" max="9995" width="1.09765625" style="666" customWidth="1"/>
    <col min="9996" max="9997" width="10.59765625" style="666" customWidth="1"/>
    <col min="9998" max="9998" width="1.59765625" style="666" customWidth="1"/>
    <col min="9999" max="9999" width="6.09765625" style="666" customWidth="1"/>
    <col min="10000" max="10000" width="4" style="666" customWidth="1"/>
    <col min="10001" max="10001" width="3.09765625" style="666" customWidth="1"/>
    <col min="10002" max="10002" width="0.59765625" style="666" customWidth="1"/>
    <col min="10003" max="10003" width="3" style="666" customWidth="1"/>
    <col min="10004" max="10004" width="3.09765625" style="666" customWidth="1"/>
    <col min="10005" max="10005" width="2.59765625" style="666" customWidth="1"/>
    <col min="10006" max="10006" width="3.09765625" style="666" customWidth="1"/>
    <col min="10007" max="10007" width="2.59765625" style="666" customWidth="1"/>
    <col min="10008" max="10008" width="1.59765625" style="666" customWidth="1"/>
    <col min="10009" max="10010" width="2" style="666" customWidth="1"/>
    <col min="10011" max="10011" width="6.5" style="666" customWidth="1"/>
    <col min="10012" max="10246" width="9" style="666"/>
    <col min="10247" max="10248" width="2.09765625" style="666" customWidth="1"/>
    <col min="10249" max="10249" width="1" style="666" customWidth="1"/>
    <col min="10250" max="10250" width="20.3984375" style="666" customWidth="1"/>
    <col min="10251" max="10251" width="1.09765625" style="666" customWidth="1"/>
    <col min="10252" max="10253" width="10.59765625" style="666" customWidth="1"/>
    <col min="10254" max="10254" width="1.59765625" style="666" customWidth="1"/>
    <col min="10255" max="10255" width="6.09765625" style="666" customWidth="1"/>
    <col min="10256" max="10256" width="4" style="666" customWidth="1"/>
    <col min="10257" max="10257" width="3.09765625" style="666" customWidth="1"/>
    <col min="10258" max="10258" width="0.59765625" style="666" customWidth="1"/>
    <col min="10259" max="10259" width="3" style="666" customWidth="1"/>
    <col min="10260" max="10260" width="3.09765625" style="666" customWidth="1"/>
    <col min="10261" max="10261" width="2.59765625" style="666" customWidth="1"/>
    <col min="10262" max="10262" width="3.09765625" style="666" customWidth="1"/>
    <col min="10263" max="10263" width="2.59765625" style="666" customWidth="1"/>
    <col min="10264" max="10264" width="1.59765625" style="666" customWidth="1"/>
    <col min="10265" max="10266" width="2" style="666" customWidth="1"/>
    <col min="10267" max="10267" width="6.5" style="666" customWidth="1"/>
    <col min="10268" max="10502" width="9" style="666"/>
    <col min="10503" max="10504" width="2.09765625" style="666" customWidth="1"/>
    <col min="10505" max="10505" width="1" style="666" customWidth="1"/>
    <col min="10506" max="10506" width="20.3984375" style="666" customWidth="1"/>
    <col min="10507" max="10507" width="1.09765625" style="666" customWidth="1"/>
    <col min="10508" max="10509" width="10.59765625" style="666" customWidth="1"/>
    <col min="10510" max="10510" width="1.59765625" style="666" customWidth="1"/>
    <col min="10511" max="10511" width="6.09765625" style="666" customWidth="1"/>
    <col min="10512" max="10512" width="4" style="666" customWidth="1"/>
    <col min="10513" max="10513" width="3.09765625" style="666" customWidth="1"/>
    <col min="10514" max="10514" width="0.59765625" style="666" customWidth="1"/>
    <col min="10515" max="10515" width="3" style="666" customWidth="1"/>
    <col min="10516" max="10516" width="3.09765625" style="666" customWidth="1"/>
    <col min="10517" max="10517" width="2.59765625" style="666" customWidth="1"/>
    <col min="10518" max="10518" width="3.09765625" style="666" customWidth="1"/>
    <col min="10519" max="10519" width="2.59765625" style="666" customWidth="1"/>
    <col min="10520" max="10520" width="1.59765625" style="666" customWidth="1"/>
    <col min="10521" max="10522" width="2" style="666" customWidth="1"/>
    <col min="10523" max="10523" width="6.5" style="666" customWidth="1"/>
    <col min="10524" max="10758" width="9" style="666"/>
    <col min="10759" max="10760" width="2.09765625" style="666" customWidth="1"/>
    <col min="10761" max="10761" width="1" style="666" customWidth="1"/>
    <col min="10762" max="10762" width="20.3984375" style="666" customWidth="1"/>
    <col min="10763" max="10763" width="1.09765625" style="666" customWidth="1"/>
    <col min="10764" max="10765" width="10.59765625" style="666" customWidth="1"/>
    <col min="10766" max="10766" width="1.59765625" style="666" customWidth="1"/>
    <col min="10767" max="10767" width="6.09765625" style="666" customWidth="1"/>
    <col min="10768" max="10768" width="4" style="666" customWidth="1"/>
    <col min="10769" max="10769" width="3.09765625" style="666" customWidth="1"/>
    <col min="10770" max="10770" width="0.59765625" style="666" customWidth="1"/>
    <col min="10771" max="10771" width="3" style="666" customWidth="1"/>
    <col min="10772" max="10772" width="3.09765625" style="666" customWidth="1"/>
    <col min="10773" max="10773" width="2.59765625" style="666" customWidth="1"/>
    <col min="10774" max="10774" width="3.09765625" style="666" customWidth="1"/>
    <col min="10775" max="10775" width="2.59765625" style="666" customWidth="1"/>
    <col min="10776" max="10776" width="1.59765625" style="666" customWidth="1"/>
    <col min="10777" max="10778" width="2" style="666" customWidth="1"/>
    <col min="10779" max="10779" width="6.5" style="666" customWidth="1"/>
    <col min="10780" max="11014" width="9" style="666"/>
    <col min="11015" max="11016" width="2.09765625" style="666" customWidth="1"/>
    <col min="11017" max="11017" width="1" style="666" customWidth="1"/>
    <col min="11018" max="11018" width="20.3984375" style="666" customWidth="1"/>
    <col min="11019" max="11019" width="1.09765625" style="666" customWidth="1"/>
    <col min="11020" max="11021" width="10.59765625" style="666" customWidth="1"/>
    <col min="11022" max="11022" width="1.59765625" style="666" customWidth="1"/>
    <col min="11023" max="11023" width="6.09765625" style="666" customWidth="1"/>
    <col min="11024" max="11024" width="4" style="666" customWidth="1"/>
    <col min="11025" max="11025" width="3.09765625" style="666" customWidth="1"/>
    <col min="11026" max="11026" width="0.59765625" style="666" customWidth="1"/>
    <col min="11027" max="11027" width="3" style="666" customWidth="1"/>
    <col min="11028" max="11028" width="3.09765625" style="666" customWidth="1"/>
    <col min="11029" max="11029" width="2.59765625" style="666" customWidth="1"/>
    <col min="11030" max="11030" width="3.09765625" style="666" customWidth="1"/>
    <col min="11031" max="11031" width="2.59765625" style="666" customWidth="1"/>
    <col min="11032" max="11032" width="1.59765625" style="666" customWidth="1"/>
    <col min="11033" max="11034" width="2" style="666" customWidth="1"/>
    <col min="11035" max="11035" width="6.5" style="666" customWidth="1"/>
    <col min="11036" max="11270" width="9" style="666"/>
    <col min="11271" max="11272" width="2.09765625" style="666" customWidth="1"/>
    <col min="11273" max="11273" width="1" style="666" customWidth="1"/>
    <col min="11274" max="11274" width="20.3984375" style="666" customWidth="1"/>
    <col min="11275" max="11275" width="1.09765625" style="666" customWidth="1"/>
    <col min="11276" max="11277" width="10.59765625" style="666" customWidth="1"/>
    <col min="11278" max="11278" width="1.59765625" style="666" customWidth="1"/>
    <col min="11279" max="11279" width="6.09765625" style="666" customWidth="1"/>
    <col min="11280" max="11280" width="4" style="666" customWidth="1"/>
    <col min="11281" max="11281" width="3.09765625" style="666" customWidth="1"/>
    <col min="11282" max="11282" width="0.59765625" style="666" customWidth="1"/>
    <col min="11283" max="11283" width="3" style="666" customWidth="1"/>
    <col min="11284" max="11284" width="3.09765625" style="666" customWidth="1"/>
    <col min="11285" max="11285" width="2.59765625" style="666" customWidth="1"/>
    <col min="11286" max="11286" width="3.09765625" style="666" customWidth="1"/>
    <col min="11287" max="11287" width="2.59765625" style="666" customWidth="1"/>
    <col min="11288" max="11288" width="1.59765625" style="666" customWidth="1"/>
    <col min="11289" max="11290" width="2" style="666" customWidth="1"/>
    <col min="11291" max="11291" width="6.5" style="666" customWidth="1"/>
    <col min="11292" max="11526" width="9" style="666"/>
    <col min="11527" max="11528" width="2.09765625" style="666" customWidth="1"/>
    <col min="11529" max="11529" width="1" style="666" customWidth="1"/>
    <col min="11530" max="11530" width="20.3984375" style="666" customWidth="1"/>
    <col min="11531" max="11531" width="1.09765625" style="666" customWidth="1"/>
    <col min="11532" max="11533" width="10.59765625" style="666" customWidth="1"/>
    <col min="11534" max="11534" width="1.59765625" style="666" customWidth="1"/>
    <col min="11535" max="11535" width="6.09765625" style="666" customWidth="1"/>
    <col min="11536" max="11536" width="4" style="666" customWidth="1"/>
    <col min="11537" max="11537" width="3.09765625" style="666" customWidth="1"/>
    <col min="11538" max="11538" width="0.59765625" style="666" customWidth="1"/>
    <col min="11539" max="11539" width="3" style="666" customWidth="1"/>
    <col min="11540" max="11540" width="3.09765625" style="666" customWidth="1"/>
    <col min="11541" max="11541" width="2.59765625" style="666" customWidth="1"/>
    <col min="11542" max="11542" width="3.09765625" style="666" customWidth="1"/>
    <col min="11543" max="11543" width="2.59765625" style="666" customWidth="1"/>
    <col min="11544" max="11544" width="1.59765625" style="666" customWidth="1"/>
    <col min="11545" max="11546" width="2" style="666" customWidth="1"/>
    <col min="11547" max="11547" width="6.5" style="666" customWidth="1"/>
    <col min="11548" max="11782" width="9" style="666"/>
    <col min="11783" max="11784" width="2.09765625" style="666" customWidth="1"/>
    <col min="11785" max="11785" width="1" style="666" customWidth="1"/>
    <col min="11786" max="11786" width="20.3984375" style="666" customWidth="1"/>
    <col min="11787" max="11787" width="1.09765625" style="666" customWidth="1"/>
    <col min="11788" max="11789" width="10.59765625" style="666" customWidth="1"/>
    <col min="11790" max="11790" width="1.59765625" style="666" customWidth="1"/>
    <col min="11791" max="11791" width="6.09765625" style="666" customWidth="1"/>
    <col min="11792" max="11792" width="4" style="666" customWidth="1"/>
    <col min="11793" max="11793" width="3.09765625" style="666" customWidth="1"/>
    <col min="11794" max="11794" width="0.59765625" style="666" customWidth="1"/>
    <col min="11795" max="11795" width="3" style="666" customWidth="1"/>
    <col min="11796" max="11796" width="3.09765625" style="666" customWidth="1"/>
    <col min="11797" max="11797" width="2.59765625" style="666" customWidth="1"/>
    <col min="11798" max="11798" width="3.09765625" style="666" customWidth="1"/>
    <col min="11799" max="11799" width="2.59765625" style="666" customWidth="1"/>
    <col min="11800" max="11800" width="1.59765625" style="666" customWidth="1"/>
    <col min="11801" max="11802" width="2" style="666" customWidth="1"/>
    <col min="11803" max="11803" width="6.5" style="666" customWidth="1"/>
    <col min="11804" max="12038" width="9" style="666"/>
    <col min="12039" max="12040" width="2.09765625" style="666" customWidth="1"/>
    <col min="12041" max="12041" width="1" style="666" customWidth="1"/>
    <col min="12042" max="12042" width="20.3984375" style="666" customWidth="1"/>
    <col min="12043" max="12043" width="1.09765625" style="666" customWidth="1"/>
    <col min="12044" max="12045" width="10.59765625" style="666" customWidth="1"/>
    <col min="12046" max="12046" width="1.59765625" style="666" customWidth="1"/>
    <col min="12047" max="12047" width="6.09765625" style="666" customWidth="1"/>
    <col min="12048" max="12048" width="4" style="666" customWidth="1"/>
    <col min="12049" max="12049" width="3.09765625" style="666" customWidth="1"/>
    <col min="12050" max="12050" width="0.59765625" style="666" customWidth="1"/>
    <col min="12051" max="12051" width="3" style="666" customWidth="1"/>
    <col min="12052" max="12052" width="3.09765625" style="666" customWidth="1"/>
    <col min="12053" max="12053" width="2.59765625" style="666" customWidth="1"/>
    <col min="12054" max="12054" width="3.09765625" style="666" customWidth="1"/>
    <col min="12055" max="12055" width="2.59765625" style="666" customWidth="1"/>
    <col min="12056" max="12056" width="1.59765625" style="666" customWidth="1"/>
    <col min="12057" max="12058" width="2" style="666" customWidth="1"/>
    <col min="12059" max="12059" width="6.5" style="666" customWidth="1"/>
    <col min="12060" max="12294" width="9" style="666"/>
    <col min="12295" max="12296" width="2.09765625" style="666" customWidth="1"/>
    <col min="12297" max="12297" width="1" style="666" customWidth="1"/>
    <col min="12298" max="12298" width="20.3984375" style="666" customWidth="1"/>
    <col min="12299" max="12299" width="1.09765625" style="666" customWidth="1"/>
    <col min="12300" max="12301" width="10.59765625" style="666" customWidth="1"/>
    <col min="12302" max="12302" width="1.59765625" style="666" customWidth="1"/>
    <col min="12303" max="12303" width="6.09765625" style="666" customWidth="1"/>
    <col min="12304" max="12304" width="4" style="666" customWidth="1"/>
    <col min="12305" max="12305" width="3.09765625" style="666" customWidth="1"/>
    <col min="12306" max="12306" width="0.59765625" style="666" customWidth="1"/>
    <col min="12307" max="12307" width="3" style="666" customWidth="1"/>
    <col min="12308" max="12308" width="3.09765625" style="666" customWidth="1"/>
    <col min="12309" max="12309" width="2.59765625" style="666" customWidth="1"/>
    <col min="12310" max="12310" width="3.09765625" style="666" customWidth="1"/>
    <col min="12311" max="12311" width="2.59765625" style="666" customWidth="1"/>
    <col min="12312" max="12312" width="1.59765625" style="666" customWidth="1"/>
    <col min="12313" max="12314" width="2" style="666" customWidth="1"/>
    <col min="12315" max="12315" width="6.5" style="666" customWidth="1"/>
    <col min="12316" max="12550" width="9" style="666"/>
    <col min="12551" max="12552" width="2.09765625" style="666" customWidth="1"/>
    <col min="12553" max="12553" width="1" style="666" customWidth="1"/>
    <col min="12554" max="12554" width="20.3984375" style="666" customWidth="1"/>
    <col min="12555" max="12555" width="1.09765625" style="666" customWidth="1"/>
    <col min="12556" max="12557" width="10.59765625" style="666" customWidth="1"/>
    <col min="12558" max="12558" width="1.59765625" style="666" customWidth="1"/>
    <col min="12559" max="12559" width="6.09765625" style="666" customWidth="1"/>
    <col min="12560" max="12560" width="4" style="666" customWidth="1"/>
    <col min="12561" max="12561" width="3.09765625" style="666" customWidth="1"/>
    <col min="12562" max="12562" width="0.59765625" style="666" customWidth="1"/>
    <col min="12563" max="12563" width="3" style="666" customWidth="1"/>
    <col min="12564" max="12564" width="3.09765625" style="666" customWidth="1"/>
    <col min="12565" max="12565" width="2.59765625" style="666" customWidth="1"/>
    <col min="12566" max="12566" width="3.09765625" style="666" customWidth="1"/>
    <col min="12567" max="12567" width="2.59765625" style="666" customWidth="1"/>
    <col min="12568" max="12568" width="1.59765625" style="666" customWidth="1"/>
    <col min="12569" max="12570" width="2" style="666" customWidth="1"/>
    <col min="12571" max="12571" width="6.5" style="666" customWidth="1"/>
    <col min="12572" max="12806" width="9" style="666"/>
    <col min="12807" max="12808" width="2.09765625" style="666" customWidth="1"/>
    <col min="12809" max="12809" width="1" style="666" customWidth="1"/>
    <col min="12810" max="12810" width="20.3984375" style="666" customWidth="1"/>
    <col min="12811" max="12811" width="1.09765625" style="666" customWidth="1"/>
    <col min="12812" max="12813" width="10.59765625" style="666" customWidth="1"/>
    <col min="12814" max="12814" width="1.59765625" style="666" customWidth="1"/>
    <col min="12815" max="12815" width="6.09765625" style="666" customWidth="1"/>
    <col min="12816" max="12816" width="4" style="666" customWidth="1"/>
    <col min="12817" max="12817" width="3.09765625" style="666" customWidth="1"/>
    <col min="12818" max="12818" width="0.59765625" style="666" customWidth="1"/>
    <col min="12819" max="12819" width="3" style="666" customWidth="1"/>
    <col min="12820" max="12820" width="3.09765625" style="666" customWidth="1"/>
    <col min="12821" max="12821" width="2.59765625" style="666" customWidth="1"/>
    <col min="12822" max="12822" width="3.09765625" style="666" customWidth="1"/>
    <col min="12823" max="12823" width="2.59765625" style="666" customWidth="1"/>
    <col min="12824" max="12824" width="1.59765625" style="666" customWidth="1"/>
    <col min="12825" max="12826" width="2" style="666" customWidth="1"/>
    <col min="12827" max="12827" width="6.5" style="666" customWidth="1"/>
    <col min="12828" max="13062" width="9" style="666"/>
    <col min="13063" max="13064" width="2.09765625" style="666" customWidth="1"/>
    <col min="13065" max="13065" width="1" style="666" customWidth="1"/>
    <col min="13066" max="13066" width="20.3984375" style="666" customWidth="1"/>
    <col min="13067" max="13067" width="1.09765625" style="666" customWidth="1"/>
    <col min="13068" max="13069" width="10.59765625" style="666" customWidth="1"/>
    <col min="13070" max="13070" width="1.59765625" style="666" customWidth="1"/>
    <col min="13071" max="13071" width="6.09765625" style="666" customWidth="1"/>
    <col min="13072" max="13072" width="4" style="666" customWidth="1"/>
    <col min="13073" max="13073" width="3.09765625" style="666" customWidth="1"/>
    <col min="13074" max="13074" width="0.59765625" style="666" customWidth="1"/>
    <col min="13075" max="13075" width="3" style="666" customWidth="1"/>
    <col min="13076" max="13076" width="3.09765625" style="666" customWidth="1"/>
    <col min="13077" max="13077" width="2.59765625" style="666" customWidth="1"/>
    <col min="13078" max="13078" width="3.09765625" style="666" customWidth="1"/>
    <col min="13079" max="13079" width="2.59765625" style="666" customWidth="1"/>
    <col min="13080" max="13080" width="1.59765625" style="666" customWidth="1"/>
    <col min="13081" max="13082" width="2" style="666" customWidth="1"/>
    <col min="13083" max="13083" width="6.5" style="666" customWidth="1"/>
    <col min="13084" max="13318" width="9" style="666"/>
    <col min="13319" max="13320" width="2.09765625" style="666" customWidth="1"/>
    <col min="13321" max="13321" width="1" style="666" customWidth="1"/>
    <col min="13322" max="13322" width="20.3984375" style="666" customWidth="1"/>
    <col min="13323" max="13323" width="1.09765625" style="666" customWidth="1"/>
    <col min="13324" max="13325" width="10.59765625" style="666" customWidth="1"/>
    <col min="13326" max="13326" width="1.59765625" style="666" customWidth="1"/>
    <col min="13327" max="13327" width="6.09765625" style="666" customWidth="1"/>
    <col min="13328" max="13328" width="4" style="666" customWidth="1"/>
    <col min="13329" max="13329" width="3.09765625" style="666" customWidth="1"/>
    <col min="13330" max="13330" width="0.59765625" style="666" customWidth="1"/>
    <col min="13331" max="13331" width="3" style="666" customWidth="1"/>
    <col min="13332" max="13332" width="3.09765625" style="666" customWidth="1"/>
    <col min="13333" max="13333" width="2.59765625" style="666" customWidth="1"/>
    <col min="13334" max="13334" width="3.09765625" style="666" customWidth="1"/>
    <col min="13335" max="13335" width="2.59765625" style="666" customWidth="1"/>
    <col min="13336" max="13336" width="1.59765625" style="666" customWidth="1"/>
    <col min="13337" max="13338" width="2" style="666" customWidth="1"/>
    <col min="13339" max="13339" width="6.5" style="666" customWidth="1"/>
    <col min="13340" max="13574" width="9" style="666"/>
    <col min="13575" max="13576" width="2.09765625" style="666" customWidth="1"/>
    <col min="13577" max="13577" width="1" style="666" customWidth="1"/>
    <col min="13578" max="13578" width="20.3984375" style="666" customWidth="1"/>
    <col min="13579" max="13579" width="1.09765625" style="666" customWidth="1"/>
    <col min="13580" max="13581" width="10.59765625" style="666" customWidth="1"/>
    <col min="13582" max="13582" width="1.59765625" style="666" customWidth="1"/>
    <col min="13583" max="13583" width="6.09765625" style="666" customWidth="1"/>
    <col min="13584" max="13584" width="4" style="666" customWidth="1"/>
    <col min="13585" max="13585" width="3.09765625" style="666" customWidth="1"/>
    <col min="13586" max="13586" width="0.59765625" style="666" customWidth="1"/>
    <col min="13587" max="13587" width="3" style="666" customWidth="1"/>
    <col min="13588" max="13588" width="3.09765625" style="666" customWidth="1"/>
    <col min="13589" max="13589" width="2.59765625" style="666" customWidth="1"/>
    <col min="13590" max="13590" width="3.09765625" style="666" customWidth="1"/>
    <col min="13591" max="13591" width="2.59765625" style="666" customWidth="1"/>
    <col min="13592" max="13592" width="1.59765625" style="666" customWidth="1"/>
    <col min="13593" max="13594" width="2" style="666" customWidth="1"/>
    <col min="13595" max="13595" width="6.5" style="666" customWidth="1"/>
    <col min="13596" max="13830" width="9" style="666"/>
    <col min="13831" max="13832" width="2.09765625" style="666" customWidth="1"/>
    <col min="13833" max="13833" width="1" style="666" customWidth="1"/>
    <col min="13834" max="13834" width="20.3984375" style="666" customWidth="1"/>
    <col min="13835" max="13835" width="1.09765625" style="666" customWidth="1"/>
    <col min="13836" max="13837" width="10.59765625" style="666" customWidth="1"/>
    <col min="13838" max="13838" width="1.59765625" style="666" customWidth="1"/>
    <col min="13839" max="13839" width="6.09765625" style="666" customWidth="1"/>
    <col min="13840" max="13840" width="4" style="666" customWidth="1"/>
    <col min="13841" max="13841" width="3.09765625" style="666" customWidth="1"/>
    <col min="13842" max="13842" width="0.59765625" style="666" customWidth="1"/>
    <col min="13843" max="13843" width="3" style="666" customWidth="1"/>
    <col min="13844" max="13844" width="3.09765625" style="666" customWidth="1"/>
    <col min="13845" max="13845" width="2.59765625" style="666" customWidth="1"/>
    <col min="13846" max="13846" width="3.09765625" style="666" customWidth="1"/>
    <col min="13847" max="13847" width="2.59765625" style="666" customWidth="1"/>
    <col min="13848" max="13848" width="1.59765625" style="666" customWidth="1"/>
    <col min="13849" max="13850" width="2" style="666" customWidth="1"/>
    <col min="13851" max="13851" width="6.5" style="666" customWidth="1"/>
    <col min="13852" max="14086" width="9" style="666"/>
    <col min="14087" max="14088" width="2.09765625" style="666" customWidth="1"/>
    <col min="14089" max="14089" width="1" style="666" customWidth="1"/>
    <col min="14090" max="14090" width="20.3984375" style="666" customWidth="1"/>
    <col min="14091" max="14091" width="1.09765625" style="666" customWidth="1"/>
    <col min="14092" max="14093" width="10.59765625" style="666" customWidth="1"/>
    <col min="14094" max="14094" width="1.59765625" style="666" customWidth="1"/>
    <col min="14095" max="14095" width="6.09765625" style="666" customWidth="1"/>
    <col min="14096" max="14096" width="4" style="666" customWidth="1"/>
    <col min="14097" max="14097" width="3.09765625" style="666" customWidth="1"/>
    <col min="14098" max="14098" width="0.59765625" style="666" customWidth="1"/>
    <col min="14099" max="14099" width="3" style="666" customWidth="1"/>
    <col min="14100" max="14100" width="3.09765625" style="666" customWidth="1"/>
    <col min="14101" max="14101" width="2.59765625" style="666" customWidth="1"/>
    <col min="14102" max="14102" width="3.09765625" style="666" customWidth="1"/>
    <col min="14103" max="14103" width="2.59765625" style="666" customWidth="1"/>
    <col min="14104" max="14104" width="1.59765625" style="666" customWidth="1"/>
    <col min="14105" max="14106" width="2" style="666" customWidth="1"/>
    <col min="14107" max="14107" width="6.5" style="666" customWidth="1"/>
    <col min="14108" max="14342" width="9" style="666"/>
    <col min="14343" max="14344" width="2.09765625" style="666" customWidth="1"/>
    <col min="14345" max="14345" width="1" style="666" customWidth="1"/>
    <col min="14346" max="14346" width="20.3984375" style="666" customWidth="1"/>
    <col min="14347" max="14347" width="1.09765625" style="666" customWidth="1"/>
    <col min="14348" max="14349" width="10.59765625" style="666" customWidth="1"/>
    <col min="14350" max="14350" width="1.59765625" style="666" customWidth="1"/>
    <col min="14351" max="14351" width="6.09765625" style="666" customWidth="1"/>
    <col min="14352" max="14352" width="4" style="666" customWidth="1"/>
    <col min="14353" max="14353" width="3.09765625" style="666" customWidth="1"/>
    <col min="14354" max="14354" width="0.59765625" style="666" customWidth="1"/>
    <col min="14355" max="14355" width="3" style="666" customWidth="1"/>
    <col min="14356" max="14356" width="3.09765625" style="666" customWidth="1"/>
    <col min="14357" max="14357" width="2.59765625" style="666" customWidth="1"/>
    <col min="14358" max="14358" width="3.09765625" style="666" customWidth="1"/>
    <col min="14359" max="14359" width="2.59765625" style="666" customWidth="1"/>
    <col min="14360" max="14360" width="1.59765625" style="666" customWidth="1"/>
    <col min="14361" max="14362" width="2" style="666" customWidth="1"/>
    <col min="14363" max="14363" width="6.5" style="666" customWidth="1"/>
    <col min="14364" max="14598" width="9" style="666"/>
    <col min="14599" max="14600" width="2.09765625" style="666" customWidth="1"/>
    <col min="14601" max="14601" width="1" style="666" customWidth="1"/>
    <col min="14602" max="14602" width="20.3984375" style="666" customWidth="1"/>
    <col min="14603" max="14603" width="1.09765625" style="666" customWidth="1"/>
    <col min="14604" max="14605" width="10.59765625" style="666" customWidth="1"/>
    <col min="14606" max="14606" width="1.59765625" style="666" customWidth="1"/>
    <col min="14607" max="14607" width="6.09765625" style="666" customWidth="1"/>
    <col min="14608" max="14608" width="4" style="666" customWidth="1"/>
    <col min="14609" max="14609" width="3.09765625" style="666" customWidth="1"/>
    <col min="14610" max="14610" width="0.59765625" style="666" customWidth="1"/>
    <col min="14611" max="14611" width="3" style="666" customWidth="1"/>
    <col min="14612" max="14612" width="3.09765625" style="666" customWidth="1"/>
    <col min="14613" max="14613" width="2.59765625" style="666" customWidth="1"/>
    <col min="14614" max="14614" width="3.09765625" style="666" customWidth="1"/>
    <col min="14615" max="14615" width="2.59765625" style="666" customWidth="1"/>
    <col min="14616" max="14616" width="1.59765625" style="666" customWidth="1"/>
    <col min="14617" max="14618" width="2" style="666" customWidth="1"/>
    <col min="14619" max="14619" width="6.5" style="666" customWidth="1"/>
    <col min="14620" max="14854" width="9" style="666"/>
    <col min="14855" max="14856" width="2.09765625" style="666" customWidth="1"/>
    <col min="14857" max="14857" width="1" style="666" customWidth="1"/>
    <col min="14858" max="14858" width="20.3984375" style="666" customWidth="1"/>
    <col min="14859" max="14859" width="1.09765625" style="666" customWidth="1"/>
    <col min="14860" max="14861" width="10.59765625" style="666" customWidth="1"/>
    <col min="14862" max="14862" width="1.59765625" style="666" customWidth="1"/>
    <col min="14863" max="14863" width="6.09765625" style="666" customWidth="1"/>
    <col min="14864" max="14864" width="4" style="666" customWidth="1"/>
    <col min="14865" max="14865" width="3.09765625" style="666" customWidth="1"/>
    <col min="14866" max="14866" width="0.59765625" style="666" customWidth="1"/>
    <col min="14867" max="14867" width="3" style="666" customWidth="1"/>
    <col min="14868" max="14868" width="3.09765625" style="666" customWidth="1"/>
    <col min="14869" max="14869" width="2.59765625" style="666" customWidth="1"/>
    <col min="14870" max="14870" width="3.09765625" style="666" customWidth="1"/>
    <col min="14871" max="14871" width="2.59765625" style="666" customWidth="1"/>
    <col min="14872" max="14872" width="1.59765625" style="666" customWidth="1"/>
    <col min="14873" max="14874" width="2" style="666" customWidth="1"/>
    <col min="14875" max="14875" width="6.5" style="666" customWidth="1"/>
    <col min="14876" max="15110" width="9" style="666"/>
    <col min="15111" max="15112" width="2.09765625" style="666" customWidth="1"/>
    <col min="15113" max="15113" width="1" style="666" customWidth="1"/>
    <col min="15114" max="15114" width="20.3984375" style="666" customWidth="1"/>
    <col min="15115" max="15115" width="1.09765625" style="666" customWidth="1"/>
    <col min="15116" max="15117" width="10.59765625" style="666" customWidth="1"/>
    <col min="15118" max="15118" width="1.59765625" style="666" customWidth="1"/>
    <col min="15119" max="15119" width="6.09765625" style="666" customWidth="1"/>
    <col min="15120" max="15120" width="4" style="666" customWidth="1"/>
    <col min="15121" max="15121" width="3.09765625" style="666" customWidth="1"/>
    <col min="15122" max="15122" width="0.59765625" style="666" customWidth="1"/>
    <col min="15123" max="15123" width="3" style="666" customWidth="1"/>
    <col min="15124" max="15124" width="3.09765625" style="666" customWidth="1"/>
    <col min="15125" max="15125" width="2.59765625" style="666" customWidth="1"/>
    <col min="15126" max="15126" width="3.09765625" style="666" customWidth="1"/>
    <col min="15127" max="15127" width="2.59765625" style="666" customWidth="1"/>
    <col min="15128" max="15128" width="1.59765625" style="666" customWidth="1"/>
    <col min="15129" max="15130" width="2" style="666" customWidth="1"/>
    <col min="15131" max="15131" width="6.5" style="666" customWidth="1"/>
    <col min="15132" max="15366" width="9" style="666"/>
    <col min="15367" max="15368" width="2.09765625" style="666" customWidth="1"/>
    <col min="15369" max="15369" width="1" style="666" customWidth="1"/>
    <col min="15370" max="15370" width="20.3984375" style="666" customWidth="1"/>
    <col min="15371" max="15371" width="1.09765625" style="666" customWidth="1"/>
    <col min="15372" max="15373" width="10.59765625" style="666" customWidth="1"/>
    <col min="15374" max="15374" width="1.59765625" style="666" customWidth="1"/>
    <col min="15375" max="15375" width="6.09765625" style="666" customWidth="1"/>
    <col min="15376" max="15376" width="4" style="666" customWidth="1"/>
    <col min="15377" max="15377" width="3.09765625" style="666" customWidth="1"/>
    <col min="15378" max="15378" width="0.59765625" style="666" customWidth="1"/>
    <col min="15379" max="15379" width="3" style="666" customWidth="1"/>
    <col min="15380" max="15380" width="3.09765625" style="666" customWidth="1"/>
    <col min="15381" max="15381" width="2.59765625" style="666" customWidth="1"/>
    <col min="15382" max="15382" width="3.09765625" style="666" customWidth="1"/>
    <col min="15383" max="15383" width="2.59765625" style="666" customWidth="1"/>
    <col min="15384" max="15384" width="1.59765625" style="666" customWidth="1"/>
    <col min="15385" max="15386" width="2" style="666" customWidth="1"/>
    <col min="15387" max="15387" width="6.5" style="666" customWidth="1"/>
    <col min="15388" max="15622" width="9" style="666"/>
    <col min="15623" max="15624" width="2.09765625" style="666" customWidth="1"/>
    <col min="15625" max="15625" width="1" style="666" customWidth="1"/>
    <col min="15626" max="15626" width="20.3984375" style="666" customWidth="1"/>
    <col min="15627" max="15627" width="1.09765625" style="666" customWidth="1"/>
    <col min="15628" max="15629" width="10.59765625" style="666" customWidth="1"/>
    <col min="15630" max="15630" width="1.59765625" style="666" customWidth="1"/>
    <col min="15631" max="15631" width="6.09765625" style="666" customWidth="1"/>
    <col min="15632" max="15632" width="4" style="666" customWidth="1"/>
    <col min="15633" max="15633" width="3.09765625" style="666" customWidth="1"/>
    <col min="15634" max="15634" width="0.59765625" style="666" customWidth="1"/>
    <col min="15635" max="15635" width="3" style="666" customWidth="1"/>
    <col min="15636" max="15636" width="3.09765625" style="666" customWidth="1"/>
    <col min="15637" max="15637" width="2.59765625" style="666" customWidth="1"/>
    <col min="15638" max="15638" width="3.09765625" style="666" customWidth="1"/>
    <col min="15639" max="15639" width="2.59765625" style="666" customWidth="1"/>
    <col min="15640" max="15640" width="1.59765625" style="666" customWidth="1"/>
    <col min="15641" max="15642" width="2" style="666" customWidth="1"/>
    <col min="15643" max="15643" width="6.5" style="666" customWidth="1"/>
    <col min="15644" max="15878" width="9" style="666"/>
    <col min="15879" max="15880" width="2.09765625" style="666" customWidth="1"/>
    <col min="15881" max="15881" width="1" style="666" customWidth="1"/>
    <col min="15882" max="15882" width="20.3984375" style="666" customWidth="1"/>
    <col min="15883" max="15883" width="1.09765625" style="666" customWidth="1"/>
    <col min="15884" max="15885" width="10.59765625" style="666" customWidth="1"/>
    <col min="15886" max="15886" width="1.59765625" style="666" customWidth="1"/>
    <col min="15887" max="15887" width="6.09765625" style="666" customWidth="1"/>
    <col min="15888" max="15888" width="4" style="666" customWidth="1"/>
    <col min="15889" max="15889" width="3.09765625" style="666" customWidth="1"/>
    <col min="15890" max="15890" width="0.59765625" style="666" customWidth="1"/>
    <col min="15891" max="15891" width="3" style="666" customWidth="1"/>
    <col min="15892" max="15892" width="3.09765625" style="666" customWidth="1"/>
    <col min="15893" max="15893" width="2.59765625" style="666" customWidth="1"/>
    <col min="15894" max="15894" width="3.09765625" style="666" customWidth="1"/>
    <col min="15895" max="15895" width="2.59765625" style="666" customWidth="1"/>
    <col min="15896" max="15896" width="1.59765625" style="666" customWidth="1"/>
    <col min="15897" max="15898" width="2" style="666" customWidth="1"/>
    <col min="15899" max="15899" width="6.5" style="666" customWidth="1"/>
    <col min="15900" max="16134" width="9" style="666"/>
    <col min="16135" max="16136" width="2.09765625" style="666" customWidth="1"/>
    <col min="16137" max="16137" width="1" style="666" customWidth="1"/>
    <col min="16138" max="16138" width="20.3984375" style="666" customWidth="1"/>
    <col min="16139" max="16139" width="1.09765625" style="666" customWidth="1"/>
    <col min="16140" max="16141" width="10.59765625" style="666" customWidth="1"/>
    <col min="16142" max="16142" width="1.59765625" style="666" customWidth="1"/>
    <col min="16143" max="16143" width="6.09765625" style="666" customWidth="1"/>
    <col min="16144" max="16144" width="4" style="666" customWidth="1"/>
    <col min="16145" max="16145" width="3.09765625" style="666" customWidth="1"/>
    <col min="16146" max="16146" width="0.59765625" style="666" customWidth="1"/>
    <col min="16147" max="16147" width="3" style="666" customWidth="1"/>
    <col min="16148" max="16148" width="3.09765625" style="666" customWidth="1"/>
    <col min="16149" max="16149" width="2.59765625" style="666" customWidth="1"/>
    <col min="16150" max="16150" width="3.09765625" style="666" customWidth="1"/>
    <col min="16151" max="16151" width="2.59765625" style="666" customWidth="1"/>
    <col min="16152" max="16152" width="1.59765625" style="666" customWidth="1"/>
    <col min="16153" max="16154" width="2" style="666" customWidth="1"/>
    <col min="16155" max="16155" width="6.5" style="666" customWidth="1"/>
    <col min="16156" max="16331" width="9" style="666"/>
    <col min="16332" max="16356" width="9" style="19"/>
    <col min="16357" max="16384" width="9" style="666"/>
  </cols>
  <sheetData>
    <row r="1" spans="1:84" ht="12" customHeight="1">
      <c r="A1" s="665"/>
    </row>
    <row r="2" spans="1:84" ht="54.9" customHeight="1"/>
    <row r="3" spans="1:84" ht="14.1" customHeight="1">
      <c r="AC3" s="668"/>
      <c r="AD3" s="669"/>
      <c r="AE3" s="669"/>
      <c r="AF3" s="669"/>
      <c r="AG3" s="669"/>
      <c r="AH3" s="669"/>
      <c r="AI3" s="669"/>
      <c r="AJ3" s="669"/>
      <c r="AK3" s="669"/>
      <c r="AL3" s="669"/>
      <c r="AM3" s="669"/>
      <c r="AN3" s="669"/>
      <c r="AO3" s="669"/>
      <c r="AP3" s="669"/>
      <c r="AQ3" s="669"/>
      <c r="AR3" s="669"/>
      <c r="AS3" s="669"/>
      <c r="AT3" s="669"/>
      <c r="AU3" s="1001"/>
      <c r="AV3" s="1001"/>
      <c r="AW3" s="1001"/>
      <c r="AX3" s="1001"/>
      <c r="AY3" s="1002"/>
    </row>
    <row r="4" spans="1:84" ht="14.1" customHeight="1">
      <c r="B4" s="670" t="s">
        <v>1259</v>
      </c>
      <c r="C4" s="671"/>
      <c r="D4" s="671"/>
      <c r="E4" s="671"/>
      <c r="F4" s="671"/>
      <c r="G4" s="671"/>
      <c r="H4" s="671"/>
      <c r="I4" s="671"/>
      <c r="J4" s="671"/>
      <c r="K4" s="671"/>
      <c r="L4" s="671"/>
      <c r="M4" s="671"/>
      <c r="N4" s="671"/>
      <c r="O4" s="671"/>
      <c r="P4" s="671"/>
      <c r="Q4" s="671"/>
      <c r="R4" s="671"/>
      <c r="S4" s="672"/>
      <c r="T4" s="672"/>
      <c r="U4" s="672"/>
      <c r="V4" s="672"/>
      <c r="W4" s="672"/>
      <c r="X4" s="672"/>
      <c r="Y4" s="672"/>
      <c r="Z4" s="672"/>
      <c r="AA4" s="672"/>
      <c r="AB4" s="672"/>
      <c r="AC4" s="673"/>
      <c r="AD4" s="670" t="s">
        <v>1259</v>
      </c>
      <c r="AE4" s="671"/>
      <c r="AF4" s="671"/>
      <c r="AG4" s="671"/>
      <c r="AH4" s="671"/>
      <c r="AI4" s="671"/>
      <c r="AJ4" s="671"/>
      <c r="AK4" s="671"/>
      <c r="AL4" s="671"/>
      <c r="AM4" s="671"/>
      <c r="AN4" s="671"/>
      <c r="AO4" s="671"/>
      <c r="AP4" s="671"/>
      <c r="AQ4" s="671"/>
      <c r="AR4" s="671"/>
      <c r="AS4" s="671"/>
      <c r="AT4" s="671"/>
      <c r="AU4" s="672"/>
      <c r="AV4" s="672"/>
      <c r="AW4" s="672"/>
      <c r="AX4" s="672"/>
      <c r="AY4" s="674"/>
    </row>
    <row r="5" spans="1:84" ht="14.1" customHeight="1">
      <c r="B5" s="671"/>
      <c r="C5" s="671"/>
      <c r="D5" s="671"/>
      <c r="E5" s="671"/>
      <c r="F5" s="671"/>
      <c r="G5" s="671"/>
      <c r="H5" s="671"/>
      <c r="I5" s="671"/>
      <c r="J5" s="671"/>
      <c r="K5" s="671"/>
      <c r="L5" s="671"/>
      <c r="M5" s="671"/>
      <c r="N5" s="671"/>
      <c r="O5" s="671"/>
      <c r="P5" s="675" t="s">
        <v>579</v>
      </c>
      <c r="Q5" s="676"/>
      <c r="R5" s="672" t="s">
        <v>544</v>
      </c>
      <c r="S5" s="677"/>
      <c r="T5" s="672" t="s">
        <v>580</v>
      </c>
      <c r="U5" s="677"/>
      <c r="V5" s="672" t="s">
        <v>581</v>
      </c>
      <c r="W5" s="672"/>
      <c r="X5" s="672"/>
      <c r="Y5" s="672"/>
      <c r="Z5" s="672"/>
      <c r="AA5" s="672"/>
      <c r="AB5" s="672"/>
      <c r="AC5" s="673"/>
      <c r="AD5" s="671"/>
      <c r="AE5" s="671"/>
      <c r="AF5" s="671"/>
      <c r="AG5" s="671"/>
      <c r="AH5" s="671"/>
      <c r="AI5" s="671"/>
      <c r="AJ5" s="671"/>
      <c r="AK5" s="671"/>
      <c r="AL5" s="671"/>
      <c r="AM5" s="671"/>
      <c r="AN5" s="671"/>
      <c r="AO5" s="671"/>
      <c r="AP5" s="671"/>
      <c r="AQ5" s="671"/>
      <c r="AR5" s="675" t="s">
        <v>579</v>
      </c>
      <c r="AS5" s="998">
        <v>8</v>
      </c>
      <c r="AT5" s="672" t="s">
        <v>544</v>
      </c>
      <c r="AU5" s="999">
        <v>8</v>
      </c>
      <c r="AV5" s="672" t="s">
        <v>580</v>
      </c>
      <c r="AW5" s="999">
        <v>8</v>
      </c>
      <c r="AX5" s="672" t="s">
        <v>581</v>
      </c>
      <c r="AY5" s="674"/>
    </row>
    <row r="6" spans="1:84" ht="14.1" customHeight="1">
      <c r="B6" s="671"/>
      <c r="C6" s="671"/>
      <c r="D6" s="671"/>
      <c r="E6" s="671"/>
      <c r="F6" s="671"/>
      <c r="G6" s="671"/>
      <c r="H6" s="671"/>
      <c r="I6" s="671"/>
      <c r="J6" s="678" t="s">
        <v>759</v>
      </c>
      <c r="K6" s="268"/>
      <c r="L6" s="268"/>
      <c r="M6" s="268"/>
      <c r="N6" s="268"/>
      <c r="O6" s="671"/>
      <c r="P6" s="679"/>
      <c r="Q6" s="679"/>
      <c r="R6" s="680"/>
      <c r="S6" s="680"/>
      <c r="T6" s="680"/>
      <c r="U6" s="680"/>
      <c r="V6" s="680"/>
      <c r="W6" s="672"/>
      <c r="X6" s="672"/>
      <c r="Y6" s="672"/>
      <c r="Z6" s="672"/>
      <c r="AA6" s="672"/>
      <c r="AB6" s="672"/>
      <c r="AC6" s="673"/>
      <c r="AD6" s="671"/>
      <c r="AE6" s="671"/>
      <c r="AF6" s="671"/>
      <c r="AG6" s="671"/>
      <c r="AH6" s="671"/>
      <c r="AI6" s="671"/>
      <c r="AJ6" s="671"/>
      <c r="AK6" s="671"/>
      <c r="AL6" s="678" t="s">
        <v>759</v>
      </c>
      <c r="AM6" s="268"/>
      <c r="AN6" s="268"/>
      <c r="AO6" s="268"/>
      <c r="AP6" s="268"/>
      <c r="AQ6" s="671"/>
      <c r="AR6" s="679"/>
      <c r="AS6" s="679"/>
      <c r="AT6" s="680"/>
      <c r="AU6" s="680"/>
      <c r="AV6" s="680"/>
      <c r="AW6" s="680"/>
      <c r="AX6" s="680"/>
      <c r="AY6" s="674"/>
    </row>
    <row r="7" spans="1:84" ht="15.9" customHeight="1">
      <c r="B7" s="671" t="s">
        <v>758</v>
      </c>
      <c r="C7" s="671"/>
      <c r="D7" s="671"/>
      <c r="E7" s="671"/>
      <c r="F7" s="671"/>
      <c r="G7" s="671"/>
      <c r="H7" s="671"/>
      <c r="I7" s="671"/>
      <c r="J7" s="678" t="s">
        <v>1222</v>
      </c>
      <c r="K7" s="268"/>
      <c r="L7" s="268"/>
      <c r="M7" s="2660" t="str">
        <f>IF('【交付申請時】入力シート①(全体)'!$E$27="","",'【交付申請時】入力シート①(全体)'!$E$27)</f>
        <v/>
      </c>
      <c r="N7" s="2660"/>
      <c r="O7" s="2660"/>
      <c r="P7" s="2660"/>
      <c r="Q7" s="2660"/>
      <c r="R7" s="2660"/>
      <c r="S7" s="2660"/>
      <c r="T7" s="2660"/>
      <c r="U7" s="2660"/>
      <c r="V7" s="2660"/>
      <c r="W7" s="672"/>
      <c r="X7" s="672"/>
      <c r="Y7" s="672"/>
      <c r="Z7" s="672"/>
      <c r="AA7" s="672"/>
      <c r="AB7" s="672"/>
      <c r="AC7" s="673"/>
      <c r="AD7" s="671" t="s">
        <v>758</v>
      </c>
      <c r="AE7" s="671"/>
      <c r="AF7" s="671"/>
      <c r="AG7" s="671"/>
      <c r="AH7" s="671"/>
      <c r="AI7" s="671"/>
      <c r="AJ7" s="671"/>
      <c r="AK7" s="671"/>
      <c r="AL7" s="678" t="s">
        <v>1222</v>
      </c>
      <c r="AM7" s="268"/>
      <c r="AN7" s="268"/>
      <c r="AO7" s="2661" t="s">
        <v>422</v>
      </c>
      <c r="AP7" s="2661"/>
      <c r="AQ7" s="2661"/>
      <c r="AR7" s="2661"/>
      <c r="AS7" s="2661"/>
      <c r="AT7" s="2661"/>
      <c r="AU7" s="2661"/>
      <c r="AV7" s="2661"/>
      <c r="AW7" s="2661"/>
      <c r="AX7" s="2661"/>
      <c r="AY7" s="674"/>
    </row>
    <row r="8" spans="1:84" ht="15.9" customHeight="1">
      <c r="B8" s="671"/>
      <c r="C8" s="671" t="s">
        <v>1223</v>
      </c>
      <c r="D8" s="671"/>
      <c r="E8" s="671"/>
      <c r="F8" s="671"/>
      <c r="G8" s="671"/>
      <c r="H8" s="671"/>
      <c r="I8" s="671"/>
      <c r="J8" s="678" t="s">
        <v>1224</v>
      </c>
      <c r="K8" s="268"/>
      <c r="L8" s="268"/>
      <c r="M8" s="2660" t="str">
        <f>IF('【交付申請時】入力シート①(全体)'!$E$25="","",'【交付申請時】入力シート①(全体)'!$E$25)</f>
        <v/>
      </c>
      <c r="N8" s="2660"/>
      <c r="O8" s="2660"/>
      <c r="P8" s="2660"/>
      <c r="Q8" s="2660"/>
      <c r="R8" s="2660"/>
      <c r="S8" s="2660"/>
      <c r="T8" s="2660"/>
      <c r="U8" s="2660"/>
      <c r="V8" s="2660"/>
      <c r="W8" s="672"/>
      <c r="X8" s="672"/>
      <c r="Y8" s="672"/>
      <c r="Z8" s="672"/>
      <c r="AA8" s="672"/>
      <c r="AB8" s="672"/>
      <c r="AC8" s="673"/>
      <c r="AD8" s="671"/>
      <c r="AE8" s="671" t="s">
        <v>1223</v>
      </c>
      <c r="AF8" s="671"/>
      <c r="AG8" s="671"/>
      <c r="AH8" s="671"/>
      <c r="AI8" s="671"/>
      <c r="AJ8" s="671"/>
      <c r="AK8" s="671"/>
      <c r="AL8" s="678" t="s">
        <v>1224</v>
      </c>
      <c r="AM8" s="268"/>
      <c r="AN8" s="268"/>
      <c r="AO8" s="2661" t="s">
        <v>436</v>
      </c>
      <c r="AP8" s="2661"/>
      <c r="AQ8" s="2661"/>
      <c r="AR8" s="2661"/>
      <c r="AS8" s="2661"/>
      <c r="AT8" s="2661"/>
      <c r="AU8" s="2661"/>
      <c r="AV8" s="2661"/>
      <c r="AW8" s="2661"/>
      <c r="AX8" s="2661"/>
      <c r="AY8" s="674"/>
    </row>
    <row r="9" spans="1:84" ht="15.9" customHeight="1">
      <c r="B9" s="671"/>
      <c r="C9" s="671"/>
      <c r="D9" s="671"/>
      <c r="E9" s="671"/>
      <c r="F9" s="671"/>
      <c r="G9" s="671"/>
      <c r="H9" s="671"/>
      <c r="I9" s="671"/>
      <c r="J9" s="678" t="s">
        <v>1225</v>
      </c>
      <c r="K9" s="268"/>
      <c r="L9" s="268"/>
      <c r="M9" s="2660" t="str">
        <f>IF('【交付申請時】入力シート①(全体)'!$E$34="","",'【交付申請時】入力シート①(全体)'!$E$34)</f>
        <v/>
      </c>
      <c r="N9" s="2660"/>
      <c r="O9" s="2660"/>
      <c r="P9" s="2660" t="str">
        <f>IF('【交付申請時】入力シート①(全体)'!$E$36="","",'【交付申請時】入力シート①(全体)'!$E$36)</f>
        <v/>
      </c>
      <c r="Q9" s="2660" t="str">
        <f>IF('【交付申請時】入力シート①(全体)'!D32="","",'【交付申請時】入力シート①(全体)'!D32)</f>
        <v/>
      </c>
      <c r="R9" s="2660"/>
      <c r="S9" s="2660"/>
      <c r="T9" s="2660"/>
      <c r="U9" s="2660"/>
      <c r="V9" s="2660"/>
      <c r="W9" s="672"/>
      <c r="X9" s="672"/>
      <c r="Y9" s="672"/>
      <c r="Z9" s="672"/>
      <c r="AA9" s="672"/>
      <c r="AB9" s="672"/>
      <c r="AC9" s="673"/>
      <c r="AD9" s="671"/>
      <c r="AE9" s="671"/>
      <c r="AF9" s="671"/>
      <c r="AG9" s="671"/>
      <c r="AH9" s="671"/>
      <c r="AI9" s="671"/>
      <c r="AJ9" s="671"/>
      <c r="AK9" s="671"/>
      <c r="AL9" s="678" t="s">
        <v>1225</v>
      </c>
      <c r="AM9" s="268"/>
      <c r="AN9" s="268"/>
      <c r="AO9" s="2661" t="s">
        <v>458</v>
      </c>
      <c r="AP9" s="2661"/>
      <c r="AQ9" s="2661"/>
      <c r="AR9" s="2661" t="s">
        <v>461</v>
      </c>
      <c r="AS9" s="2661"/>
      <c r="AT9" s="2661"/>
      <c r="AU9" s="2661"/>
      <c r="AV9" s="2661"/>
      <c r="AW9" s="2661"/>
      <c r="AX9" s="2661"/>
      <c r="AY9" s="674"/>
    </row>
    <row r="10" spans="1:84" s="681" customFormat="1" ht="6" customHeight="1">
      <c r="B10" s="682"/>
      <c r="C10" s="682"/>
      <c r="D10" s="682"/>
      <c r="E10" s="682"/>
      <c r="F10" s="682"/>
      <c r="G10" s="682"/>
      <c r="H10" s="682"/>
      <c r="I10" s="682"/>
      <c r="J10" s="670"/>
      <c r="K10" s="268"/>
      <c r="L10" s="268"/>
      <c r="M10" s="683"/>
      <c r="N10" s="683"/>
      <c r="O10" s="683"/>
      <c r="P10" s="683"/>
      <c r="Q10" s="683"/>
      <c r="R10" s="683"/>
      <c r="S10" s="683"/>
      <c r="T10" s="683"/>
      <c r="U10" s="683"/>
      <c r="V10" s="684"/>
      <c r="W10" s="685"/>
      <c r="X10" s="685"/>
      <c r="Y10" s="685"/>
      <c r="Z10" s="685"/>
      <c r="AA10" s="685"/>
      <c r="AB10" s="685"/>
      <c r="AC10" s="673"/>
      <c r="AD10" s="682"/>
      <c r="AE10" s="682"/>
      <c r="AF10" s="682"/>
      <c r="AG10" s="682"/>
      <c r="AH10" s="682"/>
      <c r="AI10" s="682"/>
      <c r="AJ10" s="682"/>
      <c r="AK10" s="682"/>
      <c r="AL10" s="670"/>
      <c r="AM10" s="268"/>
      <c r="AN10" s="268"/>
      <c r="AO10" s="683"/>
      <c r="AP10" s="683"/>
      <c r="AQ10" s="683"/>
      <c r="AR10" s="683"/>
      <c r="AS10" s="683"/>
      <c r="AT10" s="683"/>
      <c r="AU10" s="683"/>
      <c r="AV10" s="683"/>
      <c r="AW10" s="683"/>
      <c r="AX10" s="684"/>
      <c r="AY10" s="674"/>
      <c r="AZ10" s="19"/>
      <c r="BA10" s="19"/>
      <c r="BB10" s="19"/>
      <c r="BC10" s="19"/>
      <c r="BD10" s="19"/>
      <c r="BE10" s="19"/>
      <c r="BF10" s="19"/>
      <c r="BG10" s="19"/>
      <c r="BH10" s="19"/>
      <c r="BI10" s="19"/>
      <c r="BJ10" s="19"/>
      <c r="BK10" s="19"/>
      <c r="BL10" s="19"/>
      <c r="BM10" s="19"/>
      <c r="BN10" s="19"/>
      <c r="BO10" s="19"/>
      <c r="BP10" s="19"/>
      <c r="BQ10" s="19"/>
      <c r="BR10" s="19"/>
      <c r="BS10" s="19"/>
      <c r="BT10" s="19"/>
      <c r="BU10" s="19"/>
      <c r="BV10" s="19"/>
      <c r="BW10" s="19"/>
      <c r="BX10" s="19"/>
      <c r="BY10" s="19"/>
      <c r="BZ10" s="19"/>
      <c r="CA10" s="19"/>
      <c r="CB10" s="19"/>
      <c r="CC10" s="19"/>
      <c r="CD10" s="19"/>
      <c r="CE10" s="19"/>
      <c r="CF10" s="19"/>
    </row>
    <row r="11" spans="1:84" s="681" customFormat="1" ht="14.1" customHeight="1">
      <c r="B11" s="682"/>
      <c r="C11" s="682"/>
      <c r="D11" s="682"/>
      <c r="E11" s="682"/>
      <c r="F11" s="682"/>
      <c r="G11" s="682"/>
      <c r="H11" s="682"/>
      <c r="I11" s="682"/>
      <c r="J11" s="678" t="s">
        <v>761</v>
      </c>
      <c r="K11" s="268"/>
      <c r="L11" s="268"/>
      <c r="M11" s="269"/>
      <c r="N11" s="683"/>
      <c r="O11" s="683"/>
      <c r="P11" s="683"/>
      <c r="Q11" s="686"/>
      <c r="R11" s="683"/>
      <c r="S11" s="686"/>
      <c r="T11" s="686"/>
      <c r="U11" s="686"/>
      <c r="V11" s="686"/>
      <c r="W11" s="685"/>
      <c r="X11" s="685"/>
      <c r="Y11" s="685"/>
      <c r="Z11" s="685"/>
      <c r="AA11" s="685"/>
      <c r="AB11" s="685"/>
      <c r="AC11" s="673"/>
      <c r="AD11" s="682"/>
      <c r="AE11" s="682"/>
      <c r="AF11" s="682"/>
      <c r="AG11" s="682"/>
      <c r="AH11" s="682"/>
      <c r="AI11" s="682"/>
      <c r="AJ11" s="682"/>
      <c r="AK11" s="682"/>
      <c r="AL11" s="678" t="s">
        <v>761</v>
      </c>
      <c r="AM11" s="268"/>
      <c r="AN11" s="268"/>
      <c r="AO11" s="269"/>
      <c r="AP11" s="683"/>
      <c r="AQ11" s="683"/>
      <c r="AR11" s="683"/>
      <c r="AS11" s="686"/>
      <c r="AT11" s="683"/>
      <c r="AU11" s="686"/>
      <c r="AV11" s="686"/>
      <c r="AW11" s="686"/>
      <c r="AX11" s="686"/>
      <c r="AY11" s="674"/>
      <c r="AZ11" s="19"/>
      <c r="BA11" s="19"/>
      <c r="BB11" s="19"/>
      <c r="BC11" s="19"/>
      <c r="BD11" s="19"/>
      <c r="BE11" s="19"/>
      <c r="BF11" s="19"/>
      <c r="BG11" s="19"/>
      <c r="BH11" s="19"/>
      <c r="BI11" s="19"/>
      <c r="BJ11" s="19"/>
      <c r="BK11" s="19"/>
      <c r="BL11" s="19"/>
      <c r="BM11" s="19"/>
      <c r="BN11" s="19"/>
      <c r="BO11" s="19"/>
      <c r="BP11" s="19"/>
      <c r="BQ11" s="19"/>
      <c r="BR11" s="19"/>
      <c r="BS11" s="19"/>
      <c r="BT11" s="19"/>
      <c r="BU11" s="19"/>
      <c r="BV11" s="19"/>
      <c r="BW11" s="19"/>
      <c r="BX11" s="19"/>
      <c r="BY11" s="19"/>
      <c r="BZ11" s="19"/>
      <c r="CA11" s="19"/>
      <c r="CB11" s="19"/>
      <c r="CC11" s="19"/>
      <c r="CD11" s="19"/>
      <c r="CE11" s="19"/>
      <c r="CF11" s="19"/>
    </row>
    <row r="12" spans="1:84" s="681" customFormat="1" ht="15.9" customHeight="1">
      <c r="B12" s="682"/>
      <c r="C12" s="682"/>
      <c r="D12" s="682"/>
      <c r="E12" s="682"/>
      <c r="F12" s="682"/>
      <c r="G12" s="682"/>
      <c r="H12" s="682"/>
      <c r="I12" s="682"/>
      <c r="J12" s="678" t="s">
        <v>1222</v>
      </c>
      <c r="K12" s="268"/>
      <c r="L12" s="268"/>
      <c r="M12" s="2658" t="str">
        <f>IF('【交付申請時】入力シート①(全体)'!$E$48="","",'【交付申請時】入力シート①(全体)'!$E$48)</f>
        <v/>
      </c>
      <c r="N12" s="2658"/>
      <c r="O12" s="2658"/>
      <c r="P12" s="2658"/>
      <c r="Q12" s="2658"/>
      <c r="R12" s="2658"/>
      <c r="S12" s="2658"/>
      <c r="T12" s="2658"/>
      <c r="U12" s="2658"/>
      <c r="V12" s="2658"/>
      <c r="W12" s="685"/>
      <c r="X12" s="685"/>
      <c r="Y12" s="685"/>
      <c r="Z12" s="685"/>
      <c r="AA12" s="685"/>
      <c r="AB12" s="685"/>
      <c r="AC12" s="673"/>
      <c r="AD12" s="682"/>
      <c r="AE12" s="682"/>
      <c r="AF12" s="682"/>
      <c r="AG12" s="682"/>
      <c r="AH12" s="682"/>
      <c r="AI12" s="682"/>
      <c r="AJ12" s="682"/>
      <c r="AK12" s="682"/>
      <c r="AL12" s="678" t="s">
        <v>1222</v>
      </c>
      <c r="AM12" s="268"/>
      <c r="AN12" s="268"/>
      <c r="AO12" s="2659" t="s">
        <v>474</v>
      </c>
      <c r="AP12" s="2659"/>
      <c r="AQ12" s="2659"/>
      <c r="AR12" s="2659"/>
      <c r="AS12" s="2659"/>
      <c r="AT12" s="2659"/>
      <c r="AU12" s="2659"/>
      <c r="AV12" s="2659"/>
      <c r="AW12" s="2659"/>
      <c r="AX12" s="2659"/>
      <c r="AY12" s="674"/>
      <c r="AZ12" s="19"/>
      <c r="BA12" s="19"/>
      <c r="BB12" s="19"/>
      <c r="BC12" s="19"/>
      <c r="BD12" s="19"/>
      <c r="BE12" s="19"/>
      <c r="BF12" s="19"/>
      <c r="BG12" s="19"/>
      <c r="BH12" s="19"/>
      <c r="BI12" s="19"/>
      <c r="BJ12" s="19"/>
      <c r="BK12" s="19"/>
      <c r="BL12" s="19"/>
      <c r="BM12" s="19"/>
      <c r="BN12" s="19"/>
      <c r="BO12" s="19"/>
      <c r="BP12" s="19"/>
      <c r="BQ12" s="19"/>
      <c r="BR12" s="19"/>
      <c r="BS12" s="19"/>
      <c r="BT12" s="19"/>
      <c r="BU12" s="19"/>
      <c r="BV12" s="19"/>
      <c r="BW12" s="19"/>
      <c r="BX12" s="19"/>
      <c r="BY12" s="19"/>
      <c r="BZ12" s="19"/>
      <c r="CA12" s="19"/>
      <c r="CB12" s="19"/>
      <c r="CC12" s="19"/>
      <c r="CD12" s="19"/>
      <c r="CE12" s="19"/>
      <c r="CF12" s="19"/>
    </row>
    <row r="13" spans="1:84" s="681" customFormat="1" ht="15.9" customHeight="1">
      <c r="B13" s="682"/>
      <c r="C13" s="682"/>
      <c r="D13" s="682"/>
      <c r="E13" s="682"/>
      <c r="F13" s="682"/>
      <c r="G13" s="682"/>
      <c r="H13" s="682"/>
      <c r="I13" s="682"/>
      <c r="J13" s="678" t="s">
        <v>1224</v>
      </c>
      <c r="K13" s="268"/>
      <c r="L13" s="268"/>
      <c r="M13" s="2658" t="str">
        <f>IF('【交付申請時】入力シート①(全体)'!$E$46="","",'【交付申請時】入力シート①(全体)'!$E$46)</f>
        <v/>
      </c>
      <c r="N13" s="2658"/>
      <c r="O13" s="2658"/>
      <c r="P13" s="2658"/>
      <c r="Q13" s="2658"/>
      <c r="R13" s="2658"/>
      <c r="S13" s="2658"/>
      <c r="T13" s="2658"/>
      <c r="U13" s="2658"/>
      <c r="V13" s="2658"/>
      <c r="W13" s="685"/>
      <c r="X13" s="685"/>
      <c r="Y13" s="685"/>
      <c r="Z13" s="685"/>
      <c r="AA13" s="685"/>
      <c r="AB13" s="685"/>
      <c r="AC13" s="673"/>
      <c r="AD13" s="682"/>
      <c r="AE13" s="682"/>
      <c r="AF13" s="682"/>
      <c r="AG13" s="682"/>
      <c r="AH13" s="682"/>
      <c r="AI13" s="682"/>
      <c r="AJ13" s="682"/>
      <c r="AK13" s="682"/>
      <c r="AL13" s="678" t="s">
        <v>1224</v>
      </c>
      <c r="AM13" s="268"/>
      <c r="AN13" s="268"/>
      <c r="AO13" s="2659" t="s">
        <v>473</v>
      </c>
      <c r="AP13" s="2659"/>
      <c r="AQ13" s="2659"/>
      <c r="AR13" s="2659"/>
      <c r="AS13" s="2659"/>
      <c r="AT13" s="2659"/>
      <c r="AU13" s="2659"/>
      <c r="AV13" s="2659"/>
      <c r="AW13" s="2659"/>
      <c r="AX13" s="2659"/>
      <c r="AY13" s="674"/>
      <c r="AZ13" s="19"/>
      <c r="BA13" s="19"/>
      <c r="BB13" s="19"/>
      <c r="BC13" s="19"/>
      <c r="BD13" s="19"/>
      <c r="BE13" s="19"/>
      <c r="BF13" s="19"/>
      <c r="BG13" s="19"/>
      <c r="BH13" s="19"/>
      <c r="BI13" s="19"/>
      <c r="BJ13" s="19"/>
      <c r="BK13" s="19"/>
      <c r="BL13" s="19"/>
      <c r="BM13" s="19"/>
      <c r="BN13" s="19"/>
      <c r="BO13" s="19"/>
      <c r="BP13" s="19"/>
      <c r="BQ13" s="19"/>
      <c r="BR13" s="19"/>
      <c r="BS13" s="19"/>
      <c r="BT13" s="19"/>
      <c r="BU13" s="19"/>
      <c r="BV13" s="19"/>
      <c r="BW13" s="19"/>
      <c r="BX13" s="19"/>
      <c r="BY13" s="19"/>
      <c r="BZ13" s="19"/>
      <c r="CA13" s="19"/>
      <c r="CB13" s="19"/>
      <c r="CC13" s="19"/>
      <c r="CD13" s="19"/>
      <c r="CE13" s="19"/>
      <c r="CF13" s="19"/>
    </row>
    <row r="14" spans="1:84" s="681" customFormat="1" ht="15.9" customHeight="1">
      <c r="B14" s="682"/>
      <c r="C14" s="682"/>
      <c r="D14" s="682"/>
      <c r="E14" s="682"/>
      <c r="F14" s="682"/>
      <c r="G14" s="682"/>
      <c r="H14" s="682"/>
      <c r="I14" s="682"/>
      <c r="J14" s="678" t="s">
        <v>1225</v>
      </c>
      <c r="K14" s="268"/>
      <c r="L14" s="268"/>
      <c r="M14" s="2658" t="str">
        <f>IF('【交付申請時】入力シート①(全体)'!$E$55="","",'【交付申請時】入力シート①(全体)'!$E$55)</f>
        <v/>
      </c>
      <c r="N14" s="2658"/>
      <c r="O14" s="2658"/>
      <c r="P14" s="2658" t="str">
        <f>IF('【交付申請時】入力シート①(全体)'!$E$57="","",'【交付申請時】入力シート①(全体)'!$E$57)</f>
        <v/>
      </c>
      <c r="Q14" s="2658" t="str">
        <f>IF('【交付申請時】入力シート①(全体)'!$E$57="","",'【交付申請時】入力シート①(全体)'!$E$57)</f>
        <v/>
      </c>
      <c r="R14" s="2658"/>
      <c r="S14" s="2658"/>
      <c r="T14" s="2658"/>
      <c r="U14" s="2658"/>
      <c r="V14" s="2658"/>
      <c r="W14" s="685"/>
      <c r="X14" s="685"/>
      <c r="Y14" s="685"/>
      <c r="Z14" s="685"/>
      <c r="AA14" s="685"/>
      <c r="AB14" s="685"/>
      <c r="AC14" s="673"/>
      <c r="AD14" s="682"/>
      <c r="AE14" s="682"/>
      <c r="AF14" s="682"/>
      <c r="AG14" s="682"/>
      <c r="AH14" s="682"/>
      <c r="AI14" s="682"/>
      <c r="AJ14" s="682"/>
      <c r="AK14" s="682"/>
      <c r="AL14" s="678" t="s">
        <v>1225</v>
      </c>
      <c r="AM14" s="268"/>
      <c r="AN14" s="268"/>
      <c r="AO14" s="2659" t="s">
        <v>458</v>
      </c>
      <c r="AP14" s="2659"/>
      <c r="AQ14" s="2659"/>
      <c r="AR14" s="2659" t="s">
        <v>478</v>
      </c>
      <c r="AS14" s="2659"/>
      <c r="AT14" s="2659"/>
      <c r="AU14" s="2659"/>
      <c r="AV14" s="2659"/>
      <c r="AW14" s="2659"/>
      <c r="AX14" s="2659"/>
      <c r="AY14" s="674"/>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row>
    <row r="15" spans="1:84" ht="6" customHeight="1">
      <c r="B15" s="671"/>
      <c r="C15" s="671"/>
      <c r="D15" s="671"/>
      <c r="E15" s="671"/>
      <c r="F15" s="671"/>
      <c r="G15" s="671"/>
      <c r="H15" s="671"/>
      <c r="I15" s="671"/>
      <c r="J15" s="670"/>
      <c r="K15" s="268"/>
      <c r="L15" s="268"/>
      <c r="M15" s="687"/>
      <c r="N15" s="687"/>
      <c r="O15" s="687"/>
      <c r="P15" s="687"/>
      <c r="Q15" s="687"/>
      <c r="R15" s="688"/>
      <c r="S15" s="687"/>
      <c r="T15" s="687"/>
      <c r="U15" s="687"/>
      <c r="V15" s="687"/>
      <c r="W15" s="672"/>
      <c r="X15" s="672"/>
      <c r="Y15" s="672"/>
      <c r="Z15" s="672"/>
      <c r="AA15" s="672"/>
      <c r="AB15" s="672"/>
      <c r="AC15" s="673"/>
      <c r="AD15" s="671"/>
      <c r="AE15" s="671"/>
      <c r="AF15" s="671"/>
      <c r="AG15" s="671"/>
      <c r="AH15" s="671"/>
      <c r="AI15" s="671"/>
      <c r="AJ15" s="671"/>
      <c r="AK15" s="671"/>
      <c r="AL15" s="670"/>
      <c r="AM15" s="268"/>
      <c r="AN15" s="268"/>
      <c r="AO15" s="687"/>
      <c r="AP15" s="687"/>
      <c r="AQ15" s="687"/>
      <c r="AR15" s="687"/>
      <c r="AS15" s="687"/>
      <c r="AT15" s="688"/>
      <c r="AU15" s="687"/>
      <c r="AV15" s="687"/>
      <c r="AW15" s="687"/>
      <c r="AX15" s="687"/>
      <c r="AY15" s="674"/>
    </row>
    <row r="16" spans="1:84" ht="14.1" customHeight="1">
      <c r="B16" s="671"/>
      <c r="C16" s="671"/>
      <c r="D16" s="671"/>
      <c r="E16" s="671"/>
      <c r="F16" s="671"/>
      <c r="G16" s="671"/>
      <c r="H16" s="671"/>
      <c r="I16" s="671"/>
      <c r="J16" s="678" t="s">
        <v>614</v>
      </c>
      <c r="K16" s="268"/>
      <c r="L16" s="268"/>
      <c r="M16" s="269"/>
      <c r="N16" s="689"/>
      <c r="O16" s="689"/>
      <c r="P16" s="689"/>
      <c r="Q16" s="690"/>
      <c r="R16" s="688"/>
      <c r="S16" s="690"/>
      <c r="T16" s="690"/>
      <c r="U16" s="690"/>
      <c r="V16" s="690"/>
      <c r="W16" s="672"/>
      <c r="X16" s="672"/>
      <c r="Y16" s="672"/>
      <c r="Z16" s="672"/>
      <c r="AA16" s="672"/>
      <c r="AB16" s="672"/>
      <c r="AC16" s="673"/>
      <c r="AD16" s="671"/>
      <c r="AE16" s="671"/>
      <c r="AF16" s="671"/>
      <c r="AG16" s="671"/>
      <c r="AH16" s="671"/>
      <c r="AI16" s="671"/>
      <c r="AJ16" s="671"/>
      <c r="AK16" s="671"/>
      <c r="AL16" s="678" t="s">
        <v>614</v>
      </c>
      <c r="AM16" s="268"/>
      <c r="AN16" s="268"/>
      <c r="AO16" s="269"/>
      <c r="AP16" s="689"/>
      <c r="AQ16" s="689"/>
      <c r="AR16" s="689"/>
      <c r="AS16" s="690"/>
      <c r="AT16" s="688"/>
      <c r="AU16" s="690"/>
      <c r="AV16" s="690"/>
      <c r="AW16" s="690"/>
      <c r="AX16" s="690"/>
      <c r="AY16" s="674"/>
    </row>
    <row r="17" spans="2:51" ht="15.9" customHeight="1">
      <c r="B17" s="671"/>
      <c r="C17" s="671"/>
      <c r="D17" s="671"/>
      <c r="E17" s="671"/>
      <c r="F17" s="671"/>
      <c r="G17" s="671"/>
      <c r="H17" s="671"/>
      <c r="I17" s="671"/>
      <c r="J17" s="678" t="s">
        <v>1222</v>
      </c>
      <c r="K17" s="268"/>
      <c r="L17" s="268"/>
      <c r="M17" s="2658" t="str">
        <f>IF('【交付申請時】入力シート①(全体)'!$E$69="","",'【交付申請時】入力シート①(全体)'!$E$69)</f>
        <v/>
      </c>
      <c r="N17" s="2658"/>
      <c r="O17" s="2658"/>
      <c r="P17" s="2658"/>
      <c r="Q17" s="2658"/>
      <c r="R17" s="2658"/>
      <c r="S17" s="2658"/>
      <c r="T17" s="2658"/>
      <c r="U17" s="2658"/>
      <c r="V17" s="2658"/>
      <c r="W17" s="672"/>
      <c r="X17" s="672"/>
      <c r="Y17" s="672"/>
      <c r="Z17" s="672"/>
      <c r="AA17" s="672"/>
      <c r="AB17" s="672"/>
      <c r="AC17" s="673"/>
      <c r="AD17" s="671"/>
      <c r="AE17" s="671"/>
      <c r="AF17" s="671"/>
      <c r="AG17" s="671"/>
      <c r="AH17" s="671"/>
      <c r="AI17" s="671"/>
      <c r="AJ17" s="671"/>
      <c r="AK17" s="671"/>
      <c r="AL17" s="678" t="s">
        <v>1222</v>
      </c>
      <c r="AM17" s="268"/>
      <c r="AN17" s="268"/>
      <c r="AO17" s="2659" t="s">
        <v>485</v>
      </c>
      <c r="AP17" s="2659"/>
      <c r="AQ17" s="2659"/>
      <c r="AR17" s="2659"/>
      <c r="AS17" s="2659"/>
      <c r="AT17" s="2659"/>
      <c r="AU17" s="2659"/>
      <c r="AV17" s="2659"/>
      <c r="AW17" s="2659"/>
      <c r="AX17" s="2659"/>
      <c r="AY17" s="674"/>
    </row>
    <row r="18" spans="2:51" ht="15.9" customHeight="1">
      <c r="B18" s="671"/>
      <c r="C18" s="671"/>
      <c r="D18" s="671"/>
      <c r="E18" s="671"/>
      <c r="F18" s="671"/>
      <c r="G18" s="671"/>
      <c r="H18" s="671"/>
      <c r="I18" s="671"/>
      <c r="J18" s="678" t="s">
        <v>1224</v>
      </c>
      <c r="K18" s="268"/>
      <c r="L18" s="268"/>
      <c r="M18" s="2658" t="str">
        <f>IF('【交付申請時】入力シート①(全体)'!$E$67="","",'【交付申請時】入力シート①(全体)'!$E$67)</f>
        <v/>
      </c>
      <c r="N18" s="2658"/>
      <c r="O18" s="2658"/>
      <c r="P18" s="2658"/>
      <c r="Q18" s="2658"/>
      <c r="R18" s="2658"/>
      <c r="S18" s="2658"/>
      <c r="T18" s="2658"/>
      <c r="U18" s="2658"/>
      <c r="V18" s="2658"/>
      <c r="W18" s="672"/>
      <c r="X18" s="672"/>
      <c r="Y18" s="672"/>
      <c r="Z18" s="672"/>
      <c r="AA18" s="672"/>
      <c r="AB18" s="672"/>
      <c r="AC18" s="673"/>
      <c r="AD18" s="671"/>
      <c r="AE18" s="671"/>
      <c r="AF18" s="671"/>
      <c r="AG18" s="671"/>
      <c r="AH18" s="671"/>
      <c r="AI18" s="671"/>
      <c r="AJ18" s="671"/>
      <c r="AK18" s="671"/>
      <c r="AL18" s="678" t="s">
        <v>1224</v>
      </c>
      <c r="AM18" s="268"/>
      <c r="AN18" s="268"/>
      <c r="AO18" s="2659" t="s">
        <v>484</v>
      </c>
      <c r="AP18" s="2659"/>
      <c r="AQ18" s="2659"/>
      <c r="AR18" s="2659"/>
      <c r="AS18" s="2659"/>
      <c r="AT18" s="2659"/>
      <c r="AU18" s="2659"/>
      <c r="AV18" s="2659"/>
      <c r="AW18" s="2659"/>
      <c r="AX18" s="2659"/>
      <c r="AY18" s="674"/>
    </row>
    <row r="19" spans="2:51" ht="15.9" customHeight="1">
      <c r="B19" s="671"/>
      <c r="C19" s="671"/>
      <c r="D19" s="671"/>
      <c r="E19" s="671"/>
      <c r="F19" s="671"/>
      <c r="G19" s="671"/>
      <c r="H19" s="671"/>
      <c r="I19" s="671"/>
      <c r="J19" s="678" t="s">
        <v>1225</v>
      </c>
      <c r="K19" s="268"/>
      <c r="L19" s="268"/>
      <c r="M19" s="2658" t="str">
        <f>IF('【交付申請時】入力シート①(全体)'!$E$72="","",'【交付申請時】入力シート①(全体)'!$E$72)</f>
        <v/>
      </c>
      <c r="N19" s="2658"/>
      <c r="O19" s="2658"/>
      <c r="P19" s="2658" t="str">
        <f>IF('【交付申請時】入力シート①(全体)'!$E$74="","",'【交付申請時】入力シート①(全体)'!$E$74)</f>
        <v/>
      </c>
      <c r="Q19" s="2658"/>
      <c r="R19" s="2658"/>
      <c r="S19" s="2658"/>
      <c r="T19" s="2658"/>
      <c r="U19" s="2658"/>
      <c r="V19" s="2658"/>
      <c r="W19" s="672"/>
      <c r="X19" s="672"/>
      <c r="Y19" s="672"/>
      <c r="Z19" s="672"/>
      <c r="AA19" s="672"/>
      <c r="AB19" s="672"/>
      <c r="AC19" s="673"/>
      <c r="AD19" s="671"/>
      <c r="AE19" s="671"/>
      <c r="AF19" s="671"/>
      <c r="AG19" s="671"/>
      <c r="AH19" s="671"/>
      <c r="AI19" s="671"/>
      <c r="AJ19" s="671"/>
      <c r="AK19" s="671"/>
      <c r="AL19" s="678" t="s">
        <v>1225</v>
      </c>
      <c r="AM19" s="268"/>
      <c r="AN19" s="268"/>
      <c r="AO19" s="2659" t="s">
        <v>458</v>
      </c>
      <c r="AP19" s="2659"/>
      <c r="AQ19" s="2659"/>
      <c r="AR19" s="2659" t="s">
        <v>489</v>
      </c>
      <c r="AS19" s="2659"/>
      <c r="AT19" s="2659"/>
      <c r="AU19" s="2659"/>
      <c r="AV19" s="2659"/>
      <c r="AW19" s="2659"/>
      <c r="AX19" s="2659"/>
      <c r="AY19" s="674"/>
    </row>
    <row r="20" spans="2:51" ht="14.1" customHeight="1">
      <c r="B20" s="671"/>
      <c r="C20" s="671"/>
      <c r="D20" s="671"/>
      <c r="E20" s="671"/>
      <c r="F20" s="671"/>
      <c r="G20" s="671"/>
      <c r="H20" s="671"/>
      <c r="I20" s="671"/>
      <c r="J20" s="671"/>
      <c r="K20" s="671"/>
      <c r="L20" s="671"/>
      <c r="M20" s="671"/>
      <c r="N20" s="672"/>
      <c r="O20" s="672"/>
      <c r="P20" s="672"/>
      <c r="Q20" s="672"/>
      <c r="R20" s="672"/>
      <c r="S20" s="672"/>
      <c r="T20" s="672"/>
      <c r="U20" s="672"/>
      <c r="V20" s="672"/>
      <c r="W20" s="672"/>
      <c r="X20" s="672"/>
      <c r="Y20" s="672"/>
      <c r="Z20" s="672"/>
      <c r="AA20" s="672"/>
      <c r="AB20" s="672"/>
      <c r="AC20" s="673"/>
      <c r="AD20" s="671"/>
      <c r="AE20" s="671"/>
      <c r="AF20" s="671"/>
      <c r="AG20" s="671"/>
      <c r="AH20" s="671"/>
      <c r="AI20" s="671"/>
      <c r="AJ20" s="671"/>
      <c r="AK20" s="671"/>
      <c r="AL20" s="671"/>
      <c r="AM20" s="671"/>
      <c r="AN20" s="671"/>
      <c r="AO20" s="671"/>
      <c r="AP20" s="672"/>
      <c r="AQ20" s="672"/>
      <c r="AR20" s="672"/>
      <c r="AS20" s="672"/>
      <c r="AT20" s="672"/>
      <c r="AU20" s="672"/>
      <c r="AV20" s="672"/>
      <c r="AW20" s="672"/>
      <c r="AX20" s="672"/>
      <c r="AY20" s="674"/>
    </row>
    <row r="21" spans="2:51" ht="37.65" customHeight="1">
      <c r="B21" s="2655" t="s">
        <v>1260</v>
      </c>
      <c r="C21" s="2655"/>
      <c r="D21" s="2655"/>
      <c r="E21" s="2655"/>
      <c r="F21" s="2655"/>
      <c r="G21" s="2655"/>
      <c r="H21" s="2655"/>
      <c r="I21" s="2655"/>
      <c r="J21" s="2655"/>
      <c r="K21" s="2655"/>
      <c r="L21" s="2655"/>
      <c r="M21" s="2655"/>
      <c r="N21" s="2655"/>
      <c r="O21" s="2655"/>
      <c r="P21" s="2655"/>
      <c r="Q21" s="2655"/>
      <c r="R21" s="2655"/>
      <c r="S21" s="2655"/>
      <c r="T21" s="2655"/>
      <c r="U21" s="2655"/>
      <c r="V21" s="2655"/>
      <c r="W21" s="672"/>
      <c r="X21" s="672"/>
      <c r="Y21" s="672"/>
      <c r="Z21" s="672"/>
      <c r="AA21" s="672"/>
      <c r="AB21" s="672"/>
      <c r="AC21" s="673"/>
      <c r="AD21" s="2655" t="s">
        <v>1260</v>
      </c>
      <c r="AE21" s="2655"/>
      <c r="AF21" s="2655"/>
      <c r="AG21" s="2655"/>
      <c r="AH21" s="2655"/>
      <c r="AI21" s="2655"/>
      <c r="AJ21" s="2655"/>
      <c r="AK21" s="2655"/>
      <c r="AL21" s="2655"/>
      <c r="AM21" s="2655"/>
      <c r="AN21" s="2655"/>
      <c r="AO21" s="2655"/>
      <c r="AP21" s="2655"/>
      <c r="AQ21" s="2655"/>
      <c r="AR21" s="2655"/>
      <c r="AS21" s="2655"/>
      <c r="AT21" s="2655"/>
      <c r="AU21" s="2655"/>
      <c r="AV21" s="2655"/>
      <c r="AW21" s="2655"/>
      <c r="AX21" s="2655"/>
      <c r="AY21" s="674"/>
    </row>
    <row r="22" spans="2:51" ht="14.1" customHeight="1">
      <c r="B22" s="671"/>
      <c r="C22" s="671"/>
      <c r="D22" s="671"/>
      <c r="E22" s="671"/>
      <c r="F22" s="671"/>
      <c r="G22" s="671"/>
      <c r="H22" s="671"/>
      <c r="I22" s="671"/>
      <c r="J22" s="671"/>
      <c r="K22" s="671"/>
      <c r="L22" s="671"/>
      <c r="M22" s="671"/>
      <c r="N22" s="671"/>
      <c r="O22" s="671"/>
      <c r="P22" s="671"/>
      <c r="Q22" s="671"/>
      <c r="R22" s="671"/>
      <c r="S22" s="672"/>
      <c r="T22" s="672"/>
      <c r="U22" s="672"/>
      <c r="V22" s="672"/>
      <c r="W22" s="672"/>
      <c r="X22" s="672"/>
      <c r="Y22" s="672"/>
      <c r="Z22" s="672"/>
      <c r="AA22" s="672"/>
      <c r="AB22" s="672"/>
      <c r="AC22" s="673"/>
      <c r="AD22" s="671"/>
      <c r="AE22" s="671"/>
      <c r="AF22" s="671"/>
      <c r="AG22" s="671"/>
      <c r="AH22" s="671"/>
      <c r="AI22" s="671"/>
      <c r="AJ22" s="671"/>
      <c r="AK22" s="671"/>
      <c r="AL22" s="671"/>
      <c r="AM22" s="671"/>
      <c r="AN22" s="671"/>
      <c r="AO22" s="671"/>
      <c r="AP22" s="671"/>
      <c r="AQ22" s="671"/>
      <c r="AR22" s="671"/>
      <c r="AS22" s="671"/>
      <c r="AT22" s="671"/>
      <c r="AU22" s="672"/>
      <c r="AV22" s="672"/>
      <c r="AW22" s="672"/>
      <c r="AX22" s="672"/>
      <c r="AY22" s="674"/>
    </row>
    <row r="23" spans="2:51" ht="18" customHeight="1">
      <c r="B23" s="671"/>
      <c r="C23" s="671" t="s">
        <v>579</v>
      </c>
      <c r="D23" s="691" t="str">
        <f>IF(【交付決定後】入力シート!$O$9="","",【交付決定後】入力シート!$O$9)</f>
        <v/>
      </c>
      <c r="E23" s="672" t="s">
        <v>544</v>
      </c>
      <c r="F23" s="691" t="str">
        <f>IF(【交付決定後】入力シート!$R$9="","",【交付決定後】入力シート!$R$9)</f>
        <v/>
      </c>
      <c r="G23" s="672" t="s">
        <v>580</v>
      </c>
      <c r="H23" s="691" t="str">
        <f>IF(【交付決定後】入力シート!$U$9="","",(【交付決定後】入力シート!$U$9))</f>
        <v/>
      </c>
      <c r="I23" s="672" t="s">
        <v>764</v>
      </c>
      <c r="J23" s="691" t="str">
        <f>IF(【交付決定後】入力シート!$M$8="","",【交付決定後】入力シート!$M$8)</f>
        <v/>
      </c>
      <c r="K23" s="2654" t="s">
        <v>575</v>
      </c>
      <c r="L23" s="2654"/>
      <c r="M23" s="2654"/>
      <c r="N23" s="2656" t="str">
        <f>IF(【交付決定後】入力シート!$S$8="","",【交付決定後】入力シート!$S$8)</f>
        <v/>
      </c>
      <c r="O23" s="2656"/>
      <c r="P23" s="2633" t="s">
        <v>1227</v>
      </c>
      <c r="Q23" s="2633"/>
      <c r="R23" s="2633"/>
      <c r="S23" s="2633"/>
      <c r="T23" s="2633"/>
      <c r="U23" s="2633"/>
      <c r="V23" s="2633"/>
      <c r="W23" s="672"/>
      <c r="X23" s="672"/>
      <c r="Y23" s="672"/>
      <c r="Z23" s="672"/>
      <c r="AA23" s="672"/>
      <c r="AB23" s="672"/>
      <c r="AC23" s="673"/>
      <c r="AD23" s="671"/>
      <c r="AE23" s="671" t="s">
        <v>579</v>
      </c>
      <c r="AF23" s="1000">
        <v>8</v>
      </c>
      <c r="AG23" s="672" t="s">
        <v>544</v>
      </c>
      <c r="AH23" s="1000">
        <v>6</v>
      </c>
      <c r="AI23" s="672" t="s">
        <v>580</v>
      </c>
      <c r="AJ23" s="1000">
        <v>4</v>
      </c>
      <c r="AK23" s="672" t="s">
        <v>764</v>
      </c>
      <c r="AL23" s="1000">
        <v>8</v>
      </c>
      <c r="AM23" s="2654" t="s">
        <v>575</v>
      </c>
      <c r="AN23" s="2654"/>
      <c r="AO23" s="2654"/>
      <c r="AP23" s="2657">
        <v>1234</v>
      </c>
      <c r="AQ23" s="2657"/>
      <c r="AR23" s="2633" t="s">
        <v>1227</v>
      </c>
      <c r="AS23" s="2633"/>
      <c r="AT23" s="2633"/>
      <c r="AU23" s="2633"/>
      <c r="AV23" s="2633"/>
      <c r="AW23" s="2633"/>
      <c r="AX23" s="2633"/>
      <c r="AY23" s="674"/>
    </row>
    <row r="24" spans="2:51" ht="39" customHeight="1">
      <c r="B24" s="2653" t="s">
        <v>1261</v>
      </c>
      <c r="C24" s="2653"/>
      <c r="D24" s="2653"/>
      <c r="E24" s="2653"/>
      <c r="F24" s="2653"/>
      <c r="G24" s="2653"/>
      <c r="H24" s="2653"/>
      <c r="I24" s="2653"/>
      <c r="J24" s="2653"/>
      <c r="K24" s="2653"/>
      <c r="L24" s="2653"/>
      <c r="M24" s="2653"/>
      <c r="N24" s="2653"/>
      <c r="O24" s="2653"/>
      <c r="P24" s="2653"/>
      <c r="Q24" s="2653"/>
      <c r="R24" s="2653"/>
      <c r="S24" s="2653"/>
      <c r="T24" s="2653"/>
      <c r="U24" s="2653"/>
      <c r="V24" s="2653"/>
      <c r="W24" s="672"/>
      <c r="X24" s="672"/>
      <c r="Y24" s="672"/>
      <c r="Z24" s="672"/>
      <c r="AA24" s="672"/>
      <c r="AB24" s="672"/>
      <c r="AC24" s="673"/>
      <c r="AD24" s="2653" t="s">
        <v>1261</v>
      </c>
      <c r="AE24" s="2653"/>
      <c r="AF24" s="2653"/>
      <c r="AG24" s="2653"/>
      <c r="AH24" s="2653"/>
      <c r="AI24" s="2653"/>
      <c r="AJ24" s="2653"/>
      <c r="AK24" s="2653"/>
      <c r="AL24" s="2653"/>
      <c r="AM24" s="2653"/>
      <c r="AN24" s="2653"/>
      <c r="AO24" s="2653"/>
      <c r="AP24" s="2653"/>
      <c r="AQ24" s="2653"/>
      <c r="AR24" s="2653"/>
      <c r="AS24" s="2653"/>
      <c r="AT24" s="2653"/>
      <c r="AU24" s="2653"/>
      <c r="AV24" s="2653"/>
      <c r="AW24" s="2653"/>
      <c r="AX24" s="2653"/>
      <c r="AY24" s="674"/>
    </row>
    <row r="25" spans="2:51" ht="18" customHeight="1">
      <c r="B25" s="2654" t="s">
        <v>617</v>
      </c>
      <c r="C25" s="2654"/>
      <c r="D25" s="2654"/>
      <c r="E25" s="2654"/>
      <c r="F25" s="2654"/>
      <c r="G25" s="2654"/>
      <c r="H25" s="2654"/>
      <c r="I25" s="2654"/>
      <c r="J25" s="2654"/>
      <c r="K25" s="2654"/>
      <c r="L25" s="2654"/>
      <c r="M25" s="2654"/>
      <c r="N25" s="2654"/>
      <c r="O25" s="2654"/>
      <c r="P25" s="2654"/>
      <c r="Q25" s="2654"/>
      <c r="R25" s="2654"/>
      <c r="S25" s="2654"/>
      <c r="T25" s="2654"/>
      <c r="U25" s="2654"/>
      <c r="V25" s="2654"/>
      <c r="W25" s="672"/>
      <c r="X25" s="672"/>
      <c r="Y25" s="672"/>
      <c r="Z25" s="672"/>
      <c r="AA25" s="672"/>
      <c r="AB25" s="672"/>
      <c r="AC25" s="673"/>
      <c r="AD25" s="2654" t="s">
        <v>617</v>
      </c>
      <c r="AE25" s="2654"/>
      <c r="AF25" s="2654"/>
      <c r="AG25" s="2654"/>
      <c r="AH25" s="2654"/>
      <c r="AI25" s="2654"/>
      <c r="AJ25" s="2654"/>
      <c r="AK25" s="2654"/>
      <c r="AL25" s="2654"/>
      <c r="AM25" s="2654"/>
      <c r="AN25" s="2654"/>
      <c r="AO25" s="2654"/>
      <c r="AP25" s="2654"/>
      <c r="AQ25" s="2654"/>
      <c r="AR25" s="2654"/>
      <c r="AS25" s="2654"/>
      <c r="AT25" s="2654"/>
      <c r="AU25" s="2654"/>
      <c r="AV25" s="2654"/>
      <c r="AW25" s="2654"/>
      <c r="AX25" s="2654"/>
      <c r="AY25" s="674"/>
    </row>
    <row r="26" spans="2:51" ht="6" customHeight="1">
      <c r="B26" s="692"/>
      <c r="C26" s="672"/>
      <c r="D26" s="672"/>
      <c r="E26" s="672"/>
      <c r="F26" s="672"/>
      <c r="G26" s="672"/>
      <c r="H26" s="672"/>
      <c r="I26" s="672"/>
      <c r="J26" s="672"/>
      <c r="K26" s="672"/>
      <c r="L26" s="672"/>
      <c r="M26" s="672"/>
      <c r="N26" s="672"/>
      <c r="O26" s="672"/>
      <c r="P26" s="672"/>
      <c r="Q26" s="672"/>
      <c r="R26" s="672"/>
      <c r="S26" s="672"/>
      <c r="T26" s="672"/>
      <c r="U26" s="672"/>
      <c r="V26" s="672"/>
      <c r="W26" s="672"/>
      <c r="X26" s="672"/>
      <c r="Y26" s="672"/>
      <c r="Z26" s="672"/>
      <c r="AA26" s="672"/>
      <c r="AB26" s="672"/>
      <c r="AC26" s="673"/>
      <c r="AD26" s="692"/>
      <c r="AE26" s="672"/>
      <c r="AF26" s="672"/>
      <c r="AG26" s="672"/>
      <c r="AH26" s="672"/>
      <c r="AI26" s="672"/>
      <c r="AJ26" s="672"/>
      <c r="AK26" s="672"/>
      <c r="AL26" s="672"/>
      <c r="AM26" s="672"/>
      <c r="AN26" s="672"/>
      <c r="AO26" s="672"/>
      <c r="AP26" s="672"/>
      <c r="AQ26" s="672"/>
      <c r="AR26" s="672"/>
      <c r="AS26" s="672"/>
      <c r="AT26" s="672"/>
      <c r="AU26" s="672"/>
      <c r="AV26" s="672"/>
      <c r="AW26" s="672"/>
      <c r="AX26" s="672"/>
      <c r="AY26" s="674"/>
    </row>
    <row r="27" spans="2:51" ht="30" customHeight="1">
      <c r="B27" s="709"/>
      <c r="C27" s="2708" t="s">
        <v>314</v>
      </c>
      <c r="D27" s="2717"/>
      <c r="E27" s="2717"/>
      <c r="F27" s="2717"/>
      <c r="G27" s="2718" t="str">
        <f>IF(【交付決定後】入力シート!$M$10="","",【交付決定後】入力シート!$M$10)</f>
        <v/>
      </c>
      <c r="H27" s="2718"/>
      <c r="I27" s="2718"/>
      <c r="J27" s="2718"/>
      <c r="K27" s="2718"/>
      <c r="L27" s="2718"/>
      <c r="M27" s="2718"/>
      <c r="N27" s="2718"/>
      <c r="O27" s="2718"/>
      <c r="P27" s="2718"/>
      <c r="Q27" s="2718"/>
      <c r="R27" s="2718"/>
      <c r="S27" s="2718"/>
      <c r="T27" s="2718"/>
      <c r="U27" s="2718"/>
      <c r="V27" s="2718"/>
      <c r="W27" s="672"/>
      <c r="X27" s="672"/>
      <c r="Y27" s="672"/>
      <c r="Z27" s="672"/>
      <c r="AA27" s="672"/>
      <c r="AB27" s="672"/>
      <c r="AC27" s="673"/>
      <c r="AD27" s="709"/>
      <c r="AE27" s="2708" t="s">
        <v>314</v>
      </c>
      <c r="AF27" s="2717"/>
      <c r="AG27" s="2717"/>
      <c r="AH27" s="2717"/>
      <c r="AI27" s="2719" t="s">
        <v>1804</v>
      </c>
      <c r="AJ27" s="2719"/>
      <c r="AK27" s="2719"/>
      <c r="AL27" s="2719"/>
      <c r="AM27" s="2719"/>
      <c r="AN27" s="2719"/>
      <c r="AO27" s="2719"/>
      <c r="AP27" s="2719"/>
      <c r="AQ27" s="2719"/>
      <c r="AR27" s="2719"/>
      <c r="AS27" s="2719"/>
      <c r="AT27" s="2719"/>
      <c r="AU27" s="2719"/>
      <c r="AV27" s="2719"/>
      <c r="AW27" s="2719"/>
      <c r="AX27" s="2719"/>
      <c r="AY27" s="674"/>
    </row>
    <row r="28" spans="2:51" ht="30" customHeight="1">
      <c r="B28" s="709"/>
      <c r="C28" s="2708" t="s">
        <v>768</v>
      </c>
      <c r="D28" s="2717"/>
      <c r="E28" s="2717"/>
      <c r="F28" s="2717"/>
      <c r="G28" s="2718" t="str">
        <f>IF('【交付申請時】入力シート①(全体)'!$E$8="","",'【交付申請時】入力シート①(全体)'!$E$8)</f>
        <v/>
      </c>
      <c r="H28" s="2718"/>
      <c r="I28" s="2718"/>
      <c r="J28" s="2718"/>
      <c r="K28" s="2718"/>
      <c r="L28" s="2718"/>
      <c r="M28" s="2718"/>
      <c r="N28" s="2718"/>
      <c r="O28" s="2718"/>
      <c r="P28" s="2718"/>
      <c r="Q28" s="2718"/>
      <c r="R28" s="2718"/>
      <c r="S28" s="2718"/>
      <c r="T28" s="2718"/>
      <c r="U28" s="2718"/>
      <c r="V28" s="2718"/>
      <c r="W28" s="672"/>
      <c r="X28" s="672"/>
      <c r="Y28" s="672"/>
      <c r="Z28" s="672"/>
      <c r="AA28" s="672"/>
      <c r="AB28" s="672"/>
      <c r="AC28" s="673"/>
      <c r="AD28" s="709"/>
      <c r="AE28" s="2708" t="s">
        <v>768</v>
      </c>
      <c r="AF28" s="2717"/>
      <c r="AG28" s="2717"/>
      <c r="AH28" s="2717"/>
      <c r="AI28" s="2719" t="s">
        <v>1200</v>
      </c>
      <c r="AJ28" s="2719"/>
      <c r="AK28" s="2719"/>
      <c r="AL28" s="2719"/>
      <c r="AM28" s="2719"/>
      <c r="AN28" s="2719"/>
      <c r="AO28" s="2719"/>
      <c r="AP28" s="2719"/>
      <c r="AQ28" s="2719"/>
      <c r="AR28" s="2719"/>
      <c r="AS28" s="2719"/>
      <c r="AT28" s="2719"/>
      <c r="AU28" s="2719"/>
      <c r="AV28" s="2719"/>
      <c r="AW28" s="2719"/>
      <c r="AX28" s="2719"/>
      <c r="AY28" s="674"/>
    </row>
    <row r="29" spans="2:51" ht="104.1" customHeight="1">
      <c r="B29" s="694"/>
      <c r="C29" s="2646" t="s">
        <v>1262</v>
      </c>
      <c r="D29" s="2646"/>
      <c r="E29" s="2646"/>
      <c r="F29" s="2708"/>
      <c r="G29" s="2715"/>
      <c r="H29" s="2648"/>
      <c r="I29" s="2648"/>
      <c r="J29" s="2648"/>
      <c r="K29" s="2648"/>
      <c r="L29" s="2648"/>
      <c r="M29" s="2648"/>
      <c r="N29" s="2648"/>
      <c r="O29" s="2648"/>
      <c r="P29" s="2648"/>
      <c r="Q29" s="2648"/>
      <c r="R29" s="2648"/>
      <c r="S29" s="2648"/>
      <c r="T29" s="2648"/>
      <c r="U29" s="2648"/>
      <c r="V29" s="2649"/>
      <c r="W29" s="672"/>
      <c r="X29" s="672"/>
      <c r="Y29" s="672"/>
      <c r="Z29" s="672"/>
      <c r="AA29" s="672"/>
      <c r="AB29" s="672"/>
      <c r="AC29" s="673"/>
      <c r="AD29" s="694"/>
      <c r="AE29" s="2646" t="s">
        <v>1262</v>
      </c>
      <c r="AF29" s="2646"/>
      <c r="AG29" s="2646"/>
      <c r="AH29" s="2708"/>
      <c r="AI29" s="2716"/>
      <c r="AJ29" s="2651"/>
      <c r="AK29" s="2651"/>
      <c r="AL29" s="2651"/>
      <c r="AM29" s="2651"/>
      <c r="AN29" s="2651"/>
      <c r="AO29" s="2651"/>
      <c r="AP29" s="2651"/>
      <c r="AQ29" s="2651"/>
      <c r="AR29" s="2651"/>
      <c r="AS29" s="2651"/>
      <c r="AT29" s="2651"/>
      <c r="AU29" s="2651"/>
      <c r="AV29" s="2651"/>
      <c r="AW29" s="2651"/>
      <c r="AX29" s="2652"/>
      <c r="AY29" s="674"/>
    </row>
    <row r="30" spans="2:51" ht="104.1" customHeight="1">
      <c r="B30" s="694"/>
      <c r="C30" s="2646" t="s">
        <v>1263</v>
      </c>
      <c r="D30" s="2646"/>
      <c r="E30" s="2646"/>
      <c r="F30" s="2708"/>
      <c r="G30" s="2715"/>
      <c r="H30" s="2648"/>
      <c r="I30" s="2648"/>
      <c r="J30" s="2648"/>
      <c r="K30" s="2648"/>
      <c r="L30" s="2648"/>
      <c r="M30" s="2648"/>
      <c r="N30" s="2648"/>
      <c r="O30" s="2648"/>
      <c r="P30" s="2648"/>
      <c r="Q30" s="2648"/>
      <c r="R30" s="2648"/>
      <c r="S30" s="2648"/>
      <c r="T30" s="2648"/>
      <c r="U30" s="2648"/>
      <c r="V30" s="2649"/>
      <c r="W30" s="672"/>
      <c r="X30" s="672"/>
      <c r="Y30" s="672"/>
      <c r="Z30" s="672"/>
      <c r="AA30" s="672"/>
      <c r="AB30" s="672"/>
      <c r="AC30" s="673"/>
      <c r="AD30" s="694"/>
      <c r="AE30" s="2646" t="s">
        <v>1263</v>
      </c>
      <c r="AF30" s="2646"/>
      <c r="AG30" s="2646"/>
      <c r="AH30" s="2708"/>
      <c r="AI30" s="2716"/>
      <c r="AJ30" s="2651"/>
      <c r="AK30" s="2651"/>
      <c r="AL30" s="2651"/>
      <c r="AM30" s="2651"/>
      <c r="AN30" s="2651"/>
      <c r="AO30" s="2651"/>
      <c r="AP30" s="2651"/>
      <c r="AQ30" s="2651"/>
      <c r="AR30" s="2651"/>
      <c r="AS30" s="2651"/>
      <c r="AT30" s="2651"/>
      <c r="AU30" s="2651"/>
      <c r="AV30" s="2651"/>
      <c r="AW30" s="2651"/>
      <c r="AX30" s="2652"/>
      <c r="AY30" s="674"/>
    </row>
    <row r="31" spans="2:51" s="19" customFormat="1" ht="18.899999999999999" customHeight="1">
      <c r="B31" s="731"/>
      <c r="C31" s="732" t="s">
        <v>514</v>
      </c>
      <c r="V31" s="664"/>
      <c r="AC31" s="673"/>
      <c r="AD31" s="731"/>
      <c r="AE31" s="732" t="s">
        <v>514</v>
      </c>
      <c r="AX31" s="664"/>
      <c r="AY31" s="674"/>
    </row>
    <row r="32" spans="2:51" ht="54.9" customHeight="1">
      <c r="B32" s="2713"/>
      <c r="C32" s="2697"/>
      <c r="D32" s="2697"/>
      <c r="E32" s="2697"/>
      <c r="F32" s="2697"/>
      <c r="G32" s="2697"/>
      <c r="H32" s="2697"/>
      <c r="I32" s="2697"/>
      <c r="J32" s="2697"/>
      <c r="K32" s="2697"/>
      <c r="L32" s="2697"/>
      <c r="M32" s="2697"/>
      <c r="N32" s="2697"/>
      <c r="O32" s="2697"/>
      <c r="P32" s="2697"/>
      <c r="Q32" s="2697"/>
      <c r="R32" s="2697"/>
      <c r="S32" s="2697"/>
      <c r="T32" s="2697"/>
      <c r="U32" s="2697"/>
      <c r="V32" s="2698"/>
      <c r="W32" s="672"/>
      <c r="X32" s="672"/>
      <c r="Y32" s="672"/>
      <c r="Z32" s="672"/>
      <c r="AA32" s="672"/>
      <c r="AB32" s="672"/>
      <c r="AC32" s="673"/>
      <c r="AD32" s="2714"/>
      <c r="AE32" s="2699"/>
      <c r="AF32" s="2699"/>
      <c r="AG32" s="2699"/>
      <c r="AH32" s="2699"/>
      <c r="AI32" s="2699"/>
      <c r="AJ32" s="2699"/>
      <c r="AK32" s="2699"/>
      <c r="AL32" s="2699"/>
      <c r="AM32" s="2699"/>
      <c r="AN32" s="2699"/>
      <c r="AO32" s="2699"/>
      <c r="AP32" s="2699"/>
      <c r="AQ32" s="2699"/>
      <c r="AR32" s="2699"/>
      <c r="AS32" s="2699"/>
      <c r="AT32" s="2699"/>
      <c r="AU32" s="2699"/>
      <c r="AV32" s="2699"/>
      <c r="AW32" s="2699"/>
      <c r="AX32" s="2700"/>
      <c r="AY32" s="674"/>
    </row>
    <row r="33" spans="1:84" s="667" customFormat="1" ht="15" customHeight="1">
      <c r="A33" s="666"/>
      <c r="B33" s="704"/>
      <c r="C33" s="708"/>
      <c r="D33" s="704"/>
      <c r="E33" s="704"/>
      <c r="F33" s="704"/>
      <c r="G33" s="704"/>
      <c r="H33" s="671"/>
      <c r="I33" s="671"/>
      <c r="J33" s="671"/>
      <c r="K33" s="671"/>
      <c r="L33" s="671"/>
      <c r="M33" s="671"/>
      <c r="N33" s="671"/>
      <c r="O33" s="671"/>
      <c r="P33" s="671"/>
      <c r="Q33" s="671"/>
      <c r="R33" s="671"/>
      <c r="S33" s="671"/>
      <c r="T33" s="672"/>
      <c r="U33" s="672"/>
      <c r="V33" s="672"/>
      <c r="W33" s="672"/>
      <c r="X33" s="672"/>
      <c r="Y33" s="672"/>
      <c r="Z33" s="672"/>
      <c r="AA33" s="672"/>
      <c r="AB33" s="672"/>
      <c r="AC33" s="705"/>
      <c r="AD33" s="706"/>
      <c r="AE33" s="706"/>
      <c r="AF33" s="706"/>
      <c r="AG33" s="706"/>
      <c r="AH33" s="706"/>
      <c r="AI33" s="706"/>
      <c r="AJ33" s="706"/>
      <c r="AK33" s="706"/>
      <c r="AL33" s="706"/>
      <c r="AM33" s="706"/>
      <c r="AN33" s="706"/>
      <c r="AO33" s="706"/>
      <c r="AP33" s="706"/>
      <c r="AQ33" s="706"/>
      <c r="AR33" s="706"/>
      <c r="AS33" s="706"/>
      <c r="AT33" s="706"/>
      <c r="AU33" s="706"/>
      <c r="AV33" s="706"/>
      <c r="AW33" s="706"/>
      <c r="AX33" s="706"/>
      <c r="AY33" s="707"/>
      <c r="AZ33" s="19"/>
      <c r="BA33" s="19"/>
      <c r="BB33" s="19"/>
      <c r="BC33" s="19"/>
      <c r="BD33" s="19"/>
      <c r="BE33" s="19"/>
      <c r="BF33" s="19"/>
      <c r="BG33" s="19"/>
      <c r="BH33" s="19"/>
      <c r="BI33" s="19"/>
      <c r="BJ33" s="19"/>
      <c r="BK33" s="19"/>
      <c r="BL33" s="19"/>
      <c r="BM33" s="19"/>
      <c r="BN33" s="19"/>
      <c r="BO33" s="19"/>
      <c r="BP33" s="19"/>
      <c r="BQ33" s="19"/>
      <c r="BR33" s="19"/>
      <c r="BS33" s="19"/>
      <c r="BT33" s="19"/>
      <c r="BU33" s="19"/>
      <c r="BV33" s="19"/>
      <c r="BW33" s="19"/>
      <c r="BX33" s="19"/>
      <c r="BY33" s="19"/>
      <c r="BZ33" s="19"/>
      <c r="CA33" s="19"/>
      <c r="CB33" s="19"/>
      <c r="CC33" s="19"/>
      <c r="CD33" s="19"/>
      <c r="CE33" s="19"/>
      <c r="CF33" s="19"/>
    </row>
    <row r="34" spans="1:84">
      <c r="B34" s="671"/>
      <c r="C34" s="671"/>
      <c r="D34" s="671"/>
      <c r="E34" s="671"/>
      <c r="F34" s="671"/>
      <c r="G34" s="671"/>
      <c r="H34" s="671"/>
      <c r="I34" s="671"/>
      <c r="J34" s="671"/>
      <c r="K34" s="671"/>
      <c r="L34" s="671"/>
      <c r="M34" s="671"/>
      <c r="N34" s="671"/>
      <c r="O34" s="671"/>
      <c r="P34" s="671"/>
      <c r="Q34" s="671"/>
      <c r="R34" s="671"/>
      <c r="S34" s="672"/>
      <c r="T34" s="672"/>
      <c r="U34" s="672"/>
      <c r="V34" s="672"/>
      <c r="W34" s="672"/>
      <c r="X34" s="672"/>
      <c r="Y34" s="672"/>
      <c r="Z34" s="672"/>
      <c r="AA34" s="672"/>
      <c r="AB34" s="672"/>
    </row>
    <row r="35" spans="1:84">
      <c r="B35" s="671"/>
      <c r="C35" s="671"/>
      <c r="D35" s="671"/>
      <c r="E35" s="671"/>
      <c r="F35" s="671"/>
      <c r="G35" s="671"/>
      <c r="H35" s="671"/>
      <c r="I35" s="671"/>
      <c r="J35" s="671"/>
      <c r="K35" s="671"/>
      <c r="L35" s="671"/>
      <c r="M35" s="671"/>
      <c r="N35" s="671"/>
      <c r="O35" s="671"/>
      <c r="P35" s="671"/>
      <c r="Q35" s="671"/>
      <c r="R35" s="671"/>
      <c r="S35" s="672"/>
      <c r="T35" s="672"/>
      <c r="U35" s="672"/>
      <c r="V35" s="672"/>
      <c r="W35" s="672"/>
      <c r="X35" s="672"/>
      <c r="Y35" s="672"/>
      <c r="Z35" s="672"/>
      <c r="AA35" s="672"/>
      <c r="AB35" s="672"/>
    </row>
  </sheetData>
  <sheetProtection algorithmName="SHA-512" hashValue="ugpftCBHrteEzPoWiOEpE3sj9j/iPAN5XAH9wzGTATAau3+TJl1fA4HuHd0YM+In3K2gWjs1Y+wXhbbIuYDtcw==" saltValue="WzAg9TKDrvdRg8KndPS2KQ==" spinCount="100000" sheet="1" formatRows="0" selectLockedCells="1"/>
  <mergeCells count="54">
    <mergeCell ref="M9:O9"/>
    <mergeCell ref="P9:V9"/>
    <mergeCell ref="AO9:AQ9"/>
    <mergeCell ref="AR9:AX9"/>
    <mergeCell ref="M7:V7"/>
    <mergeCell ref="AO7:AX7"/>
    <mergeCell ref="M8:V8"/>
    <mergeCell ref="AO8:AX8"/>
    <mergeCell ref="M12:V12"/>
    <mergeCell ref="AO12:AX12"/>
    <mergeCell ref="M13:V13"/>
    <mergeCell ref="AO13:AX13"/>
    <mergeCell ref="M14:O14"/>
    <mergeCell ref="P14:V14"/>
    <mergeCell ref="AO14:AQ14"/>
    <mergeCell ref="AR14:AX14"/>
    <mergeCell ref="M17:V17"/>
    <mergeCell ref="AO17:AX17"/>
    <mergeCell ref="M18:V18"/>
    <mergeCell ref="AO18:AX18"/>
    <mergeCell ref="M19:O19"/>
    <mergeCell ref="P19:V19"/>
    <mergeCell ref="AO19:AQ19"/>
    <mergeCell ref="AR19:AX19"/>
    <mergeCell ref="B21:V21"/>
    <mergeCell ref="AD21:AX21"/>
    <mergeCell ref="K23:M23"/>
    <mergeCell ref="N23:O23"/>
    <mergeCell ref="P23:V23"/>
    <mergeCell ref="AM23:AO23"/>
    <mergeCell ref="AP23:AQ23"/>
    <mergeCell ref="AR23:AX23"/>
    <mergeCell ref="B24:V24"/>
    <mergeCell ref="AD24:AX24"/>
    <mergeCell ref="B25:V25"/>
    <mergeCell ref="AD25:AX25"/>
    <mergeCell ref="C27:F27"/>
    <mergeCell ref="G27:V27"/>
    <mergeCell ref="AE27:AH27"/>
    <mergeCell ref="AI27:AX27"/>
    <mergeCell ref="C28:F28"/>
    <mergeCell ref="G28:V28"/>
    <mergeCell ref="AE28:AH28"/>
    <mergeCell ref="AI28:AX28"/>
    <mergeCell ref="C29:F29"/>
    <mergeCell ref="G29:V29"/>
    <mergeCell ref="AE29:AH29"/>
    <mergeCell ref="AI29:AX29"/>
    <mergeCell ref="C30:F30"/>
    <mergeCell ref="G30:V30"/>
    <mergeCell ref="AE30:AH30"/>
    <mergeCell ref="AI30:AX30"/>
    <mergeCell ref="B32:V32"/>
    <mergeCell ref="AD32:AX32"/>
  </mergeCells>
  <phoneticPr fontId="101"/>
  <conditionalFormatting sqref="B32">
    <cfRule type="cellIs" dxfId="74" priority="7" operator="equal">
      <formula>""</formula>
    </cfRule>
  </conditionalFormatting>
  <conditionalFormatting sqref="M7:M9 P9 M12:M14 P14 M17:M19 P19 D23 F23 H23 J23 N23 G27:G28">
    <cfRule type="cellIs" dxfId="73" priority="8" operator="equal">
      <formula>""</formula>
    </cfRule>
  </conditionalFormatting>
  <conditionalFormatting sqref="Q5 S5 U5 G29:G30">
    <cfRule type="cellIs" dxfId="72" priority="9" operator="equal">
      <formula>""</formula>
    </cfRule>
  </conditionalFormatting>
  <conditionalFormatting sqref="AD32">
    <cfRule type="cellIs" dxfId="71" priority="1" operator="equal">
      <formula>""</formula>
    </cfRule>
  </conditionalFormatting>
  <conditionalFormatting sqref="AO7:AO9 AR9 AO12:AO14 AR14 AO17:AO19 AR19 AF23 AH23 AJ23 AL23 AP23 AI27:AI28">
    <cfRule type="cellIs" dxfId="70" priority="2" operator="equal">
      <formula>""</formula>
    </cfRule>
  </conditionalFormatting>
  <conditionalFormatting sqref="AS5 AU5 AW5 AI29:AI30">
    <cfRule type="cellIs" dxfId="69" priority="3" operator="equal">
      <formula>""</formula>
    </cfRule>
  </conditionalFormatting>
  <dataValidations count="1">
    <dataValidation type="whole" operator="greaterThanOrEqual" allowBlank="1" showInputMessage="1" showErrorMessage="1" errorTitle="入力エラー" error="数値を入力してください" sqref="Q5 S5 U5 AS5 AU5 AW5" xr:uid="{0736F6AF-E2E1-4408-89D6-9D448F72D8F2}">
      <formula1>0</formula1>
    </dataValidation>
  </dataValidations>
  <printOptions horizontalCentered="1"/>
  <pageMargins left="0.70069444444444495" right="0.70069444444444495" top="0.75138888888888899" bottom="0.75138888888888899" header="0.29861111111111099" footer="0.29861111111111099"/>
  <pageSetup paperSize="9" scale="99" orientation="portrait" blackAndWhite="1" r:id="rId1"/>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CD239-7C35-44D7-BA2D-6B870849F7F8}">
  <sheetPr>
    <tabColor theme="9" tint="0.79998168889431442"/>
    <pageSetUpPr fitToPage="1"/>
  </sheetPr>
  <dimension ref="A1:XFC50"/>
  <sheetViews>
    <sheetView workbookViewId="0"/>
  </sheetViews>
  <sheetFormatPr defaultColWidth="9" defaultRowHeight="18"/>
  <cols>
    <col min="1" max="1" width="1.8984375" style="666" customWidth="1"/>
    <col min="2" max="2" width="3.59765625" style="666" customWidth="1"/>
    <col min="3" max="3" width="2.69921875" style="666" customWidth="1"/>
    <col min="4" max="4" width="4.3984375" style="666" customWidth="1"/>
    <col min="5" max="5" width="2.3984375" style="666" customWidth="1"/>
    <col min="6" max="6" width="4.3984375" style="666" customWidth="1"/>
    <col min="7" max="7" width="2.3984375" style="666" customWidth="1"/>
    <col min="8" max="8" width="4.3984375" style="666" customWidth="1"/>
    <col min="9" max="9" width="5.3984375" style="666" customWidth="1"/>
    <col min="10" max="10" width="4.3984375" style="666" customWidth="1"/>
    <col min="11" max="11" width="4" style="666" customWidth="1"/>
    <col min="12" max="12" width="3.59765625" style="666" customWidth="1"/>
    <col min="13" max="13" width="5.09765625" style="666" customWidth="1"/>
    <col min="14" max="14" width="4.3984375" style="666" customWidth="1"/>
    <col min="15" max="15" width="4.09765625" style="666" customWidth="1"/>
    <col min="16" max="18" width="3.09765625" style="666" customWidth="1"/>
    <col min="19" max="22" width="3.09765625" style="667" customWidth="1"/>
    <col min="23" max="23" width="1.8984375" style="667" customWidth="1"/>
    <col min="24" max="28" width="4" style="667" customWidth="1"/>
    <col min="29" max="29" width="1.8984375" style="19" customWidth="1"/>
    <col min="30" max="30" width="3.59765625" style="666" customWidth="1"/>
    <col min="31" max="31" width="2.69921875" style="666" customWidth="1"/>
    <col min="32" max="32" width="4.3984375" style="666" customWidth="1"/>
    <col min="33" max="33" width="2.3984375" style="666" customWidth="1"/>
    <col min="34" max="34" width="4.3984375" style="666" customWidth="1"/>
    <col min="35" max="35" width="2.3984375" style="666" customWidth="1"/>
    <col min="36" max="36" width="4.3984375" style="666" customWidth="1"/>
    <col min="37" max="37" width="5.3984375" style="666" customWidth="1"/>
    <col min="38" max="38" width="4.3984375" style="666" customWidth="1"/>
    <col min="39" max="39" width="4" style="666" customWidth="1"/>
    <col min="40" max="40" width="3.59765625" style="666" customWidth="1"/>
    <col min="41" max="41" width="5.09765625" style="666" customWidth="1"/>
    <col min="42" max="42" width="4.3984375" style="666" customWidth="1"/>
    <col min="43" max="43" width="4.09765625" style="666" customWidth="1"/>
    <col min="44" max="46" width="3.09765625" style="666" customWidth="1"/>
    <col min="47" max="50" width="3.09765625" style="667" customWidth="1"/>
    <col min="51" max="52" width="1.8984375" style="19" customWidth="1"/>
    <col min="53" max="64" width="4" style="19" customWidth="1"/>
    <col min="65" max="65" width="3.09765625" style="19" customWidth="1"/>
    <col min="66" max="66" width="5.09765625" style="19" customWidth="1"/>
    <col min="67" max="67" width="3.09765625" style="19" customWidth="1"/>
    <col min="68" max="68" width="4.09765625" style="19" customWidth="1"/>
    <col min="69" max="75" width="3.09765625" style="19" customWidth="1"/>
    <col min="76" max="76" width="2" style="19" customWidth="1"/>
    <col min="77" max="78" width="1.8984375" style="19" customWidth="1"/>
    <col min="79" max="79" width="6.5" style="19" customWidth="1"/>
    <col min="80" max="85" width="9" style="19"/>
    <col min="86" max="262" width="9" style="666"/>
    <col min="263" max="264" width="2.09765625" style="666" customWidth="1"/>
    <col min="265" max="265" width="1" style="666" customWidth="1"/>
    <col min="266" max="266" width="20.3984375" style="666" customWidth="1"/>
    <col min="267" max="267" width="1.09765625" style="666" customWidth="1"/>
    <col min="268" max="269" width="10.59765625" style="666" customWidth="1"/>
    <col min="270" max="270" width="1.59765625" style="666" customWidth="1"/>
    <col min="271" max="271" width="6.09765625" style="666" customWidth="1"/>
    <col min="272" max="272" width="4" style="666" customWidth="1"/>
    <col min="273" max="273" width="3.09765625" style="666" customWidth="1"/>
    <col min="274" max="274" width="0.59765625" style="666" customWidth="1"/>
    <col min="275" max="275" width="3" style="666" customWidth="1"/>
    <col min="276" max="276" width="3.09765625" style="666" customWidth="1"/>
    <col min="277" max="277" width="2.59765625" style="666" customWidth="1"/>
    <col min="278" max="278" width="3.09765625" style="666" customWidth="1"/>
    <col min="279" max="279" width="2.59765625" style="666" customWidth="1"/>
    <col min="280" max="280" width="1.59765625" style="666" customWidth="1"/>
    <col min="281" max="282" width="2" style="666" customWidth="1"/>
    <col min="283" max="283" width="6.5" style="666" customWidth="1"/>
    <col min="284" max="518" width="9" style="666"/>
    <col min="519" max="520" width="2.09765625" style="666" customWidth="1"/>
    <col min="521" max="521" width="1" style="666" customWidth="1"/>
    <col min="522" max="522" width="20.3984375" style="666" customWidth="1"/>
    <col min="523" max="523" width="1.09765625" style="666" customWidth="1"/>
    <col min="524" max="525" width="10.59765625" style="666" customWidth="1"/>
    <col min="526" max="526" width="1.59765625" style="666" customWidth="1"/>
    <col min="527" max="527" width="6.09765625" style="666" customWidth="1"/>
    <col min="528" max="528" width="4" style="666" customWidth="1"/>
    <col min="529" max="529" width="3.09765625" style="666" customWidth="1"/>
    <col min="530" max="530" width="0.59765625" style="666" customWidth="1"/>
    <col min="531" max="531" width="3" style="666" customWidth="1"/>
    <col min="532" max="532" width="3.09765625" style="666" customWidth="1"/>
    <col min="533" max="533" width="2.59765625" style="666" customWidth="1"/>
    <col min="534" max="534" width="3.09765625" style="666" customWidth="1"/>
    <col min="535" max="535" width="2.59765625" style="666" customWidth="1"/>
    <col min="536" max="536" width="1.59765625" style="666" customWidth="1"/>
    <col min="537" max="538" width="2" style="666" customWidth="1"/>
    <col min="539" max="539" width="6.5" style="666" customWidth="1"/>
    <col min="540" max="774" width="9" style="666"/>
    <col min="775" max="776" width="2.09765625" style="666" customWidth="1"/>
    <col min="777" max="777" width="1" style="666" customWidth="1"/>
    <col min="778" max="778" width="20.3984375" style="666" customWidth="1"/>
    <col min="779" max="779" width="1.09765625" style="666" customWidth="1"/>
    <col min="780" max="781" width="10.59765625" style="666" customWidth="1"/>
    <col min="782" max="782" width="1.59765625" style="666" customWidth="1"/>
    <col min="783" max="783" width="6.09765625" style="666" customWidth="1"/>
    <col min="784" max="784" width="4" style="666" customWidth="1"/>
    <col min="785" max="785" width="3.09765625" style="666" customWidth="1"/>
    <col min="786" max="786" width="0.59765625" style="666" customWidth="1"/>
    <col min="787" max="787" width="3" style="666" customWidth="1"/>
    <col min="788" max="788" width="3.09765625" style="666" customWidth="1"/>
    <col min="789" max="789" width="2.59765625" style="666" customWidth="1"/>
    <col min="790" max="790" width="3.09765625" style="666" customWidth="1"/>
    <col min="791" max="791" width="2.59765625" style="666" customWidth="1"/>
    <col min="792" max="792" width="1.59765625" style="666" customWidth="1"/>
    <col min="793" max="794" width="2" style="666" customWidth="1"/>
    <col min="795" max="795" width="6.5" style="666" customWidth="1"/>
    <col min="796" max="1030" width="9" style="666"/>
    <col min="1031" max="1032" width="2.09765625" style="666" customWidth="1"/>
    <col min="1033" max="1033" width="1" style="666" customWidth="1"/>
    <col min="1034" max="1034" width="20.3984375" style="666" customWidth="1"/>
    <col min="1035" max="1035" width="1.09765625" style="666" customWidth="1"/>
    <col min="1036" max="1037" width="10.59765625" style="666" customWidth="1"/>
    <col min="1038" max="1038" width="1.59765625" style="666" customWidth="1"/>
    <col min="1039" max="1039" width="6.09765625" style="666" customWidth="1"/>
    <col min="1040" max="1040" width="4" style="666" customWidth="1"/>
    <col min="1041" max="1041" width="3.09765625" style="666" customWidth="1"/>
    <col min="1042" max="1042" width="0.59765625" style="666" customWidth="1"/>
    <col min="1043" max="1043" width="3" style="666" customWidth="1"/>
    <col min="1044" max="1044" width="3.09765625" style="666" customWidth="1"/>
    <col min="1045" max="1045" width="2.59765625" style="666" customWidth="1"/>
    <col min="1046" max="1046" width="3.09765625" style="666" customWidth="1"/>
    <col min="1047" max="1047" width="2.59765625" style="666" customWidth="1"/>
    <col min="1048" max="1048" width="1.59765625" style="666" customWidth="1"/>
    <col min="1049" max="1050" width="2" style="666" customWidth="1"/>
    <col min="1051" max="1051" width="6.5" style="666" customWidth="1"/>
    <col min="1052" max="1286" width="9" style="666"/>
    <col min="1287" max="1288" width="2.09765625" style="666" customWidth="1"/>
    <col min="1289" max="1289" width="1" style="666" customWidth="1"/>
    <col min="1290" max="1290" width="20.3984375" style="666" customWidth="1"/>
    <col min="1291" max="1291" width="1.09765625" style="666" customWidth="1"/>
    <col min="1292" max="1293" width="10.59765625" style="666" customWidth="1"/>
    <col min="1294" max="1294" width="1.59765625" style="666" customWidth="1"/>
    <col min="1295" max="1295" width="6.09765625" style="666" customWidth="1"/>
    <col min="1296" max="1296" width="4" style="666" customWidth="1"/>
    <col min="1297" max="1297" width="3.09765625" style="666" customWidth="1"/>
    <col min="1298" max="1298" width="0.59765625" style="666" customWidth="1"/>
    <col min="1299" max="1299" width="3" style="666" customWidth="1"/>
    <col min="1300" max="1300" width="3.09765625" style="666" customWidth="1"/>
    <col min="1301" max="1301" width="2.59765625" style="666" customWidth="1"/>
    <col min="1302" max="1302" width="3.09765625" style="666" customWidth="1"/>
    <col min="1303" max="1303" width="2.59765625" style="666" customWidth="1"/>
    <col min="1304" max="1304" width="1.59765625" style="666" customWidth="1"/>
    <col min="1305" max="1306" width="2" style="666" customWidth="1"/>
    <col min="1307" max="1307" width="6.5" style="666" customWidth="1"/>
    <col min="1308" max="1542" width="9" style="666"/>
    <col min="1543" max="1544" width="2.09765625" style="666" customWidth="1"/>
    <col min="1545" max="1545" width="1" style="666" customWidth="1"/>
    <col min="1546" max="1546" width="20.3984375" style="666" customWidth="1"/>
    <col min="1547" max="1547" width="1.09765625" style="666" customWidth="1"/>
    <col min="1548" max="1549" width="10.59765625" style="666" customWidth="1"/>
    <col min="1550" max="1550" width="1.59765625" style="666" customWidth="1"/>
    <col min="1551" max="1551" width="6.09765625" style="666" customWidth="1"/>
    <col min="1552" max="1552" width="4" style="666" customWidth="1"/>
    <col min="1553" max="1553" width="3.09765625" style="666" customWidth="1"/>
    <col min="1554" max="1554" width="0.59765625" style="666" customWidth="1"/>
    <col min="1555" max="1555" width="3" style="666" customWidth="1"/>
    <col min="1556" max="1556" width="3.09765625" style="666" customWidth="1"/>
    <col min="1557" max="1557" width="2.59765625" style="666" customWidth="1"/>
    <col min="1558" max="1558" width="3.09765625" style="666" customWidth="1"/>
    <col min="1559" max="1559" width="2.59765625" style="666" customWidth="1"/>
    <col min="1560" max="1560" width="1.59765625" style="666" customWidth="1"/>
    <col min="1561" max="1562" width="2" style="666" customWidth="1"/>
    <col min="1563" max="1563" width="6.5" style="666" customWidth="1"/>
    <col min="1564" max="1798" width="9" style="666"/>
    <col min="1799" max="1800" width="2.09765625" style="666" customWidth="1"/>
    <col min="1801" max="1801" width="1" style="666" customWidth="1"/>
    <col min="1802" max="1802" width="20.3984375" style="666" customWidth="1"/>
    <col min="1803" max="1803" width="1.09765625" style="666" customWidth="1"/>
    <col min="1804" max="1805" width="10.59765625" style="666" customWidth="1"/>
    <col min="1806" max="1806" width="1.59765625" style="666" customWidth="1"/>
    <col min="1807" max="1807" width="6.09765625" style="666" customWidth="1"/>
    <col min="1808" max="1808" width="4" style="666" customWidth="1"/>
    <col min="1809" max="1809" width="3.09765625" style="666" customWidth="1"/>
    <col min="1810" max="1810" width="0.59765625" style="666" customWidth="1"/>
    <col min="1811" max="1811" width="3" style="666" customWidth="1"/>
    <col min="1812" max="1812" width="3.09765625" style="666" customWidth="1"/>
    <col min="1813" max="1813" width="2.59765625" style="666" customWidth="1"/>
    <col min="1814" max="1814" width="3.09765625" style="666" customWidth="1"/>
    <col min="1815" max="1815" width="2.59765625" style="666" customWidth="1"/>
    <col min="1816" max="1816" width="1.59765625" style="666" customWidth="1"/>
    <col min="1817" max="1818" width="2" style="666" customWidth="1"/>
    <col min="1819" max="1819" width="6.5" style="666" customWidth="1"/>
    <col min="1820" max="2054" width="9" style="666"/>
    <col min="2055" max="2056" width="2.09765625" style="666" customWidth="1"/>
    <col min="2057" max="2057" width="1" style="666" customWidth="1"/>
    <col min="2058" max="2058" width="20.3984375" style="666" customWidth="1"/>
    <col min="2059" max="2059" width="1.09765625" style="666" customWidth="1"/>
    <col min="2060" max="2061" width="10.59765625" style="666" customWidth="1"/>
    <col min="2062" max="2062" width="1.59765625" style="666" customWidth="1"/>
    <col min="2063" max="2063" width="6.09765625" style="666" customWidth="1"/>
    <col min="2064" max="2064" width="4" style="666" customWidth="1"/>
    <col min="2065" max="2065" width="3.09765625" style="666" customWidth="1"/>
    <col min="2066" max="2066" width="0.59765625" style="666" customWidth="1"/>
    <col min="2067" max="2067" width="3" style="666" customWidth="1"/>
    <col min="2068" max="2068" width="3.09765625" style="666" customWidth="1"/>
    <col min="2069" max="2069" width="2.59765625" style="666" customWidth="1"/>
    <col min="2070" max="2070" width="3.09765625" style="666" customWidth="1"/>
    <col min="2071" max="2071" width="2.59765625" style="666" customWidth="1"/>
    <col min="2072" max="2072" width="1.59765625" style="666" customWidth="1"/>
    <col min="2073" max="2074" width="2" style="666" customWidth="1"/>
    <col min="2075" max="2075" width="6.5" style="666" customWidth="1"/>
    <col min="2076" max="2310" width="9" style="666"/>
    <col min="2311" max="2312" width="2.09765625" style="666" customWidth="1"/>
    <col min="2313" max="2313" width="1" style="666" customWidth="1"/>
    <col min="2314" max="2314" width="20.3984375" style="666" customWidth="1"/>
    <col min="2315" max="2315" width="1.09765625" style="666" customWidth="1"/>
    <col min="2316" max="2317" width="10.59765625" style="666" customWidth="1"/>
    <col min="2318" max="2318" width="1.59765625" style="666" customWidth="1"/>
    <col min="2319" max="2319" width="6.09765625" style="666" customWidth="1"/>
    <col min="2320" max="2320" width="4" style="666" customWidth="1"/>
    <col min="2321" max="2321" width="3.09765625" style="666" customWidth="1"/>
    <col min="2322" max="2322" width="0.59765625" style="666" customWidth="1"/>
    <col min="2323" max="2323" width="3" style="666" customWidth="1"/>
    <col min="2324" max="2324" width="3.09765625" style="666" customWidth="1"/>
    <col min="2325" max="2325" width="2.59765625" style="666" customWidth="1"/>
    <col min="2326" max="2326" width="3.09765625" style="666" customWidth="1"/>
    <col min="2327" max="2327" width="2.59765625" style="666" customWidth="1"/>
    <col min="2328" max="2328" width="1.59765625" style="666" customWidth="1"/>
    <col min="2329" max="2330" width="2" style="666" customWidth="1"/>
    <col min="2331" max="2331" width="6.5" style="666" customWidth="1"/>
    <col min="2332" max="2566" width="9" style="666"/>
    <col min="2567" max="2568" width="2.09765625" style="666" customWidth="1"/>
    <col min="2569" max="2569" width="1" style="666" customWidth="1"/>
    <col min="2570" max="2570" width="20.3984375" style="666" customWidth="1"/>
    <col min="2571" max="2571" width="1.09765625" style="666" customWidth="1"/>
    <col min="2572" max="2573" width="10.59765625" style="666" customWidth="1"/>
    <col min="2574" max="2574" width="1.59765625" style="666" customWidth="1"/>
    <col min="2575" max="2575" width="6.09765625" style="666" customWidth="1"/>
    <col min="2576" max="2576" width="4" style="666" customWidth="1"/>
    <col min="2577" max="2577" width="3.09765625" style="666" customWidth="1"/>
    <col min="2578" max="2578" width="0.59765625" style="666" customWidth="1"/>
    <col min="2579" max="2579" width="3" style="666" customWidth="1"/>
    <col min="2580" max="2580" width="3.09765625" style="666" customWidth="1"/>
    <col min="2581" max="2581" width="2.59765625" style="666" customWidth="1"/>
    <col min="2582" max="2582" width="3.09765625" style="666" customWidth="1"/>
    <col min="2583" max="2583" width="2.59765625" style="666" customWidth="1"/>
    <col min="2584" max="2584" width="1.59765625" style="666" customWidth="1"/>
    <col min="2585" max="2586" width="2" style="666" customWidth="1"/>
    <col min="2587" max="2587" width="6.5" style="666" customWidth="1"/>
    <col min="2588" max="2822" width="9" style="666"/>
    <col min="2823" max="2824" width="2.09765625" style="666" customWidth="1"/>
    <col min="2825" max="2825" width="1" style="666" customWidth="1"/>
    <col min="2826" max="2826" width="20.3984375" style="666" customWidth="1"/>
    <col min="2827" max="2827" width="1.09765625" style="666" customWidth="1"/>
    <col min="2828" max="2829" width="10.59765625" style="666" customWidth="1"/>
    <col min="2830" max="2830" width="1.59765625" style="666" customWidth="1"/>
    <col min="2831" max="2831" width="6.09765625" style="666" customWidth="1"/>
    <col min="2832" max="2832" width="4" style="666" customWidth="1"/>
    <col min="2833" max="2833" width="3.09765625" style="666" customWidth="1"/>
    <col min="2834" max="2834" width="0.59765625" style="666" customWidth="1"/>
    <col min="2835" max="2835" width="3" style="666" customWidth="1"/>
    <col min="2836" max="2836" width="3.09765625" style="666" customWidth="1"/>
    <col min="2837" max="2837" width="2.59765625" style="666" customWidth="1"/>
    <col min="2838" max="2838" width="3.09765625" style="666" customWidth="1"/>
    <col min="2839" max="2839" width="2.59765625" style="666" customWidth="1"/>
    <col min="2840" max="2840" width="1.59765625" style="666" customWidth="1"/>
    <col min="2841" max="2842" width="2" style="666" customWidth="1"/>
    <col min="2843" max="2843" width="6.5" style="666" customWidth="1"/>
    <col min="2844" max="3078" width="9" style="666"/>
    <col min="3079" max="3080" width="2.09765625" style="666" customWidth="1"/>
    <col min="3081" max="3081" width="1" style="666" customWidth="1"/>
    <col min="3082" max="3082" width="20.3984375" style="666" customWidth="1"/>
    <col min="3083" max="3083" width="1.09765625" style="666" customWidth="1"/>
    <col min="3084" max="3085" width="10.59765625" style="666" customWidth="1"/>
    <col min="3086" max="3086" width="1.59765625" style="666" customWidth="1"/>
    <col min="3087" max="3087" width="6.09765625" style="666" customWidth="1"/>
    <col min="3088" max="3088" width="4" style="666" customWidth="1"/>
    <col min="3089" max="3089" width="3.09765625" style="666" customWidth="1"/>
    <col min="3090" max="3090" width="0.59765625" style="666" customWidth="1"/>
    <col min="3091" max="3091" width="3" style="666" customWidth="1"/>
    <col min="3092" max="3092" width="3.09765625" style="666" customWidth="1"/>
    <col min="3093" max="3093" width="2.59765625" style="666" customWidth="1"/>
    <col min="3094" max="3094" width="3.09765625" style="666" customWidth="1"/>
    <col min="3095" max="3095" width="2.59765625" style="666" customWidth="1"/>
    <col min="3096" max="3096" width="1.59765625" style="666" customWidth="1"/>
    <col min="3097" max="3098" width="2" style="666" customWidth="1"/>
    <col min="3099" max="3099" width="6.5" style="666" customWidth="1"/>
    <col min="3100" max="3334" width="9" style="666"/>
    <col min="3335" max="3336" width="2.09765625" style="666" customWidth="1"/>
    <col min="3337" max="3337" width="1" style="666" customWidth="1"/>
    <col min="3338" max="3338" width="20.3984375" style="666" customWidth="1"/>
    <col min="3339" max="3339" width="1.09765625" style="666" customWidth="1"/>
    <col min="3340" max="3341" width="10.59765625" style="666" customWidth="1"/>
    <col min="3342" max="3342" width="1.59765625" style="666" customWidth="1"/>
    <col min="3343" max="3343" width="6.09765625" style="666" customWidth="1"/>
    <col min="3344" max="3344" width="4" style="666" customWidth="1"/>
    <col min="3345" max="3345" width="3.09765625" style="666" customWidth="1"/>
    <col min="3346" max="3346" width="0.59765625" style="666" customWidth="1"/>
    <col min="3347" max="3347" width="3" style="666" customWidth="1"/>
    <col min="3348" max="3348" width="3.09765625" style="666" customWidth="1"/>
    <col min="3349" max="3349" width="2.59765625" style="666" customWidth="1"/>
    <col min="3350" max="3350" width="3.09765625" style="666" customWidth="1"/>
    <col min="3351" max="3351" width="2.59765625" style="666" customWidth="1"/>
    <col min="3352" max="3352" width="1.59765625" style="666" customWidth="1"/>
    <col min="3353" max="3354" width="2" style="666" customWidth="1"/>
    <col min="3355" max="3355" width="6.5" style="666" customWidth="1"/>
    <col min="3356" max="3590" width="9" style="666"/>
    <col min="3591" max="3592" width="2.09765625" style="666" customWidth="1"/>
    <col min="3593" max="3593" width="1" style="666" customWidth="1"/>
    <col min="3594" max="3594" width="20.3984375" style="666" customWidth="1"/>
    <col min="3595" max="3595" width="1.09765625" style="666" customWidth="1"/>
    <col min="3596" max="3597" width="10.59765625" style="666" customWidth="1"/>
    <col min="3598" max="3598" width="1.59765625" style="666" customWidth="1"/>
    <col min="3599" max="3599" width="6.09765625" style="666" customWidth="1"/>
    <col min="3600" max="3600" width="4" style="666" customWidth="1"/>
    <col min="3601" max="3601" width="3.09765625" style="666" customWidth="1"/>
    <col min="3602" max="3602" width="0.59765625" style="666" customWidth="1"/>
    <col min="3603" max="3603" width="3" style="666" customWidth="1"/>
    <col min="3604" max="3604" width="3.09765625" style="666" customWidth="1"/>
    <col min="3605" max="3605" width="2.59765625" style="666" customWidth="1"/>
    <col min="3606" max="3606" width="3.09765625" style="666" customWidth="1"/>
    <col min="3607" max="3607" width="2.59765625" style="666" customWidth="1"/>
    <col min="3608" max="3608" width="1.59765625" style="666" customWidth="1"/>
    <col min="3609" max="3610" width="2" style="666" customWidth="1"/>
    <col min="3611" max="3611" width="6.5" style="666" customWidth="1"/>
    <col min="3612" max="3846" width="9" style="666"/>
    <col min="3847" max="3848" width="2.09765625" style="666" customWidth="1"/>
    <col min="3849" max="3849" width="1" style="666" customWidth="1"/>
    <col min="3850" max="3850" width="20.3984375" style="666" customWidth="1"/>
    <col min="3851" max="3851" width="1.09765625" style="666" customWidth="1"/>
    <col min="3852" max="3853" width="10.59765625" style="666" customWidth="1"/>
    <col min="3854" max="3854" width="1.59765625" style="666" customWidth="1"/>
    <col min="3855" max="3855" width="6.09765625" style="666" customWidth="1"/>
    <col min="3856" max="3856" width="4" style="666" customWidth="1"/>
    <col min="3857" max="3857" width="3.09765625" style="666" customWidth="1"/>
    <col min="3858" max="3858" width="0.59765625" style="666" customWidth="1"/>
    <col min="3859" max="3859" width="3" style="666" customWidth="1"/>
    <col min="3860" max="3860" width="3.09765625" style="666" customWidth="1"/>
    <col min="3861" max="3861" width="2.59765625" style="666" customWidth="1"/>
    <col min="3862" max="3862" width="3.09765625" style="666" customWidth="1"/>
    <col min="3863" max="3863" width="2.59765625" style="666" customWidth="1"/>
    <col min="3864" max="3864" width="1.59765625" style="666" customWidth="1"/>
    <col min="3865" max="3866" width="2" style="666" customWidth="1"/>
    <col min="3867" max="3867" width="6.5" style="666" customWidth="1"/>
    <col min="3868" max="4102" width="9" style="666"/>
    <col min="4103" max="4104" width="2.09765625" style="666" customWidth="1"/>
    <col min="4105" max="4105" width="1" style="666" customWidth="1"/>
    <col min="4106" max="4106" width="20.3984375" style="666" customWidth="1"/>
    <col min="4107" max="4107" width="1.09765625" style="666" customWidth="1"/>
    <col min="4108" max="4109" width="10.59765625" style="666" customWidth="1"/>
    <col min="4110" max="4110" width="1.59765625" style="666" customWidth="1"/>
    <col min="4111" max="4111" width="6.09765625" style="666" customWidth="1"/>
    <col min="4112" max="4112" width="4" style="666" customWidth="1"/>
    <col min="4113" max="4113" width="3.09765625" style="666" customWidth="1"/>
    <col min="4114" max="4114" width="0.59765625" style="666" customWidth="1"/>
    <col min="4115" max="4115" width="3" style="666" customWidth="1"/>
    <col min="4116" max="4116" width="3.09765625" style="666" customWidth="1"/>
    <col min="4117" max="4117" width="2.59765625" style="666" customWidth="1"/>
    <col min="4118" max="4118" width="3.09765625" style="666" customWidth="1"/>
    <col min="4119" max="4119" width="2.59765625" style="666" customWidth="1"/>
    <col min="4120" max="4120" width="1.59765625" style="666" customWidth="1"/>
    <col min="4121" max="4122" width="2" style="666" customWidth="1"/>
    <col min="4123" max="4123" width="6.5" style="666" customWidth="1"/>
    <col min="4124" max="4358" width="9" style="666"/>
    <col min="4359" max="4360" width="2.09765625" style="666" customWidth="1"/>
    <col min="4361" max="4361" width="1" style="666" customWidth="1"/>
    <col min="4362" max="4362" width="20.3984375" style="666" customWidth="1"/>
    <col min="4363" max="4363" width="1.09765625" style="666" customWidth="1"/>
    <col min="4364" max="4365" width="10.59765625" style="666" customWidth="1"/>
    <col min="4366" max="4366" width="1.59765625" style="666" customWidth="1"/>
    <col min="4367" max="4367" width="6.09765625" style="666" customWidth="1"/>
    <col min="4368" max="4368" width="4" style="666" customWidth="1"/>
    <col min="4369" max="4369" width="3.09765625" style="666" customWidth="1"/>
    <col min="4370" max="4370" width="0.59765625" style="666" customWidth="1"/>
    <col min="4371" max="4371" width="3" style="666" customWidth="1"/>
    <col min="4372" max="4372" width="3.09765625" style="666" customWidth="1"/>
    <col min="4373" max="4373" width="2.59765625" style="666" customWidth="1"/>
    <col min="4374" max="4374" width="3.09765625" style="666" customWidth="1"/>
    <col min="4375" max="4375" width="2.59765625" style="666" customWidth="1"/>
    <col min="4376" max="4376" width="1.59765625" style="666" customWidth="1"/>
    <col min="4377" max="4378" width="2" style="666" customWidth="1"/>
    <col min="4379" max="4379" width="6.5" style="666" customWidth="1"/>
    <col min="4380" max="4614" width="9" style="666"/>
    <col min="4615" max="4616" width="2.09765625" style="666" customWidth="1"/>
    <col min="4617" max="4617" width="1" style="666" customWidth="1"/>
    <col min="4618" max="4618" width="20.3984375" style="666" customWidth="1"/>
    <col min="4619" max="4619" width="1.09765625" style="666" customWidth="1"/>
    <col min="4620" max="4621" width="10.59765625" style="666" customWidth="1"/>
    <col min="4622" max="4622" width="1.59765625" style="666" customWidth="1"/>
    <col min="4623" max="4623" width="6.09765625" style="666" customWidth="1"/>
    <col min="4624" max="4624" width="4" style="666" customWidth="1"/>
    <col min="4625" max="4625" width="3.09765625" style="666" customWidth="1"/>
    <col min="4626" max="4626" width="0.59765625" style="666" customWidth="1"/>
    <col min="4627" max="4627" width="3" style="666" customWidth="1"/>
    <col min="4628" max="4628" width="3.09765625" style="666" customWidth="1"/>
    <col min="4629" max="4629" width="2.59765625" style="666" customWidth="1"/>
    <col min="4630" max="4630" width="3.09765625" style="666" customWidth="1"/>
    <col min="4631" max="4631" width="2.59765625" style="666" customWidth="1"/>
    <col min="4632" max="4632" width="1.59765625" style="666" customWidth="1"/>
    <col min="4633" max="4634" width="2" style="666" customWidth="1"/>
    <col min="4635" max="4635" width="6.5" style="666" customWidth="1"/>
    <col min="4636" max="4870" width="9" style="666"/>
    <col min="4871" max="4872" width="2.09765625" style="666" customWidth="1"/>
    <col min="4873" max="4873" width="1" style="666" customWidth="1"/>
    <col min="4874" max="4874" width="20.3984375" style="666" customWidth="1"/>
    <col min="4875" max="4875" width="1.09765625" style="666" customWidth="1"/>
    <col min="4876" max="4877" width="10.59765625" style="666" customWidth="1"/>
    <col min="4878" max="4878" width="1.59765625" style="666" customWidth="1"/>
    <col min="4879" max="4879" width="6.09765625" style="666" customWidth="1"/>
    <col min="4880" max="4880" width="4" style="666" customWidth="1"/>
    <col min="4881" max="4881" width="3.09765625" style="666" customWidth="1"/>
    <col min="4882" max="4882" width="0.59765625" style="666" customWidth="1"/>
    <col min="4883" max="4883" width="3" style="666" customWidth="1"/>
    <col min="4884" max="4884" width="3.09765625" style="666" customWidth="1"/>
    <col min="4885" max="4885" width="2.59765625" style="666" customWidth="1"/>
    <col min="4886" max="4886" width="3.09765625" style="666" customWidth="1"/>
    <col min="4887" max="4887" width="2.59765625" style="666" customWidth="1"/>
    <col min="4888" max="4888" width="1.59765625" style="666" customWidth="1"/>
    <col min="4889" max="4890" width="2" style="666" customWidth="1"/>
    <col min="4891" max="4891" width="6.5" style="666" customWidth="1"/>
    <col min="4892" max="5126" width="9" style="666"/>
    <col min="5127" max="5128" width="2.09765625" style="666" customWidth="1"/>
    <col min="5129" max="5129" width="1" style="666" customWidth="1"/>
    <col min="5130" max="5130" width="20.3984375" style="666" customWidth="1"/>
    <col min="5131" max="5131" width="1.09765625" style="666" customWidth="1"/>
    <col min="5132" max="5133" width="10.59765625" style="666" customWidth="1"/>
    <col min="5134" max="5134" width="1.59765625" style="666" customWidth="1"/>
    <col min="5135" max="5135" width="6.09765625" style="666" customWidth="1"/>
    <col min="5136" max="5136" width="4" style="666" customWidth="1"/>
    <col min="5137" max="5137" width="3.09765625" style="666" customWidth="1"/>
    <col min="5138" max="5138" width="0.59765625" style="666" customWidth="1"/>
    <col min="5139" max="5139" width="3" style="666" customWidth="1"/>
    <col min="5140" max="5140" width="3.09765625" style="666" customWidth="1"/>
    <col min="5141" max="5141" width="2.59765625" style="666" customWidth="1"/>
    <col min="5142" max="5142" width="3.09765625" style="666" customWidth="1"/>
    <col min="5143" max="5143" width="2.59765625" style="666" customWidth="1"/>
    <col min="5144" max="5144" width="1.59765625" style="666" customWidth="1"/>
    <col min="5145" max="5146" width="2" style="666" customWidth="1"/>
    <col min="5147" max="5147" width="6.5" style="666" customWidth="1"/>
    <col min="5148" max="5382" width="9" style="666"/>
    <col min="5383" max="5384" width="2.09765625" style="666" customWidth="1"/>
    <col min="5385" max="5385" width="1" style="666" customWidth="1"/>
    <col min="5386" max="5386" width="20.3984375" style="666" customWidth="1"/>
    <col min="5387" max="5387" width="1.09765625" style="666" customWidth="1"/>
    <col min="5388" max="5389" width="10.59765625" style="666" customWidth="1"/>
    <col min="5390" max="5390" width="1.59765625" style="666" customWidth="1"/>
    <col min="5391" max="5391" width="6.09765625" style="666" customWidth="1"/>
    <col min="5392" max="5392" width="4" style="666" customWidth="1"/>
    <col min="5393" max="5393" width="3.09765625" style="666" customWidth="1"/>
    <col min="5394" max="5394" width="0.59765625" style="666" customWidth="1"/>
    <col min="5395" max="5395" width="3" style="666" customWidth="1"/>
    <col min="5396" max="5396" width="3.09765625" style="666" customWidth="1"/>
    <col min="5397" max="5397" width="2.59765625" style="666" customWidth="1"/>
    <col min="5398" max="5398" width="3.09765625" style="666" customWidth="1"/>
    <col min="5399" max="5399" width="2.59765625" style="666" customWidth="1"/>
    <col min="5400" max="5400" width="1.59765625" style="666" customWidth="1"/>
    <col min="5401" max="5402" width="2" style="666" customWidth="1"/>
    <col min="5403" max="5403" width="6.5" style="666" customWidth="1"/>
    <col min="5404" max="5638" width="9" style="666"/>
    <col min="5639" max="5640" width="2.09765625" style="666" customWidth="1"/>
    <col min="5641" max="5641" width="1" style="666" customWidth="1"/>
    <col min="5642" max="5642" width="20.3984375" style="666" customWidth="1"/>
    <col min="5643" max="5643" width="1.09765625" style="666" customWidth="1"/>
    <col min="5644" max="5645" width="10.59765625" style="666" customWidth="1"/>
    <col min="5646" max="5646" width="1.59765625" style="666" customWidth="1"/>
    <col min="5647" max="5647" width="6.09765625" style="666" customWidth="1"/>
    <col min="5648" max="5648" width="4" style="666" customWidth="1"/>
    <col min="5649" max="5649" width="3.09765625" style="666" customWidth="1"/>
    <col min="5650" max="5650" width="0.59765625" style="666" customWidth="1"/>
    <col min="5651" max="5651" width="3" style="666" customWidth="1"/>
    <col min="5652" max="5652" width="3.09765625" style="666" customWidth="1"/>
    <col min="5653" max="5653" width="2.59765625" style="666" customWidth="1"/>
    <col min="5654" max="5654" width="3.09765625" style="666" customWidth="1"/>
    <col min="5655" max="5655" width="2.59765625" style="666" customWidth="1"/>
    <col min="5656" max="5656" width="1.59765625" style="666" customWidth="1"/>
    <col min="5657" max="5658" width="2" style="666" customWidth="1"/>
    <col min="5659" max="5659" width="6.5" style="666" customWidth="1"/>
    <col min="5660" max="5894" width="9" style="666"/>
    <col min="5895" max="5896" width="2.09765625" style="666" customWidth="1"/>
    <col min="5897" max="5897" width="1" style="666" customWidth="1"/>
    <col min="5898" max="5898" width="20.3984375" style="666" customWidth="1"/>
    <col min="5899" max="5899" width="1.09765625" style="666" customWidth="1"/>
    <col min="5900" max="5901" width="10.59765625" style="666" customWidth="1"/>
    <col min="5902" max="5902" width="1.59765625" style="666" customWidth="1"/>
    <col min="5903" max="5903" width="6.09765625" style="666" customWidth="1"/>
    <col min="5904" max="5904" width="4" style="666" customWidth="1"/>
    <col min="5905" max="5905" width="3.09765625" style="666" customWidth="1"/>
    <col min="5906" max="5906" width="0.59765625" style="666" customWidth="1"/>
    <col min="5907" max="5907" width="3" style="666" customWidth="1"/>
    <col min="5908" max="5908" width="3.09765625" style="666" customWidth="1"/>
    <col min="5909" max="5909" width="2.59765625" style="666" customWidth="1"/>
    <col min="5910" max="5910" width="3.09765625" style="666" customWidth="1"/>
    <col min="5911" max="5911" width="2.59765625" style="666" customWidth="1"/>
    <col min="5912" max="5912" width="1.59765625" style="666" customWidth="1"/>
    <col min="5913" max="5914" width="2" style="666" customWidth="1"/>
    <col min="5915" max="5915" width="6.5" style="666" customWidth="1"/>
    <col min="5916" max="6150" width="9" style="666"/>
    <col min="6151" max="6152" width="2.09765625" style="666" customWidth="1"/>
    <col min="6153" max="6153" width="1" style="666" customWidth="1"/>
    <col min="6154" max="6154" width="20.3984375" style="666" customWidth="1"/>
    <col min="6155" max="6155" width="1.09765625" style="666" customWidth="1"/>
    <col min="6156" max="6157" width="10.59765625" style="666" customWidth="1"/>
    <col min="6158" max="6158" width="1.59765625" style="666" customWidth="1"/>
    <col min="6159" max="6159" width="6.09765625" style="666" customWidth="1"/>
    <col min="6160" max="6160" width="4" style="666" customWidth="1"/>
    <col min="6161" max="6161" width="3.09765625" style="666" customWidth="1"/>
    <col min="6162" max="6162" width="0.59765625" style="666" customWidth="1"/>
    <col min="6163" max="6163" width="3" style="666" customWidth="1"/>
    <col min="6164" max="6164" width="3.09765625" style="666" customWidth="1"/>
    <col min="6165" max="6165" width="2.59765625" style="666" customWidth="1"/>
    <col min="6166" max="6166" width="3.09765625" style="666" customWidth="1"/>
    <col min="6167" max="6167" width="2.59765625" style="666" customWidth="1"/>
    <col min="6168" max="6168" width="1.59765625" style="666" customWidth="1"/>
    <col min="6169" max="6170" width="2" style="666" customWidth="1"/>
    <col min="6171" max="6171" width="6.5" style="666" customWidth="1"/>
    <col min="6172" max="6406" width="9" style="666"/>
    <col min="6407" max="6408" width="2.09765625" style="666" customWidth="1"/>
    <col min="6409" max="6409" width="1" style="666" customWidth="1"/>
    <col min="6410" max="6410" width="20.3984375" style="666" customWidth="1"/>
    <col min="6411" max="6411" width="1.09765625" style="666" customWidth="1"/>
    <col min="6412" max="6413" width="10.59765625" style="666" customWidth="1"/>
    <col min="6414" max="6414" width="1.59765625" style="666" customWidth="1"/>
    <col min="6415" max="6415" width="6.09765625" style="666" customWidth="1"/>
    <col min="6416" max="6416" width="4" style="666" customWidth="1"/>
    <col min="6417" max="6417" width="3.09765625" style="666" customWidth="1"/>
    <col min="6418" max="6418" width="0.59765625" style="666" customWidth="1"/>
    <col min="6419" max="6419" width="3" style="666" customWidth="1"/>
    <col min="6420" max="6420" width="3.09765625" style="666" customWidth="1"/>
    <col min="6421" max="6421" width="2.59765625" style="666" customWidth="1"/>
    <col min="6422" max="6422" width="3.09765625" style="666" customWidth="1"/>
    <col min="6423" max="6423" width="2.59765625" style="666" customWidth="1"/>
    <col min="6424" max="6424" width="1.59765625" style="666" customWidth="1"/>
    <col min="6425" max="6426" width="2" style="666" customWidth="1"/>
    <col min="6427" max="6427" width="6.5" style="666" customWidth="1"/>
    <col min="6428" max="6662" width="9" style="666"/>
    <col min="6663" max="6664" width="2.09765625" style="666" customWidth="1"/>
    <col min="6665" max="6665" width="1" style="666" customWidth="1"/>
    <col min="6666" max="6666" width="20.3984375" style="666" customWidth="1"/>
    <col min="6667" max="6667" width="1.09765625" style="666" customWidth="1"/>
    <col min="6668" max="6669" width="10.59765625" style="666" customWidth="1"/>
    <col min="6670" max="6670" width="1.59765625" style="666" customWidth="1"/>
    <col min="6671" max="6671" width="6.09765625" style="666" customWidth="1"/>
    <col min="6672" max="6672" width="4" style="666" customWidth="1"/>
    <col min="6673" max="6673" width="3.09765625" style="666" customWidth="1"/>
    <col min="6674" max="6674" width="0.59765625" style="666" customWidth="1"/>
    <col min="6675" max="6675" width="3" style="666" customWidth="1"/>
    <col min="6676" max="6676" width="3.09765625" style="666" customWidth="1"/>
    <col min="6677" max="6677" width="2.59765625" style="666" customWidth="1"/>
    <col min="6678" max="6678" width="3.09765625" style="666" customWidth="1"/>
    <col min="6679" max="6679" width="2.59765625" style="666" customWidth="1"/>
    <col min="6680" max="6680" width="1.59765625" style="666" customWidth="1"/>
    <col min="6681" max="6682" width="2" style="666" customWidth="1"/>
    <col min="6683" max="6683" width="6.5" style="666" customWidth="1"/>
    <col min="6684" max="6918" width="9" style="666"/>
    <col min="6919" max="6920" width="2.09765625" style="666" customWidth="1"/>
    <col min="6921" max="6921" width="1" style="666" customWidth="1"/>
    <col min="6922" max="6922" width="20.3984375" style="666" customWidth="1"/>
    <col min="6923" max="6923" width="1.09765625" style="666" customWidth="1"/>
    <col min="6924" max="6925" width="10.59765625" style="666" customWidth="1"/>
    <col min="6926" max="6926" width="1.59765625" style="666" customWidth="1"/>
    <col min="6927" max="6927" width="6.09765625" style="666" customWidth="1"/>
    <col min="6928" max="6928" width="4" style="666" customWidth="1"/>
    <col min="6929" max="6929" width="3.09765625" style="666" customWidth="1"/>
    <col min="6930" max="6930" width="0.59765625" style="666" customWidth="1"/>
    <col min="6931" max="6931" width="3" style="666" customWidth="1"/>
    <col min="6932" max="6932" width="3.09765625" style="666" customWidth="1"/>
    <col min="6933" max="6933" width="2.59765625" style="666" customWidth="1"/>
    <col min="6934" max="6934" width="3.09765625" style="666" customWidth="1"/>
    <col min="6935" max="6935" width="2.59765625" style="666" customWidth="1"/>
    <col min="6936" max="6936" width="1.59765625" style="666" customWidth="1"/>
    <col min="6937" max="6938" width="2" style="666" customWidth="1"/>
    <col min="6939" max="6939" width="6.5" style="666" customWidth="1"/>
    <col min="6940" max="7174" width="9" style="666"/>
    <col min="7175" max="7176" width="2.09765625" style="666" customWidth="1"/>
    <col min="7177" max="7177" width="1" style="666" customWidth="1"/>
    <col min="7178" max="7178" width="20.3984375" style="666" customWidth="1"/>
    <col min="7179" max="7179" width="1.09765625" style="666" customWidth="1"/>
    <col min="7180" max="7181" width="10.59765625" style="666" customWidth="1"/>
    <col min="7182" max="7182" width="1.59765625" style="666" customWidth="1"/>
    <col min="7183" max="7183" width="6.09765625" style="666" customWidth="1"/>
    <col min="7184" max="7184" width="4" style="666" customWidth="1"/>
    <col min="7185" max="7185" width="3.09765625" style="666" customWidth="1"/>
    <col min="7186" max="7186" width="0.59765625" style="666" customWidth="1"/>
    <col min="7187" max="7187" width="3" style="666" customWidth="1"/>
    <col min="7188" max="7188" width="3.09765625" style="666" customWidth="1"/>
    <col min="7189" max="7189" width="2.59765625" style="666" customWidth="1"/>
    <col min="7190" max="7190" width="3.09765625" style="666" customWidth="1"/>
    <col min="7191" max="7191" width="2.59765625" style="666" customWidth="1"/>
    <col min="7192" max="7192" width="1.59765625" style="666" customWidth="1"/>
    <col min="7193" max="7194" width="2" style="666" customWidth="1"/>
    <col min="7195" max="7195" width="6.5" style="666" customWidth="1"/>
    <col min="7196" max="7430" width="9" style="666"/>
    <col min="7431" max="7432" width="2.09765625" style="666" customWidth="1"/>
    <col min="7433" max="7433" width="1" style="666" customWidth="1"/>
    <col min="7434" max="7434" width="20.3984375" style="666" customWidth="1"/>
    <col min="7435" max="7435" width="1.09765625" style="666" customWidth="1"/>
    <col min="7436" max="7437" width="10.59765625" style="666" customWidth="1"/>
    <col min="7438" max="7438" width="1.59765625" style="666" customWidth="1"/>
    <col min="7439" max="7439" width="6.09765625" style="666" customWidth="1"/>
    <col min="7440" max="7440" width="4" style="666" customWidth="1"/>
    <col min="7441" max="7441" width="3.09765625" style="666" customWidth="1"/>
    <col min="7442" max="7442" width="0.59765625" style="666" customWidth="1"/>
    <col min="7443" max="7443" width="3" style="666" customWidth="1"/>
    <col min="7444" max="7444" width="3.09765625" style="666" customWidth="1"/>
    <col min="7445" max="7445" width="2.59765625" style="666" customWidth="1"/>
    <col min="7446" max="7446" width="3.09765625" style="666" customWidth="1"/>
    <col min="7447" max="7447" width="2.59765625" style="666" customWidth="1"/>
    <col min="7448" max="7448" width="1.59765625" style="666" customWidth="1"/>
    <col min="7449" max="7450" width="2" style="666" customWidth="1"/>
    <col min="7451" max="7451" width="6.5" style="666" customWidth="1"/>
    <col min="7452" max="7686" width="9" style="666"/>
    <col min="7687" max="7688" width="2.09765625" style="666" customWidth="1"/>
    <col min="7689" max="7689" width="1" style="666" customWidth="1"/>
    <col min="7690" max="7690" width="20.3984375" style="666" customWidth="1"/>
    <col min="7691" max="7691" width="1.09765625" style="666" customWidth="1"/>
    <col min="7692" max="7693" width="10.59765625" style="666" customWidth="1"/>
    <col min="7694" max="7694" width="1.59765625" style="666" customWidth="1"/>
    <col min="7695" max="7695" width="6.09765625" style="666" customWidth="1"/>
    <col min="7696" max="7696" width="4" style="666" customWidth="1"/>
    <col min="7697" max="7697" width="3.09765625" style="666" customWidth="1"/>
    <col min="7698" max="7698" width="0.59765625" style="666" customWidth="1"/>
    <col min="7699" max="7699" width="3" style="666" customWidth="1"/>
    <col min="7700" max="7700" width="3.09765625" style="666" customWidth="1"/>
    <col min="7701" max="7701" width="2.59765625" style="666" customWidth="1"/>
    <col min="7702" max="7702" width="3.09765625" style="666" customWidth="1"/>
    <col min="7703" max="7703" width="2.59765625" style="666" customWidth="1"/>
    <col min="7704" max="7704" width="1.59765625" style="666" customWidth="1"/>
    <col min="7705" max="7706" width="2" style="666" customWidth="1"/>
    <col min="7707" max="7707" width="6.5" style="666" customWidth="1"/>
    <col min="7708" max="7942" width="9" style="666"/>
    <col min="7943" max="7944" width="2.09765625" style="666" customWidth="1"/>
    <col min="7945" max="7945" width="1" style="666" customWidth="1"/>
    <col min="7946" max="7946" width="20.3984375" style="666" customWidth="1"/>
    <col min="7947" max="7947" width="1.09765625" style="666" customWidth="1"/>
    <col min="7948" max="7949" width="10.59765625" style="666" customWidth="1"/>
    <col min="7950" max="7950" width="1.59765625" style="666" customWidth="1"/>
    <col min="7951" max="7951" width="6.09765625" style="666" customWidth="1"/>
    <col min="7952" max="7952" width="4" style="666" customWidth="1"/>
    <col min="7953" max="7953" width="3.09765625" style="666" customWidth="1"/>
    <col min="7954" max="7954" width="0.59765625" style="666" customWidth="1"/>
    <col min="7955" max="7955" width="3" style="666" customWidth="1"/>
    <col min="7956" max="7956" width="3.09765625" style="666" customWidth="1"/>
    <col min="7957" max="7957" width="2.59765625" style="666" customWidth="1"/>
    <col min="7958" max="7958" width="3.09765625" style="666" customWidth="1"/>
    <col min="7959" max="7959" width="2.59765625" style="666" customWidth="1"/>
    <col min="7960" max="7960" width="1.59765625" style="666" customWidth="1"/>
    <col min="7961" max="7962" width="2" style="666" customWidth="1"/>
    <col min="7963" max="7963" width="6.5" style="666" customWidth="1"/>
    <col min="7964" max="8198" width="9" style="666"/>
    <col min="8199" max="8200" width="2.09765625" style="666" customWidth="1"/>
    <col min="8201" max="8201" width="1" style="666" customWidth="1"/>
    <col min="8202" max="8202" width="20.3984375" style="666" customWidth="1"/>
    <col min="8203" max="8203" width="1.09765625" style="666" customWidth="1"/>
    <col min="8204" max="8205" width="10.59765625" style="666" customWidth="1"/>
    <col min="8206" max="8206" width="1.59765625" style="666" customWidth="1"/>
    <col min="8207" max="8207" width="6.09765625" style="666" customWidth="1"/>
    <col min="8208" max="8208" width="4" style="666" customWidth="1"/>
    <col min="8209" max="8209" width="3.09765625" style="666" customWidth="1"/>
    <col min="8210" max="8210" width="0.59765625" style="666" customWidth="1"/>
    <col min="8211" max="8211" width="3" style="666" customWidth="1"/>
    <col min="8212" max="8212" width="3.09765625" style="666" customWidth="1"/>
    <col min="8213" max="8213" width="2.59765625" style="666" customWidth="1"/>
    <col min="8214" max="8214" width="3.09765625" style="666" customWidth="1"/>
    <col min="8215" max="8215" width="2.59765625" style="666" customWidth="1"/>
    <col min="8216" max="8216" width="1.59765625" style="666" customWidth="1"/>
    <col min="8217" max="8218" width="2" style="666" customWidth="1"/>
    <col min="8219" max="8219" width="6.5" style="666" customWidth="1"/>
    <col min="8220" max="8454" width="9" style="666"/>
    <col min="8455" max="8456" width="2.09765625" style="666" customWidth="1"/>
    <col min="8457" max="8457" width="1" style="666" customWidth="1"/>
    <col min="8458" max="8458" width="20.3984375" style="666" customWidth="1"/>
    <col min="8459" max="8459" width="1.09765625" style="666" customWidth="1"/>
    <col min="8460" max="8461" width="10.59765625" style="666" customWidth="1"/>
    <col min="8462" max="8462" width="1.59765625" style="666" customWidth="1"/>
    <col min="8463" max="8463" width="6.09765625" style="666" customWidth="1"/>
    <col min="8464" max="8464" width="4" style="666" customWidth="1"/>
    <col min="8465" max="8465" width="3.09765625" style="666" customWidth="1"/>
    <col min="8466" max="8466" width="0.59765625" style="666" customWidth="1"/>
    <col min="8467" max="8467" width="3" style="666" customWidth="1"/>
    <col min="8468" max="8468" width="3.09765625" style="666" customWidth="1"/>
    <col min="8469" max="8469" width="2.59765625" style="666" customWidth="1"/>
    <col min="8470" max="8470" width="3.09765625" style="666" customWidth="1"/>
    <col min="8471" max="8471" width="2.59765625" style="666" customWidth="1"/>
    <col min="8472" max="8472" width="1.59765625" style="666" customWidth="1"/>
    <col min="8473" max="8474" width="2" style="666" customWidth="1"/>
    <col min="8475" max="8475" width="6.5" style="666" customWidth="1"/>
    <col min="8476" max="8710" width="9" style="666"/>
    <col min="8711" max="8712" width="2.09765625" style="666" customWidth="1"/>
    <col min="8713" max="8713" width="1" style="666" customWidth="1"/>
    <col min="8714" max="8714" width="20.3984375" style="666" customWidth="1"/>
    <col min="8715" max="8715" width="1.09765625" style="666" customWidth="1"/>
    <col min="8716" max="8717" width="10.59765625" style="666" customWidth="1"/>
    <col min="8718" max="8718" width="1.59765625" style="666" customWidth="1"/>
    <col min="8719" max="8719" width="6.09765625" style="666" customWidth="1"/>
    <col min="8720" max="8720" width="4" style="666" customWidth="1"/>
    <col min="8721" max="8721" width="3.09765625" style="666" customWidth="1"/>
    <col min="8722" max="8722" width="0.59765625" style="666" customWidth="1"/>
    <col min="8723" max="8723" width="3" style="666" customWidth="1"/>
    <col min="8724" max="8724" width="3.09765625" style="666" customWidth="1"/>
    <col min="8725" max="8725" width="2.59765625" style="666" customWidth="1"/>
    <col min="8726" max="8726" width="3.09765625" style="666" customWidth="1"/>
    <col min="8727" max="8727" width="2.59765625" style="666" customWidth="1"/>
    <col min="8728" max="8728" width="1.59765625" style="666" customWidth="1"/>
    <col min="8729" max="8730" width="2" style="666" customWidth="1"/>
    <col min="8731" max="8731" width="6.5" style="666" customWidth="1"/>
    <col min="8732" max="8966" width="9" style="666"/>
    <col min="8967" max="8968" width="2.09765625" style="666" customWidth="1"/>
    <col min="8969" max="8969" width="1" style="666" customWidth="1"/>
    <col min="8970" max="8970" width="20.3984375" style="666" customWidth="1"/>
    <col min="8971" max="8971" width="1.09765625" style="666" customWidth="1"/>
    <col min="8972" max="8973" width="10.59765625" style="666" customWidth="1"/>
    <col min="8974" max="8974" width="1.59765625" style="666" customWidth="1"/>
    <col min="8975" max="8975" width="6.09765625" style="666" customWidth="1"/>
    <col min="8976" max="8976" width="4" style="666" customWidth="1"/>
    <col min="8977" max="8977" width="3.09765625" style="666" customWidth="1"/>
    <col min="8978" max="8978" width="0.59765625" style="666" customWidth="1"/>
    <col min="8979" max="8979" width="3" style="666" customWidth="1"/>
    <col min="8980" max="8980" width="3.09765625" style="666" customWidth="1"/>
    <col min="8981" max="8981" width="2.59765625" style="666" customWidth="1"/>
    <col min="8982" max="8982" width="3.09765625" style="666" customWidth="1"/>
    <col min="8983" max="8983" width="2.59765625" style="666" customWidth="1"/>
    <col min="8984" max="8984" width="1.59765625" style="666" customWidth="1"/>
    <col min="8985" max="8986" width="2" style="666" customWidth="1"/>
    <col min="8987" max="8987" width="6.5" style="666" customWidth="1"/>
    <col min="8988" max="9222" width="9" style="666"/>
    <col min="9223" max="9224" width="2.09765625" style="666" customWidth="1"/>
    <col min="9225" max="9225" width="1" style="666" customWidth="1"/>
    <col min="9226" max="9226" width="20.3984375" style="666" customWidth="1"/>
    <col min="9227" max="9227" width="1.09765625" style="666" customWidth="1"/>
    <col min="9228" max="9229" width="10.59765625" style="666" customWidth="1"/>
    <col min="9230" max="9230" width="1.59765625" style="666" customWidth="1"/>
    <col min="9231" max="9231" width="6.09765625" style="666" customWidth="1"/>
    <col min="9232" max="9232" width="4" style="666" customWidth="1"/>
    <col min="9233" max="9233" width="3.09765625" style="666" customWidth="1"/>
    <col min="9234" max="9234" width="0.59765625" style="666" customWidth="1"/>
    <col min="9235" max="9235" width="3" style="666" customWidth="1"/>
    <col min="9236" max="9236" width="3.09765625" style="666" customWidth="1"/>
    <col min="9237" max="9237" width="2.59765625" style="666" customWidth="1"/>
    <col min="9238" max="9238" width="3.09765625" style="666" customWidth="1"/>
    <col min="9239" max="9239" width="2.59765625" style="666" customWidth="1"/>
    <col min="9240" max="9240" width="1.59765625" style="666" customWidth="1"/>
    <col min="9241" max="9242" width="2" style="666" customWidth="1"/>
    <col min="9243" max="9243" width="6.5" style="666" customWidth="1"/>
    <col min="9244" max="9478" width="9" style="666"/>
    <col min="9479" max="9480" width="2.09765625" style="666" customWidth="1"/>
    <col min="9481" max="9481" width="1" style="666" customWidth="1"/>
    <col min="9482" max="9482" width="20.3984375" style="666" customWidth="1"/>
    <col min="9483" max="9483" width="1.09765625" style="666" customWidth="1"/>
    <col min="9484" max="9485" width="10.59765625" style="666" customWidth="1"/>
    <col min="9486" max="9486" width="1.59765625" style="666" customWidth="1"/>
    <col min="9487" max="9487" width="6.09765625" style="666" customWidth="1"/>
    <col min="9488" max="9488" width="4" style="666" customWidth="1"/>
    <col min="9489" max="9489" width="3.09765625" style="666" customWidth="1"/>
    <col min="9490" max="9490" width="0.59765625" style="666" customWidth="1"/>
    <col min="9491" max="9491" width="3" style="666" customWidth="1"/>
    <col min="9492" max="9492" width="3.09765625" style="666" customWidth="1"/>
    <col min="9493" max="9493" width="2.59765625" style="666" customWidth="1"/>
    <col min="9494" max="9494" width="3.09765625" style="666" customWidth="1"/>
    <col min="9495" max="9495" width="2.59765625" style="666" customWidth="1"/>
    <col min="9496" max="9496" width="1.59765625" style="666" customWidth="1"/>
    <col min="9497" max="9498" width="2" style="666" customWidth="1"/>
    <col min="9499" max="9499" width="6.5" style="666" customWidth="1"/>
    <col min="9500" max="9734" width="9" style="666"/>
    <col min="9735" max="9736" width="2.09765625" style="666" customWidth="1"/>
    <col min="9737" max="9737" width="1" style="666" customWidth="1"/>
    <col min="9738" max="9738" width="20.3984375" style="666" customWidth="1"/>
    <col min="9739" max="9739" width="1.09765625" style="666" customWidth="1"/>
    <col min="9740" max="9741" width="10.59765625" style="666" customWidth="1"/>
    <col min="9742" max="9742" width="1.59765625" style="666" customWidth="1"/>
    <col min="9743" max="9743" width="6.09765625" style="666" customWidth="1"/>
    <col min="9744" max="9744" width="4" style="666" customWidth="1"/>
    <col min="9745" max="9745" width="3.09765625" style="666" customWidth="1"/>
    <col min="9746" max="9746" width="0.59765625" style="666" customWidth="1"/>
    <col min="9747" max="9747" width="3" style="666" customWidth="1"/>
    <col min="9748" max="9748" width="3.09765625" style="666" customWidth="1"/>
    <col min="9749" max="9749" width="2.59765625" style="666" customWidth="1"/>
    <col min="9750" max="9750" width="3.09765625" style="666" customWidth="1"/>
    <col min="9751" max="9751" width="2.59765625" style="666" customWidth="1"/>
    <col min="9752" max="9752" width="1.59765625" style="666" customWidth="1"/>
    <col min="9753" max="9754" width="2" style="666" customWidth="1"/>
    <col min="9755" max="9755" width="6.5" style="666" customWidth="1"/>
    <col min="9756" max="9990" width="9" style="666"/>
    <col min="9991" max="9992" width="2.09765625" style="666" customWidth="1"/>
    <col min="9993" max="9993" width="1" style="666" customWidth="1"/>
    <col min="9994" max="9994" width="20.3984375" style="666" customWidth="1"/>
    <col min="9995" max="9995" width="1.09765625" style="666" customWidth="1"/>
    <col min="9996" max="9997" width="10.59765625" style="666" customWidth="1"/>
    <col min="9998" max="9998" width="1.59765625" style="666" customWidth="1"/>
    <col min="9999" max="9999" width="6.09765625" style="666" customWidth="1"/>
    <col min="10000" max="10000" width="4" style="666" customWidth="1"/>
    <col min="10001" max="10001" width="3.09765625" style="666" customWidth="1"/>
    <col min="10002" max="10002" width="0.59765625" style="666" customWidth="1"/>
    <col min="10003" max="10003" width="3" style="666" customWidth="1"/>
    <col min="10004" max="10004" width="3.09765625" style="666" customWidth="1"/>
    <col min="10005" max="10005" width="2.59765625" style="666" customWidth="1"/>
    <col min="10006" max="10006" width="3.09765625" style="666" customWidth="1"/>
    <col min="10007" max="10007" width="2.59765625" style="666" customWidth="1"/>
    <col min="10008" max="10008" width="1.59765625" style="666" customWidth="1"/>
    <col min="10009" max="10010" width="2" style="666" customWidth="1"/>
    <col min="10011" max="10011" width="6.5" style="666" customWidth="1"/>
    <col min="10012" max="10246" width="9" style="666"/>
    <col min="10247" max="10248" width="2.09765625" style="666" customWidth="1"/>
    <col min="10249" max="10249" width="1" style="666" customWidth="1"/>
    <col min="10250" max="10250" width="20.3984375" style="666" customWidth="1"/>
    <col min="10251" max="10251" width="1.09765625" style="666" customWidth="1"/>
    <col min="10252" max="10253" width="10.59765625" style="666" customWidth="1"/>
    <col min="10254" max="10254" width="1.59765625" style="666" customWidth="1"/>
    <col min="10255" max="10255" width="6.09765625" style="666" customWidth="1"/>
    <col min="10256" max="10256" width="4" style="666" customWidth="1"/>
    <col min="10257" max="10257" width="3.09765625" style="666" customWidth="1"/>
    <col min="10258" max="10258" width="0.59765625" style="666" customWidth="1"/>
    <col min="10259" max="10259" width="3" style="666" customWidth="1"/>
    <col min="10260" max="10260" width="3.09765625" style="666" customWidth="1"/>
    <col min="10261" max="10261" width="2.59765625" style="666" customWidth="1"/>
    <col min="10262" max="10262" width="3.09765625" style="666" customWidth="1"/>
    <col min="10263" max="10263" width="2.59765625" style="666" customWidth="1"/>
    <col min="10264" max="10264" width="1.59765625" style="666" customWidth="1"/>
    <col min="10265" max="10266" width="2" style="666" customWidth="1"/>
    <col min="10267" max="10267" width="6.5" style="666" customWidth="1"/>
    <col min="10268" max="10502" width="9" style="666"/>
    <col min="10503" max="10504" width="2.09765625" style="666" customWidth="1"/>
    <col min="10505" max="10505" width="1" style="666" customWidth="1"/>
    <col min="10506" max="10506" width="20.3984375" style="666" customWidth="1"/>
    <col min="10507" max="10507" width="1.09765625" style="666" customWidth="1"/>
    <col min="10508" max="10509" width="10.59765625" style="666" customWidth="1"/>
    <col min="10510" max="10510" width="1.59765625" style="666" customWidth="1"/>
    <col min="10511" max="10511" width="6.09765625" style="666" customWidth="1"/>
    <col min="10512" max="10512" width="4" style="666" customWidth="1"/>
    <col min="10513" max="10513" width="3.09765625" style="666" customWidth="1"/>
    <col min="10514" max="10514" width="0.59765625" style="666" customWidth="1"/>
    <col min="10515" max="10515" width="3" style="666" customWidth="1"/>
    <col min="10516" max="10516" width="3.09765625" style="666" customWidth="1"/>
    <col min="10517" max="10517" width="2.59765625" style="666" customWidth="1"/>
    <col min="10518" max="10518" width="3.09765625" style="666" customWidth="1"/>
    <col min="10519" max="10519" width="2.59765625" style="666" customWidth="1"/>
    <col min="10520" max="10520" width="1.59765625" style="666" customWidth="1"/>
    <col min="10521" max="10522" width="2" style="666" customWidth="1"/>
    <col min="10523" max="10523" width="6.5" style="666" customWidth="1"/>
    <col min="10524" max="10758" width="9" style="666"/>
    <col min="10759" max="10760" width="2.09765625" style="666" customWidth="1"/>
    <col min="10761" max="10761" width="1" style="666" customWidth="1"/>
    <col min="10762" max="10762" width="20.3984375" style="666" customWidth="1"/>
    <col min="10763" max="10763" width="1.09765625" style="666" customWidth="1"/>
    <col min="10764" max="10765" width="10.59765625" style="666" customWidth="1"/>
    <col min="10766" max="10766" width="1.59765625" style="666" customWidth="1"/>
    <col min="10767" max="10767" width="6.09765625" style="666" customWidth="1"/>
    <col min="10768" max="10768" width="4" style="666" customWidth="1"/>
    <col min="10769" max="10769" width="3.09765625" style="666" customWidth="1"/>
    <col min="10770" max="10770" width="0.59765625" style="666" customWidth="1"/>
    <col min="10771" max="10771" width="3" style="666" customWidth="1"/>
    <col min="10772" max="10772" width="3.09765625" style="666" customWidth="1"/>
    <col min="10773" max="10773" width="2.59765625" style="666" customWidth="1"/>
    <col min="10774" max="10774" width="3.09765625" style="666" customWidth="1"/>
    <col min="10775" max="10775" width="2.59765625" style="666" customWidth="1"/>
    <col min="10776" max="10776" width="1.59765625" style="666" customWidth="1"/>
    <col min="10777" max="10778" width="2" style="666" customWidth="1"/>
    <col min="10779" max="10779" width="6.5" style="666" customWidth="1"/>
    <col min="10780" max="11014" width="9" style="666"/>
    <col min="11015" max="11016" width="2.09765625" style="666" customWidth="1"/>
    <col min="11017" max="11017" width="1" style="666" customWidth="1"/>
    <col min="11018" max="11018" width="20.3984375" style="666" customWidth="1"/>
    <col min="11019" max="11019" width="1.09765625" style="666" customWidth="1"/>
    <col min="11020" max="11021" width="10.59765625" style="666" customWidth="1"/>
    <col min="11022" max="11022" width="1.59765625" style="666" customWidth="1"/>
    <col min="11023" max="11023" width="6.09765625" style="666" customWidth="1"/>
    <col min="11024" max="11024" width="4" style="666" customWidth="1"/>
    <col min="11025" max="11025" width="3.09765625" style="666" customWidth="1"/>
    <col min="11026" max="11026" width="0.59765625" style="666" customWidth="1"/>
    <col min="11027" max="11027" width="3" style="666" customWidth="1"/>
    <col min="11028" max="11028" width="3.09765625" style="666" customWidth="1"/>
    <col min="11029" max="11029" width="2.59765625" style="666" customWidth="1"/>
    <col min="11030" max="11030" width="3.09765625" style="666" customWidth="1"/>
    <col min="11031" max="11031" width="2.59765625" style="666" customWidth="1"/>
    <col min="11032" max="11032" width="1.59765625" style="666" customWidth="1"/>
    <col min="11033" max="11034" width="2" style="666" customWidth="1"/>
    <col min="11035" max="11035" width="6.5" style="666" customWidth="1"/>
    <col min="11036" max="11270" width="9" style="666"/>
    <col min="11271" max="11272" width="2.09765625" style="666" customWidth="1"/>
    <col min="11273" max="11273" width="1" style="666" customWidth="1"/>
    <col min="11274" max="11274" width="20.3984375" style="666" customWidth="1"/>
    <col min="11275" max="11275" width="1.09765625" style="666" customWidth="1"/>
    <col min="11276" max="11277" width="10.59765625" style="666" customWidth="1"/>
    <col min="11278" max="11278" width="1.59765625" style="666" customWidth="1"/>
    <col min="11279" max="11279" width="6.09765625" style="666" customWidth="1"/>
    <col min="11280" max="11280" width="4" style="666" customWidth="1"/>
    <col min="11281" max="11281" width="3.09765625" style="666" customWidth="1"/>
    <col min="11282" max="11282" width="0.59765625" style="666" customWidth="1"/>
    <col min="11283" max="11283" width="3" style="666" customWidth="1"/>
    <col min="11284" max="11284" width="3.09765625" style="666" customWidth="1"/>
    <col min="11285" max="11285" width="2.59765625" style="666" customWidth="1"/>
    <col min="11286" max="11286" width="3.09765625" style="666" customWidth="1"/>
    <col min="11287" max="11287" width="2.59765625" style="666" customWidth="1"/>
    <col min="11288" max="11288" width="1.59765625" style="666" customWidth="1"/>
    <col min="11289" max="11290" width="2" style="666" customWidth="1"/>
    <col min="11291" max="11291" width="6.5" style="666" customWidth="1"/>
    <col min="11292" max="11526" width="9" style="666"/>
    <col min="11527" max="11528" width="2.09765625" style="666" customWidth="1"/>
    <col min="11529" max="11529" width="1" style="666" customWidth="1"/>
    <col min="11530" max="11530" width="20.3984375" style="666" customWidth="1"/>
    <col min="11531" max="11531" width="1.09765625" style="666" customWidth="1"/>
    <col min="11532" max="11533" width="10.59765625" style="666" customWidth="1"/>
    <col min="11534" max="11534" width="1.59765625" style="666" customWidth="1"/>
    <col min="11535" max="11535" width="6.09765625" style="666" customWidth="1"/>
    <col min="11536" max="11536" width="4" style="666" customWidth="1"/>
    <col min="11537" max="11537" width="3.09765625" style="666" customWidth="1"/>
    <col min="11538" max="11538" width="0.59765625" style="666" customWidth="1"/>
    <col min="11539" max="11539" width="3" style="666" customWidth="1"/>
    <col min="11540" max="11540" width="3.09765625" style="666" customWidth="1"/>
    <col min="11541" max="11541" width="2.59765625" style="666" customWidth="1"/>
    <col min="11542" max="11542" width="3.09765625" style="666" customWidth="1"/>
    <col min="11543" max="11543" width="2.59765625" style="666" customWidth="1"/>
    <col min="11544" max="11544" width="1.59765625" style="666" customWidth="1"/>
    <col min="11545" max="11546" width="2" style="666" customWidth="1"/>
    <col min="11547" max="11547" width="6.5" style="666" customWidth="1"/>
    <col min="11548" max="11782" width="9" style="666"/>
    <col min="11783" max="11784" width="2.09765625" style="666" customWidth="1"/>
    <col min="11785" max="11785" width="1" style="666" customWidth="1"/>
    <col min="11786" max="11786" width="20.3984375" style="666" customWidth="1"/>
    <col min="11787" max="11787" width="1.09765625" style="666" customWidth="1"/>
    <col min="11788" max="11789" width="10.59765625" style="666" customWidth="1"/>
    <col min="11790" max="11790" width="1.59765625" style="666" customWidth="1"/>
    <col min="11791" max="11791" width="6.09765625" style="666" customWidth="1"/>
    <col min="11792" max="11792" width="4" style="666" customWidth="1"/>
    <col min="11793" max="11793" width="3.09765625" style="666" customWidth="1"/>
    <col min="11794" max="11794" width="0.59765625" style="666" customWidth="1"/>
    <col min="11795" max="11795" width="3" style="666" customWidth="1"/>
    <col min="11796" max="11796" width="3.09765625" style="666" customWidth="1"/>
    <col min="11797" max="11797" width="2.59765625" style="666" customWidth="1"/>
    <col min="11798" max="11798" width="3.09765625" style="666" customWidth="1"/>
    <col min="11799" max="11799" width="2.59765625" style="666" customWidth="1"/>
    <col min="11800" max="11800" width="1.59765625" style="666" customWidth="1"/>
    <col min="11801" max="11802" width="2" style="666" customWidth="1"/>
    <col min="11803" max="11803" width="6.5" style="666" customWidth="1"/>
    <col min="11804" max="12038" width="9" style="666"/>
    <col min="12039" max="12040" width="2.09765625" style="666" customWidth="1"/>
    <col min="12041" max="12041" width="1" style="666" customWidth="1"/>
    <col min="12042" max="12042" width="20.3984375" style="666" customWidth="1"/>
    <col min="12043" max="12043" width="1.09765625" style="666" customWidth="1"/>
    <col min="12044" max="12045" width="10.59765625" style="666" customWidth="1"/>
    <col min="12046" max="12046" width="1.59765625" style="666" customWidth="1"/>
    <col min="12047" max="12047" width="6.09765625" style="666" customWidth="1"/>
    <col min="12048" max="12048" width="4" style="666" customWidth="1"/>
    <col min="12049" max="12049" width="3.09765625" style="666" customWidth="1"/>
    <col min="12050" max="12050" width="0.59765625" style="666" customWidth="1"/>
    <col min="12051" max="12051" width="3" style="666" customWidth="1"/>
    <col min="12052" max="12052" width="3.09765625" style="666" customWidth="1"/>
    <col min="12053" max="12053" width="2.59765625" style="666" customWidth="1"/>
    <col min="12054" max="12054" width="3.09765625" style="666" customWidth="1"/>
    <col min="12055" max="12055" width="2.59765625" style="666" customWidth="1"/>
    <col min="12056" max="12056" width="1.59765625" style="666" customWidth="1"/>
    <col min="12057" max="12058" width="2" style="666" customWidth="1"/>
    <col min="12059" max="12059" width="6.5" style="666" customWidth="1"/>
    <col min="12060" max="12294" width="9" style="666"/>
    <col min="12295" max="12296" width="2.09765625" style="666" customWidth="1"/>
    <col min="12297" max="12297" width="1" style="666" customWidth="1"/>
    <col min="12298" max="12298" width="20.3984375" style="666" customWidth="1"/>
    <col min="12299" max="12299" width="1.09765625" style="666" customWidth="1"/>
    <col min="12300" max="12301" width="10.59765625" style="666" customWidth="1"/>
    <col min="12302" max="12302" width="1.59765625" style="666" customWidth="1"/>
    <col min="12303" max="12303" width="6.09765625" style="666" customWidth="1"/>
    <col min="12304" max="12304" width="4" style="666" customWidth="1"/>
    <col min="12305" max="12305" width="3.09765625" style="666" customWidth="1"/>
    <col min="12306" max="12306" width="0.59765625" style="666" customWidth="1"/>
    <col min="12307" max="12307" width="3" style="666" customWidth="1"/>
    <col min="12308" max="12308" width="3.09765625" style="666" customWidth="1"/>
    <col min="12309" max="12309" width="2.59765625" style="666" customWidth="1"/>
    <col min="12310" max="12310" width="3.09765625" style="666" customWidth="1"/>
    <col min="12311" max="12311" width="2.59765625" style="666" customWidth="1"/>
    <col min="12312" max="12312" width="1.59765625" style="666" customWidth="1"/>
    <col min="12313" max="12314" width="2" style="666" customWidth="1"/>
    <col min="12315" max="12315" width="6.5" style="666" customWidth="1"/>
    <col min="12316" max="12550" width="9" style="666"/>
    <col min="12551" max="12552" width="2.09765625" style="666" customWidth="1"/>
    <col min="12553" max="12553" width="1" style="666" customWidth="1"/>
    <col min="12554" max="12554" width="20.3984375" style="666" customWidth="1"/>
    <col min="12555" max="12555" width="1.09765625" style="666" customWidth="1"/>
    <col min="12556" max="12557" width="10.59765625" style="666" customWidth="1"/>
    <col min="12558" max="12558" width="1.59765625" style="666" customWidth="1"/>
    <col min="12559" max="12559" width="6.09765625" style="666" customWidth="1"/>
    <col min="12560" max="12560" width="4" style="666" customWidth="1"/>
    <col min="12561" max="12561" width="3.09765625" style="666" customWidth="1"/>
    <col min="12562" max="12562" width="0.59765625" style="666" customWidth="1"/>
    <col min="12563" max="12563" width="3" style="666" customWidth="1"/>
    <col min="12564" max="12564" width="3.09765625" style="666" customWidth="1"/>
    <col min="12565" max="12565" width="2.59765625" style="666" customWidth="1"/>
    <col min="12566" max="12566" width="3.09765625" style="666" customWidth="1"/>
    <col min="12567" max="12567" width="2.59765625" style="666" customWidth="1"/>
    <col min="12568" max="12568" width="1.59765625" style="666" customWidth="1"/>
    <col min="12569" max="12570" width="2" style="666" customWidth="1"/>
    <col min="12571" max="12571" width="6.5" style="666" customWidth="1"/>
    <col min="12572" max="12806" width="9" style="666"/>
    <col min="12807" max="12808" width="2.09765625" style="666" customWidth="1"/>
    <col min="12809" max="12809" width="1" style="666" customWidth="1"/>
    <col min="12810" max="12810" width="20.3984375" style="666" customWidth="1"/>
    <col min="12811" max="12811" width="1.09765625" style="666" customWidth="1"/>
    <col min="12812" max="12813" width="10.59765625" style="666" customWidth="1"/>
    <col min="12814" max="12814" width="1.59765625" style="666" customWidth="1"/>
    <col min="12815" max="12815" width="6.09765625" style="666" customWidth="1"/>
    <col min="12816" max="12816" width="4" style="666" customWidth="1"/>
    <col min="12817" max="12817" width="3.09765625" style="666" customWidth="1"/>
    <col min="12818" max="12818" width="0.59765625" style="666" customWidth="1"/>
    <col min="12819" max="12819" width="3" style="666" customWidth="1"/>
    <col min="12820" max="12820" width="3.09765625" style="666" customWidth="1"/>
    <col min="12821" max="12821" width="2.59765625" style="666" customWidth="1"/>
    <col min="12822" max="12822" width="3.09765625" style="666" customWidth="1"/>
    <col min="12823" max="12823" width="2.59765625" style="666" customWidth="1"/>
    <col min="12824" max="12824" width="1.59765625" style="666" customWidth="1"/>
    <col min="12825" max="12826" width="2" style="666" customWidth="1"/>
    <col min="12827" max="12827" width="6.5" style="666" customWidth="1"/>
    <col min="12828" max="13062" width="9" style="666"/>
    <col min="13063" max="13064" width="2.09765625" style="666" customWidth="1"/>
    <col min="13065" max="13065" width="1" style="666" customWidth="1"/>
    <col min="13066" max="13066" width="20.3984375" style="666" customWidth="1"/>
    <col min="13067" max="13067" width="1.09765625" style="666" customWidth="1"/>
    <col min="13068" max="13069" width="10.59765625" style="666" customWidth="1"/>
    <col min="13070" max="13070" width="1.59765625" style="666" customWidth="1"/>
    <col min="13071" max="13071" width="6.09765625" style="666" customWidth="1"/>
    <col min="13072" max="13072" width="4" style="666" customWidth="1"/>
    <col min="13073" max="13073" width="3.09765625" style="666" customWidth="1"/>
    <col min="13074" max="13074" width="0.59765625" style="666" customWidth="1"/>
    <col min="13075" max="13075" width="3" style="666" customWidth="1"/>
    <col min="13076" max="13076" width="3.09765625" style="666" customWidth="1"/>
    <col min="13077" max="13077" width="2.59765625" style="666" customWidth="1"/>
    <col min="13078" max="13078" width="3.09765625" style="666" customWidth="1"/>
    <col min="13079" max="13079" width="2.59765625" style="666" customWidth="1"/>
    <col min="13080" max="13080" width="1.59765625" style="666" customWidth="1"/>
    <col min="13081" max="13082" width="2" style="666" customWidth="1"/>
    <col min="13083" max="13083" width="6.5" style="666" customWidth="1"/>
    <col min="13084" max="13318" width="9" style="666"/>
    <col min="13319" max="13320" width="2.09765625" style="666" customWidth="1"/>
    <col min="13321" max="13321" width="1" style="666" customWidth="1"/>
    <col min="13322" max="13322" width="20.3984375" style="666" customWidth="1"/>
    <col min="13323" max="13323" width="1.09765625" style="666" customWidth="1"/>
    <col min="13324" max="13325" width="10.59765625" style="666" customWidth="1"/>
    <col min="13326" max="13326" width="1.59765625" style="666" customWidth="1"/>
    <col min="13327" max="13327" width="6.09765625" style="666" customWidth="1"/>
    <col min="13328" max="13328" width="4" style="666" customWidth="1"/>
    <col min="13329" max="13329" width="3.09765625" style="666" customWidth="1"/>
    <col min="13330" max="13330" width="0.59765625" style="666" customWidth="1"/>
    <col min="13331" max="13331" width="3" style="666" customWidth="1"/>
    <col min="13332" max="13332" width="3.09765625" style="666" customWidth="1"/>
    <col min="13333" max="13333" width="2.59765625" style="666" customWidth="1"/>
    <col min="13334" max="13334" width="3.09765625" style="666" customWidth="1"/>
    <col min="13335" max="13335" width="2.59765625" style="666" customWidth="1"/>
    <col min="13336" max="13336" width="1.59765625" style="666" customWidth="1"/>
    <col min="13337" max="13338" width="2" style="666" customWidth="1"/>
    <col min="13339" max="13339" width="6.5" style="666" customWidth="1"/>
    <col min="13340" max="13574" width="9" style="666"/>
    <col min="13575" max="13576" width="2.09765625" style="666" customWidth="1"/>
    <col min="13577" max="13577" width="1" style="666" customWidth="1"/>
    <col min="13578" max="13578" width="20.3984375" style="666" customWidth="1"/>
    <col min="13579" max="13579" width="1.09765625" style="666" customWidth="1"/>
    <col min="13580" max="13581" width="10.59765625" style="666" customWidth="1"/>
    <col min="13582" max="13582" width="1.59765625" style="666" customWidth="1"/>
    <col min="13583" max="13583" width="6.09765625" style="666" customWidth="1"/>
    <col min="13584" max="13584" width="4" style="666" customWidth="1"/>
    <col min="13585" max="13585" width="3.09765625" style="666" customWidth="1"/>
    <col min="13586" max="13586" width="0.59765625" style="666" customWidth="1"/>
    <col min="13587" max="13587" width="3" style="666" customWidth="1"/>
    <col min="13588" max="13588" width="3.09765625" style="666" customWidth="1"/>
    <col min="13589" max="13589" width="2.59765625" style="666" customWidth="1"/>
    <col min="13590" max="13590" width="3.09765625" style="666" customWidth="1"/>
    <col min="13591" max="13591" width="2.59765625" style="666" customWidth="1"/>
    <col min="13592" max="13592" width="1.59765625" style="666" customWidth="1"/>
    <col min="13593" max="13594" width="2" style="666" customWidth="1"/>
    <col min="13595" max="13595" width="6.5" style="666" customWidth="1"/>
    <col min="13596" max="13830" width="9" style="666"/>
    <col min="13831" max="13832" width="2.09765625" style="666" customWidth="1"/>
    <col min="13833" max="13833" width="1" style="666" customWidth="1"/>
    <col min="13834" max="13834" width="20.3984375" style="666" customWidth="1"/>
    <col min="13835" max="13835" width="1.09765625" style="666" customWidth="1"/>
    <col min="13836" max="13837" width="10.59765625" style="666" customWidth="1"/>
    <col min="13838" max="13838" width="1.59765625" style="666" customWidth="1"/>
    <col min="13839" max="13839" width="6.09765625" style="666" customWidth="1"/>
    <col min="13840" max="13840" width="4" style="666" customWidth="1"/>
    <col min="13841" max="13841" width="3.09765625" style="666" customWidth="1"/>
    <col min="13842" max="13842" width="0.59765625" style="666" customWidth="1"/>
    <col min="13843" max="13843" width="3" style="666" customWidth="1"/>
    <col min="13844" max="13844" width="3.09765625" style="666" customWidth="1"/>
    <col min="13845" max="13845" width="2.59765625" style="666" customWidth="1"/>
    <col min="13846" max="13846" width="3.09765625" style="666" customWidth="1"/>
    <col min="13847" max="13847" width="2.59765625" style="666" customWidth="1"/>
    <col min="13848" max="13848" width="1.59765625" style="666" customWidth="1"/>
    <col min="13849" max="13850" width="2" style="666" customWidth="1"/>
    <col min="13851" max="13851" width="6.5" style="666" customWidth="1"/>
    <col min="13852" max="14086" width="9" style="666"/>
    <col min="14087" max="14088" width="2.09765625" style="666" customWidth="1"/>
    <col min="14089" max="14089" width="1" style="666" customWidth="1"/>
    <col min="14090" max="14090" width="20.3984375" style="666" customWidth="1"/>
    <col min="14091" max="14091" width="1.09765625" style="666" customWidth="1"/>
    <col min="14092" max="14093" width="10.59765625" style="666" customWidth="1"/>
    <col min="14094" max="14094" width="1.59765625" style="666" customWidth="1"/>
    <col min="14095" max="14095" width="6.09765625" style="666" customWidth="1"/>
    <col min="14096" max="14096" width="4" style="666" customWidth="1"/>
    <col min="14097" max="14097" width="3.09765625" style="666" customWidth="1"/>
    <col min="14098" max="14098" width="0.59765625" style="666" customWidth="1"/>
    <col min="14099" max="14099" width="3" style="666" customWidth="1"/>
    <col min="14100" max="14100" width="3.09765625" style="666" customWidth="1"/>
    <col min="14101" max="14101" width="2.59765625" style="666" customWidth="1"/>
    <col min="14102" max="14102" width="3.09765625" style="666" customWidth="1"/>
    <col min="14103" max="14103" width="2.59765625" style="666" customWidth="1"/>
    <col min="14104" max="14104" width="1.59765625" style="666" customWidth="1"/>
    <col min="14105" max="14106" width="2" style="666" customWidth="1"/>
    <col min="14107" max="14107" width="6.5" style="666" customWidth="1"/>
    <col min="14108" max="14342" width="9" style="666"/>
    <col min="14343" max="14344" width="2.09765625" style="666" customWidth="1"/>
    <col min="14345" max="14345" width="1" style="666" customWidth="1"/>
    <col min="14346" max="14346" width="20.3984375" style="666" customWidth="1"/>
    <col min="14347" max="14347" width="1.09765625" style="666" customWidth="1"/>
    <col min="14348" max="14349" width="10.59765625" style="666" customWidth="1"/>
    <col min="14350" max="14350" width="1.59765625" style="666" customWidth="1"/>
    <col min="14351" max="14351" width="6.09765625" style="666" customWidth="1"/>
    <col min="14352" max="14352" width="4" style="666" customWidth="1"/>
    <col min="14353" max="14353" width="3.09765625" style="666" customWidth="1"/>
    <col min="14354" max="14354" width="0.59765625" style="666" customWidth="1"/>
    <col min="14355" max="14355" width="3" style="666" customWidth="1"/>
    <col min="14356" max="14356" width="3.09765625" style="666" customWidth="1"/>
    <col min="14357" max="14357" width="2.59765625" style="666" customWidth="1"/>
    <col min="14358" max="14358" width="3.09765625" style="666" customWidth="1"/>
    <col min="14359" max="14359" width="2.59765625" style="666" customWidth="1"/>
    <col min="14360" max="14360" width="1.59765625" style="666" customWidth="1"/>
    <col min="14361" max="14362" width="2" style="666" customWidth="1"/>
    <col min="14363" max="14363" width="6.5" style="666" customWidth="1"/>
    <col min="14364" max="14598" width="9" style="666"/>
    <col min="14599" max="14600" width="2.09765625" style="666" customWidth="1"/>
    <col min="14601" max="14601" width="1" style="666" customWidth="1"/>
    <col min="14602" max="14602" width="20.3984375" style="666" customWidth="1"/>
    <col min="14603" max="14603" width="1.09765625" style="666" customWidth="1"/>
    <col min="14604" max="14605" width="10.59765625" style="666" customWidth="1"/>
    <col min="14606" max="14606" width="1.59765625" style="666" customWidth="1"/>
    <col min="14607" max="14607" width="6.09765625" style="666" customWidth="1"/>
    <col min="14608" max="14608" width="4" style="666" customWidth="1"/>
    <col min="14609" max="14609" width="3.09765625" style="666" customWidth="1"/>
    <col min="14610" max="14610" width="0.59765625" style="666" customWidth="1"/>
    <col min="14611" max="14611" width="3" style="666" customWidth="1"/>
    <col min="14612" max="14612" width="3.09765625" style="666" customWidth="1"/>
    <col min="14613" max="14613" width="2.59765625" style="666" customWidth="1"/>
    <col min="14614" max="14614" width="3.09765625" style="666" customWidth="1"/>
    <col min="14615" max="14615" width="2.59765625" style="666" customWidth="1"/>
    <col min="14616" max="14616" width="1.59765625" style="666" customWidth="1"/>
    <col min="14617" max="14618" width="2" style="666" customWidth="1"/>
    <col min="14619" max="14619" width="6.5" style="666" customWidth="1"/>
    <col min="14620" max="14854" width="9" style="666"/>
    <col min="14855" max="14856" width="2.09765625" style="666" customWidth="1"/>
    <col min="14857" max="14857" width="1" style="666" customWidth="1"/>
    <col min="14858" max="14858" width="20.3984375" style="666" customWidth="1"/>
    <col min="14859" max="14859" width="1.09765625" style="666" customWidth="1"/>
    <col min="14860" max="14861" width="10.59765625" style="666" customWidth="1"/>
    <col min="14862" max="14862" width="1.59765625" style="666" customWidth="1"/>
    <col min="14863" max="14863" width="6.09765625" style="666" customWidth="1"/>
    <col min="14864" max="14864" width="4" style="666" customWidth="1"/>
    <col min="14865" max="14865" width="3.09765625" style="666" customWidth="1"/>
    <col min="14866" max="14866" width="0.59765625" style="666" customWidth="1"/>
    <col min="14867" max="14867" width="3" style="666" customWidth="1"/>
    <col min="14868" max="14868" width="3.09765625" style="666" customWidth="1"/>
    <col min="14869" max="14869" width="2.59765625" style="666" customWidth="1"/>
    <col min="14870" max="14870" width="3.09765625" style="666" customWidth="1"/>
    <col min="14871" max="14871" width="2.59765625" style="666" customWidth="1"/>
    <col min="14872" max="14872" width="1.59765625" style="666" customWidth="1"/>
    <col min="14873" max="14874" width="2" style="666" customWidth="1"/>
    <col min="14875" max="14875" width="6.5" style="666" customWidth="1"/>
    <col min="14876" max="15110" width="9" style="666"/>
    <col min="15111" max="15112" width="2.09765625" style="666" customWidth="1"/>
    <col min="15113" max="15113" width="1" style="666" customWidth="1"/>
    <col min="15114" max="15114" width="20.3984375" style="666" customWidth="1"/>
    <col min="15115" max="15115" width="1.09765625" style="666" customWidth="1"/>
    <col min="15116" max="15117" width="10.59765625" style="666" customWidth="1"/>
    <col min="15118" max="15118" width="1.59765625" style="666" customWidth="1"/>
    <col min="15119" max="15119" width="6.09765625" style="666" customWidth="1"/>
    <col min="15120" max="15120" width="4" style="666" customWidth="1"/>
    <col min="15121" max="15121" width="3.09765625" style="666" customWidth="1"/>
    <col min="15122" max="15122" width="0.59765625" style="666" customWidth="1"/>
    <col min="15123" max="15123" width="3" style="666" customWidth="1"/>
    <col min="15124" max="15124" width="3.09765625" style="666" customWidth="1"/>
    <col min="15125" max="15125" width="2.59765625" style="666" customWidth="1"/>
    <col min="15126" max="15126" width="3.09765625" style="666" customWidth="1"/>
    <col min="15127" max="15127" width="2.59765625" style="666" customWidth="1"/>
    <col min="15128" max="15128" width="1.59765625" style="666" customWidth="1"/>
    <col min="15129" max="15130" width="2" style="666" customWidth="1"/>
    <col min="15131" max="15131" width="6.5" style="666" customWidth="1"/>
    <col min="15132" max="15366" width="9" style="666"/>
    <col min="15367" max="15368" width="2.09765625" style="666" customWidth="1"/>
    <col min="15369" max="15369" width="1" style="666" customWidth="1"/>
    <col min="15370" max="15370" width="20.3984375" style="666" customWidth="1"/>
    <col min="15371" max="15371" width="1.09765625" style="666" customWidth="1"/>
    <col min="15372" max="15373" width="10.59765625" style="666" customWidth="1"/>
    <col min="15374" max="15374" width="1.59765625" style="666" customWidth="1"/>
    <col min="15375" max="15375" width="6.09765625" style="666" customWidth="1"/>
    <col min="15376" max="15376" width="4" style="666" customWidth="1"/>
    <col min="15377" max="15377" width="3.09765625" style="666" customWidth="1"/>
    <col min="15378" max="15378" width="0.59765625" style="666" customWidth="1"/>
    <col min="15379" max="15379" width="3" style="666" customWidth="1"/>
    <col min="15380" max="15380" width="3.09765625" style="666" customWidth="1"/>
    <col min="15381" max="15381" width="2.59765625" style="666" customWidth="1"/>
    <col min="15382" max="15382" width="3.09765625" style="666" customWidth="1"/>
    <col min="15383" max="15383" width="2.59765625" style="666" customWidth="1"/>
    <col min="15384" max="15384" width="1.59765625" style="666" customWidth="1"/>
    <col min="15385" max="15386" width="2" style="666" customWidth="1"/>
    <col min="15387" max="15387" width="6.5" style="666" customWidth="1"/>
    <col min="15388" max="15622" width="9" style="666"/>
    <col min="15623" max="15624" width="2.09765625" style="666" customWidth="1"/>
    <col min="15625" max="15625" width="1" style="666" customWidth="1"/>
    <col min="15626" max="15626" width="20.3984375" style="666" customWidth="1"/>
    <col min="15627" max="15627" width="1.09765625" style="666" customWidth="1"/>
    <col min="15628" max="15629" width="10.59765625" style="666" customWidth="1"/>
    <col min="15630" max="15630" width="1.59765625" style="666" customWidth="1"/>
    <col min="15631" max="15631" width="6.09765625" style="666" customWidth="1"/>
    <col min="15632" max="15632" width="4" style="666" customWidth="1"/>
    <col min="15633" max="15633" width="3.09765625" style="666" customWidth="1"/>
    <col min="15634" max="15634" width="0.59765625" style="666" customWidth="1"/>
    <col min="15635" max="15635" width="3" style="666" customWidth="1"/>
    <col min="15636" max="15636" width="3.09765625" style="666" customWidth="1"/>
    <col min="15637" max="15637" width="2.59765625" style="666" customWidth="1"/>
    <col min="15638" max="15638" width="3.09765625" style="666" customWidth="1"/>
    <col min="15639" max="15639" width="2.59765625" style="666" customWidth="1"/>
    <col min="15640" max="15640" width="1.59765625" style="666" customWidth="1"/>
    <col min="15641" max="15642" width="2" style="666" customWidth="1"/>
    <col min="15643" max="15643" width="6.5" style="666" customWidth="1"/>
    <col min="15644" max="15878" width="9" style="666"/>
    <col min="15879" max="15880" width="2.09765625" style="666" customWidth="1"/>
    <col min="15881" max="15881" width="1" style="666" customWidth="1"/>
    <col min="15882" max="15882" width="20.3984375" style="666" customWidth="1"/>
    <col min="15883" max="15883" width="1.09765625" style="666" customWidth="1"/>
    <col min="15884" max="15885" width="10.59765625" style="666" customWidth="1"/>
    <col min="15886" max="15886" width="1.59765625" style="666" customWidth="1"/>
    <col min="15887" max="15887" width="6.09765625" style="666" customWidth="1"/>
    <col min="15888" max="15888" width="4" style="666" customWidth="1"/>
    <col min="15889" max="15889" width="3.09765625" style="666" customWidth="1"/>
    <col min="15890" max="15890" width="0.59765625" style="666" customWidth="1"/>
    <col min="15891" max="15891" width="3" style="666" customWidth="1"/>
    <col min="15892" max="15892" width="3.09765625" style="666" customWidth="1"/>
    <col min="15893" max="15893" width="2.59765625" style="666" customWidth="1"/>
    <col min="15894" max="15894" width="3.09765625" style="666" customWidth="1"/>
    <col min="15895" max="15895" width="2.59765625" style="666" customWidth="1"/>
    <col min="15896" max="15896" width="1.59765625" style="666" customWidth="1"/>
    <col min="15897" max="15898" width="2" style="666" customWidth="1"/>
    <col min="15899" max="15899" width="6.5" style="666" customWidth="1"/>
    <col min="15900" max="16134" width="9" style="666"/>
    <col min="16135" max="16136" width="2.09765625" style="666" customWidth="1"/>
    <col min="16137" max="16137" width="1" style="666" customWidth="1"/>
    <col min="16138" max="16138" width="20.3984375" style="666" customWidth="1"/>
    <col min="16139" max="16139" width="1.09765625" style="666" customWidth="1"/>
    <col min="16140" max="16141" width="10.59765625" style="666" customWidth="1"/>
    <col min="16142" max="16142" width="1.59765625" style="666" customWidth="1"/>
    <col min="16143" max="16143" width="6.09765625" style="666" customWidth="1"/>
    <col min="16144" max="16144" width="4" style="666" customWidth="1"/>
    <col min="16145" max="16145" width="3.09765625" style="666" customWidth="1"/>
    <col min="16146" max="16146" width="0.59765625" style="666" customWidth="1"/>
    <col min="16147" max="16147" width="3" style="666" customWidth="1"/>
    <col min="16148" max="16148" width="3.09765625" style="666" customWidth="1"/>
    <col min="16149" max="16149" width="2.59765625" style="666" customWidth="1"/>
    <col min="16150" max="16150" width="3.09765625" style="666" customWidth="1"/>
    <col min="16151" max="16151" width="2.59765625" style="666" customWidth="1"/>
    <col min="16152" max="16152" width="1.59765625" style="666" customWidth="1"/>
    <col min="16153" max="16154" width="2" style="666" customWidth="1"/>
    <col min="16155" max="16155" width="6.5" style="666" customWidth="1"/>
    <col min="16156" max="16331" width="9" style="666"/>
    <col min="16332" max="16356" width="9" style="19"/>
    <col min="16357" max="16383" width="9" style="666"/>
    <col min="16384" max="16384" width="9" style="19"/>
  </cols>
  <sheetData>
    <row r="1" spans="1:85" ht="12" customHeight="1">
      <c r="A1" s="665"/>
    </row>
    <row r="2" spans="1:85" ht="54.9" customHeight="1"/>
    <row r="3" spans="1:85" ht="14.1" customHeight="1">
      <c r="AC3" s="668"/>
      <c r="AD3" s="1096"/>
      <c r="AE3" s="1096"/>
      <c r="AF3" s="1096"/>
      <c r="AG3" s="1096"/>
      <c r="AH3" s="1096"/>
      <c r="AI3" s="1096"/>
      <c r="AJ3" s="1096"/>
      <c r="AK3" s="1096"/>
      <c r="AL3" s="1096"/>
      <c r="AM3" s="1096"/>
      <c r="AN3" s="1096"/>
      <c r="AO3" s="1096"/>
      <c r="AP3" s="1096"/>
      <c r="AQ3" s="1096"/>
      <c r="AR3" s="1096"/>
      <c r="AS3" s="1096"/>
      <c r="AT3" s="1096"/>
      <c r="AU3" s="1097"/>
      <c r="AV3" s="1097"/>
      <c r="AW3" s="1097"/>
      <c r="AX3" s="1097"/>
      <c r="AY3" s="1002"/>
    </row>
    <row r="4" spans="1:85" ht="14.1" customHeight="1">
      <c r="B4" s="670" t="s">
        <v>1683</v>
      </c>
      <c r="C4" s="671"/>
      <c r="D4" s="671"/>
      <c r="E4" s="671"/>
      <c r="F4" s="671"/>
      <c r="G4" s="671"/>
      <c r="H4" s="671"/>
      <c r="I4" s="671"/>
      <c r="J4" s="671"/>
      <c r="K4" s="671"/>
      <c r="L4" s="671"/>
      <c r="M4" s="671"/>
      <c r="N4" s="671"/>
      <c r="O4" s="671"/>
      <c r="P4" s="671"/>
      <c r="Q4" s="671"/>
      <c r="R4" s="671"/>
      <c r="S4" s="672"/>
      <c r="T4" s="672"/>
      <c r="U4" s="672"/>
      <c r="V4" s="672"/>
      <c r="W4" s="672"/>
      <c r="X4" s="672"/>
      <c r="Y4" s="672"/>
      <c r="Z4" s="672"/>
      <c r="AA4" s="672"/>
      <c r="AB4" s="672"/>
      <c r="AC4" s="673"/>
      <c r="AD4" s="670" t="s">
        <v>1683</v>
      </c>
      <c r="AE4" s="671"/>
      <c r="AF4" s="671"/>
      <c r="AG4" s="671"/>
      <c r="AH4" s="671"/>
      <c r="AI4" s="671"/>
      <c r="AJ4" s="671"/>
      <c r="AK4" s="671"/>
      <c r="AL4" s="671"/>
      <c r="AM4" s="671"/>
      <c r="AN4" s="671"/>
      <c r="AO4" s="671"/>
      <c r="AP4" s="671"/>
      <c r="AQ4" s="671"/>
      <c r="AR4" s="671"/>
      <c r="AS4" s="671"/>
      <c r="AT4" s="671"/>
      <c r="AU4" s="672"/>
      <c r="AV4" s="672"/>
      <c r="AW4" s="672"/>
      <c r="AX4" s="672"/>
      <c r="AY4" s="674"/>
    </row>
    <row r="5" spans="1:85" ht="14.1" customHeight="1">
      <c r="B5" s="671"/>
      <c r="C5" s="671"/>
      <c r="D5" s="671"/>
      <c r="E5" s="671"/>
      <c r="F5" s="671"/>
      <c r="G5" s="671"/>
      <c r="H5" s="671"/>
      <c r="I5" s="671"/>
      <c r="J5" s="671"/>
      <c r="K5" s="671"/>
      <c r="L5" s="671"/>
      <c r="M5" s="671"/>
      <c r="N5" s="671"/>
      <c r="O5" s="671"/>
      <c r="P5" s="675" t="s">
        <v>579</v>
      </c>
      <c r="Q5" s="676"/>
      <c r="R5" s="672" t="s">
        <v>544</v>
      </c>
      <c r="S5" s="677"/>
      <c r="T5" s="672" t="s">
        <v>580</v>
      </c>
      <c r="U5" s="677"/>
      <c r="V5" s="672" t="s">
        <v>581</v>
      </c>
      <c r="W5" s="672"/>
      <c r="X5" s="672"/>
      <c r="Y5" s="672"/>
      <c r="Z5" s="672"/>
      <c r="AA5" s="672"/>
      <c r="AB5" s="672"/>
      <c r="AC5" s="673"/>
      <c r="AD5" s="671"/>
      <c r="AE5" s="671"/>
      <c r="AF5" s="671"/>
      <c r="AG5" s="671"/>
      <c r="AH5" s="671"/>
      <c r="AI5" s="671"/>
      <c r="AJ5" s="671"/>
      <c r="AK5" s="671"/>
      <c r="AL5" s="671"/>
      <c r="AM5" s="671"/>
      <c r="AN5" s="671"/>
      <c r="AO5" s="671"/>
      <c r="AP5" s="671"/>
      <c r="AQ5" s="671"/>
      <c r="AR5" s="675" t="s">
        <v>579</v>
      </c>
      <c r="AS5" s="1098"/>
      <c r="AT5" s="672" t="s">
        <v>544</v>
      </c>
      <c r="AU5" s="1099"/>
      <c r="AV5" s="672" t="s">
        <v>580</v>
      </c>
      <c r="AW5" s="1099"/>
      <c r="AX5" s="672" t="s">
        <v>581</v>
      </c>
      <c r="AY5" s="674"/>
    </row>
    <row r="6" spans="1:85" ht="14.1" customHeight="1">
      <c r="B6" s="671"/>
      <c r="C6" s="671"/>
      <c r="D6" s="671"/>
      <c r="E6" s="671"/>
      <c r="F6" s="671"/>
      <c r="G6" s="671"/>
      <c r="H6" s="671"/>
      <c r="I6" s="671"/>
      <c r="J6" s="678" t="s">
        <v>759</v>
      </c>
      <c r="K6" s="268"/>
      <c r="L6" s="268"/>
      <c r="M6" s="268"/>
      <c r="N6" s="268"/>
      <c r="O6" s="671"/>
      <c r="P6" s="679"/>
      <c r="Q6" s="679"/>
      <c r="R6" s="680"/>
      <c r="S6" s="680"/>
      <c r="T6" s="680"/>
      <c r="U6" s="680"/>
      <c r="V6" s="680"/>
      <c r="W6" s="672"/>
      <c r="X6" s="672"/>
      <c r="Y6" s="672"/>
      <c r="Z6" s="672"/>
      <c r="AA6" s="672"/>
      <c r="AB6" s="672"/>
      <c r="AC6" s="673"/>
      <c r="AD6" s="671"/>
      <c r="AE6" s="671"/>
      <c r="AF6" s="671"/>
      <c r="AG6" s="671"/>
      <c r="AH6" s="671"/>
      <c r="AI6" s="671"/>
      <c r="AJ6" s="671"/>
      <c r="AK6" s="671"/>
      <c r="AL6" s="678" t="s">
        <v>759</v>
      </c>
      <c r="AM6" s="268"/>
      <c r="AN6" s="268"/>
      <c r="AO6" s="268"/>
      <c r="AP6" s="268"/>
      <c r="AQ6" s="671"/>
      <c r="AR6" s="679"/>
      <c r="AS6" s="679"/>
      <c r="AT6" s="680"/>
      <c r="AU6" s="680"/>
      <c r="AV6" s="680"/>
      <c r="AW6" s="680"/>
      <c r="AX6" s="680"/>
      <c r="AY6" s="674"/>
    </row>
    <row r="7" spans="1:85" ht="15.9" customHeight="1">
      <c r="B7" s="671" t="s">
        <v>758</v>
      </c>
      <c r="C7" s="671"/>
      <c r="D7" s="671"/>
      <c r="E7" s="671"/>
      <c r="F7" s="671"/>
      <c r="G7" s="671"/>
      <c r="H7" s="671"/>
      <c r="I7" s="671"/>
      <c r="J7" s="678" t="s">
        <v>1222</v>
      </c>
      <c r="K7" s="268"/>
      <c r="L7" s="268"/>
      <c r="M7" s="2660" t="str">
        <f>IF('【交付申請時】入力シート①(全体)'!$E$27="","",'【交付申請時】入力シート①(全体)'!$E$27)</f>
        <v/>
      </c>
      <c r="N7" s="2660"/>
      <c r="O7" s="2660"/>
      <c r="P7" s="2660"/>
      <c r="Q7" s="2660"/>
      <c r="R7" s="2660"/>
      <c r="S7" s="2660"/>
      <c r="T7" s="2660"/>
      <c r="U7" s="2660"/>
      <c r="V7" s="2660"/>
      <c r="W7" s="672"/>
      <c r="X7" s="672"/>
      <c r="Y7" s="672"/>
      <c r="Z7" s="672"/>
      <c r="AA7" s="672"/>
      <c r="AB7" s="672"/>
      <c r="AC7" s="673"/>
      <c r="AD7" s="671" t="s">
        <v>758</v>
      </c>
      <c r="AE7" s="671"/>
      <c r="AF7" s="671"/>
      <c r="AG7" s="671"/>
      <c r="AH7" s="671"/>
      <c r="AI7" s="671"/>
      <c r="AJ7" s="671"/>
      <c r="AK7" s="671"/>
      <c r="AL7" s="678" t="s">
        <v>1222</v>
      </c>
      <c r="AM7" s="268"/>
      <c r="AN7" s="268"/>
      <c r="AO7" s="2661" t="s">
        <v>422</v>
      </c>
      <c r="AP7" s="2661"/>
      <c r="AQ7" s="2661"/>
      <c r="AR7" s="2661"/>
      <c r="AS7" s="2661"/>
      <c r="AT7" s="2661"/>
      <c r="AU7" s="2661"/>
      <c r="AV7" s="2661"/>
      <c r="AW7" s="2661"/>
      <c r="AX7" s="2661"/>
      <c r="AY7" s="674"/>
    </row>
    <row r="8" spans="1:85" ht="15.9" customHeight="1">
      <c r="B8" s="671" t="s">
        <v>1272</v>
      </c>
      <c r="C8" s="671"/>
      <c r="D8" s="671"/>
      <c r="E8" s="671"/>
      <c r="F8" s="671"/>
      <c r="G8" s="671"/>
      <c r="H8" s="671"/>
      <c r="I8" s="671"/>
      <c r="J8" s="678" t="s">
        <v>1224</v>
      </c>
      <c r="K8" s="268"/>
      <c r="L8" s="268"/>
      <c r="M8" s="2660" t="str">
        <f>IF('【交付申請時】入力シート①(全体)'!$E$25="","",'【交付申請時】入力シート①(全体)'!$E$25)</f>
        <v/>
      </c>
      <c r="N8" s="2660"/>
      <c r="O8" s="2660"/>
      <c r="P8" s="2660"/>
      <c r="Q8" s="2660"/>
      <c r="R8" s="2660"/>
      <c r="S8" s="2660"/>
      <c r="T8" s="2660"/>
      <c r="U8" s="2660"/>
      <c r="V8" s="2660"/>
      <c r="W8" s="672"/>
      <c r="X8" s="672"/>
      <c r="Y8" s="672"/>
      <c r="Z8" s="672"/>
      <c r="AA8" s="672"/>
      <c r="AB8" s="672"/>
      <c r="AC8" s="673"/>
      <c r="AD8" s="671" t="s">
        <v>1272</v>
      </c>
      <c r="AE8" s="671"/>
      <c r="AF8" s="671"/>
      <c r="AG8" s="671"/>
      <c r="AH8" s="671"/>
      <c r="AI8" s="671"/>
      <c r="AJ8" s="671"/>
      <c r="AK8" s="671"/>
      <c r="AL8" s="678" t="s">
        <v>1224</v>
      </c>
      <c r="AM8" s="268"/>
      <c r="AN8" s="268"/>
      <c r="AO8" s="2661" t="s">
        <v>436</v>
      </c>
      <c r="AP8" s="2661"/>
      <c r="AQ8" s="2661"/>
      <c r="AR8" s="2661"/>
      <c r="AS8" s="2661"/>
      <c r="AT8" s="2661"/>
      <c r="AU8" s="2661"/>
      <c r="AV8" s="2661"/>
      <c r="AW8" s="2661"/>
      <c r="AX8" s="2661"/>
      <c r="AY8" s="674"/>
    </row>
    <row r="9" spans="1:85" ht="18" customHeight="1">
      <c r="B9" s="671"/>
      <c r="C9" s="671"/>
      <c r="D9" s="671"/>
      <c r="E9" s="671"/>
      <c r="F9" s="671"/>
      <c r="G9" s="671"/>
      <c r="H9" s="671"/>
      <c r="I9" s="671"/>
      <c r="J9" s="678" t="s">
        <v>1225</v>
      </c>
      <c r="K9" s="268"/>
      <c r="L9" s="268"/>
      <c r="M9" s="2660" t="str">
        <f>IF('【交付申請時】入力シート①(全体)'!$E$34="","",'【交付申請時】入力シート①(全体)'!$E$34)</f>
        <v/>
      </c>
      <c r="N9" s="2660"/>
      <c r="O9" s="2660"/>
      <c r="P9" s="2660" t="str">
        <f>IF('【交付申請時】入力シート①(全体)'!$E$36="","",'【交付申請時】入力シート①(全体)'!$E$36)</f>
        <v/>
      </c>
      <c r="Q9" s="2660" t="str">
        <f>IF('【交付申請時】入力シート①(全体)'!D32="","",'【交付申請時】入力シート①(全体)'!D32)</f>
        <v/>
      </c>
      <c r="R9" s="2660"/>
      <c r="S9" s="2660"/>
      <c r="T9" s="2660"/>
      <c r="U9" s="2660"/>
      <c r="V9" s="2660"/>
      <c r="W9" s="672"/>
      <c r="X9" s="672"/>
      <c r="Y9" s="672"/>
      <c r="Z9" s="672"/>
      <c r="AA9" s="672"/>
      <c r="AB9" s="672"/>
      <c r="AC9" s="673"/>
      <c r="AD9" s="671"/>
      <c r="AE9" s="671"/>
      <c r="AF9" s="671"/>
      <c r="AG9" s="671"/>
      <c r="AH9" s="671"/>
      <c r="AI9" s="671"/>
      <c r="AJ9" s="671"/>
      <c r="AK9" s="671"/>
      <c r="AL9" s="678" t="s">
        <v>1225</v>
      </c>
      <c r="AM9" s="268"/>
      <c r="AN9" s="268"/>
      <c r="AO9" s="2661" t="s">
        <v>458</v>
      </c>
      <c r="AP9" s="2661"/>
      <c r="AQ9" s="2661"/>
      <c r="AR9" s="2661" t="s">
        <v>461</v>
      </c>
      <c r="AS9" s="2661"/>
      <c r="AT9" s="2661"/>
      <c r="AU9" s="2661"/>
      <c r="AV9" s="2661"/>
      <c r="AW9" s="2661"/>
      <c r="AX9" s="2661"/>
      <c r="AY9" s="674"/>
    </row>
    <row r="10" spans="1:85" s="681" customFormat="1" ht="6" customHeight="1">
      <c r="B10" s="682"/>
      <c r="C10" s="682"/>
      <c r="D10" s="682"/>
      <c r="E10" s="682"/>
      <c r="F10" s="682"/>
      <c r="G10" s="682"/>
      <c r="H10" s="682"/>
      <c r="I10" s="682"/>
      <c r="J10" s="670"/>
      <c r="K10" s="268"/>
      <c r="L10" s="268"/>
      <c r="M10" s="683"/>
      <c r="N10" s="683"/>
      <c r="O10" s="683"/>
      <c r="P10" s="683"/>
      <c r="Q10" s="683"/>
      <c r="R10" s="683"/>
      <c r="S10" s="683"/>
      <c r="T10" s="683"/>
      <c r="U10" s="683"/>
      <c r="V10" s="684"/>
      <c r="W10" s="685"/>
      <c r="X10" s="685"/>
      <c r="Y10" s="685"/>
      <c r="Z10" s="685"/>
      <c r="AA10" s="685"/>
      <c r="AB10" s="685"/>
      <c r="AC10" s="673"/>
      <c r="AD10" s="682"/>
      <c r="AE10" s="682"/>
      <c r="AF10" s="682"/>
      <c r="AG10" s="682"/>
      <c r="AH10" s="682"/>
      <c r="AI10" s="682"/>
      <c r="AJ10" s="682"/>
      <c r="AK10" s="682"/>
      <c r="AL10" s="670"/>
      <c r="AM10" s="268"/>
      <c r="AN10" s="268"/>
      <c r="AO10" s="683"/>
      <c r="AP10" s="683"/>
      <c r="AQ10" s="683"/>
      <c r="AR10" s="683"/>
      <c r="AS10" s="683"/>
      <c r="AT10" s="683"/>
      <c r="AU10" s="683"/>
      <c r="AV10" s="683"/>
      <c r="AW10" s="683"/>
      <c r="AX10" s="684"/>
      <c r="AY10" s="674"/>
      <c r="AZ10" s="19"/>
      <c r="BA10" s="19"/>
      <c r="BB10" s="19"/>
      <c r="BC10" s="19"/>
      <c r="BD10" s="19"/>
      <c r="BE10" s="19"/>
      <c r="BF10" s="19"/>
      <c r="BG10" s="19"/>
      <c r="BH10" s="19"/>
      <c r="BI10" s="19"/>
      <c r="BJ10" s="19"/>
      <c r="BK10" s="19"/>
      <c r="BL10" s="19"/>
      <c r="BM10" s="19"/>
      <c r="BN10" s="19"/>
      <c r="BO10" s="19"/>
      <c r="BP10" s="19"/>
      <c r="BQ10" s="19"/>
      <c r="BR10" s="19"/>
      <c r="BS10" s="19"/>
      <c r="BT10" s="19"/>
      <c r="BU10" s="19"/>
      <c r="BV10" s="19"/>
      <c r="BW10" s="19"/>
      <c r="BX10" s="19"/>
      <c r="BY10" s="19"/>
      <c r="BZ10" s="19"/>
      <c r="CA10" s="19"/>
      <c r="CB10" s="19"/>
      <c r="CC10" s="19"/>
      <c r="CD10" s="19"/>
      <c r="CE10" s="19"/>
      <c r="CF10" s="19"/>
      <c r="CG10" s="19"/>
    </row>
    <row r="11" spans="1:85" s="681" customFormat="1" ht="14.1" customHeight="1">
      <c r="B11" s="682"/>
      <c r="C11" s="682"/>
      <c r="D11" s="682"/>
      <c r="E11" s="682"/>
      <c r="F11" s="682"/>
      <c r="G11" s="682"/>
      <c r="H11" s="682"/>
      <c r="I11" s="682"/>
      <c r="J11" s="678" t="s">
        <v>761</v>
      </c>
      <c r="K11" s="268"/>
      <c r="L11" s="268"/>
      <c r="M11" s="269"/>
      <c r="N11" s="683"/>
      <c r="O11" s="683"/>
      <c r="P11" s="683"/>
      <c r="Q11" s="686"/>
      <c r="R11" s="683"/>
      <c r="S11" s="686"/>
      <c r="T11" s="686"/>
      <c r="U11" s="686"/>
      <c r="V11" s="686"/>
      <c r="W11" s="685"/>
      <c r="X11" s="685"/>
      <c r="Y11" s="685"/>
      <c r="Z11" s="685"/>
      <c r="AA11" s="685"/>
      <c r="AB11" s="685"/>
      <c r="AC11" s="673"/>
      <c r="AD11" s="682"/>
      <c r="AE11" s="682"/>
      <c r="AF11" s="682"/>
      <c r="AG11" s="682"/>
      <c r="AH11" s="682"/>
      <c r="AI11" s="682"/>
      <c r="AJ11" s="682"/>
      <c r="AK11" s="682"/>
      <c r="AL11" s="678" t="s">
        <v>761</v>
      </c>
      <c r="AM11" s="268"/>
      <c r="AN11" s="268"/>
      <c r="AO11" s="269"/>
      <c r="AP11" s="683"/>
      <c r="AQ11" s="683"/>
      <c r="AR11" s="683"/>
      <c r="AS11" s="686"/>
      <c r="AT11" s="683"/>
      <c r="AU11" s="686"/>
      <c r="AV11" s="686"/>
      <c r="AW11" s="686"/>
      <c r="AX11" s="686"/>
      <c r="AY11" s="674"/>
      <c r="AZ11" s="19"/>
      <c r="BA11" s="19"/>
      <c r="BB11" s="19"/>
      <c r="BC11" s="19"/>
      <c r="BD11" s="19"/>
      <c r="BE11" s="19"/>
      <c r="BF11" s="19"/>
      <c r="BG11" s="19"/>
      <c r="BH11" s="19"/>
      <c r="BI11" s="19"/>
      <c r="BJ11" s="19"/>
      <c r="BK11" s="19"/>
      <c r="BL11" s="19"/>
      <c r="BM11" s="19"/>
      <c r="BN11" s="19"/>
      <c r="BO11" s="19"/>
      <c r="BP11" s="19"/>
      <c r="BQ11" s="19"/>
      <c r="BR11" s="19"/>
      <c r="BS11" s="19"/>
      <c r="BT11" s="19"/>
      <c r="BU11" s="19"/>
      <c r="BV11" s="19"/>
      <c r="BW11" s="19"/>
      <c r="BX11" s="19"/>
      <c r="BY11" s="19"/>
      <c r="BZ11" s="19"/>
      <c r="CA11" s="19"/>
      <c r="CB11" s="19"/>
      <c r="CC11" s="19"/>
      <c r="CD11" s="19"/>
      <c r="CE11" s="19"/>
      <c r="CF11" s="19"/>
      <c r="CG11" s="19"/>
    </row>
    <row r="12" spans="1:85" s="681" customFormat="1" ht="15.9" customHeight="1">
      <c r="B12" s="682"/>
      <c r="C12" s="682"/>
      <c r="D12" s="682"/>
      <c r="E12" s="682"/>
      <c r="F12" s="682"/>
      <c r="G12" s="682"/>
      <c r="H12" s="682"/>
      <c r="I12" s="682"/>
      <c r="J12" s="678" t="s">
        <v>1222</v>
      </c>
      <c r="K12" s="268"/>
      <c r="L12" s="268"/>
      <c r="M12" s="2658" t="str">
        <f>IF('【交付申請時】入力シート①(全体)'!$E$48="","",'【交付申請時】入力シート①(全体)'!$E$48)</f>
        <v/>
      </c>
      <c r="N12" s="2658"/>
      <c r="O12" s="2658"/>
      <c r="P12" s="2658"/>
      <c r="Q12" s="2658"/>
      <c r="R12" s="2658"/>
      <c r="S12" s="2658"/>
      <c r="T12" s="2658"/>
      <c r="U12" s="2658"/>
      <c r="V12" s="2658"/>
      <c r="W12" s="685"/>
      <c r="X12" s="685"/>
      <c r="Y12" s="685"/>
      <c r="Z12" s="685"/>
      <c r="AA12" s="685"/>
      <c r="AB12" s="685"/>
      <c r="AC12" s="673"/>
      <c r="AD12" s="682"/>
      <c r="AE12" s="682"/>
      <c r="AF12" s="682"/>
      <c r="AG12" s="682"/>
      <c r="AH12" s="682"/>
      <c r="AI12" s="682"/>
      <c r="AJ12" s="682"/>
      <c r="AK12" s="682"/>
      <c r="AL12" s="678" t="s">
        <v>1222</v>
      </c>
      <c r="AM12" s="268"/>
      <c r="AN12" s="268"/>
      <c r="AO12" s="2659" t="s">
        <v>474</v>
      </c>
      <c r="AP12" s="2659"/>
      <c r="AQ12" s="2659"/>
      <c r="AR12" s="2659"/>
      <c r="AS12" s="2659"/>
      <c r="AT12" s="2659"/>
      <c r="AU12" s="2659"/>
      <c r="AV12" s="2659"/>
      <c r="AW12" s="2659"/>
      <c r="AX12" s="2659"/>
      <c r="AY12" s="674"/>
      <c r="AZ12" s="19"/>
      <c r="BA12" s="19"/>
      <c r="BB12" s="19"/>
      <c r="BC12" s="19"/>
      <c r="BD12" s="19"/>
      <c r="BE12" s="19"/>
      <c r="BF12" s="19"/>
      <c r="BG12" s="19"/>
      <c r="BH12" s="19"/>
      <c r="BI12" s="19"/>
      <c r="BJ12" s="19"/>
      <c r="BK12" s="19"/>
      <c r="BL12" s="19"/>
      <c r="BM12" s="19"/>
      <c r="BN12" s="19"/>
      <c r="BO12" s="19"/>
      <c r="BP12" s="19"/>
      <c r="BQ12" s="19"/>
      <c r="BR12" s="19"/>
      <c r="BS12" s="19"/>
      <c r="BT12" s="19"/>
      <c r="BU12" s="19"/>
      <c r="BV12" s="19"/>
      <c r="BW12" s="19"/>
      <c r="BX12" s="19"/>
      <c r="BY12" s="19"/>
      <c r="BZ12" s="19"/>
      <c r="CA12" s="19"/>
      <c r="CB12" s="19"/>
      <c r="CC12" s="19"/>
      <c r="CD12" s="19"/>
      <c r="CE12" s="19"/>
      <c r="CF12" s="19"/>
      <c r="CG12" s="19"/>
    </row>
    <row r="13" spans="1:85" s="681" customFormat="1" ht="15.9" customHeight="1">
      <c r="B13" s="682"/>
      <c r="C13" s="682"/>
      <c r="D13" s="682"/>
      <c r="E13" s="682"/>
      <c r="F13" s="682"/>
      <c r="G13" s="682"/>
      <c r="H13" s="682"/>
      <c r="I13" s="682"/>
      <c r="J13" s="678" t="s">
        <v>1224</v>
      </c>
      <c r="K13" s="268"/>
      <c r="L13" s="268"/>
      <c r="M13" s="2658" t="str">
        <f>IF('【交付申請時】入力シート①(全体)'!$E$46="","",'【交付申請時】入力シート①(全体)'!$E$46)</f>
        <v/>
      </c>
      <c r="N13" s="2658"/>
      <c r="O13" s="2658"/>
      <c r="P13" s="2658"/>
      <c r="Q13" s="2658"/>
      <c r="R13" s="2658"/>
      <c r="S13" s="2658"/>
      <c r="T13" s="2658"/>
      <c r="U13" s="2658"/>
      <c r="V13" s="2658"/>
      <c r="W13" s="685"/>
      <c r="X13" s="685"/>
      <c r="Y13" s="685"/>
      <c r="Z13" s="685"/>
      <c r="AA13" s="685"/>
      <c r="AB13" s="685"/>
      <c r="AC13" s="673"/>
      <c r="AD13" s="682"/>
      <c r="AE13" s="682"/>
      <c r="AF13" s="682"/>
      <c r="AG13" s="682"/>
      <c r="AH13" s="682"/>
      <c r="AI13" s="682"/>
      <c r="AJ13" s="682"/>
      <c r="AK13" s="682"/>
      <c r="AL13" s="678" t="s">
        <v>1224</v>
      </c>
      <c r="AM13" s="268"/>
      <c r="AN13" s="268"/>
      <c r="AO13" s="2659" t="s">
        <v>473</v>
      </c>
      <c r="AP13" s="2659"/>
      <c r="AQ13" s="2659"/>
      <c r="AR13" s="2659"/>
      <c r="AS13" s="2659"/>
      <c r="AT13" s="2659"/>
      <c r="AU13" s="2659"/>
      <c r="AV13" s="2659"/>
      <c r="AW13" s="2659"/>
      <c r="AX13" s="2659"/>
      <c r="AY13" s="674"/>
      <c r="AZ13" s="19"/>
      <c r="BA13" s="19"/>
      <c r="BB13" s="19"/>
      <c r="BC13" s="19"/>
      <c r="BD13" s="19"/>
      <c r="BE13" s="19"/>
      <c r="BF13" s="19"/>
      <c r="BG13" s="19"/>
      <c r="BH13" s="19"/>
      <c r="BI13" s="19"/>
      <c r="BJ13" s="19"/>
      <c r="BK13" s="19"/>
      <c r="BL13" s="19"/>
      <c r="BM13" s="19"/>
      <c r="BN13" s="19"/>
      <c r="BO13" s="19"/>
      <c r="BP13" s="19"/>
      <c r="BQ13" s="19"/>
      <c r="BR13" s="19"/>
      <c r="BS13" s="19"/>
      <c r="BT13" s="19"/>
      <c r="BU13" s="19"/>
      <c r="BV13" s="19"/>
      <c r="BW13" s="19"/>
      <c r="BX13" s="19"/>
      <c r="BY13" s="19"/>
      <c r="BZ13" s="19"/>
      <c r="CA13" s="19"/>
      <c r="CB13" s="19"/>
      <c r="CC13" s="19"/>
      <c r="CD13" s="19"/>
      <c r="CE13" s="19"/>
      <c r="CF13" s="19"/>
      <c r="CG13" s="19"/>
    </row>
    <row r="14" spans="1:85" s="681" customFormat="1" ht="18" customHeight="1">
      <c r="B14" s="682"/>
      <c r="C14" s="682"/>
      <c r="D14" s="682"/>
      <c r="E14" s="682"/>
      <c r="F14" s="682"/>
      <c r="G14" s="682"/>
      <c r="H14" s="682"/>
      <c r="I14" s="682"/>
      <c r="J14" s="678" t="s">
        <v>1225</v>
      </c>
      <c r="K14" s="268"/>
      <c r="L14" s="268"/>
      <c r="M14" s="2658" t="str">
        <f>IF('【交付申請時】入力シート①(全体)'!$E$55="","",'【交付申請時】入力シート①(全体)'!$E$55)</f>
        <v/>
      </c>
      <c r="N14" s="2658"/>
      <c r="O14" s="2658"/>
      <c r="P14" s="2658" t="str">
        <f>IF('【交付申請時】入力シート①(全体)'!$E$57="","",'【交付申請時】入力シート①(全体)'!$E$57)</f>
        <v/>
      </c>
      <c r="Q14" s="2658" t="str">
        <f>IF('【交付申請時】入力シート①(全体)'!$E$57="","",'【交付申請時】入力シート①(全体)'!$E$57)</f>
        <v/>
      </c>
      <c r="R14" s="2658"/>
      <c r="S14" s="2658"/>
      <c r="T14" s="2658"/>
      <c r="U14" s="2658"/>
      <c r="V14" s="2658"/>
      <c r="W14" s="685"/>
      <c r="X14" s="685"/>
      <c r="Y14" s="685"/>
      <c r="Z14" s="685"/>
      <c r="AA14" s="685"/>
      <c r="AB14" s="685"/>
      <c r="AC14" s="673"/>
      <c r="AD14" s="682"/>
      <c r="AE14" s="682"/>
      <c r="AF14" s="682"/>
      <c r="AG14" s="682"/>
      <c r="AH14" s="682"/>
      <c r="AI14" s="682"/>
      <c r="AJ14" s="682"/>
      <c r="AK14" s="682"/>
      <c r="AL14" s="678" t="s">
        <v>1225</v>
      </c>
      <c r="AM14" s="268"/>
      <c r="AN14" s="268"/>
      <c r="AO14" s="2659" t="s">
        <v>458</v>
      </c>
      <c r="AP14" s="2659"/>
      <c r="AQ14" s="2659"/>
      <c r="AR14" s="2659" t="s">
        <v>478</v>
      </c>
      <c r="AS14" s="2659"/>
      <c r="AT14" s="2659"/>
      <c r="AU14" s="2659"/>
      <c r="AV14" s="2659"/>
      <c r="AW14" s="2659"/>
      <c r="AX14" s="2659"/>
      <c r="AY14" s="674"/>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row>
    <row r="15" spans="1:85" ht="6" customHeight="1">
      <c r="B15" s="671"/>
      <c r="C15" s="671"/>
      <c r="D15" s="671"/>
      <c r="E15" s="671"/>
      <c r="F15" s="671"/>
      <c r="G15" s="671"/>
      <c r="H15" s="671"/>
      <c r="I15" s="671"/>
      <c r="J15" s="670"/>
      <c r="K15" s="268"/>
      <c r="L15" s="268"/>
      <c r="M15" s="687"/>
      <c r="N15" s="687"/>
      <c r="O15" s="687"/>
      <c r="P15" s="687"/>
      <c r="Q15" s="687"/>
      <c r="R15" s="688"/>
      <c r="S15" s="687"/>
      <c r="T15" s="687"/>
      <c r="U15" s="687"/>
      <c r="V15" s="687"/>
      <c r="W15" s="672"/>
      <c r="X15" s="672"/>
      <c r="Y15" s="672"/>
      <c r="Z15" s="672"/>
      <c r="AA15" s="672"/>
      <c r="AB15" s="672"/>
      <c r="AC15" s="673"/>
      <c r="AD15" s="671"/>
      <c r="AE15" s="671"/>
      <c r="AF15" s="671"/>
      <c r="AG15" s="671"/>
      <c r="AH15" s="671"/>
      <c r="AI15" s="671"/>
      <c r="AJ15" s="671"/>
      <c r="AK15" s="671"/>
      <c r="AL15" s="670"/>
      <c r="AM15" s="268"/>
      <c r="AN15" s="268"/>
      <c r="AO15" s="687"/>
      <c r="AP15" s="687"/>
      <c r="AQ15" s="687"/>
      <c r="AR15" s="687"/>
      <c r="AS15" s="687"/>
      <c r="AT15" s="688"/>
      <c r="AU15" s="687"/>
      <c r="AV15" s="687"/>
      <c r="AW15" s="687"/>
      <c r="AX15" s="687"/>
      <c r="AY15" s="674"/>
    </row>
    <row r="16" spans="1:85" ht="14.1" customHeight="1">
      <c r="B16" s="671"/>
      <c r="C16" s="671"/>
      <c r="D16" s="671"/>
      <c r="E16" s="671"/>
      <c r="F16" s="671"/>
      <c r="G16" s="671"/>
      <c r="H16" s="671"/>
      <c r="I16" s="671"/>
      <c r="J16" s="678" t="s">
        <v>614</v>
      </c>
      <c r="K16" s="268"/>
      <c r="L16" s="268"/>
      <c r="M16" s="269"/>
      <c r="N16" s="689"/>
      <c r="O16" s="689"/>
      <c r="P16" s="689"/>
      <c r="Q16" s="690"/>
      <c r="R16" s="688"/>
      <c r="S16" s="690"/>
      <c r="T16" s="690"/>
      <c r="U16" s="690"/>
      <c r="V16" s="690"/>
      <c r="W16" s="672"/>
      <c r="X16" s="672"/>
      <c r="Y16" s="672"/>
      <c r="Z16" s="672"/>
      <c r="AA16" s="672"/>
      <c r="AB16" s="672"/>
      <c r="AC16" s="673"/>
      <c r="AD16" s="671"/>
      <c r="AE16" s="671"/>
      <c r="AF16" s="671"/>
      <c r="AG16" s="671"/>
      <c r="AH16" s="671"/>
      <c r="AI16" s="671"/>
      <c r="AJ16" s="671"/>
      <c r="AK16" s="671"/>
      <c r="AL16" s="678" t="s">
        <v>614</v>
      </c>
      <c r="AM16" s="268"/>
      <c r="AN16" s="268"/>
      <c r="AO16" s="269"/>
      <c r="AP16" s="689"/>
      <c r="AQ16" s="689"/>
      <c r="AR16" s="689"/>
      <c r="AS16" s="690"/>
      <c r="AT16" s="688"/>
      <c r="AU16" s="690"/>
      <c r="AV16" s="690"/>
      <c r="AW16" s="690"/>
      <c r="AX16" s="690"/>
      <c r="AY16" s="674"/>
    </row>
    <row r="17" spans="2:51" ht="15.9" customHeight="1">
      <c r="B17" s="671"/>
      <c r="C17" s="671"/>
      <c r="D17" s="671"/>
      <c r="E17" s="671"/>
      <c r="F17" s="671"/>
      <c r="G17" s="671"/>
      <c r="H17" s="671"/>
      <c r="I17" s="671"/>
      <c r="J17" s="678" t="s">
        <v>1222</v>
      </c>
      <c r="K17" s="268"/>
      <c r="L17" s="268"/>
      <c r="M17" s="2658" t="str">
        <f>IF('【交付申請時】入力シート①(全体)'!$E$69="","",'【交付申請時】入力シート①(全体)'!$E$69)</f>
        <v/>
      </c>
      <c r="N17" s="2658"/>
      <c r="O17" s="2658"/>
      <c r="P17" s="2658"/>
      <c r="Q17" s="2658"/>
      <c r="R17" s="2658"/>
      <c r="S17" s="2658"/>
      <c r="T17" s="2658"/>
      <c r="U17" s="2658"/>
      <c r="V17" s="2658"/>
      <c r="W17" s="672"/>
      <c r="X17" s="672"/>
      <c r="Y17" s="672"/>
      <c r="Z17" s="672"/>
      <c r="AA17" s="672"/>
      <c r="AB17" s="672"/>
      <c r="AC17" s="673"/>
      <c r="AD17" s="671"/>
      <c r="AE17" s="671"/>
      <c r="AF17" s="671"/>
      <c r="AG17" s="671"/>
      <c r="AH17" s="671"/>
      <c r="AI17" s="671"/>
      <c r="AJ17" s="671"/>
      <c r="AK17" s="671"/>
      <c r="AL17" s="678" t="s">
        <v>1222</v>
      </c>
      <c r="AM17" s="268"/>
      <c r="AN17" s="268"/>
      <c r="AO17" s="2659" t="s">
        <v>485</v>
      </c>
      <c r="AP17" s="2659"/>
      <c r="AQ17" s="2659"/>
      <c r="AR17" s="2659"/>
      <c r="AS17" s="2659"/>
      <c r="AT17" s="2659"/>
      <c r="AU17" s="2659"/>
      <c r="AV17" s="2659"/>
      <c r="AW17" s="2659"/>
      <c r="AX17" s="2659"/>
      <c r="AY17" s="674"/>
    </row>
    <row r="18" spans="2:51" ht="15.9" customHeight="1">
      <c r="B18" s="671"/>
      <c r="C18" s="671"/>
      <c r="D18" s="671"/>
      <c r="E18" s="671"/>
      <c r="F18" s="671"/>
      <c r="G18" s="671"/>
      <c r="H18" s="671"/>
      <c r="I18" s="671"/>
      <c r="J18" s="678" t="s">
        <v>1224</v>
      </c>
      <c r="K18" s="268"/>
      <c r="L18" s="268"/>
      <c r="M18" s="2658" t="str">
        <f>IF('【交付申請時】入力シート①(全体)'!$E$67="","",'【交付申請時】入力シート①(全体)'!$E$67)</f>
        <v/>
      </c>
      <c r="N18" s="2658"/>
      <c r="O18" s="2658"/>
      <c r="P18" s="2658"/>
      <c r="Q18" s="2658"/>
      <c r="R18" s="2658"/>
      <c r="S18" s="2658"/>
      <c r="T18" s="2658"/>
      <c r="U18" s="2658"/>
      <c r="V18" s="2658"/>
      <c r="W18" s="672"/>
      <c r="X18" s="672"/>
      <c r="Y18" s="672"/>
      <c r="Z18" s="672"/>
      <c r="AA18" s="672"/>
      <c r="AB18" s="672"/>
      <c r="AC18" s="673"/>
      <c r="AD18" s="671"/>
      <c r="AE18" s="671"/>
      <c r="AF18" s="671"/>
      <c r="AG18" s="671"/>
      <c r="AH18" s="671"/>
      <c r="AI18" s="671"/>
      <c r="AJ18" s="671"/>
      <c r="AK18" s="671"/>
      <c r="AL18" s="678" t="s">
        <v>1224</v>
      </c>
      <c r="AM18" s="268"/>
      <c r="AN18" s="268"/>
      <c r="AO18" s="2659" t="s">
        <v>484</v>
      </c>
      <c r="AP18" s="2659"/>
      <c r="AQ18" s="2659"/>
      <c r="AR18" s="2659"/>
      <c r="AS18" s="2659"/>
      <c r="AT18" s="2659"/>
      <c r="AU18" s="2659"/>
      <c r="AV18" s="2659"/>
      <c r="AW18" s="2659"/>
      <c r="AX18" s="2659"/>
      <c r="AY18" s="674"/>
    </row>
    <row r="19" spans="2:51" ht="18" customHeight="1">
      <c r="B19" s="671"/>
      <c r="C19" s="671"/>
      <c r="D19" s="671"/>
      <c r="E19" s="671"/>
      <c r="F19" s="671"/>
      <c r="G19" s="671"/>
      <c r="H19" s="671"/>
      <c r="I19" s="671"/>
      <c r="J19" s="678" t="s">
        <v>1225</v>
      </c>
      <c r="K19" s="268"/>
      <c r="L19" s="268"/>
      <c r="M19" s="2658" t="str">
        <f>IF('【交付申請時】入力シート①(全体)'!$E$72="","",'【交付申請時】入力シート①(全体)'!$E$72)</f>
        <v/>
      </c>
      <c r="N19" s="2658"/>
      <c r="O19" s="2658"/>
      <c r="P19" s="2658" t="str">
        <f>IF('【交付申請時】入力シート①(全体)'!$E$74="","",'【交付申請時】入力シート①(全体)'!$E$74)</f>
        <v/>
      </c>
      <c r="Q19" s="2658"/>
      <c r="R19" s="2658"/>
      <c r="S19" s="2658"/>
      <c r="T19" s="2658"/>
      <c r="U19" s="2658"/>
      <c r="V19" s="2658"/>
      <c r="W19" s="672"/>
      <c r="X19" s="672"/>
      <c r="Y19" s="672"/>
      <c r="Z19" s="672"/>
      <c r="AA19" s="672"/>
      <c r="AB19" s="672"/>
      <c r="AC19" s="673"/>
      <c r="AD19" s="671"/>
      <c r="AE19" s="671"/>
      <c r="AF19" s="671"/>
      <c r="AG19" s="671"/>
      <c r="AH19" s="671"/>
      <c r="AI19" s="671"/>
      <c r="AJ19" s="671"/>
      <c r="AK19" s="671"/>
      <c r="AL19" s="678" t="s">
        <v>1225</v>
      </c>
      <c r="AM19" s="268"/>
      <c r="AN19" s="268"/>
      <c r="AO19" s="2659" t="s">
        <v>458</v>
      </c>
      <c r="AP19" s="2659"/>
      <c r="AQ19" s="2659"/>
      <c r="AR19" s="2659" t="s">
        <v>489</v>
      </c>
      <c r="AS19" s="2659"/>
      <c r="AT19" s="2659"/>
      <c r="AU19" s="2659"/>
      <c r="AV19" s="2659"/>
      <c r="AW19" s="2659"/>
      <c r="AX19" s="2659"/>
      <c r="AY19" s="674"/>
    </row>
    <row r="20" spans="2:51" ht="12" customHeight="1">
      <c r="B20" s="671"/>
      <c r="C20" s="671"/>
      <c r="D20" s="671"/>
      <c r="E20" s="671"/>
      <c r="F20" s="671"/>
      <c r="G20" s="671"/>
      <c r="H20" s="671"/>
      <c r="I20" s="671"/>
      <c r="J20" s="671"/>
      <c r="K20" s="671"/>
      <c r="L20" s="671"/>
      <c r="M20" s="671"/>
      <c r="N20" s="672"/>
      <c r="O20" s="672"/>
      <c r="P20" s="672"/>
      <c r="Q20" s="672"/>
      <c r="R20" s="672"/>
      <c r="S20" s="672"/>
      <c r="T20" s="672"/>
      <c r="U20" s="672"/>
      <c r="V20" s="672"/>
      <c r="W20" s="672"/>
      <c r="X20" s="672"/>
      <c r="Y20" s="672"/>
      <c r="Z20" s="672"/>
      <c r="AA20" s="672"/>
      <c r="AB20" s="672"/>
      <c r="AC20" s="673"/>
      <c r="AD20" s="671"/>
      <c r="AE20" s="671"/>
      <c r="AF20" s="671"/>
      <c r="AG20" s="671"/>
      <c r="AH20" s="671"/>
      <c r="AI20" s="671"/>
      <c r="AJ20" s="671"/>
      <c r="AK20" s="671"/>
      <c r="AL20" s="671"/>
      <c r="AM20" s="671"/>
      <c r="AN20" s="671"/>
      <c r="AO20" s="671"/>
      <c r="AP20" s="672"/>
      <c r="AQ20" s="672"/>
      <c r="AR20" s="672"/>
      <c r="AS20" s="672"/>
      <c r="AT20" s="672"/>
      <c r="AU20" s="672"/>
      <c r="AV20" s="672"/>
      <c r="AW20" s="672"/>
      <c r="AX20" s="672"/>
      <c r="AY20" s="674"/>
    </row>
    <row r="21" spans="2:51" ht="37.65" customHeight="1">
      <c r="B21" s="2721" t="s">
        <v>1684</v>
      </c>
      <c r="C21" s="2722"/>
      <c r="D21" s="2722"/>
      <c r="E21" s="2722"/>
      <c r="F21" s="2722"/>
      <c r="G21" s="2722"/>
      <c r="H21" s="2722"/>
      <c r="I21" s="2722"/>
      <c r="J21" s="2722"/>
      <c r="K21" s="2722"/>
      <c r="L21" s="2722"/>
      <c r="M21" s="2722"/>
      <c r="N21" s="2722"/>
      <c r="O21" s="2722"/>
      <c r="P21" s="2722"/>
      <c r="Q21" s="2722"/>
      <c r="R21" s="2722"/>
      <c r="S21" s="2722"/>
      <c r="T21" s="2722"/>
      <c r="U21" s="2722"/>
      <c r="V21" s="2722"/>
      <c r="W21" s="2722"/>
      <c r="X21" s="672"/>
      <c r="Y21" s="672"/>
      <c r="Z21" s="672"/>
      <c r="AA21" s="672"/>
      <c r="AB21" s="672"/>
      <c r="AC21" s="673"/>
      <c r="AD21" s="1100"/>
      <c r="AE21" s="1100"/>
      <c r="AF21" s="1100"/>
      <c r="AG21" s="1100"/>
      <c r="AH21" s="1100"/>
      <c r="AI21" s="1100"/>
      <c r="AJ21" s="1100"/>
      <c r="AK21" s="1100"/>
      <c r="AL21" s="1100"/>
      <c r="AM21" s="1100"/>
      <c r="AN21" s="1100"/>
      <c r="AO21" s="1100"/>
      <c r="AP21" s="1100"/>
      <c r="AQ21" s="1100"/>
      <c r="AR21" s="1100"/>
      <c r="AS21" s="1100"/>
      <c r="AT21" s="1100"/>
      <c r="AU21" s="1100"/>
      <c r="AV21" s="1100"/>
      <c r="AW21" s="1100"/>
      <c r="AX21" s="1100"/>
      <c r="AY21" s="674"/>
    </row>
    <row r="22" spans="2:51" ht="12" customHeight="1">
      <c r="B22" s="671"/>
      <c r="C22" s="671"/>
      <c r="D22" s="671"/>
      <c r="E22" s="671"/>
      <c r="F22" s="671"/>
      <c r="G22" s="671"/>
      <c r="H22" s="671"/>
      <c r="I22" s="671"/>
      <c r="J22" s="671"/>
      <c r="K22" s="671"/>
      <c r="L22" s="671"/>
      <c r="M22" s="671"/>
      <c r="N22" s="671"/>
      <c r="O22" s="671"/>
      <c r="P22" s="671"/>
      <c r="Q22" s="671"/>
      <c r="R22" s="671"/>
      <c r="S22" s="672"/>
      <c r="T22" s="672"/>
      <c r="U22" s="672"/>
      <c r="V22" s="672"/>
      <c r="W22" s="672"/>
      <c r="X22" s="672"/>
      <c r="Y22" s="672"/>
      <c r="Z22" s="672"/>
      <c r="AA22" s="672"/>
      <c r="AB22" s="672"/>
      <c r="AC22" s="673"/>
      <c r="AD22" s="671"/>
      <c r="AE22" s="671"/>
      <c r="AF22" s="671"/>
      <c r="AG22" s="671"/>
      <c r="AH22" s="671"/>
      <c r="AI22" s="671"/>
      <c r="AJ22" s="671"/>
      <c r="AK22" s="671"/>
      <c r="AL22" s="671"/>
      <c r="AM22" s="671"/>
      <c r="AN22" s="671"/>
      <c r="AO22" s="671"/>
      <c r="AP22" s="671"/>
      <c r="AQ22" s="671"/>
      <c r="AR22" s="671"/>
      <c r="AS22" s="671"/>
      <c r="AT22" s="671"/>
      <c r="AU22" s="672"/>
      <c r="AV22" s="672"/>
      <c r="AW22" s="672"/>
      <c r="AX22" s="672"/>
      <c r="AY22" s="674"/>
    </row>
    <row r="23" spans="2:51">
      <c r="B23" s="2654" t="s">
        <v>579</v>
      </c>
      <c r="C23" s="2720"/>
      <c r="D23" s="691" t="str">
        <f>IF(【交付決定後】入力シート!$O$9="","",【交付決定後】入力シート!$O$9)</f>
        <v/>
      </c>
      <c r="E23" s="672" t="s">
        <v>544</v>
      </c>
      <c r="F23" s="691" t="str">
        <f>IF(【交付決定後】入力シート!$R$9="","",【交付決定後】入力シート!$R$9)</f>
        <v/>
      </c>
      <c r="G23" s="672" t="s">
        <v>580</v>
      </c>
      <c r="H23" s="691" t="str">
        <f>IF(【交付決定後】入力シート!$U$9="","",(【交付決定後】入力シート!$U$9))</f>
        <v/>
      </c>
      <c r="I23" s="672" t="s">
        <v>764</v>
      </c>
      <c r="J23" s="691" t="str">
        <f>IF(【交付決定後】入力シート!$M$8="","",【交付決定後】入力シート!$M$8)</f>
        <v/>
      </c>
      <c r="K23" s="2654" t="s">
        <v>575</v>
      </c>
      <c r="L23" s="2654"/>
      <c r="M23" s="2654"/>
      <c r="N23" s="2656" t="str">
        <f>IF(【交付決定後】入力シート!$S$8="","",【交付決定後】入力シート!$S$8)</f>
        <v/>
      </c>
      <c r="O23" s="2656"/>
      <c r="P23" s="2633" t="s">
        <v>1227</v>
      </c>
      <c r="Q23" s="2633"/>
      <c r="R23" s="2633"/>
      <c r="S23" s="2633"/>
      <c r="T23" s="2633"/>
      <c r="U23" s="2633"/>
      <c r="V23" s="2633"/>
      <c r="W23" s="672"/>
      <c r="X23" s="672"/>
      <c r="Y23" s="672"/>
      <c r="Z23" s="672"/>
      <c r="AA23" s="672"/>
      <c r="AB23" s="672"/>
      <c r="AC23" s="673"/>
      <c r="AD23" s="2654" t="s">
        <v>579</v>
      </c>
      <c r="AE23" s="2720"/>
      <c r="AF23" s="1000">
        <v>8</v>
      </c>
      <c r="AG23" s="672" t="s">
        <v>544</v>
      </c>
      <c r="AH23" s="1000">
        <v>6</v>
      </c>
      <c r="AI23" s="672" t="s">
        <v>580</v>
      </c>
      <c r="AJ23" s="1000">
        <v>4</v>
      </c>
      <c r="AK23" s="672" t="s">
        <v>764</v>
      </c>
      <c r="AL23" s="1000">
        <v>8</v>
      </c>
      <c r="AM23" s="2654" t="s">
        <v>575</v>
      </c>
      <c r="AN23" s="2654"/>
      <c r="AO23" s="2654"/>
      <c r="AP23" s="2657">
        <v>1234</v>
      </c>
      <c r="AQ23" s="2657"/>
      <c r="AR23" s="2633" t="s">
        <v>1227</v>
      </c>
      <c r="AS23" s="2633"/>
      <c r="AT23" s="2633"/>
      <c r="AU23" s="2633"/>
      <c r="AV23" s="2633"/>
      <c r="AW23" s="2633"/>
      <c r="AX23" s="2633"/>
      <c r="AY23" s="674"/>
    </row>
    <row r="24" spans="2:51" ht="39" customHeight="1">
      <c r="B24" s="2653" t="s">
        <v>1685</v>
      </c>
      <c r="C24" s="2653"/>
      <c r="D24" s="2653"/>
      <c r="E24" s="2653"/>
      <c r="F24" s="2653"/>
      <c r="G24" s="2653"/>
      <c r="H24" s="2653"/>
      <c r="I24" s="2653"/>
      <c r="J24" s="2653"/>
      <c r="K24" s="2653"/>
      <c r="L24" s="2653"/>
      <c r="M24" s="2653"/>
      <c r="N24" s="2653"/>
      <c r="O24" s="2653"/>
      <c r="P24" s="2653"/>
      <c r="Q24" s="2653"/>
      <c r="R24" s="2653"/>
      <c r="S24" s="2653"/>
      <c r="T24" s="2653"/>
      <c r="U24" s="2653"/>
      <c r="V24" s="2653"/>
      <c r="W24" s="672"/>
      <c r="X24" s="672"/>
      <c r="Y24" s="672"/>
      <c r="Z24" s="672"/>
      <c r="AA24" s="672"/>
      <c r="AB24" s="672"/>
      <c r="AC24" s="673"/>
      <c r="AD24" s="2653" t="s">
        <v>1685</v>
      </c>
      <c r="AE24" s="2653"/>
      <c r="AF24" s="2653"/>
      <c r="AG24" s="2653"/>
      <c r="AH24" s="2653"/>
      <c r="AI24" s="2653"/>
      <c r="AJ24" s="2653"/>
      <c r="AK24" s="2653"/>
      <c r="AL24" s="2653"/>
      <c r="AM24" s="2653"/>
      <c r="AN24" s="2653"/>
      <c r="AO24" s="2653"/>
      <c r="AP24" s="2653"/>
      <c r="AQ24" s="2653"/>
      <c r="AR24" s="2653"/>
      <c r="AS24" s="2653"/>
      <c r="AT24" s="2653"/>
      <c r="AU24" s="2653"/>
      <c r="AV24" s="2653"/>
      <c r="AW24" s="2653"/>
      <c r="AX24" s="2653"/>
      <c r="AY24" s="674"/>
    </row>
    <row r="25" spans="2:51" ht="14.1" customHeight="1">
      <c r="B25" s="2654" t="s">
        <v>617</v>
      </c>
      <c r="C25" s="2654"/>
      <c r="D25" s="2654"/>
      <c r="E25" s="2654"/>
      <c r="F25" s="2654"/>
      <c r="G25" s="2654"/>
      <c r="H25" s="2654"/>
      <c r="I25" s="2654"/>
      <c r="J25" s="2654"/>
      <c r="K25" s="2654"/>
      <c r="L25" s="2654"/>
      <c r="M25" s="2654"/>
      <c r="N25" s="2654"/>
      <c r="O25" s="2654"/>
      <c r="P25" s="2654"/>
      <c r="Q25" s="2654"/>
      <c r="R25" s="2654"/>
      <c r="S25" s="2654"/>
      <c r="T25" s="2654"/>
      <c r="U25" s="2654"/>
      <c r="V25" s="2654"/>
      <c r="W25" s="672"/>
      <c r="X25" s="672"/>
      <c r="Y25" s="672"/>
      <c r="Z25" s="672"/>
      <c r="AA25" s="672"/>
      <c r="AB25" s="672"/>
      <c r="AC25" s="673"/>
      <c r="AD25" s="2654" t="s">
        <v>617</v>
      </c>
      <c r="AE25" s="2654"/>
      <c r="AF25" s="2654"/>
      <c r="AG25" s="2654"/>
      <c r="AH25" s="2654"/>
      <c r="AI25" s="2654"/>
      <c r="AJ25" s="2654"/>
      <c r="AK25" s="2654"/>
      <c r="AL25" s="2654"/>
      <c r="AM25" s="2654"/>
      <c r="AN25" s="2654"/>
      <c r="AO25" s="2654"/>
      <c r="AP25" s="2654"/>
      <c r="AQ25" s="2654"/>
      <c r="AR25" s="2654"/>
      <c r="AS25" s="2654"/>
      <c r="AT25" s="2654"/>
      <c r="AU25" s="2654"/>
      <c r="AV25" s="2654"/>
      <c r="AW25" s="2654"/>
      <c r="AX25" s="2654"/>
      <c r="AY25" s="674"/>
    </row>
    <row r="26" spans="2:51" ht="6" customHeight="1">
      <c r="B26" s="692"/>
      <c r="C26" s="692"/>
      <c r="D26" s="692"/>
      <c r="E26" s="692"/>
      <c r="F26" s="692"/>
      <c r="G26" s="692"/>
      <c r="H26" s="692"/>
      <c r="I26" s="692"/>
      <c r="J26" s="692"/>
      <c r="K26" s="692"/>
      <c r="L26" s="692"/>
      <c r="M26" s="692"/>
      <c r="N26" s="692"/>
      <c r="O26" s="692"/>
      <c r="P26" s="692"/>
      <c r="Q26" s="692"/>
      <c r="R26" s="692"/>
      <c r="S26" s="692"/>
      <c r="T26" s="692"/>
      <c r="U26" s="692"/>
      <c r="V26" s="692"/>
      <c r="W26" s="672"/>
      <c r="X26" s="672"/>
      <c r="Y26" s="672"/>
      <c r="Z26" s="672"/>
      <c r="AA26" s="672"/>
      <c r="AB26" s="672"/>
      <c r="AC26" s="673"/>
      <c r="AD26" s="692"/>
      <c r="AE26" s="692"/>
      <c r="AF26" s="692"/>
      <c r="AG26" s="692"/>
      <c r="AH26" s="692"/>
      <c r="AI26" s="692"/>
      <c r="AJ26" s="692"/>
      <c r="AK26" s="692"/>
      <c r="AL26" s="692"/>
      <c r="AM26" s="692"/>
      <c r="AN26" s="692"/>
      <c r="AO26" s="692"/>
      <c r="AP26" s="692"/>
      <c r="AQ26" s="692"/>
      <c r="AR26" s="692"/>
      <c r="AS26" s="692"/>
      <c r="AT26" s="692"/>
      <c r="AU26" s="692"/>
      <c r="AV26" s="692"/>
      <c r="AW26" s="692"/>
      <c r="AX26" s="692"/>
      <c r="AY26" s="674"/>
    </row>
    <row r="27" spans="2:51" ht="18" customHeight="1">
      <c r="B27" s="2725" t="s">
        <v>314</v>
      </c>
      <c r="C27" s="2726"/>
      <c r="D27" s="2726"/>
      <c r="E27" s="2726"/>
      <c r="F27" s="2726"/>
      <c r="G27" s="2726"/>
      <c r="H27" s="2640" t="str">
        <f>IF(【交付決定後】入力シート!$M$10="","",【交付決定後】入力シート!$M$10)</f>
        <v/>
      </c>
      <c r="I27" s="2641"/>
      <c r="J27" s="2641"/>
      <c r="K27" s="2641"/>
      <c r="L27" s="2641"/>
      <c r="M27" s="2641"/>
      <c r="N27" s="2641"/>
      <c r="O27" s="2641"/>
      <c r="P27" s="2641"/>
      <c r="Q27" s="2641"/>
      <c r="R27" s="2641"/>
      <c r="S27" s="2641"/>
      <c r="T27" s="2641"/>
      <c r="U27" s="2641"/>
      <c r="V27" s="2642"/>
      <c r="W27" s="672"/>
      <c r="X27" s="672"/>
      <c r="Y27" s="672"/>
      <c r="Z27" s="672"/>
      <c r="AA27" s="672"/>
      <c r="AB27" s="672"/>
      <c r="AC27" s="673"/>
      <c r="AD27" s="2725" t="s">
        <v>314</v>
      </c>
      <c r="AE27" s="2726"/>
      <c r="AF27" s="2726"/>
      <c r="AG27" s="2726"/>
      <c r="AH27" s="2726"/>
      <c r="AI27" s="2726"/>
      <c r="AJ27" s="2719" t="s">
        <v>1804</v>
      </c>
      <c r="AK27" s="2719"/>
      <c r="AL27" s="2719"/>
      <c r="AM27" s="2719"/>
      <c r="AN27" s="2719"/>
      <c r="AO27" s="2719"/>
      <c r="AP27" s="2719"/>
      <c r="AQ27" s="2719"/>
      <c r="AR27" s="2719"/>
      <c r="AS27" s="2719"/>
      <c r="AT27" s="2719"/>
      <c r="AU27" s="2719"/>
      <c r="AV27" s="2719"/>
      <c r="AW27" s="2719"/>
      <c r="AX27" s="2719"/>
      <c r="AY27" s="674"/>
    </row>
    <row r="28" spans="2:51" ht="18" customHeight="1">
      <c r="B28" s="2725" t="s">
        <v>768</v>
      </c>
      <c r="C28" s="2726"/>
      <c r="D28" s="2726"/>
      <c r="E28" s="2726"/>
      <c r="F28" s="2726"/>
      <c r="G28" s="2726"/>
      <c r="H28" s="2640" t="str">
        <f>IF('【交付申請時】入力シート①(全体)'!$E$8="","",'【交付申請時】入力シート①(全体)'!$E$8)</f>
        <v/>
      </c>
      <c r="I28" s="2641"/>
      <c r="J28" s="2641"/>
      <c r="K28" s="2641"/>
      <c r="L28" s="2641"/>
      <c r="M28" s="2641"/>
      <c r="N28" s="2641"/>
      <c r="O28" s="2641"/>
      <c r="P28" s="2641"/>
      <c r="Q28" s="2641"/>
      <c r="R28" s="2641"/>
      <c r="S28" s="2641"/>
      <c r="T28" s="2641"/>
      <c r="U28" s="2641"/>
      <c r="V28" s="2642"/>
      <c r="W28" s="672"/>
      <c r="X28" s="672"/>
      <c r="Y28" s="672"/>
      <c r="Z28" s="672"/>
      <c r="AA28" s="672"/>
      <c r="AB28" s="672"/>
      <c r="AC28" s="673"/>
      <c r="AD28" s="2725" t="s">
        <v>768</v>
      </c>
      <c r="AE28" s="2726"/>
      <c r="AF28" s="2726"/>
      <c r="AG28" s="2726"/>
      <c r="AH28" s="2726"/>
      <c r="AI28" s="2726"/>
      <c r="AJ28" s="2719" t="s">
        <v>1200</v>
      </c>
      <c r="AK28" s="2719"/>
      <c r="AL28" s="2719"/>
      <c r="AM28" s="2719"/>
      <c r="AN28" s="2719"/>
      <c r="AO28" s="2719"/>
      <c r="AP28" s="2719"/>
      <c r="AQ28" s="2719"/>
      <c r="AR28" s="2719"/>
      <c r="AS28" s="2719"/>
      <c r="AT28" s="2719"/>
      <c r="AU28" s="2719"/>
      <c r="AV28" s="2719"/>
      <c r="AW28" s="2719"/>
      <c r="AX28" s="2719"/>
      <c r="AY28" s="674"/>
    </row>
    <row r="29" spans="2:51" ht="27.9" customHeight="1">
      <c r="B29" s="2723" t="s">
        <v>1686</v>
      </c>
      <c r="C29" s="2678"/>
      <c r="D29" s="2678"/>
      <c r="E29" s="2678"/>
      <c r="F29" s="2678"/>
      <c r="G29" s="2678"/>
      <c r="H29" s="817"/>
      <c r="I29" s="818"/>
      <c r="J29" s="818"/>
      <c r="K29" s="818"/>
      <c r="L29" s="818"/>
      <c r="M29" s="818"/>
      <c r="N29" s="818" t="s">
        <v>1332</v>
      </c>
      <c r="O29" s="2724"/>
      <c r="P29" s="2724"/>
      <c r="Q29" s="2724"/>
      <c r="R29" s="2724"/>
      <c r="S29" s="2724"/>
      <c r="T29" s="819" t="s">
        <v>1333</v>
      </c>
      <c r="U29" s="820"/>
      <c r="V29" s="821"/>
      <c r="W29" s="672"/>
      <c r="X29" s="672"/>
      <c r="Y29" s="672"/>
      <c r="Z29" s="672"/>
      <c r="AA29" s="672"/>
      <c r="AB29" s="672"/>
      <c r="AC29" s="673"/>
      <c r="AD29" s="2723" t="s">
        <v>1686</v>
      </c>
      <c r="AE29" s="2678"/>
      <c r="AF29" s="2678"/>
      <c r="AG29" s="2678"/>
      <c r="AH29" s="2678"/>
      <c r="AI29" s="2678"/>
      <c r="AJ29" s="817"/>
      <c r="AK29" s="818"/>
      <c r="AL29" s="818"/>
      <c r="AM29" s="818"/>
      <c r="AN29" s="818"/>
      <c r="AO29" s="818"/>
      <c r="AP29" s="818" t="s">
        <v>1332</v>
      </c>
      <c r="AQ29" s="2727"/>
      <c r="AR29" s="2727"/>
      <c r="AS29" s="2727"/>
      <c r="AT29" s="2727"/>
      <c r="AU29" s="2727"/>
      <c r="AV29" s="819" t="s">
        <v>1333</v>
      </c>
      <c r="AW29" s="1101"/>
      <c r="AX29" s="1102"/>
      <c r="AY29" s="674"/>
    </row>
    <row r="30" spans="2:51">
      <c r="B30" s="2734" t="s">
        <v>1687</v>
      </c>
      <c r="C30" s="2735"/>
      <c r="D30" s="2735"/>
      <c r="E30" s="2735"/>
      <c r="F30" s="2735"/>
      <c r="G30" s="2736"/>
      <c r="H30" s="2743"/>
      <c r="I30" s="2744"/>
      <c r="J30" s="818" t="s">
        <v>1334</v>
      </c>
      <c r="K30" s="1028"/>
      <c r="L30" s="818" t="s">
        <v>1335</v>
      </c>
      <c r="M30" s="1028"/>
      <c r="N30" s="818" t="s">
        <v>1336</v>
      </c>
      <c r="O30" s="818"/>
      <c r="P30" s="818"/>
      <c r="Q30" s="818"/>
      <c r="R30" s="818"/>
      <c r="S30" s="818"/>
      <c r="T30" s="818"/>
      <c r="U30" s="822"/>
      <c r="V30" s="823"/>
      <c r="W30" s="672"/>
      <c r="X30" s="672"/>
      <c r="Y30" s="672"/>
      <c r="Z30" s="672"/>
      <c r="AA30" s="672"/>
      <c r="AB30" s="672"/>
      <c r="AC30" s="673"/>
      <c r="AD30" s="2734" t="s">
        <v>1687</v>
      </c>
      <c r="AE30" s="2735"/>
      <c r="AF30" s="2735"/>
      <c r="AG30" s="2735"/>
      <c r="AH30" s="2735"/>
      <c r="AI30" s="2736"/>
      <c r="AJ30" s="2763"/>
      <c r="AK30" s="2764"/>
      <c r="AL30" s="818" t="s">
        <v>1334</v>
      </c>
      <c r="AM30" s="1103"/>
      <c r="AN30" s="818" t="s">
        <v>1335</v>
      </c>
      <c r="AO30" s="1103"/>
      <c r="AP30" s="818" t="s">
        <v>1336</v>
      </c>
      <c r="AQ30" s="818"/>
      <c r="AR30" s="818"/>
      <c r="AS30" s="818"/>
      <c r="AT30" s="818"/>
      <c r="AU30" s="818"/>
      <c r="AV30" s="818"/>
      <c r="AW30" s="1104"/>
      <c r="AX30" s="1105"/>
      <c r="AY30" s="674"/>
    </row>
    <row r="31" spans="2:51" ht="18" customHeight="1">
      <c r="B31" s="2737"/>
      <c r="C31" s="2738"/>
      <c r="D31" s="2738"/>
      <c r="E31" s="2738"/>
      <c r="F31" s="2738"/>
      <c r="G31" s="2739"/>
      <c r="H31" s="824"/>
      <c r="I31" s="819"/>
      <c r="J31" s="819"/>
      <c r="K31" s="819"/>
      <c r="L31" s="819"/>
      <c r="M31" s="819"/>
      <c r="N31" s="819" t="s">
        <v>1332</v>
      </c>
      <c r="O31" s="2745"/>
      <c r="P31" s="2745"/>
      <c r="Q31" s="2745"/>
      <c r="R31" s="2745"/>
      <c r="S31" s="2745"/>
      <c r="T31" s="819" t="s">
        <v>1333</v>
      </c>
      <c r="U31" s="825"/>
      <c r="V31" s="826"/>
      <c r="W31" s="672"/>
      <c r="X31" s="672"/>
      <c r="Y31" s="672"/>
      <c r="Z31" s="672"/>
      <c r="AA31" s="672"/>
      <c r="AB31" s="672"/>
      <c r="AC31" s="673"/>
      <c r="AD31" s="2737"/>
      <c r="AE31" s="2738"/>
      <c r="AF31" s="2738"/>
      <c r="AG31" s="2738"/>
      <c r="AH31" s="2738"/>
      <c r="AI31" s="2739"/>
      <c r="AJ31" s="824"/>
      <c r="AK31" s="819"/>
      <c r="AL31" s="819"/>
      <c r="AM31" s="819"/>
      <c r="AN31" s="819"/>
      <c r="AO31" s="819"/>
      <c r="AP31" s="819" t="s">
        <v>1332</v>
      </c>
      <c r="AQ31" s="2761"/>
      <c r="AR31" s="2761"/>
      <c r="AS31" s="2761"/>
      <c r="AT31" s="2761"/>
      <c r="AU31" s="2761"/>
      <c r="AV31" s="819" t="s">
        <v>1333</v>
      </c>
      <c r="AW31" s="1106"/>
      <c r="AX31" s="1107"/>
      <c r="AY31" s="674"/>
    </row>
    <row r="32" spans="2:51" ht="17.100000000000001" customHeight="1">
      <c r="B32" s="2737"/>
      <c r="C32" s="2738"/>
      <c r="D32" s="2738"/>
      <c r="E32" s="2738"/>
      <c r="F32" s="2738"/>
      <c r="G32" s="2739"/>
      <c r="H32" s="824" t="s">
        <v>1688</v>
      </c>
      <c r="I32" s="819"/>
      <c r="J32" s="819"/>
      <c r="K32" s="819"/>
      <c r="L32" s="819"/>
      <c r="M32" s="819"/>
      <c r="N32" s="819"/>
      <c r="O32" s="819"/>
      <c r="P32" s="819"/>
      <c r="Q32" s="819"/>
      <c r="R32" s="819"/>
      <c r="S32" s="819"/>
      <c r="T32" s="819"/>
      <c r="U32" s="827"/>
      <c r="V32" s="828"/>
      <c r="W32" s="672"/>
      <c r="X32" s="672"/>
      <c r="Y32" s="672"/>
      <c r="Z32" s="672"/>
      <c r="AA32" s="672"/>
      <c r="AB32" s="672"/>
      <c r="AC32" s="673"/>
      <c r="AD32" s="2737"/>
      <c r="AE32" s="2738"/>
      <c r="AF32" s="2738"/>
      <c r="AG32" s="2738"/>
      <c r="AH32" s="2738"/>
      <c r="AI32" s="2739"/>
      <c r="AJ32" s="824" t="s">
        <v>1688</v>
      </c>
      <c r="AK32" s="819"/>
      <c r="AL32" s="819"/>
      <c r="AM32" s="819"/>
      <c r="AN32" s="819"/>
      <c r="AO32" s="819"/>
      <c r="AP32" s="819"/>
      <c r="AQ32" s="819"/>
      <c r="AR32" s="819"/>
      <c r="AS32" s="819"/>
      <c r="AT32" s="819"/>
      <c r="AU32" s="819"/>
      <c r="AV32" s="819"/>
      <c r="AW32" s="1108"/>
      <c r="AX32" s="1109"/>
      <c r="AY32" s="674"/>
    </row>
    <row r="33" spans="1:85 16332:16356" ht="17.100000000000001" customHeight="1">
      <c r="B33" s="2737"/>
      <c r="C33" s="2738"/>
      <c r="D33" s="2738"/>
      <c r="E33" s="2738"/>
      <c r="F33" s="2738"/>
      <c r="G33" s="2739"/>
      <c r="H33" s="824" t="s">
        <v>1337</v>
      </c>
      <c r="I33" s="819"/>
      <c r="J33" s="819"/>
      <c r="K33" s="819"/>
      <c r="L33" s="819"/>
      <c r="M33" s="819"/>
      <c r="N33" s="819" t="s">
        <v>1332</v>
      </c>
      <c r="O33" s="2745"/>
      <c r="P33" s="2745"/>
      <c r="Q33" s="2745"/>
      <c r="R33" s="2745"/>
      <c r="S33" s="2745"/>
      <c r="T33" s="819" t="s">
        <v>1333</v>
      </c>
      <c r="U33" s="827"/>
      <c r="V33" s="828"/>
      <c r="W33" s="672"/>
      <c r="X33" s="672"/>
      <c r="Y33" s="672"/>
      <c r="Z33" s="672"/>
      <c r="AA33" s="672"/>
      <c r="AB33" s="672"/>
      <c r="AC33" s="673"/>
      <c r="AD33" s="2737"/>
      <c r="AE33" s="2738"/>
      <c r="AF33" s="2738"/>
      <c r="AG33" s="2738"/>
      <c r="AH33" s="2738"/>
      <c r="AI33" s="2739"/>
      <c r="AJ33" s="824" t="s">
        <v>1337</v>
      </c>
      <c r="AK33" s="819"/>
      <c r="AL33" s="819"/>
      <c r="AM33" s="819"/>
      <c r="AN33" s="819"/>
      <c r="AO33" s="819"/>
      <c r="AP33" s="819" t="s">
        <v>1332</v>
      </c>
      <c r="AQ33" s="2761"/>
      <c r="AR33" s="2761"/>
      <c r="AS33" s="2761"/>
      <c r="AT33" s="2761"/>
      <c r="AU33" s="2761"/>
      <c r="AV33" s="819" t="s">
        <v>1333</v>
      </c>
      <c r="AW33" s="1108"/>
      <c r="AX33" s="1109"/>
      <c r="AY33" s="674"/>
    </row>
    <row r="34" spans="1:85 16332:16356" ht="17.100000000000001" customHeight="1">
      <c r="B34" s="2737"/>
      <c r="C34" s="2738"/>
      <c r="D34" s="2738"/>
      <c r="E34" s="2738"/>
      <c r="F34" s="2738"/>
      <c r="G34" s="2739"/>
      <c r="H34" s="824" t="s">
        <v>1338</v>
      </c>
      <c r="I34" s="819"/>
      <c r="J34" s="819"/>
      <c r="K34" s="819"/>
      <c r="L34" s="819"/>
      <c r="M34" s="819"/>
      <c r="N34" s="819" t="s">
        <v>1332</v>
      </c>
      <c r="O34" s="2745"/>
      <c r="P34" s="2745"/>
      <c r="Q34" s="2745"/>
      <c r="R34" s="2745"/>
      <c r="S34" s="2745"/>
      <c r="T34" s="819" t="s">
        <v>1333</v>
      </c>
      <c r="U34" s="827"/>
      <c r="V34" s="828"/>
      <c r="W34" s="672"/>
      <c r="X34" s="672"/>
      <c r="Y34" s="672"/>
      <c r="Z34" s="672"/>
      <c r="AA34" s="672"/>
      <c r="AB34" s="672"/>
      <c r="AC34" s="673"/>
      <c r="AD34" s="2737"/>
      <c r="AE34" s="2738"/>
      <c r="AF34" s="2738"/>
      <c r="AG34" s="2738"/>
      <c r="AH34" s="2738"/>
      <c r="AI34" s="2739"/>
      <c r="AJ34" s="824" t="s">
        <v>1338</v>
      </c>
      <c r="AK34" s="819"/>
      <c r="AL34" s="819"/>
      <c r="AM34" s="819"/>
      <c r="AN34" s="819"/>
      <c r="AO34" s="819"/>
      <c r="AP34" s="819" t="s">
        <v>1332</v>
      </c>
      <c r="AQ34" s="2761"/>
      <c r="AR34" s="2761"/>
      <c r="AS34" s="2761"/>
      <c r="AT34" s="2761"/>
      <c r="AU34" s="2761"/>
      <c r="AV34" s="819" t="s">
        <v>1333</v>
      </c>
      <c r="AW34" s="1108"/>
      <c r="AX34" s="1109"/>
      <c r="AY34" s="674"/>
    </row>
    <row r="35" spans="1:85 16332:16356" ht="17.100000000000001" customHeight="1">
      <c r="B35" s="2740"/>
      <c r="C35" s="2741"/>
      <c r="D35" s="2741"/>
      <c r="E35" s="2741"/>
      <c r="F35" s="2741"/>
      <c r="G35" s="2742"/>
      <c r="H35" s="829" t="s">
        <v>1339</v>
      </c>
      <c r="I35" s="830"/>
      <c r="J35" s="830"/>
      <c r="K35" s="830"/>
      <c r="L35" s="830"/>
      <c r="M35" s="830"/>
      <c r="N35" s="830" t="s">
        <v>1332</v>
      </c>
      <c r="O35" s="2746"/>
      <c r="P35" s="2746"/>
      <c r="Q35" s="2746"/>
      <c r="R35" s="2746"/>
      <c r="S35" s="2746"/>
      <c r="T35" s="830" t="s">
        <v>1333</v>
      </c>
      <c r="U35" s="831"/>
      <c r="V35" s="832"/>
      <c r="W35" s="672"/>
      <c r="X35" s="672"/>
      <c r="Y35" s="672"/>
      <c r="Z35" s="672"/>
      <c r="AA35" s="672"/>
      <c r="AB35" s="672"/>
      <c r="AC35" s="673"/>
      <c r="AD35" s="2740"/>
      <c r="AE35" s="2741"/>
      <c r="AF35" s="2741"/>
      <c r="AG35" s="2741"/>
      <c r="AH35" s="2741"/>
      <c r="AI35" s="2742"/>
      <c r="AJ35" s="829" t="s">
        <v>1339</v>
      </c>
      <c r="AK35" s="830"/>
      <c r="AL35" s="830"/>
      <c r="AM35" s="830"/>
      <c r="AN35" s="830"/>
      <c r="AO35" s="830"/>
      <c r="AP35" s="830" t="s">
        <v>1332</v>
      </c>
      <c r="AQ35" s="2762"/>
      <c r="AR35" s="2762"/>
      <c r="AS35" s="2762"/>
      <c r="AT35" s="2762"/>
      <c r="AU35" s="2762"/>
      <c r="AV35" s="830" t="s">
        <v>1333</v>
      </c>
      <c r="AW35" s="1110"/>
      <c r="AX35" s="1111"/>
      <c r="AY35" s="674"/>
    </row>
    <row r="36" spans="1:85 16332:16356" s="666" customFormat="1" ht="17.100000000000001" customHeight="1">
      <c r="B36" s="2728" t="s">
        <v>1689</v>
      </c>
      <c r="C36" s="2729"/>
      <c r="D36" s="2729"/>
      <c r="E36" s="2729"/>
      <c r="F36" s="2729"/>
      <c r="G36" s="2729"/>
      <c r="H36" s="833" t="s">
        <v>1340</v>
      </c>
      <c r="I36" s="831"/>
      <c r="J36" s="831"/>
      <c r="K36" s="831"/>
      <c r="L36" s="831"/>
      <c r="M36" s="831"/>
      <c r="N36" s="831"/>
      <c r="O36" s="831"/>
      <c r="P36" s="831"/>
      <c r="Q36" s="831"/>
      <c r="R36" s="831"/>
      <c r="S36" s="831"/>
      <c r="T36" s="831"/>
      <c r="U36" s="831"/>
      <c r="V36" s="832"/>
      <c r="W36" s="672"/>
      <c r="X36" s="672"/>
      <c r="Y36" s="672"/>
      <c r="Z36" s="672"/>
      <c r="AA36" s="672"/>
      <c r="AB36" s="672"/>
      <c r="AC36" s="673"/>
      <c r="AD36" s="2728" t="s">
        <v>1689</v>
      </c>
      <c r="AE36" s="2729"/>
      <c r="AF36" s="2729"/>
      <c r="AG36" s="2729"/>
      <c r="AH36" s="2729"/>
      <c r="AI36" s="2729"/>
      <c r="AJ36" s="833" t="s">
        <v>1340</v>
      </c>
      <c r="AK36" s="1110"/>
      <c r="AL36" s="1110"/>
      <c r="AM36" s="1110"/>
      <c r="AN36" s="1110"/>
      <c r="AO36" s="1110"/>
      <c r="AP36" s="1110"/>
      <c r="AQ36" s="1110"/>
      <c r="AR36" s="1110"/>
      <c r="AS36" s="1110"/>
      <c r="AT36" s="1110"/>
      <c r="AU36" s="1110"/>
      <c r="AV36" s="1110"/>
      <c r="AW36" s="1110"/>
      <c r="AX36" s="1111"/>
      <c r="AY36" s="674"/>
      <c r="AZ36" s="19"/>
      <c r="BA36" s="19"/>
      <c r="BB36" s="19"/>
      <c r="BC36" s="19"/>
      <c r="BD36" s="19"/>
      <c r="BE36" s="19"/>
      <c r="BF36" s="19"/>
      <c r="BG36" s="19"/>
      <c r="BH36" s="19"/>
      <c r="BI36" s="19"/>
      <c r="BJ36" s="19"/>
      <c r="BK36" s="19"/>
      <c r="BL36" s="19"/>
      <c r="BM36" s="19"/>
      <c r="BN36" s="19"/>
      <c r="BO36" s="19"/>
      <c r="BP36" s="19"/>
      <c r="BQ36" s="19"/>
      <c r="BR36" s="19"/>
      <c r="BS36" s="19"/>
      <c r="BT36" s="19"/>
      <c r="BU36" s="19"/>
      <c r="BV36" s="19"/>
      <c r="BW36" s="19"/>
      <c r="BX36" s="19"/>
      <c r="BY36" s="19"/>
      <c r="BZ36" s="19"/>
      <c r="CA36" s="19"/>
      <c r="CB36" s="19"/>
      <c r="CC36" s="19"/>
      <c r="CD36" s="19"/>
      <c r="CE36" s="19"/>
      <c r="CF36" s="19"/>
      <c r="CG36" s="19"/>
      <c r="XDD36" s="19"/>
      <c r="XDE36" s="19"/>
      <c r="XDF36" s="19"/>
      <c r="XDG36" s="19"/>
      <c r="XDH36" s="19"/>
      <c r="XDI36" s="19"/>
      <c r="XDJ36" s="19"/>
      <c r="XDK36" s="19"/>
      <c r="XDL36" s="19"/>
      <c r="XDM36" s="19"/>
      <c r="XDN36" s="19"/>
      <c r="XDO36" s="19"/>
      <c r="XDP36" s="19"/>
      <c r="XDQ36" s="19"/>
      <c r="XDR36" s="19"/>
      <c r="XDS36" s="19"/>
      <c r="XDT36" s="19"/>
      <c r="XDU36" s="19"/>
      <c r="XDV36" s="19"/>
      <c r="XDW36" s="19"/>
      <c r="XDX36" s="19"/>
      <c r="XDY36" s="19"/>
      <c r="XDZ36" s="19"/>
      <c r="XEA36" s="19"/>
      <c r="XEB36" s="19"/>
    </row>
    <row r="37" spans="1:85 16332:16356" s="666" customFormat="1" ht="17.100000000000001" customHeight="1">
      <c r="B37" s="2725" t="s">
        <v>1690</v>
      </c>
      <c r="C37" s="2726"/>
      <c r="D37" s="2726"/>
      <c r="E37" s="2726"/>
      <c r="F37" s="2726"/>
      <c r="G37" s="2730"/>
      <c r="H37" s="824" t="s">
        <v>1337</v>
      </c>
      <c r="I37" s="819"/>
      <c r="J37" s="819"/>
      <c r="K37" s="819"/>
      <c r="L37" s="819"/>
      <c r="M37" s="819"/>
      <c r="N37" s="819" t="s">
        <v>1332</v>
      </c>
      <c r="O37" s="2745"/>
      <c r="P37" s="2745"/>
      <c r="Q37" s="2745"/>
      <c r="R37" s="2745"/>
      <c r="S37" s="2745"/>
      <c r="T37" s="819" t="s">
        <v>1333</v>
      </c>
      <c r="U37" s="827"/>
      <c r="V37" s="828"/>
      <c r="W37" s="672"/>
      <c r="X37" s="672"/>
      <c r="Y37" s="672"/>
      <c r="Z37" s="672"/>
      <c r="AA37" s="672"/>
      <c r="AB37" s="672"/>
      <c r="AC37" s="673"/>
      <c r="AD37" s="2725" t="s">
        <v>1690</v>
      </c>
      <c r="AE37" s="2726"/>
      <c r="AF37" s="2726"/>
      <c r="AG37" s="2726"/>
      <c r="AH37" s="2726"/>
      <c r="AI37" s="2730"/>
      <c r="AJ37" s="824" t="s">
        <v>1337</v>
      </c>
      <c r="AK37" s="819"/>
      <c r="AL37" s="819"/>
      <c r="AM37" s="819"/>
      <c r="AN37" s="819"/>
      <c r="AO37" s="819"/>
      <c r="AP37" s="819" t="s">
        <v>1332</v>
      </c>
      <c r="AQ37" s="2761"/>
      <c r="AR37" s="2761"/>
      <c r="AS37" s="2761"/>
      <c r="AT37" s="2761"/>
      <c r="AU37" s="2761"/>
      <c r="AV37" s="819" t="s">
        <v>1333</v>
      </c>
      <c r="AW37" s="1108"/>
      <c r="AX37" s="1109"/>
      <c r="AY37" s="674"/>
      <c r="AZ37" s="19"/>
      <c r="BA37" s="19"/>
      <c r="BB37" s="19"/>
      <c r="BC37" s="19"/>
      <c r="BD37" s="19"/>
      <c r="BE37" s="19"/>
      <c r="BF37" s="19"/>
      <c r="BG37" s="19"/>
      <c r="BH37" s="19"/>
      <c r="BI37" s="19"/>
      <c r="BJ37" s="19"/>
      <c r="BK37" s="19"/>
      <c r="BL37" s="19"/>
      <c r="BM37" s="19"/>
      <c r="BN37" s="19"/>
      <c r="BO37" s="19"/>
      <c r="BP37" s="19"/>
      <c r="BQ37" s="19"/>
      <c r="BR37" s="19"/>
      <c r="BS37" s="19"/>
      <c r="BT37" s="19"/>
      <c r="BU37" s="19"/>
      <c r="BV37" s="19"/>
      <c r="BW37" s="19"/>
      <c r="BX37" s="19"/>
      <c r="BY37" s="19"/>
      <c r="BZ37" s="19"/>
      <c r="CA37" s="19"/>
      <c r="CB37" s="19"/>
      <c r="CC37" s="19"/>
      <c r="CD37" s="19"/>
      <c r="CE37" s="19"/>
      <c r="CF37" s="19"/>
      <c r="CG37" s="19"/>
      <c r="XDD37" s="19"/>
      <c r="XDE37" s="19"/>
      <c r="XDF37" s="19"/>
      <c r="XDG37" s="19"/>
      <c r="XDH37" s="19"/>
      <c r="XDI37" s="19"/>
      <c r="XDJ37" s="19"/>
      <c r="XDK37" s="19"/>
      <c r="XDL37" s="19"/>
      <c r="XDM37" s="19"/>
      <c r="XDN37" s="19"/>
      <c r="XDO37" s="19"/>
      <c r="XDP37" s="19"/>
      <c r="XDQ37" s="19"/>
      <c r="XDR37" s="19"/>
      <c r="XDS37" s="19"/>
      <c r="XDT37" s="19"/>
      <c r="XDU37" s="19"/>
      <c r="XDV37" s="19"/>
      <c r="XDW37" s="19"/>
      <c r="XDX37" s="19"/>
      <c r="XDY37" s="19"/>
      <c r="XDZ37" s="19"/>
      <c r="XEA37" s="19"/>
      <c r="XEB37" s="19"/>
    </row>
    <row r="38" spans="1:85 16332:16356" s="666" customFormat="1" ht="17.100000000000001" customHeight="1">
      <c r="B38" s="2731"/>
      <c r="C38" s="2654"/>
      <c r="D38" s="2654"/>
      <c r="E38" s="2654"/>
      <c r="F38" s="2654"/>
      <c r="G38" s="2732"/>
      <c r="H38" s="824" t="s">
        <v>1338</v>
      </c>
      <c r="I38" s="819"/>
      <c r="J38" s="819"/>
      <c r="K38" s="819"/>
      <c r="L38" s="819"/>
      <c r="M38" s="819"/>
      <c r="N38" s="819" t="s">
        <v>1332</v>
      </c>
      <c r="O38" s="2745"/>
      <c r="P38" s="2745"/>
      <c r="Q38" s="2745"/>
      <c r="R38" s="2745"/>
      <c r="S38" s="2745"/>
      <c r="T38" s="819" t="s">
        <v>1333</v>
      </c>
      <c r="U38" s="827"/>
      <c r="V38" s="828"/>
      <c r="W38" s="672"/>
      <c r="X38" s="672"/>
      <c r="Y38" s="672"/>
      <c r="Z38" s="672"/>
      <c r="AA38" s="672"/>
      <c r="AB38" s="672"/>
      <c r="AC38" s="673"/>
      <c r="AD38" s="2731"/>
      <c r="AE38" s="2654"/>
      <c r="AF38" s="2654"/>
      <c r="AG38" s="2654"/>
      <c r="AH38" s="2654"/>
      <c r="AI38" s="2732"/>
      <c r="AJ38" s="824" t="s">
        <v>1338</v>
      </c>
      <c r="AK38" s="819"/>
      <c r="AL38" s="819"/>
      <c r="AM38" s="819"/>
      <c r="AN38" s="819"/>
      <c r="AO38" s="819"/>
      <c r="AP38" s="819" t="s">
        <v>1332</v>
      </c>
      <c r="AQ38" s="2761"/>
      <c r="AR38" s="2761"/>
      <c r="AS38" s="2761"/>
      <c r="AT38" s="2761"/>
      <c r="AU38" s="2761"/>
      <c r="AV38" s="819" t="s">
        <v>1333</v>
      </c>
      <c r="AW38" s="1108"/>
      <c r="AX38" s="1109"/>
      <c r="AY38" s="674"/>
      <c r="AZ38" s="19"/>
      <c r="BA38" s="19"/>
      <c r="BB38" s="19"/>
      <c r="BC38" s="19"/>
      <c r="BD38" s="19"/>
      <c r="BE38" s="19"/>
      <c r="BF38" s="19"/>
      <c r="BG38" s="19"/>
      <c r="BH38" s="19"/>
      <c r="BI38" s="19"/>
      <c r="BJ38" s="19"/>
      <c r="BK38" s="19"/>
      <c r="BL38" s="19"/>
      <c r="BM38" s="19"/>
      <c r="BN38" s="19"/>
      <c r="BO38" s="19"/>
      <c r="BP38" s="19"/>
      <c r="BQ38" s="19"/>
      <c r="BR38" s="19"/>
      <c r="BS38" s="19"/>
      <c r="BT38" s="19"/>
      <c r="BU38" s="19"/>
      <c r="BV38" s="19"/>
      <c r="BW38" s="19"/>
      <c r="BX38" s="19"/>
      <c r="BY38" s="19"/>
      <c r="BZ38" s="19"/>
      <c r="CA38" s="19"/>
      <c r="CB38" s="19"/>
      <c r="CC38" s="19"/>
      <c r="CD38" s="19"/>
      <c r="CE38" s="19"/>
      <c r="CF38" s="19"/>
      <c r="CG38" s="19"/>
      <c r="XDD38" s="19"/>
      <c r="XDE38" s="19"/>
      <c r="XDF38" s="19"/>
      <c r="XDG38" s="19"/>
      <c r="XDH38" s="19"/>
      <c r="XDI38" s="19"/>
      <c r="XDJ38" s="19"/>
      <c r="XDK38" s="19"/>
      <c r="XDL38" s="19"/>
      <c r="XDM38" s="19"/>
      <c r="XDN38" s="19"/>
      <c r="XDO38" s="19"/>
      <c r="XDP38" s="19"/>
      <c r="XDQ38" s="19"/>
      <c r="XDR38" s="19"/>
      <c r="XDS38" s="19"/>
      <c r="XDT38" s="19"/>
      <c r="XDU38" s="19"/>
      <c r="XDV38" s="19"/>
      <c r="XDW38" s="19"/>
      <c r="XDX38" s="19"/>
      <c r="XDY38" s="19"/>
      <c r="XDZ38" s="19"/>
      <c r="XEA38" s="19"/>
      <c r="XEB38" s="19"/>
    </row>
    <row r="39" spans="1:85 16332:16356" s="666" customFormat="1" ht="17.100000000000001" customHeight="1">
      <c r="B39" s="2728"/>
      <c r="C39" s="2729"/>
      <c r="D39" s="2729"/>
      <c r="E39" s="2729"/>
      <c r="F39" s="2729"/>
      <c r="G39" s="2733"/>
      <c r="H39" s="829" t="s">
        <v>1339</v>
      </c>
      <c r="I39" s="830"/>
      <c r="J39" s="830"/>
      <c r="K39" s="830"/>
      <c r="L39" s="830"/>
      <c r="M39" s="830"/>
      <c r="N39" s="830" t="s">
        <v>1332</v>
      </c>
      <c r="O39" s="2746"/>
      <c r="P39" s="2746"/>
      <c r="Q39" s="2746"/>
      <c r="R39" s="2746"/>
      <c r="S39" s="2746"/>
      <c r="T39" s="830" t="s">
        <v>1333</v>
      </c>
      <c r="U39" s="831"/>
      <c r="V39" s="832"/>
      <c r="W39" s="672"/>
      <c r="X39" s="672"/>
      <c r="Y39" s="672"/>
      <c r="Z39" s="672"/>
      <c r="AA39" s="672"/>
      <c r="AB39" s="672"/>
      <c r="AC39" s="673"/>
      <c r="AD39" s="2728"/>
      <c r="AE39" s="2729"/>
      <c r="AF39" s="2729"/>
      <c r="AG39" s="2729"/>
      <c r="AH39" s="2729"/>
      <c r="AI39" s="2733"/>
      <c r="AJ39" s="829" t="s">
        <v>1339</v>
      </c>
      <c r="AK39" s="830"/>
      <c r="AL39" s="830"/>
      <c r="AM39" s="830"/>
      <c r="AN39" s="830"/>
      <c r="AO39" s="830"/>
      <c r="AP39" s="830" t="s">
        <v>1332</v>
      </c>
      <c r="AQ39" s="2762"/>
      <c r="AR39" s="2762"/>
      <c r="AS39" s="2762"/>
      <c r="AT39" s="2762"/>
      <c r="AU39" s="2762"/>
      <c r="AV39" s="830" t="s">
        <v>1333</v>
      </c>
      <c r="AW39" s="1110"/>
      <c r="AX39" s="1111"/>
      <c r="AY39" s="674"/>
      <c r="AZ39" s="19"/>
      <c r="BA39" s="19"/>
      <c r="BB39" s="19"/>
      <c r="BC39" s="19"/>
      <c r="BD39" s="19"/>
      <c r="BE39" s="19"/>
      <c r="BF39" s="19"/>
      <c r="BG39" s="19"/>
      <c r="BH39" s="19"/>
      <c r="BI39" s="19"/>
      <c r="BJ39" s="19"/>
      <c r="BK39" s="19"/>
      <c r="BL39" s="19"/>
      <c r="BM39" s="19"/>
      <c r="BN39" s="19"/>
      <c r="BO39" s="19"/>
      <c r="BP39" s="19"/>
      <c r="BQ39" s="19"/>
      <c r="BR39" s="19"/>
      <c r="BS39" s="19"/>
      <c r="BT39" s="19"/>
      <c r="BU39" s="19"/>
      <c r="BV39" s="19"/>
      <c r="BW39" s="19"/>
      <c r="BX39" s="19"/>
      <c r="BY39" s="19"/>
      <c r="BZ39" s="19"/>
      <c r="CA39" s="19"/>
      <c r="CB39" s="19"/>
      <c r="CC39" s="19"/>
      <c r="CD39" s="19"/>
      <c r="CE39" s="19"/>
      <c r="CF39" s="19"/>
      <c r="CG39" s="19"/>
      <c r="XDD39" s="19"/>
      <c r="XDE39" s="19"/>
      <c r="XDF39" s="19"/>
      <c r="XDG39" s="19"/>
      <c r="XDH39" s="19"/>
      <c r="XDI39" s="19"/>
      <c r="XDJ39" s="19"/>
      <c r="XDK39" s="19"/>
      <c r="XDL39" s="19"/>
      <c r="XDM39" s="19"/>
      <c r="XDN39" s="19"/>
      <c r="XDO39" s="19"/>
      <c r="XDP39" s="19"/>
      <c r="XDQ39" s="19"/>
      <c r="XDR39" s="19"/>
      <c r="XDS39" s="19"/>
      <c r="XDT39" s="19"/>
      <c r="XDU39" s="19"/>
      <c r="XDV39" s="19"/>
      <c r="XDW39" s="19"/>
      <c r="XDX39" s="19"/>
      <c r="XDY39" s="19"/>
      <c r="XDZ39" s="19"/>
      <c r="XEA39" s="19"/>
      <c r="XEB39" s="19"/>
    </row>
    <row r="40" spans="1:85 16332:16356" s="666" customFormat="1" ht="8.1" customHeight="1">
      <c r="B40" s="19"/>
      <c r="C40" s="19"/>
      <c r="D40" s="19"/>
      <c r="E40" s="19"/>
      <c r="F40" s="19"/>
      <c r="G40" s="19"/>
      <c r="H40" s="19"/>
      <c r="I40" s="19"/>
      <c r="J40" s="19"/>
      <c r="K40" s="19"/>
      <c r="L40" s="19"/>
      <c r="M40" s="19"/>
      <c r="N40" s="19"/>
      <c r="O40" s="19"/>
      <c r="P40" s="19"/>
      <c r="Q40" s="19"/>
      <c r="R40" s="19"/>
      <c r="S40" s="19"/>
      <c r="T40" s="19"/>
      <c r="U40" s="19"/>
      <c r="V40" s="19"/>
      <c r="W40" s="672"/>
      <c r="X40" s="672"/>
      <c r="Y40" s="672"/>
      <c r="Z40" s="672"/>
      <c r="AA40" s="672"/>
      <c r="AB40" s="672"/>
      <c r="AC40" s="673"/>
      <c r="AD40" s="19"/>
      <c r="AE40" s="19"/>
      <c r="AF40" s="19"/>
      <c r="AG40" s="19"/>
      <c r="AH40" s="19"/>
      <c r="AI40" s="19"/>
      <c r="AJ40" s="19"/>
      <c r="AK40" s="19"/>
      <c r="AL40" s="19"/>
      <c r="AM40" s="19"/>
      <c r="AN40" s="19"/>
      <c r="AO40" s="19"/>
      <c r="AP40" s="19"/>
      <c r="AQ40" s="19"/>
      <c r="AR40" s="19"/>
      <c r="AS40" s="19"/>
      <c r="AT40" s="19"/>
      <c r="AU40" s="19"/>
      <c r="AV40" s="19"/>
      <c r="AW40" s="19"/>
      <c r="AX40" s="19"/>
      <c r="AY40" s="674"/>
      <c r="AZ40" s="19"/>
      <c r="BA40" s="19"/>
      <c r="BB40" s="19"/>
      <c r="BC40" s="19"/>
      <c r="BD40" s="19"/>
      <c r="BE40" s="19"/>
      <c r="BF40" s="19"/>
      <c r="BG40" s="19"/>
      <c r="BH40" s="19"/>
      <c r="BI40" s="19"/>
      <c r="BJ40" s="19"/>
      <c r="BK40" s="19"/>
      <c r="BL40" s="19"/>
      <c r="BM40" s="19"/>
      <c r="BN40" s="19"/>
      <c r="BO40" s="19"/>
      <c r="BP40" s="19"/>
      <c r="BQ40" s="19"/>
      <c r="BR40" s="19"/>
      <c r="BS40" s="19"/>
      <c r="BT40" s="19"/>
      <c r="BU40" s="19"/>
      <c r="BV40" s="19"/>
      <c r="BW40" s="19"/>
      <c r="BX40" s="19"/>
      <c r="BY40" s="19"/>
      <c r="BZ40" s="19"/>
      <c r="CA40" s="19"/>
      <c r="CB40" s="19"/>
      <c r="CC40" s="19"/>
      <c r="CD40" s="19"/>
      <c r="CE40" s="19"/>
      <c r="CF40" s="19"/>
      <c r="CG40" s="19"/>
      <c r="XDD40" s="19"/>
      <c r="XDE40" s="19"/>
      <c r="XDF40" s="19"/>
      <c r="XDG40" s="19"/>
      <c r="XDH40" s="19"/>
      <c r="XDI40" s="19"/>
      <c r="XDJ40" s="19"/>
      <c r="XDK40" s="19"/>
      <c r="XDL40" s="19"/>
      <c r="XDM40" s="19"/>
      <c r="XDN40" s="19"/>
      <c r="XDO40" s="19"/>
      <c r="XDP40" s="19"/>
      <c r="XDQ40" s="19"/>
      <c r="XDR40" s="19"/>
      <c r="XDS40" s="19"/>
      <c r="XDT40" s="19"/>
      <c r="XDU40" s="19"/>
      <c r="XDV40" s="19"/>
      <c r="XDW40" s="19"/>
      <c r="XDX40" s="19"/>
      <c r="XDY40" s="19"/>
      <c r="XDZ40" s="19"/>
      <c r="XEA40" s="19"/>
      <c r="XEB40" s="19"/>
    </row>
    <row r="41" spans="1:85 16332:16356" s="666" customFormat="1" ht="18" customHeight="1">
      <c r="B41" s="2752" t="s">
        <v>1285</v>
      </c>
      <c r="C41" s="2753"/>
      <c r="D41" s="2753"/>
      <c r="E41" s="2753"/>
      <c r="F41" s="2753"/>
      <c r="G41" s="2753"/>
      <c r="H41" s="2750" t="s">
        <v>1231</v>
      </c>
      <c r="I41" s="2751"/>
      <c r="J41" s="2758" t="str">
        <f>IF('【交付申請時】入力シート①(全体)'!$E$23="申請者",'【交付申請時】入力シート①(全体)'!$E37,IF('【交付申請時】入力シート①(全体)'!$E$23="共同申請者",'【交付申請時】入力シート①(全体)'!$E58,IF('【交付申請時】入力シート①(全体)'!$E$23="手続代行者",'【交付申請時】入力シート①(全体)'!$E75,"")))</f>
        <v/>
      </c>
      <c r="K41" s="2759"/>
      <c r="L41" s="2759"/>
      <c r="M41" s="2759"/>
      <c r="N41" s="2759"/>
      <c r="O41" s="2759"/>
      <c r="P41" s="2759"/>
      <c r="Q41" s="2759"/>
      <c r="R41" s="2759"/>
      <c r="S41" s="2759"/>
      <c r="T41" s="2759"/>
      <c r="U41" s="2759"/>
      <c r="V41" s="2760"/>
      <c r="W41" s="672"/>
      <c r="X41" s="672"/>
      <c r="Y41" s="672"/>
      <c r="Z41" s="672"/>
      <c r="AA41" s="672"/>
      <c r="AB41" s="672"/>
      <c r="AC41" s="673"/>
      <c r="AD41" s="2752" t="s">
        <v>1285</v>
      </c>
      <c r="AE41" s="2753"/>
      <c r="AF41" s="2753"/>
      <c r="AG41" s="2753"/>
      <c r="AH41" s="2753"/>
      <c r="AI41" s="2753"/>
      <c r="AJ41" s="2750" t="s">
        <v>1231</v>
      </c>
      <c r="AK41" s="2751"/>
      <c r="AL41" s="2758"/>
      <c r="AM41" s="2759"/>
      <c r="AN41" s="2759"/>
      <c r="AO41" s="2759"/>
      <c r="AP41" s="2759"/>
      <c r="AQ41" s="2759"/>
      <c r="AR41" s="2759"/>
      <c r="AS41" s="2759"/>
      <c r="AT41" s="2759"/>
      <c r="AU41" s="2759"/>
      <c r="AV41" s="2759"/>
      <c r="AW41" s="2759"/>
      <c r="AX41" s="2760"/>
      <c r="AY41" s="674"/>
      <c r="AZ41" s="19"/>
      <c r="BA41" s="19"/>
      <c r="BB41" s="19"/>
      <c r="BC41" s="19"/>
      <c r="BD41" s="19"/>
      <c r="BE41" s="19"/>
      <c r="BF41" s="19"/>
      <c r="BG41" s="19"/>
      <c r="BH41" s="19"/>
      <c r="BI41" s="19"/>
      <c r="BJ41" s="19"/>
      <c r="BK41" s="19"/>
      <c r="BL41" s="19"/>
      <c r="BM41" s="19"/>
      <c r="BN41" s="19"/>
      <c r="BO41" s="19"/>
      <c r="BP41" s="19"/>
      <c r="BQ41" s="19"/>
      <c r="BR41" s="19"/>
      <c r="BS41" s="19"/>
      <c r="BT41" s="19"/>
      <c r="BU41" s="19"/>
      <c r="BV41" s="19"/>
      <c r="BW41" s="19"/>
      <c r="BX41" s="19"/>
      <c r="BY41" s="19"/>
      <c r="BZ41" s="19"/>
      <c r="CA41" s="19"/>
      <c r="CB41" s="19"/>
      <c r="CC41" s="19"/>
      <c r="CD41" s="19"/>
      <c r="CE41" s="19"/>
      <c r="CF41" s="19"/>
      <c r="CG41" s="19"/>
      <c r="XDD41" s="19"/>
      <c r="XDE41" s="19"/>
      <c r="XDF41" s="19"/>
      <c r="XDG41" s="19"/>
      <c r="XDH41" s="19"/>
      <c r="XDI41" s="19"/>
      <c r="XDJ41" s="19"/>
      <c r="XDK41" s="19"/>
      <c r="XDL41" s="19"/>
      <c r="XDM41" s="19"/>
      <c r="XDN41" s="19"/>
      <c r="XDO41" s="19"/>
      <c r="XDP41" s="19"/>
      <c r="XDQ41" s="19"/>
      <c r="XDR41" s="19"/>
      <c r="XDS41" s="19"/>
      <c r="XDT41" s="19"/>
      <c r="XDU41" s="19"/>
      <c r="XDV41" s="19"/>
      <c r="XDW41" s="19"/>
      <c r="XDX41" s="19"/>
      <c r="XDY41" s="19"/>
      <c r="XDZ41" s="19"/>
      <c r="XEA41" s="19"/>
      <c r="XEB41" s="19"/>
    </row>
    <row r="42" spans="1:85 16332:16356" s="666" customFormat="1" ht="18" customHeight="1">
      <c r="B42" s="2754"/>
      <c r="C42" s="2755"/>
      <c r="D42" s="2755"/>
      <c r="E42" s="2755"/>
      <c r="F42" s="2755"/>
      <c r="G42" s="2755"/>
      <c r="H42" s="2750" t="s">
        <v>1286</v>
      </c>
      <c r="I42" s="2751"/>
      <c r="J42" s="2747" t="str">
        <f>IF('【交付申請時】入力シート①(全体)'!$E$23="申請者",'【交付申請時】入力シート①(全体)'!$E38,IF('【交付申請時】入力シート①(全体)'!$E$23="共同申請者",'【交付申請時】入力シート①(全体)'!$E59,IF('【交付申請時】入力シート①(全体)'!$E$23="手続代行者",'【交付申請時】入力シート①(全体)'!$E76,"")))</f>
        <v/>
      </c>
      <c r="K42" s="2748"/>
      <c r="L42" s="2748"/>
      <c r="M42" s="2748"/>
      <c r="N42" s="2748"/>
      <c r="O42" s="2748"/>
      <c r="P42" s="2748"/>
      <c r="Q42" s="2748"/>
      <c r="R42" s="2748"/>
      <c r="S42" s="2748"/>
      <c r="T42" s="2748"/>
      <c r="U42" s="2748"/>
      <c r="V42" s="2749"/>
      <c r="W42" s="672"/>
      <c r="X42" s="672"/>
      <c r="Y42" s="672"/>
      <c r="Z42" s="672"/>
      <c r="AA42" s="672"/>
      <c r="AB42" s="672"/>
      <c r="AC42" s="673"/>
      <c r="AD42" s="2754"/>
      <c r="AE42" s="2755"/>
      <c r="AF42" s="2755"/>
      <c r="AG42" s="2755"/>
      <c r="AH42" s="2755"/>
      <c r="AI42" s="2755"/>
      <c r="AJ42" s="2750" t="s">
        <v>1286</v>
      </c>
      <c r="AK42" s="2751"/>
      <c r="AL42" s="2747"/>
      <c r="AM42" s="2748"/>
      <c r="AN42" s="2748"/>
      <c r="AO42" s="2748"/>
      <c r="AP42" s="2748"/>
      <c r="AQ42" s="2748"/>
      <c r="AR42" s="2748"/>
      <c r="AS42" s="2748"/>
      <c r="AT42" s="2748"/>
      <c r="AU42" s="2748"/>
      <c r="AV42" s="2748"/>
      <c r="AW42" s="2748"/>
      <c r="AX42" s="2749"/>
      <c r="AY42" s="674"/>
      <c r="AZ42" s="19"/>
      <c r="BA42" s="19"/>
      <c r="BB42" s="19"/>
      <c r="BC42" s="19"/>
      <c r="BD42" s="19"/>
      <c r="BE42" s="19"/>
      <c r="BF42" s="19"/>
      <c r="BG42" s="19"/>
      <c r="BH42" s="19"/>
      <c r="BI42" s="19"/>
      <c r="BJ42" s="19"/>
      <c r="BK42" s="19"/>
      <c r="BL42" s="19"/>
      <c r="BM42" s="19"/>
      <c r="BN42" s="19"/>
      <c r="BO42" s="19"/>
      <c r="BP42" s="19"/>
      <c r="BQ42" s="19"/>
      <c r="BR42" s="19"/>
      <c r="BS42" s="19"/>
      <c r="BT42" s="19"/>
      <c r="BU42" s="19"/>
      <c r="BV42" s="19"/>
      <c r="BW42" s="19"/>
      <c r="BX42" s="19"/>
      <c r="BY42" s="19"/>
      <c r="BZ42" s="19"/>
      <c r="CA42" s="19"/>
      <c r="CB42" s="19"/>
      <c r="CC42" s="19"/>
      <c r="CD42" s="19"/>
      <c r="CE42" s="19"/>
      <c r="CF42" s="19"/>
      <c r="CG42" s="19"/>
      <c r="XDD42" s="19"/>
      <c r="XDE42" s="19"/>
      <c r="XDF42" s="19"/>
      <c r="XDG42" s="19"/>
      <c r="XDH42" s="19"/>
      <c r="XDI42" s="19"/>
      <c r="XDJ42" s="19"/>
      <c r="XDK42" s="19"/>
      <c r="XDL42" s="19"/>
      <c r="XDM42" s="19"/>
      <c r="XDN42" s="19"/>
      <c r="XDO42" s="19"/>
      <c r="XDP42" s="19"/>
      <c r="XDQ42" s="19"/>
      <c r="XDR42" s="19"/>
      <c r="XDS42" s="19"/>
      <c r="XDT42" s="19"/>
      <c r="XDU42" s="19"/>
      <c r="XDV42" s="19"/>
      <c r="XDW42" s="19"/>
      <c r="XDX42" s="19"/>
      <c r="XDY42" s="19"/>
      <c r="XDZ42" s="19"/>
      <c r="XEA42" s="19"/>
      <c r="XEB42" s="19"/>
    </row>
    <row r="43" spans="1:85 16332:16356" s="666" customFormat="1" ht="18" customHeight="1">
      <c r="B43" s="2754"/>
      <c r="C43" s="2755"/>
      <c r="D43" s="2755"/>
      <c r="E43" s="2755"/>
      <c r="F43" s="2755"/>
      <c r="G43" s="2755"/>
      <c r="H43" s="2750" t="s">
        <v>1232</v>
      </c>
      <c r="I43" s="2751"/>
      <c r="J43" s="2747" t="str">
        <f>IF('【交付申請時】入力シート①(全体)'!$E$23="申請者",'【交付申請時】入力シート①(全体)'!$E39,IF('【交付申請時】入力シート①(全体)'!$E$23="共同申請者",'【交付申請時】入力シート①(全体)'!$E60,IF('【交付申請時】入力シート①(全体)'!$E$23="手続代行者",'【交付申請時】入力シート①(全体)'!$E77,"")))</f>
        <v/>
      </c>
      <c r="K43" s="2748"/>
      <c r="L43" s="2748"/>
      <c r="M43" s="2748"/>
      <c r="N43" s="2748"/>
      <c r="O43" s="2748"/>
      <c r="P43" s="2748"/>
      <c r="Q43" s="2748"/>
      <c r="R43" s="2748"/>
      <c r="S43" s="2748"/>
      <c r="T43" s="2748"/>
      <c r="U43" s="2748"/>
      <c r="V43" s="2749"/>
      <c r="W43" s="672"/>
      <c r="X43" s="672"/>
      <c r="Y43" s="672"/>
      <c r="Z43" s="672"/>
      <c r="AA43" s="672"/>
      <c r="AB43" s="672"/>
      <c r="AC43" s="673"/>
      <c r="AD43" s="2754"/>
      <c r="AE43" s="2755"/>
      <c r="AF43" s="2755"/>
      <c r="AG43" s="2755"/>
      <c r="AH43" s="2755"/>
      <c r="AI43" s="2755"/>
      <c r="AJ43" s="2750" t="s">
        <v>1232</v>
      </c>
      <c r="AK43" s="2751"/>
      <c r="AL43" s="2747"/>
      <c r="AM43" s="2748"/>
      <c r="AN43" s="2748"/>
      <c r="AO43" s="2748"/>
      <c r="AP43" s="2748"/>
      <c r="AQ43" s="2748"/>
      <c r="AR43" s="2748"/>
      <c r="AS43" s="2748"/>
      <c r="AT43" s="2748"/>
      <c r="AU43" s="2748"/>
      <c r="AV43" s="2748"/>
      <c r="AW43" s="2748"/>
      <c r="AX43" s="2749"/>
      <c r="AY43" s="674"/>
      <c r="AZ43" s="19"/>
      <c r="BA43" s="19"/>
      <c r="BB43" s="19"/>
      <c r="BC43" s="19"/>
      <c r="BD43" s="19"/>
      <c r="BE43" s="19"/>
      <c r="BF43" s="19"/>
      <c r="BG43" s="19"/>
      <c r="BH43" s="19"/>
      <c r="BI43" s="19"/>
      <c r="BJ43" s="19"/>
      <c r="BK43" s="19"/>
      <c r="BL43" s="19"/>
      <c r="BM43" s="19"/>
      <c r="BN43" s="19"/>
      <c r="BO43" s="19"/>
      <c r="BP43" s="19"/>
      <c r="BQ43" s="19"/>
      <c r="BR43" s="19"/>
      <c r="BS43" s="19"/>
      <c r="BT43" s="19"/>
      <c r="BU43" s="19"/>
      <c r="BV43" s="19"/>
      <c r="BW43" s="19"/>
      <c r="BX43" s="19"/>
      <c r="BY43" s="19"/>
      <c r="BZ43" s="19"/>
      <c r="CA43" s="19"/>
      <c r="CB43" s="19"/>
      <c r="CC43" s="19"/>
      <c r="CD43" s="19"/>
      <c r="CE43" s="19"/>
      <c r="CF43" s="19"/>
      <c r="CG43" s="19"/>
      <c r="XDD43" s="19"/>
      <c r="XDE43" s="19"/>
      <c r="XDF43" s="19"/>
      <c r="XDG43" s="19"/>
      <c r="XDH43" s="19"/>
      <c r="XDI43" s="19"/>
      <c r="XDJ43" s="19"/>
      <c r="XDK43" s="19"/>
      <c r="XDL43" s="19"/>
      <c r="XDM43" s="19"/>
      <c r="XDN43" s="19"/>
      <c r="XDO43" s="19"/>
      <c r="XDP43" s="19"/>
      <c r="XDQ43" s="19"/>
      <c r="XDR43" s="19"/>
      <c r="XDS43" s="19"/>
      <c r="XDT43" s="19"/>
      <c r="XDU43" s="19"/>
      <c r="XDV43" s="19"/>
      <c r="XDW43" s="19"/>
      <c r="XDX43" s="19"/>
      <c r="XDY43" s="19"/>
      <c r="XDZ43" s="19"/>
      <c r="XEA43" s="19"/>
      <c r="XEB43" s="19"/>
    </row>
    <row r="44" spans="1:85 16332:16356" s="666" customFormat="1" ht="18" customHeight="1">
      <c r="B44" s="2754"/>
      <c r="C44" s="2755"/>
      <c r="D44" s="2755"/>
      <c r="E44" s="2755"/>
      <c r="F44" s="2755"/>
      <c r="G44" s="2755"/>
      <c r="H44" s="2750" t="s">
        <v>1287</v>
      </c>
      <c r="I44" s="2751"/>
      <c r="J44" s="2747" t="str">
        <f>IF('【交付申請時】入力シート①(全体)'!$E$23="申請者",'【交付申請時】入力シート①(全体)'!$E41,IF('【交付申請時】入力シート①(全体)'!$E$23="共同申請者",'【交付申請時】入力シート①(全体)'!$E62,IF('【交付申請時】入力シート①(全体)'!$E$23="手続代行者",'【交付申請時】入力シート①(全体)'!$E79,"")))</f>
        <v/>
      </c>
      <c r="K44" s="2748"/>
      <c r="L44" s="2748"/>
      <c r="M44" s="2748"/>
      <c r="N44" s="2748"/>
      <c r="O44" s="2748"/>
      <c r="P44" s="2748"/>
      <c r="Q44" s="2748"/>
      <c r="R44" s="2748"/>
      <c r="S44" s="2748"/>
      <c r="T44" s="2748"/>
      <c r="U44" s="2748"/>
      <c r="V44" s="2749"/>
      <c r="W44" s="672"/>
      <c r="X44" s="672"/>
      <c r="Y44" s="672"/>
      <c r="Z44" s="672"/>
      <c r="AA44" s="672"/>
      <c r="AB44" s="672"/>
      <c r="AC44" s="673"/>
      <c r="AD44" s="2754"/>
      <c r="AE44" s="2755"/>
      <c r="AF44" s="2755"/>
      <c r="AG44" s="2755"/>
      <c r="AH44" s="2755"/>
      <c r="AI44" s="2755"/>
      <c r="AJ44" s="2750" t="s">
        <v>1287</v>
      </c>
      <c r="AK44" s="2751"/>
      <c r="AL44" s="2747"/>
      <c r="AM44" s="2748"/>
      <c r="AN44" s="2748"/>
      <c r="AO44" s="2748"/>
      <c r="AP44" s="2748"/>
      <c r="AQ44" s="2748"/>
      <c r="AR44" s="2748"/>
      <c r="AS44" s="2748"/>
      <c r="AT44" s="2748"/>
      <c r="AU44" s="2748"/>
      <c r="AV44" s="2748"/>
      <c r="AW44" s="2748"/>
      <c r="AX44" s="2749"/>
      <c r="AY44" s="674"/>
      <c r="AZ44" s="19"/>
      <c r="BA44" s="19"/>
      <c r="BB44" s="19"/>
      <c r="BC44" s="19"/>
      <c r="BD44" s="19"/>
      <c r="BE44" s="19"/>
      <c r="BF44" s="19"/>
      <c r="BG44" s="19"/>
      <c r="BH44" s="19"/>
      <c r="BI44" s="19"/>
      <c r="BJ44" s="19"/>
      <c r="BK44" s="19"/>
      <c r="BL44" s="19"/>
      <c r="BM44" s="19"/>
      <c r="BN44" s="19"/>
      <c r="BO44" s="19"/>
      <c r="BP44" s="19"/>
      <c r="BQ44" s="19"/>
      <c r="BR44" s="19"/>
      <c r="BS44" s="19"/>
      <c r="BT44" s="19"/>
      <c r="BU44" s="19"/>
      <c r="BV44" s="19"/>
      <c r="BW44" s="19"/>
      <c r="BX44" s="19"/>
      <c r="BY44" s="19"/>
      <c r="BZ44" s="19"/>
      <c r="CA44" s="19"/>
      <c r="CB44" s="19"/>
      <c r="CC44" s="19"/>
      <c r="CD44" s="19"/>
      <c r="CE44" s="19"/>
      <c r="CF44" s="19"/>
      <c r="CG44" s="19"/>
      <c r="XDD44" s="19"/>
      <c r="XDE44" s="19"/>
      <c r="XDF44" s="19"/>
      <c r="XDG44" s="19"/>
      <c r="XDH44" s="19"/>
      <c r="XDI44" s="19"/>
      <c r="XDJ44" s="19"/>
      <c r="XDK44" s="19"/>
      <c r="XDL44" s="19"/>
      <c r="XDM44" s="19"/>
      <c r="XDN44" s="19"/>
      <c r="XDO44" s="19"/>
      <c r="XDP44" s="19"/>
      <c r="XDQ44" s="19"/>
      <c r="XDR44" s="19"/>
      <c r="XDS44" s="19"/>
      <c r="XDT44" s="19"/>
      <c r="XDU44" s="19"/>
      <c r="XDV44" s="19"/>
      <c r="XDW44" s="19"/>
      <c r="XDX44" s="19"/>
      <c r="XDY44" s="19"/>
      <c r="XDZ44" s="19"/>
      <c r="XEA44" s="19"/>
      <c r="XEB44" s="19"/>
    </row>
    <row r="45" spans="1:85 16332:16356" s="666" customFormat="1" ht="18" customHeight="1">
      <c r="B45" s="2754"/>
      <c r="C45" s="2755"/>
      <c r="D45" s="2755"/>
      <c r="E45" s="2755"/>
      <c r="F45" s="2755"/>
      <c r="G45" s="2755"/>
      <c r="H45" s="2750" t="s">
        <v>1288</v>
      </c>
      <c r="I45" s="2751"/>
      <c r="J45" s="2747" t="str">
        <f>IF('【交付申請時】入力シート①(全体)'!$E$23="申請者",'【交付申請時】入力シート①(全体)'!$E42,IF('【交付申請時】入力シート①(全体)'!$E$23="共同申請者",'【交付申請時】入力シート①(全体)'!$E63,IF('【交付申請時】入力シート①(全体)'!$E$23="手続代行者",'【交付申請時】入力シート①(全体)'!$E80,"")))</f>
        <v/>
      </c>
      <c r="K45" s="2748"/>
      <c r="L45" s="2748"/>
      <c r="M45" s="2748"/>
      <c r="N45" s="2748"/>
      <c r="O45" s="2748"/>
      <c r="P45" s="2748"/>
      <c r="Q45" s="2748"/>
      <c r="R45" s="2748"/>
      <c r="S45" s="2748"/>
      <c r="T45" s="2748"/>
      <c r="U45" s="2748"/>
      <c r="V45" s="2749"/>
      <c r="W45" s="672"/>
      <c r="X45" s="672"/>
      <c r="Y45" s="672"/>
      <c r="Z45" s="672"/>
      <c r="AA45" s="672"/>
      <c r="AB45" s="672"/>
      <c r="AC45" s="673"/>
      <c r="AD45" s="2754"/>
      <c r="AE45" s="2755"/>
      <c r="AF45" s="2755"/>
      <c r="AG45" s="2755"/>
      <c r="AH45" s="2755"/>
      <c r="AI45" s="2755"/>
      <c r="AJ45" s="2750" t="s">
        <v>1288</v>
      </c>
      <c r="AK45" s="2751"/>
      <c r="AL45" s="2747"/>
      <c r="AM45" s="2748"/>
      <c r="AN45" s="2748"/>
      <c r="AO45" s="2748"/>
      <c r="AP45" s="2748"/>
      <c r="AQ45" s="2748"/>
      <c r="AR45" s="2748"/>
      <c r="AS45" s="2748"/>
      <c r="AT45" s="2748"/>
      <c r="AU45" s="2748"/>
      <c r="AV45" s="2748"/>
      <c r="AW45" s="2748"/>
      <c r="AX45" s="2749"/>
      <c r="AY45" s="674"/>
      <c r="AZ45" s="19"/>
      <c r="BA45" s="19"/>
      <c r="BB45" s="19"/>
      <c r="BC45" s="19"/>
      <c r="BD45" s="19"/>
      <c r="BE45" s="19"/>
      <c r="BF45" s="19"/>
      <c r="BG45" s="19"/>
      <c r="BH45" s="19"/>
      <c r="BI45" s="19"/>
      <c r="BJ45" s="19"/>
      <c r="BK45" s="19"/>
      <c r="BL45" s="19"/>
      <c r="BM45" s="19"/>
      <c r="BN45" s="19"/>
      <c r="BO45" s="19"/>
      <c r="BP45" s="19"/>
      <c r="BQ45" s="19"/>
      <c r="BR45" s="19"/>
      <c r="BS45" s="19"/>
      <c r="BT45" s="19"/>
      <c r="BU45" s="19"/>
      <c r="BV45" s="19"/>
      <c r="BW45" s="19"/>
      <c r="BX45" s="19"/>
      <c r="BY45" s="19"/>
      <c r="BZ45" s="19"/>
      <c r="CA45" s="19"/>
      <c r="CB45" s="19"/>
      <c r="CC45" s="19"/>
      <c r="CD45" s="19"/>
      <c r="CE45" s="19"/>
      <c r="CF45" s="19"/>
      <c r="CG45" s="19"/>
      <c r="XDD45" s="19"/>
      <c r="XDE45" s="19"/>
      <c r="XDF45" s="19"/>
      <c r="XDG45" s="19"/>
      <c r="XDH45" s="19"/>
      <c r="XDI45" s="19"/>
      <c r="XDJ45" s="19"/>
      <c r="XDK45" s="19"/>
      <c r="XDL45" s="19"/>
      <c r="XDM45" s="19"/>
      <c r="XDN45" s="19"/>
      <c r="XDO45" s="19"/>
      <c r="XDP45" s="19"/>
      <c r="XDQ45" s="19"/>
      <c r="XDR45" s="19"/>
      <c r="XDS45" s="19"/>
      <c r="XDT45" s="19"/>
      <c r="XDU45" s="19"/>
      <c r="XDV45" s="19"/>
      <c r="XDW45" s="19"/>
      <c r="XDX45" s="19"/>
      <c r="XDY45" s="19"/>
      <c r="XDZ45" s="19"/>
      <c r="XEA45" s="19"/>
      <c r="XEB45" s="19"/>
    </row>
    <row r="46" spans="1:85 16332:16356" s="666" customFormat="1" ht="18" customHeight="1">
      <c r="B46" s="2756"/>
      <c r="C46" s="2757"/>
      <c r="D46" s="2757"/>
      <c r="E46" s="2757"/>
      <c r="F46" s="2757"/>
      <c r="G46" s="2757"/>
      <c r="H46" s="2750" t="s">
        <v>1289</v>
      </c>
      <c r="I46" s="2751"/>
      <c r="J46" s="2747" t="str">
        <f>IF('【交付申請時】入力シート①(全体)'!$E$23="申請者",'【交付申請時】入力シート①(全体)'!$E43,IF('【交付申請時】入力シート①(全体)'!$E$23="共同申請者",'【交付申請時】入力シート①(全体)'!$E64,IF('【交付申請時】入力シート①(全体)'!$E$23="手続代行者",'【交付申請時】入力シート①(全体)'!$E81,"")))</f>
        <v/>
      </c>
      <c r="K46" s="2748"/>
      <c r="L46" s="2748"/>
      <c r="M46" s="2748"/>
      <c r="N46" s="2748"/>
      <c r="O46" s="2748"/>
      <c r="P46" s="2748"/>
      <c r="Q46" s="2748"/>
      <c r="R46" s="2748"/>
      <c r="S46" s="2748"/>
      <c r="T46" s="2748"/>
      <c r="U46" s="2748"/>
      <c r="V46" s="2749"/>
      <c r="W46" s="672"/>
      <c r="X46" s="672"/>
      <c r="Y46" s="672"/>
      <c r="Z46" s="672"/>
      <c r="AA46" s="672"/>
      <c r="AB46" s="672"/>
      <c r="AC46" s="673"/>
      <c r="AD46" s="2756"/>
      <c r="AE46" s="2757"/>
      <c r="AF46" s="2757"/>
      <c r="AG46" s="2757"/>
      <c r="AH46" s="2757"/>
      <c r="AI46" s="2757"/>
      <c r="AJ46" s="2750" t="s">
        <v>1289</v>
      </c>
      <c r="AK46" s="2751"/>
      <c r="AL46" s="2747"/>
      <c r="AM46" s="2748"/>
      <c r="AN46" s="2748"/>
      <c r="AO46" s="2748"/>
      <c r="AP46" s="2748"/>
      <c r="AQ46" s="2748"/>
      <c r="AR46" s="2748"/>
      <c r="AS46" s="2748"/>
      <c r="AT46" s="2748"/>
      <c r="AU46" s="2748"/>
      <c r="AV46" s="2748"/>
      <c r="AW46" s="2748"/>
      <c r="AX46" s="2749"/>
      <c r="AY46" s="674"/>
      <c r="AZ46" s="19"/>
      <c r="BA46" s="19"/>
      <c r="BB46" s="19"/>
      <c r="BC46" s="19"/>
      <c r="BD46" s="19"/>
      <c r="BE46" s="19"/>
      <c r="BF46" s="19"/>
      <c r="BG46" s="19"/>
      <c r="BH46" s="19"/>
      <c r="BI46" s="19"/>
      <c r="BJ46" s="19"/>
      <c r="BK46" s="19"/>
      <c r="BL46" s="19"/>
      <c r="BM46" s="19"/>
      <c r="BN46" s="19"/>
      <c r="BO46" s="19"/>
      <c r="BP46" s="19"/>
      <c r="BQ46" s="19"/>
      <c r="BR46" s="19"/>
      <c r="BS46" s="19"/>
      <c r="BT46" s="19"/>
      <c r="BU46" s="19"/>
      <c r="BV46" s="19"/>
      <c r="BW46" s="19"/>
      <c r="BX46" s="19"/>
      <c r="BY46" s="19"/>
      <c r="BZ46" s="19"/>
      <c r="CA46" s="19"/>
      <c r="CB46" s="19"/>
      <c r="CC46" s="19"/>
      <c r="CD46" s="19"/>
      <c r="CE46" s="19"/>
      <c r="CF46" s="19"/>
      <c r="CG46" s="19"/>
      <c r="XDD46" s="19"/>
      <c r="XDE46" s="19"/>
      <c r="XDF46" s="19"/>
      <c r="XDG46" s="19"/>
      <c r="XDH46" s="19"/>
      <c r="XDI46" s="19"/>
      <c r="XDJ46" s="19"/>
      <c r="XDK46" s="19"/>
      <c r="XDL46" s="19"/>
      <c r="XDM46" s="19"/>
      <c r="XDN46" s="19"/>
      <c r="XDO46" s="19"/>
      <c r="XDP46" s="19"/>
      <c r="XDQ46" s="19"/>
      <c r="XDR46" s="19"/>
      <c r="XDS46" s="19"/>
      <c r="XDT46" s="19"/>
      <c r="XDU46" s="19"/>
      <c r="XDV46" s="19"/>
      <c r="XDW46" s="19"/>
      <c r="XDX46" s="19"/>
      <c r="XDY46" s="19"/>
      <c r="XDZ46" s="19"/>
      <c r="XEA46" s="19"/>
      <c r="XEB46" s="19"/>
    </row>
    <row r="47" spans="1:85 16332:16356" s="666" customFormat="1" ht="15.9" customHeight="1">
      <c r="B47" s="734" t="s">
        <v>1290</v>
      </c>
      <c r="C47" s="734"/>
      <c r="D47" s="19"/>
      <c r="E47" s="19"/>
      <c r="F47" s="19"/>
      <c r="G47" s="19"/>
      <c r="H47" s="19"/>
      <c r="I47" s="19"/>
      <c r="J47" s="19"/>
      <c r="K47" s="19"/>
      <c r="L47" s="19"/>
      <c r="M47" s="19"/>
      <c r="N47" s="19"/>
      <c r="O47" s="19"/>
      <c r="P47" s="19"/>
      <c r="Q47" s="19"/>
      <c r="R47" s="19"/>
      <c r="S47" s="19"/>
      <c r="T47" s="19"/>
      <c r="U47" s="19"/>
      <c r="V47" s="19"/>
      <c r="W47" s="672"/>
      <c r="X47" s="672"/>
      <c r="Y47" s="672"/>
      <c r="Z47" s="672"/>
      <c r="AA47" s="672"/>
      <c r="AB47" s="672"/>
      <c r="AC47" s="673"/>
      <c r="AD47" s="734" t="s">
        <v>1290</v>
      </c>
      <c r="AE47" s="734"/>
      <c r="AF47" s="19"/>
      <c r="AG47" s="19"/>
      <c r="AH47" s="19"/>
      <c r="AI47" s="19"/>
      <c r="AJ47" s="19"/>
      <c r="AK47" s="19"/>
      <c r="AL47" s="19"/>
      <c r="AM47" s="19"/>
      <c r="AN47" s="19"/>
      <c r="AO47" s="19"/>
      <c r="AP47" s="19"/>
      <c r="AQ47" s="19"/>
      <c r="AR47" s="19"/>
      <c r="AS47" s="19"/>
      <c r="AT47" s="19"/>
      <c r="AU47" s="19"/>
      <c r="AV47" s="19"/>
      <c r="AW47" s="19"/>
      <c r="AX47" s="19"/>
      <c r="AY47" s="674"/>
      <c r="AZ47" s="19"/>
      <c r="BA47" s="19"/>
      <c r="BB47" s="19"/>
      <c r="BC47" s="19"/>
      <c r="BD47" s="19"/>
      <c r="BE47" s="19"/>
      <c r="BF47" s="19"/>
      <c r="BG47" s="19"/>
      <c r="BH47" s="19"/>
      <c r="BI47" s="19"/>
      <c r="BJ47" s="19"/>
      <c r="BK47" s="19"/>
      <c r="BL47" s="19"/>
      <c r="BM47" s="19"/>
      <c r="BN47" s="19"/>
      <c r="BO47" s="19"/>
      <c r="BP47" s="19"/>
      <c r="BQ47" s="19"/>
      <c r="BR47" s="19"/>
      <c r="BS47" s="19"/>
      <c r="BT47" s="19"/>
      <c r="BU47" s="19"/>
      <c r="BV47" s="19"/>
      <c r="BW47" s="19"/>
      <c r="BX47" s="19"/>
      <c r="BY47" s="19"/>
      <c r="BZ47" s="19"/>
      <c r="CA47" s="19"/>
      <c r="CB47" s="19"/>
      <c r="CC47" s="19"/>
      <c r="CD47" s="19"/>
      <c r="CE47" s="19"/>
      <c r="CF47" s="19"/>
      <c r="CG47" s="19"/>
      <c r="XDD47" s="19"/>
      <c r="XDE47" s="19"/>
      <c r="XDF47" s="19"/>
      <c r="XDG47" s="19"/>
      <c r="XDH47" s="19"/>
      <c r="XDI47" s="19"/>
      <c r="XDJ47" s="19"/>
      <c r="XDK47" s="19"/>
      <c r="XDL47" s="19"/>
      <c r="XDM47" s="19"/>
      <c r="XDN47" s="19"/>
      <c r="XDO47" s="19"/>
      <c r="XDP47" s="19"/>
      <c r="XDQ47" s="19"/>
      <c r="XDR47" s="19"/>
      <c r="XDS47" s="19"/>
      <c r="XDT47" s="19"/>
      <c r="XDU47" s="19"/>
      <c r="XDV47" s="19"/>
      <c r="XDW47" s="19"/>
      <c r="XDX47" s="19"/>
      <c r="XDY47" s="19"/>
      <c r="XDZ47" s="19"/>
      <c r="XEA47" s="19"/>
      <c r="XEB47" s="19"/>
    </row>
    <row r="48" spans="1:85 16332:16356" s="667" customFormat="1" ht="10.5" customHeight="1">
      <c r="A48" s="666"/>
      <c r="B48" s="19"/>
      <c r="C48" s="19"/>
      <c r="D48" s="19"/>
      <c r="E48" s="19"/>
      <c r="F48" s="19"/>
      <c r="G48" s="19"/>
      <c r="H48" s="19"/>
      <c r="I48" s="19"/>
      <c r="J48" s="19"/>
      <c r="K48" s="19"/>
      <c r="L48" s="19"/>
      <c r="M48" s="19"/>
      <c r="N48" s="19"/>
      <c r="O48" s="19"/>
      <c r="P48" s="19"/>
      <c r="Q48" s="19"/>
      <c r="R48" s="19"/>
      <c r="S48" s="19"/>
      <c r="T48" s="19"/>
      <c r="U48" s="19"/>
      <c r="V48" s="19"/>
      <c r="W48" s="672"/>
      <c r="X48" s="672"/>
      <c r="Y48" s="672"/>
      <c r="Z48" s="672"/>
      <c r="AA48" s="672"/>
      <c r="AB48" s="672"/>
      <c r="AC48" s="705"/>
      <c r="AD48" s="706"/>
      <c r="AE48" s="706"/>
      <c r="AF48" s="706"/>
      <c r="AG48" s="706"/>
      <c r="AH48" s="706"/>
      <c r="AI48" s="706"/>
      <c r="AJ48" s="706"/>
      <c r="AK48" s="706"/>
      <c r="AL48" s="706"/>
      <c r="AM48" s="706"/>
      <c r="AN48" s="706"/>
      <c r="AO48" s="706"/>
      <c r="AP48" s="706"/>
      <c r="AQ48" s="706"/>
      <c r="AR48" s="706"/>
      <c r="AS48" s="706"/>
      <c r="AT48" s="706"/>
      <c r="AU48" s="706"/>
      <c r="AV48" s="706"/>
      <c r="AW48" s="706"/>
      <c r="AX48" s="706"/>
      <c r="AY48" s="707"/>
      <c r="AZ48" s="19"/>
      <c r="BA48" s="19"/>
      <c r="BB48" s="19"/>
      <c r="BC48" s="19"/>
      <c r="BD48" s="19"/>
      <c r="BE48" s="19"/>
      <c r="BF48" s="19"/>
      <c r="BG48" s="19"/>
      <c r="BH48" s="19"/>
      <c r="BI48" s="19"/>
      <c r="BJ48" s="19"/>
      <c r="BK48" s="19"/>
      <c r="BL48" s="19"/>
      <c r="BM48" s="19"/>
      <c r="BN48" s="19"/>
      <c r="BO48" s="19"/>
      <c r="BP48" s="19"/>
      <c r="BQ48" s="19"/>
      <c r="BR48" s="19"/>
      <c r="BS48" s="19"/>
      <c r="BT48" s="19"/>
      <c r="BU48" s="19"/>
      <c r="BV48" s="19"/>
      <c r="BW48" s="19"/>
      <c r="BX48" s="19"/>
      <c r="BY48" s="19"/>
      <c r="BZ48" s="19"/>
      <c r="CA48" s="19"/>
      <c r="CB48" s="19"/>
      <c r="CC48" s="19"/>
      <c r="CD48" s="19"/>
      <c r="CE48" s="19"/>
      <c r="CF48" s="19"/>
      <c r="CG48" s="19"/>
    </row>
    <row r="49" spans="2:85 16332:16356" s="666" customFormat="1">
      <c r="B49" s="671"/>
      <c r="C49" s="671"/>
      <c r="D49" s="671"/>
      <c r="E49" s="671"/>
      <c r="F49" s="671"/>
      <c r="G49" s="671"/>
      <c r="H49" s="671"/>
      <c r="I49" s="671"/>
      <c r="J49" s="671"/>
      <c r="K49" s="671"/>
      <c r="L49" s="671"/>
      <c r="M49" s="671"/>
      <c r="N49" s="671"/>
      <c r="O49" s="671"/>
      <c r="P49" s="671"/>
      <c r="Q49" s="671"/>
      <c r="R49" s="671"/>
      <c r="S49" s="672"/>
      <c r="T49" s="672"/>
      <c r="U49" s="672"/>
      <c r="V49" s="672"/>
      <c r="W49" s="672"/>
      <c r="X49" s="672"/>
      <c r="Y49" s="672"/>
      <c r="Z49" s="672"/>
      <c r="AA49" s="672"/>
      <c r="AB49" s="672"/>
      <c r="AC49" s="19"/>
      <c r="AD49" s="671"/>
      <c r="AE49" s="671"/>
      <c r="AF49" s="671"/>
      <c r="AG49" s="671"/>
      <c r="AH49" s="671"/>
      <c r="AI49" s="671"/>
      <c r="AJ49" s="671"/>
      <c r="AK49" s="671"/>
      <c r="AL49" s="671"/>
      <c r="AM49" s="671"/>
      <c r="AN49" s="671"/>
      <c r="AO49" s="671"/>
      <c r="AP49" s="671"/>
      <c r="AQ49" s="671"/>
      <c r="AR49" s="671"/>
      <c r="AS49" s="671"/>
      <c r="AT49" s="671"/>
      <c r="AU49" s="672"/>
      <c r="AV49" s="672"/>
      <c r="AW49" s="672"/>
      <c r="AX49" s="672"/>
      <c r="AY49" s="19"/>
      <c r="AZ49" s="19"/>
      <c r="BA49" s="19"/>
      <c r="BB49" s="19"/>
      <c r="BC49" s="19"/>
      <c r="BD49" s="19"/>
      <c r="BE49" s="19"/>
      <c r="BF49" s="19"/>
      <c r="BG49" s="19"/>
      <c r="BH49" s="19"/>
      <c r="BI49" s="19"/>
      <c r="BJ49" s="19"/>
      <c r="BK49" s="19"/>
      <c r="BL49" s="19"/>
      <c r="BM49" s="19"/>
      <c r="BN49" s="19"/>
      <c r="BO49" s="19"/>
      <c r="BP49" s="19"/>
      <c r="BQ49" s="19"/>
      <c r="BR49" s="19"/>
      <c r="BS49" s="19"/>
      <c r="BT49" s="19"/>
      <c r="BU49" s="19"/>
      <c r="BV49" s="19"/>
      <c r="BW49" s="19"/>
      <c r="BX49" s="19"/>
      <c r="BY49" s="19"/>
      <c r="BZ49" s="19"/>
      <c r="CA49" s="19"/>
      <c r="CB49" s="19"/>
      <c r="CC49" s="19"/>
      <c r="CD49" s="19"/>
      <c r="CE49" s="19"/>
      <c r="CF49" s="19"/>
      <c r="CG49" s="19"/>
      <c r="XDD49" s="19"/>
      <c r="XDE49" s="19"/>
      <c r="XDF49" s="19"/>
      <c r="XDG49" s="19"/>
      <c r="XDH49" s="19"/>
      <c r="XDI49" s="19"/>
      <c r="XDJ49" s="19"/>
      <c r="XDK49" s="19"/>
      <c r="XDL49" s="19"/>
      <c r="XDM49" s="19"/>
      <c r="XDN49" s="19"/>
      <c r="XDO49" s="19"/>
      <c r="XDP49" s="19"/>
      <c r="XDQ49" s="19"/>
      <c r="XDR49" s="19"/>
      <c r="XDS49" s="19"/>
      <c r="XDT49" s="19"/>
      <c r="XDU49" s="19"/>
      <c r="XDV49" s="19"/>
      <c r="XDW49" s="19"/>
      <c r="XDX49" s="19"/>
      <c r="XDY49" s="19"/>
      <c r="XDZ49" s="19"/>
      <c r="XEA49" s="19"/>
      <c r="XEB49" s="19"/>
    </row>
    <row r="50" spans="2:85 16332:16356">
      <c r="B50" s="671"/>
      <c r="C50" s="671"/>
      <c r="D50" s="671"/>
      <c r="E50" s="671"/>
      <c r="F50" s="671"/>
      <c r="G50" s="671"/>
      <c r="H50" s="671"/>
      <c r="I50" s="671"/>
      <c r="J50" s="671"/>
      <c r="K50" s="671"/>
      <c r="L50" s="671"/>
      <c r="M50" s="671"/>
      <c r="N50" s="671"/>
      <c r="O50" s="671"/>
      <c r="P50" s="671"/>
      <c r="Q50" s="671"/>
      <c r="R50" s="671"/>
      <c r="S50" s="672"/>
      <c r="T50" s="672"/>
      <c r="U50" s="672"/>
      <c r="V50" s="672"/>
      <c r="W50" s="672"/>
      <c r="X50" s="672"/>
      <c r="Y50" s="672"/>
      <c r="Z50" s="672"/>
      <c r="AA50" s="672"/>
      <c r="AB50" s="672"/>
      <c r="AD50" s="671"/>
      <c r="AE50" s="671"/>
      <c r="AF50" s="671"/>
      <c r="AG50" s="671"/>
      <c r="AH50" s="671"/>
      <c r="AI50" s="671"/>
      <c r="AJ50" s="671"/>
      <c r="AK50" s="671"/>
      <c r="AL50" s="671"/>
      <c r="AM50" s="671"/>
      <c r="AN50" s="671"/>
      <c r="AO50" s="671"/>
      <c r="AP50" s="671"/>
      <c r="AQ50" s="671"/>
      <c r="AR50" s="671"/>
      <c r="AS50" s="671"/>
      <c r="AT50" s="671"/>
      <c r="AU50" s="672"/>
      <c r="AV50" s="672"/>
      <c r="AW50" s="672"/>
      <c r="AX50" s="672"/>
    </row>
  </sheetData>
  <sheetProtection algorithmName="SHA-512" hashValue="beRDugC/yv3O5NE09D1L8MwkkpIAw39xqM5OW5UACtITpvYZrcCgrinNEyiQq98qRyfQbmLwRtRf0TG6hL19MA==" saltValue="E3pSKiJWYWkRC194VzzsYA==" spinCount="100000" sheet="1" formatRows="0" selectLockedCells="1"/>
  <mergeCells count="97">
    <mergeCell ref="AJ30:AK30"/>
    <mergeCell ref="AQ31:AU31"/>
    <mergeCell ref="AQ33:AU33"/>
    <mergeCell ref="AQ34:AU34"/>
    <mergeCell ref="AQ35:AU35"/>
    <mergeCell ref="AL44:AX44"/>
    <mergeCell ref="O37:S37"/>
    <mergeCell ref="O38:S38"/>
    <mergeCell ref="O39:S39"/>
    <mergeCell ref="AL42:AX42"/>
    <mergeCell ref="J43:V43"/>
    <mergeCell ref="AJ43:AK43"/>
    <mergeCell ref="AL43:AX43"/>
    <mergeCell ref="AQ38:AU38"/>
    <mergeCell ref="AQ39:AU39"/>
    <mergeCell ref="AL41:AX41"/>
    <mergeCell ref="AD37:AI39"/>
    <mergeCell ref="AQ37:AU37"/>
    <mergeCell ref="B41:G46"/>
    <mergeCell ref="H41:I41"/>
    <mergeCell ref="AD41:AI46"/>
    <mergeCell ref="AJ41:AK41"/>
    <mergeCell ref="H42:I42"/>
    <mergeCell ref="J42:V42"/>
    <mergeCell ref="AJ42:AK42"/>
    <mergeCell ref="J41:V41"/>
    <mergeCell ref="H45:I45"/>
    <mergeCell ref="J45:V45"/>
    <mergeCell ref="AJ45:AK45"/>
    <mergeCell ref="H44:I44"/>
    <mergeCell ref="J44:V44"/>
    <mergeCell ref="AJ44:AK44"/>
    <mergeCell ref="H43:I43"/>
    <mergeCell ref="AL45:AX45"/>
    <mergeCell ref="H46:I46"/>
    <mergeCell ref="J46:V46"/>
    <mergeCell ref="AJ46:AK46"/>
    <mergeCell ref="AL46:AX46"/>
    <mergeCell ref="B36:G36"/>
    <mergeCell ref="B37:G39"/>
    <mergeCell ref="B28:G28"/>
    <mergeCell ref="H28:V28"/>
    <mergeCell ref="AD28:AI28"/>
    <mergeCell ref="B30:G35"/>
    <mergeCell ref="H30:I30"/>
    <mergeCell ref="O31:S31"/>
    <mergeCell ref="O33:S33"/>
    <mergeCell ref="O34:S34"/>
    <mergeCell ref="O35:S35"/>
    <mergeCell ref="AD30:AI35"/>
    <mergeCell ref="AD36:AI36"/>
    <mergeCell ref="AJ28:AX28"/>
    <mergeCell ref="B29:G29"/>
    <mergeCell ref="O29:S29"/>
    <mergeCell ref="AD29:AI29"/>
    <mergeCell ref="B24:V24"/>
    <mergeCell ref="AD24:AX24"/>
    <mergeCell ref="B25:V25"/>
    <mergeCell ref="AD25:AX25"/>
    <mergeCell ref="B27:G27"/>
    <mergeCell ref="H27:V27"/>
    <mergeCell ref="AD27:AI27"/>
    <mergeCell ref="AJ27:AX27"/>
    <mergeCell ref="AQ29:AU29"/>
    <mergeCell ref="B21:W21"/>
    <mergeCell ref="B23:C23"/>
    <mergeCell ref="K23:M23"/>
    <mergeCell ref="N23:O23"/>
    <mergeCell ref="P23:V23"/>
    <mergeCell ref="M18:V18"/>
    <mergeCell ref="AO18:AX18"/>
    <mergeCell ref="M19:O19"/>
    <mergeCell ref="P19:V19"/>
    <mergeCell ref="AO19:AQ19"/>
    <mergeCell ref="AR19:AX19"/>
    <mergeCell ref="AO14:AQ14"/>
    <mergeCell ref="AR14:AX14"/>
    <mergeCell ref="AD23:AE23"/>
    <mergeCell ref="AM23:AO23"/>
    <mergeCell ref="AP23:AQ23"/>
    <mergeCell ref="AR23:AX23"/>
    <mergeCell ref="M17:V17"/>
    <mergeCell ref="AO17:AX17"/>
    <mergeCell ref="M7:V7"/>
    <mergeCell ref="AO7:AX7"/>
    <mergeCell ref="M8:V8"/>
    <mergeCell ref="AO8:AX8"/>
    <mergeCell ref="M9:O9"/>
    <mergeCell ref="P9:V9"/>
    <mergeCell ref="AO9:AQ9"/>
    <mergeCell ref="AR9:AX9"/>
    <mergeCell ref="M12:V12"/>
    <mergeCell ref="AO12:AX12"/>
    <mergeCell ref="M13:V13"/>
    <mergeCell ref="AO13:AX13"/>
    <mergeCell ref="M14:O14"/>
    <mergeCell ref="P14:V14"/>
  </mergeCells>
  <phoneticPr fontId="101"/>
  <conditionalFormatting sqref="H30:I30">
    <cfRule type="expression" dxfId="68" priority="28">
      <formula>$H$30=""</formula>
    </cfRule>
  </conditionalFormatting>
  <conditionalFormatting sqref="K30">
    <cfRule type="expression" dxfId="67" priority="27">
      <formula>$K$30=""</formula>
    </cfRule>
  </conditionalFormatting>
  <conditionalFormatting sqref="M7:M9 P9 M12:M14 P14 M17:M19 P19 D23 F23 H23 J23 N23 H27:H28 J41:J46">
    <cfRule type="cellIs" dxfId="66" priority="36" operator="equal">
      <formula>""</formula>
    </cfRule>
  </conditionalFormatting>
  <conditionalFormatting sqref="M30">
    <cfRule type="expression" dxfId="65" priority="26">
      <formula>$M$30=""</formula>
    </cfRule>
  </conditionalFormatting>
  <conditionalFormatting sqref="O29:S29">
    <cfRule type="expression" dxfId="64" priority="29">
      <formula>$O$29=""</formula>
    </cfRule>
  </conditionalFormatting>
  <conditionalFormatting sqref="O31:S31">
    <cfRule type="expression" dxfId="63" priority="25">
      <formula>$O$31=""</formula>
    </cfRule>
  </conditionalFormatting>
  <conditionalFormatting sqref="O33:S33">
    <cfRule type="expression" dxfId="62" priority="24">
      <formula>$O$33=""</formula>
    </cfRule>
  </conditionalFormatting>
  <conditionalFormatting sqref="O34:S34">
    <cfRule type="expression" dxfId="61" priority="23">
      <formula>$O$34=""</formula>
    </cfRule>
  </conditionalFormatting>
  <conditionalFormatting sqref="O35:S35">
    <cfRule type="expression" dxfId="60" priority="22">
      <formula>$O$35=""</formula>
    </cfRule>
  </conditionalFormatting>
  <conditionalFormatting sqref="O37:S37">
    <cfRule type="expression" dxfId="59" priority="21">
      <formula>$O$37=""</formula>
    </cfRule>
  </conditionalFormatting>
  <conditionalFormatting sqref="O38:S38">
    <cfRule type="expression" dxfId="58" priority="20">
      <formula>$O$38=""</formula>
    </cfRule>
  </conditionalFormatting>
  <conditionalFormatting sqref="O39:S39">
    <cfRule type="expression" dxfId="57" priority="19">
      <formula>$O$39=""</formula>
    </cfRule>
  </conditionalFormatting>
  <conditionalFormatting sqref="Q5 S5 U5">
    <cfRule type="cellIs" dxfId="56" priority="37" operator="equal">
      <formula>""</formula>
    </cfRule>
  </conditionalFormatting>
  <conditionalFormatting sqref="AF23 AH23 AJ23 AL23 AP23">
    <cfRule type="cellIs" dxfId="55" priority="2" operator="equal">
      <formula>""</formula>
    </cfRule>
  </conditionalFormatting>
  <conditionalFormatting sqref="AJ27:AJ28">
    <cfRule type="cellIs" dxfId="54" priority="1" operator="equal">
      <formula>""</formula>
    </cfRule>
  </conditionalFormatting>
  <conditionalFormatting sqref="AJ30:AK30">
    <cfRule type="expression" dxfId="53" priority="15">
      <formula>$H$30=""</formula>
    </cfRule>
  </conditionalFormatting>
  <conditionalFormatting sqref="AL41:AL46">
    <cfRule type="cellIs" dxfId="52" priority="17" operator="equal">
      <formula>""</formula>
    </cfRule>
  </conditionalFormatting>
  <conditionalFormatting sqref="AM30">
    <cfRule type="expression" dxfId="51" priority="14">
      <formula>$K$30=""</formula>
    </cfRule>
  </conditionalFormatting>
  <conditionalFormatting sqref="AO7:AO9 AR9">
    <cfRule type="cellIs" dxfId="50" priority="5" operator="equal">
      <formula>""</formula>
    </cfRule>
  </conditionalFormatting>
  <conditionalFormatting sqref="AO12:AO14 AR14">
    <cfRule type="cellIs" dxfId="49" priority="4" operator="equal">
      <formula>""</formula>
    </cfRule>
  </conditionalFormatting>
  <conditionalFormatting sqref="AO17:AO19 AR19">
    <cfRule type="cellIs" dxfId="48" priority="3" operator="equal">
      <formula>""</formula>
    </cfRule>
  </conditionalFormatting>
  <conditionalFormatting sqref="AO30">
    <cfRule type="expression" dxfId="47" priority="13">
      <formula>$M$30=""</formula>
    </cfRule>
  </conditionalFormatting>
  <conditionalFormatting sqref="AQ29:AU29">
    <cfRule type="expression" dxfId="46" priority="16">
      <formula>$O$29=""</formula>
    </cfRule>
  </conditionalFormatting>
  <conditionalFormatting sqref="AQ31:AU31">
    <cfRule type="expression" dxfId="45" priority="12">
      <formula>$O$31=""</formula>
    </cfRule>
  </conditionalFormatting>
  <conditionalFormatting sqref="AQ33:AU33">
    <cfRule type="expression" dxfId="44" priority="11">
      <formula>$O$33=""</formula>
    </cfRule>
  </conditionalFormatting>
  <conditionalFormatting sqref="AQ34:AU34">
    <cfRule type="expression" dxfId="43" priority="10">
      <formula>$O$34=""</formula>
    </cfRule>
  </conditionalFormatting>
  <conditionalFormatting sqref="AQ35:AU35">
    <cfRule type="expression" dxfId="42" priority="9">
      <formula>$O$35=""</formula>
    </cfRule>
  </conditionalFormatting>
  <conditionalFormatting sqref="AQ37:AU37">
    <cfRule type="expression" dxfId="41" priority="8">
      <formula>$O$37=""</formula>
    </cfRule>
  </conditionalFormatting>
  <conditionalFormatting sqref="AQ38:AU38">
    <cfRule type="expression" dxfId="40" priority="7">
      <formula>$O$38=""</formula>
    </cfRule>
  </conditionalFormatting>
  <conditionalFormatting sqref="AQ39:AU39">
    <cfRule type="expression" dxfId="39" priority="6">
      <formula>$O$39=""</formula>
    </cfRule>
  </conditionalFormatting>
  <conditionalFormatting sqref="AS5 AU5 AW5">
    <cfRule type="cellIs" dxfId="38" priority="18" operator="equal">
      <formula>""</formula>
    </cfRule>
  </conditionalFormatting>
  <dataValidations count="2">
    <dataValidation type="whole" operator="greaterThanOrEqual" allowBlank="1" showInputMessage="1" showErrorMessage="1" errorTitle="入力エラー" error="数値を入力してください" sqref="Q5 S5 U5 AS5 AU5 AW5" xr:uid="{3D0D8DD8-E669-4D38-BA46-C9BD8598F6D0}">
      <formula1>0</formula1>
    </dataValidation>
    <dataValidation allowBlank="1" showInputMessage="1" showErrorMessage="1" sqref="N45:T45 J41:J46 AP45:AV45 AL41:AL46" xr:uid="{11FC3CED-C1A7-4FC4-8607-86074948F23D}"/>
  </dataValidations>
  <printOptions horizontalCentered="1"/>
  <pageMargins left="0.70069444444444495" right="0.70069444444444495" top="0.75138888888888899" bottom="0.75138888888888899" header="0.29861111111111099" footer="0.29861111111111099"/>
  <pageSetup paperSize="9" scale="96" orientation="portrait" blackAndWhite="1"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C156"/>
  <sheetViews>
    <sheetView tabSelected="1" workbookViewId="0"/>
  </sheetViews>
  <sheetFormatPr defaultColWidth="9" defaultRowHeight="18"/>
  <cols>
    <col min="1" max="1" width="2.3984375" customWidth="1"/>
    <col min="2" max="2" width="4.09765625" style="352" customWidth="1"/>
    <col min="3" max="3" width="33" style="352" customWidth="1"/>
    <col min="4" max="4" width="56.5" customWidth="1"/>
    <col min="5" max="16383" width="8.59765625" style="352"/>
    <col min="16384" max="16384" width="8.59765625"/>
  </cols>
  <sheetData>
    <row r="1" spans="1:4">
      <c r="A1" s="520"/>
    </row>
    <row r="2" spans="1:4" ht="22.2">
      <c r="B2" s="1191" t="s">
        <v>1403</v>
      </c>
      <c r="C2" s="1191"/>
      <c r="D2" s="1191"/>
    </row>
    <row r="3" spans="1:4" ht="12" customHeight="1">
      <c r="C3" s="638"/>
    </row>
    <row r="4" spans="1:4" ht="26.4">
      <c r="B4" s="1192" t="s">
        <v>354</v>
      </c>
      <c r="C4" s="1192"/>
      <c r="D4" s="1192"/>
    </row>
    <row r="5" spans="1:4" ht="22.2">
      <c r="B5" s="1193" t="s">
        <v>355</v>
      </c>
      <c r="C5" s="1193"/>
      <c r="D5" s="1193"/>
    </row>
    <row r="6" spans="1:4" ht="12" customHeight="1">
      <c r="B6" s="638"/>
      <c r="C6" s="638"/>
      <c r="D6" s="638"/>
    </row>
    <row r="7" spans="1:4" ht="24" customHeight="1">
      <c r="B7" s="521" t="s">
        <v>356</v>
      </c>
      <c r="C7" s="522" t="s">
        <v>357</v>
      </c>
      <c r="D7" s="523" t="s">
        <v>358</v>
      </c>
    </row>
    <row r="8" spans="1:4" ht="24" customHeight="1">
      <c r="B8" s="524">
        <v>1</v>
      </c>
      <c r="C8" s="591" t="s">
        <v>359</v>
      </c>
      <c r="D8" s="525" t="s">
        <v>360</v>
      </c>
    </row>
    <row r="9" spans="1:4" ht="24" customHeight="1">
      <c r="B9" s="524">
        <v>2</v>
      </c>
      <c r="C9" s="591" t="s">
        <v>361</v>
      </c>
      <c r="D9" s="525" t="s">
        <v>362</v>
      </c>
    </row>
    <row r="10" spans="1:4" ht="24" customHeight="1">
      <c r="B10" s="524">
        <v>3</v>
      </c>
      <c r="C10" s="591" t="s">
        <v>363</v>
      </c>
      <c r="D10" s="525" t="s">
        <v>364</v>
      </c>
    </row>
    <row r="11" spans="1:4" ht="24" customHeight="1">
      <c r="B11" s="524">
        <v>4</v>
      </c>
      <c r="C11" s="591" t="s">
        <v>365</v>
      </c>
      <c r="D11" s="525" t="s">
        <v>366</v>
      </c>
    </row>
    <row r="12" spans="1:4" ht="24" customHeight="1">
      <c r="B12" s="524">
        <v>5</v>
      </c>
      <c r="C12" s="591" t="s">
        <v>1652</v>
      </c>
      <c r="D12" s="525" t="s">
        <v>367</v>
      </c>
    </row>
    <row r="13" spans="1:4" ht="24" customHeight="1">
      <c r="B13" s="524">
        <v>6</v>
      </c>
      <c r="C13" s="591" t="s">
        <v>1653</v>
      </c>
      <c r="D13" s="525" t="s">
        <v>1655</v>
      </c>
    </row>
    <row r="14" spans="1:4" ht="24" customHeight="1">
      <c r="B14" s="524">
        <v>7</v>
      </c>
      <c r="C14" s="591" t="s">
        <v>1654</v>
      </c>
      <c r="D14" s="525" t="s">
        <v>368</v>
      </c>
    </row>
    <row r="15" spans="1:4" ht="24" customHeight="1">
      <c r="B15" s="524">
        <v>8</v>
      </c>
      <c r="C15" s="591" t="s">
        <v>369</v>
      </c>
      <c r="D15" s="525" t="s">
        <v>370</v>
      </c>
    </row>
    <row r="16" spans="1:4" ht="24" customHeight="1">
      <c r="B16" s="524">
        <v>9</v>
      </c>
      <c r="C16" s="591" t="s">
        <v>371</v>
      </c>
      <c r="D16" s="525" t="s">
        <v>372</v>
      </c>
    </row>
    <row r="17" spans="2:4" ht="24" customHeight="1">
      <c r="B17" s="524">
        <v>10</v>
      </c>
      <c r="C17" s="591" t="s">
        <v>373</v>
      </c>
      <c r="D17" s="525" t="s">
        <v>374</v>
      </c>
    </row>
    <row r="18" spans="2:4" ht="24" customHeight="1">
      <c r="B18" s="524">
        <v>11</v>
      </c>
      <c r="C18" s="591" t="s">
        <v>375</v>
      </c>
      <c r="D18" s="525" t="s">
        <v>376</v>
      </c>
    </row>
    <row r="19" spans="2:4" ht="24" customHeight="1">
      <c r="B19" s="524">
        <v>12</v>
      </c>
      <c r="C19" s="591" t="s">
        <v>377</v>
      </c>
      <c r="D19" s="525" t="s">
        <v>378</v>
      </c>
    </row>
    <row r="20" spans="2:4" ht="24" customHeight="1">
      <c r="B20" s="524">
        <v>13</v>
      </c>
      <c r="C20" s="591" t="s">
        <v>379</v>
      </c>
      <c r="D20" s="525" t="s">
        <v>380</v>
      </c>
    </row>
    <row r="21" spans="2:4" ht="24" customHeight="1">
      <c r="B21" s="524">
        <v>14</v>
      </c>
      <c r="C21" s="591" t="s">
        <v>381</v>
      </c>
      <c r="D21" s="525" t="s">
        <v>382</v>
      </c>
    </row>
    <row r="22" spans="2:4" ht="24" customHeight="1">
      <c r="B22" s="524">
        <v>15</v>
      </c>
      <c r="C22" s="591" t="s">
        <v>383</v>
      </c>
      <c r="D22" s="525" t="s">
        <v>384</v>
      </c>
    </row>
    <row r="23" spans="2:4" ht="24" customHeight="1">
      <c r="B23" s="524">
        <v>16</v>
      </c>
      <c r="C23" s="591" t="s">
        <v>385</v>
      </c>
      <c r="D23" s="525" t="s">
        <v>386</v>
      </c>
    </row>
    <row r="24" spans="2:4" ht="24" customHeight="1">
      <c r="B24" s="524">
        <v>17</v>
      </c>
      <c r="C24" s="591" t="s">
        <v>387</v>
      </c>
      <c r="D24" s="525" t="s">
        <v>388</v>
      </c>
    </row>
    <row r="25" spans="2:4" ht="24" customHeight="1">
      <c r="B25" s="524">
        <v>18</v>
      </c>
      <c r="C25" s="591" t="s">
        <v>389</v>
      </c>
      <c r="D25" s="525" t="s">
        <v>390</v>
      </c>
    </row>
    <row r="26" spans="2:4" ht="24.6" customHeight="1">
      <c r="B26" s="524">
        <v>19</v>
      </c>
      <c r="C26" s="591" t="s">
        <v>1656</v>
      </c>
      <c r="D26" s="525" t="s">
        <v>1661</v>
      </c>
    </row>
    <row r="27" spans="2:4" ht="24.6" customHeight="1">
      <c r="B27" s="524">
        <v>20</v>
      </c>
      <c r="C27" s="591" t="s">
        <v>1657</v>
      </c>
      <c r="D27" s="525" t="s">
        <v>1662</v>
      </c>
    </row>
    <row r="28" spans="2:4" ht="24.6" customHeight="1">
      <c r="B28" s="524">
        <v>21</v>
      </c>
      <c r="C28" s="591" t="s">
        <v>1658</v>
      </c>
      <c r="D28" s="525" t="s">
        <v>1664</v>
      </c>
    </row>
    <row r="29" spans="2:4" ht="24.6" customHeight="1">
      <c r="B29" s="524">
        <v>22</v>
      </c>
      <c r="C29" s="591" t="s">
        <v>1659</v>
      </c>
      <c r="D29" s="525" t="s">
        <v>1663</v>
      </c>
    </row>
    <row r="30" spans="2:4" ht="24.6" customHeight="1">
      <c r="B30" s="524">
        <v>23</v>
      </c>
      <c r="C30" s="591" t="s">
        <v>1660</v>
      </c>
      <c r="D30" s="525" t="s">
        <v>1665</v>
      </c>
    </row>
    <row r="31" spans="2:4" ht="24.6" customHeight="1">
      <c r="B31" s="524">
        <v>24</v>
      </c>
      <c r="C31" s="591" t="s">
        <v>1763</v>
      </c>
      <c r="D31" s="525" t="s">
        <v>1767</v>
      </c>
    </row>
    <row r="32" spans="2:4" ht="24.6" customHeight="1">
      <c r="B32" s="524">
        <v>25</v>
      </c>
      <c r="C32" s="591" t="s">
        <v>1764</v>
      </c>
      <c r="D32" s="525" t="s">
        <v>1768</v>
      </c>
    </row>
    <row r="33" spans="2:4" ht="24.6" customHeight="1">
      <c r="B33" s="524">
        <v>26</v>
      </c>
      <c r="C33" s="591" t="s">
        <v>1765</v>
      </c>
      <c r="D33" s="525" t="s">
        <v>1740</v>
      </c>
    </row>
    <row r="34" spans="2:4" ht="25.5" customHeight="1">
      <c r="B34" s="524">
        <v>26</v>
      </c>
      <c r="C34" s="591" t="s">
        <v>1766</v>
      </c>
      <c r="D34" s="525" t="s">
        <v>1742</v>
      </c>
    </row>
    <row r="35" spans="2:4">
      <c r="C35"/>
    </row>
    <row r="36" spans="2:4">
      <c r="C36"/>
    </row>
    <row r="37" spans="2:4">
      <c r="C37"/>
    </row>
    <row r="38" spans="2:4">
      <c r="C38"/>
    </row>
    <row r="39" spans="2:4">
      <c r="C39"/>
    </row>
    <row r="40" spans="2:4">
      <c r="C40"/>
    </row>
    <row r="41" spans="2:4">
      <c r="C41"/>
    </row>
    <row r="42" spans="2:4">
      <c r="C42"/>
    </row>
    <row r="43" spans="2:4">
      <c r="C43"/>
    </row>
    <row r="44" spans="2:4">
      <c r="C44"/>
    </row>
    <row r="45" spans="2:4">
      <c r="C45"/>
    </row>
    <row r="46" spans="2:4">
      <c r="C46"/>
    </row>
    <row r="47" spans="2:4">
      <c r="C47"/>
    </row>
    <row r="48" spans="2:4">
      <c r="C48"/>
    </row>
    <row r="49" spans="3:3">
      <c r="C49"/>
    </row>
    <row r="50" spans="3:3">
      <c r="C50"/>
    </row>
    <row r="51" spans="3:3">
      <c r="C51"/>
    </row>
    <row r="52" spans="3:3">
      <c r="C52"/>
    </row>
    <row r="53" spans="3:3">
      <c r="C53"/>
    </row>
    <row r="54" spans="3:3">
      <c r="C54"/>
    </row>
    <row r="55" spans="3:3">
      <c r="C55"/>
    </row>
    <row r="56" spans="3:3">
      <c r="C56"/>
    </row>
    <row r="57" spans="3:3">
      <c r="C57"/>
    </row>
    <row r="58" spans="3:3">
      <c r="C58"/>
    </row>
    <row r="59" spans="3:3">
      <c r="C59"/>
    </row>
    <row r="60" spans="3:3">
      <c r="C60"/>
    </row>
    <row r="61" spans="3:3">
      <c r="C61"/>
    </row>
    <row r="62" spans="3:3">
      <c r="C62"/>
    </row>
    <row r="63" spans="3:3">
      <c r="C63"/>
    </row>
    <row r="64" spans="3:3">
      <c r="C64"/>
    </row>
    <row r="65" spans="3:3">
      <c r="C65"/>
    </row>
    <row r="66" spans="3:3">
      <c r="C66"/>
    </row>
    <row r="67" spans="3:3">
      <c r="C67"/>
    </row>
    <row r="68" spans="3:3">
      <c r="C68"/>
    </row>
    <row r="69" spans="3:3">
      <c r="C69"/>
    </row>
    <row r="70" spans="3:3">
      <c r="C70"/>
    </row>
    <row r="71" spans="3:3">
      <c r="C71"/>
    </row>
    <row r="72" spans="3:3">
      <c r="C72"/>
    </row>
    <row r="73" spans="3:3">
      <c r="C73"/>
    </row>
    <row r="74" spans="3:3">
      <c r="C74"/>
    </row>
    <row r="75" spans="3:3">
      <c r="C75"/>
    </row>
    <row r="76" spans="3:3">
      <c r="C76"/>
    </row>
    <row r="77" spans="3:3">
      <c r="C77"/>
    </row>
    <row r="78" spans="3:3">
      <c r="C78"/>
    </row>
    <row r="79" spans="3:3">
      <c r="C79"/>
    </row>
    <row r="80" spans="3:3">
      <c r="C80"/>
    </row>
    <row r="81" spans="3:3">
      <c r="C81"/>
    </row>
    <row r="82" spans="3:3">
      <c r="C82"/>
    </row>
    <row r="83" spans="3:3">
      <c r="C83"/>
    </row>
    <row r="84" spans="3:3">
      <c r="C84"/>
    </row>
    <row r="85" spans="3:3">
      <c r="C85"/>
    </row>
    <row r="86" spans="3:3">
      <c r="C86"/>
    </row>
    <row r="87" spans="3:3">
      <c r="C87"/>
    </row>
    <row r="88" spans="3:3">
      <c r="C88"/>
    </row>
    <row r="89" spans="3:3">
      <c r="C89"/>
    </row>
    <row r="90" spans="3:3">
      <c r="C90"/>
    </row>
    <row r="91" spans="3:3">
      <c r="C91"/>
    </row>
    <row r="92" spans="3:3">
      <c r="C92"/>
    </row>
    <row r="93" spans="3:3">
      <c r="C93"/>
    </row>
    <row r="94" spans="3:3">
      <c r="C94"/>
    </row>
    <row r="95" spans="3:3">
      <c r="C95"/>
    </row>
    <row r="96" spans="3:3">
      <c r="C96"/>
    </row>
    <row r="97" spans="3:3">
      <c r="C97"/>
    </row>
    <row r="98" spans="3:3">
      <c r="C98"/>
    </row>
    <row r="99" spans="3:3">
      <c r="C99"/>
    </row>
    <row r="100" spans="3:3">
      <c r="C100"/>
    </row>
    <row r="101" spans="3:3">
      <c r="C101"/>
    </row>
    <row r="102" spans="3:3">
      <c r="C102"/>
    </row>
    <row r="103" spans="3:3">
      <c r="C103"/>
    </row>
    <row r="104" spans="3:3">
      <c r="C104"/>
    </row>
    <row r="105" spans="3:3">
      <c r="C105"/>
    </row>
    <row r="106" spans="3:3">
      <c r="C106"/>
    </row>
    <row r="107" spans="3:3">
      <c r="C107"/>
    </row>
    <row r="108" spans="3:3">
      <c r="C108"/>
    </row>
    <row r="109" spans="3:3">
      <c r="C109"/>
    </row>
    <row r="110" spans="3:3">
      <c r="C110"/>
    </row>
    <row r="111" spans="3:3">
      <c r="C111"/>
    </row>
    <row r="112" spans="3:3">
      <c r="C112"/>
    </row>
    <row r="113" spans="3:3">
      <c r="C113"/>
    </row>
    <row r="114" spans="3:3">
      <c r="C114"/>
    </row>
    <row r="115" spans="3:3">
      <c r="C115"/>
    </row>
    <row r="116" spans="3:3">
      <c r="C116"/>
    </row>
    <row r="117" spans="3:3">
      <c r="C117"/>
    </row>
    <row r="118" spans="3:3">
      <c r="C118"/>
    </row>
    <row r="119" spans="3:3">
      <c r="C119"/>
    </row>
    <row r="120" spans="3:3">
      <c r="C120"/>
    </row>
    <row r="121" spans="3:3">
      <c r="C121"/>
    </row>
    <row r="122" spans="3:3">
      <c r="C122"/>
    </row>
    <row r="123" spans="3:3">
      <c r="C123"/>
    </row>
    <row r="124" spans="3:3">
      <c r="C124"/>
    </row>
    <row r="125" spans="3:3">
      <c r="C125"/>
    </row>
    <row r="126" spans="3:3">
      <c r="C126"/>
    </row>
    <row r="127" spans="3:3">
      <c r="C127"/>
    </row>
    <row r="128" spans="3:3">
      <c r="C128"/>
    </row>
    <row r="129" spans="3:3">
      <c r="C129"/>
    </row>
    <row r="130" spans="3:3">
      <c r="C130"/>
    </row>
    <row r="131" spans="3:3">
      <c r="C131"/>
    </row>
    <row r="132" spans="3:3">
      <c r="C132"/>
    </row>
    <row r="133" spans="3:3">
      <c r="C133"/>
    </row>
    <row r="134" spans="3:3">
      <c r="C134"/>
    </row>
    <row r="135" spans="3:3">
      <c r="C135"/>
    </row>
    <row r="136" spans="3:3">
      <c r="C136"/>
    </row>
    <row r="137" spans="3:3">
      <c r="C137"/>
    </row>
    <row r="138" spans="3:3">
      <c r="C138"/>
    </row>
    <row r="139" spans="3:3">
      <c r="C139"/>
    </row>
    <row r="140" spans="3:3">
      <c r="C140"/>
    </row>
    <row r="141" spans="3:3">
      <c r="C141"/>
    </row>
    <row r="142" spans="3:3">
      <c r="C142"/>
    </row>
    <row r="143" spans="3:3">
      <c r="C143"/>
    </row>
    <row r="144" spans="3:3">
      <c r="C144"/>
    </row>
    <row r="145" spans="3:3">
      <c r="C145"/>
    </row>
    <row r="146" spans="3:3">
      <c r="C146"/>
    </row>
    <row r="147" spans="3:3">
      <c r="C147"/>
    </row>
    <row r="148" spans="3:3">
      <c r="C148"/>
    </row>
    <row r="149" spans="3:3">
      <c r="C149"/>
    </row>
    <row r="150" spans="3:3">
      <c r="C150"/>
    </row>
    <row r="151" spans="3:3">
      <c r="C151"/>
    </row>
    <row r="152" spans="3:3">
      <c r="C152"/>
    </row>
    <row r="153" spans="3:3">
      <c r="C153"/>
    </row>
    <row r="154" spans="3:3">
      <c r="C154"/>
    </row>
    <row r="155" spans="3:3">
      <c r="C155"/>
    </row>
    <row r="156" spans="3:3">
      <c r="C156"/>
    </row>
  </sheetData>
  <sheetProtection algorithmName="SHA-512" hashValue="fjbFx8lyXPleutqzG3q2dZN9JfxySMGkRtEJ39X3azCiTzXkpTVucL3JUazLddUvdrwMVgD2hEHmI25Gxo/TPA==" saltValue="997t0dUalh32p4PjWAwMAQ==" spinCount="100000" sheet="1" selectLockedCells="1"/>
  <mergeCells count="3">
    <mergeCell ref="B2:D2"/>
    <mergeCell ref="B4:D4"/>
    <mergeCell ref="B5:D5"/>
  </mergeCells>
  <phoneticPr fontId="101"/>
  <hyperlinks>
    <hyperlink ref="C8" location="提出方法!A1" display="提出方法" xr:uid="{00000000-0004-0000-0100-000000000000}"/>
    <hyperlink ref="C9" location="記載要領!A1" display="記載要領" xr:uid="{00000000-0004-0000-0100-000001000000}"/>
    <hyperlink ref="C19" location="'第1号様式_交付申請書(5)'!A1" display="第1号様式_交付申請書(5)" xr:uid="{00000000-0004-0000-0100-000002000000}"/>
    <hyperlink ref="C20" location="'第1号様式_交付申請書(6)'!A1" display="第1号様式_交付申請書(6)" xr:uid="{00000000-0004-0000-0100-000003000000}"/>
    <hyperlink ref="C25" location="'第12号様式_実績報告(3)'!A1" display="第12号様式_実績報告(3)" xr:uid="{00000000-0004-0000-0100-000004000000}"/>
    <hyperlink ref="C24" location="'第12号様式_実績報告(1・2)'!A1" display="第12号様式_実績報告(1・2)" xr:uid="{00000000-0004-0000-0100-000005000000}"/>
    <hyperlink ref="C22" location="'第2号様式_誓約書(共同申請者)'!A1" display="第2号様式_誓約書(共同申請者)" xr:uid="{00000000-0004-0000-0100-000006000000}"/>
    <hyperlink ref="C21" location="'第2号様式_誓約書(申請者)'!A1" display="第2号様式_誓約書(申請者)" xr:uid="{00000000-0004-0000-0100-000007000000}"/>
    <hyperlink ref="C13" location="'【交付申請時】入力シート④(確認書)'!A1" display="【交付申請時】入力シート④(確認書)" xr:uid="{00000000-0004-0000-0100-000008000000}"/>
    <hyperlink ref="C10" location="'【交付申請時】入力シート①(全体)'!A1" display="入力シート①(全体)" xr:uid="{00000000-0004-0000-0100-000009000000}"/>
    <hyperlink ref="C11" location="'【交付申請時】入力シート➁(機器)'!A1" display="入力シート➁(機器)" xr:uid="{00000000-0004-0000-0100-00000A000000}"/>
    <hyperlink ref="C12" location="'入力シート③(その他)'!A1" display="入力シート③(その他)" xr:uid="{00000000-0004-0000-0100-00000B000000}"/>
    <hyperlink ref="C14" location="【交付決定後】入力シート!A1" display="【交付決定後】入力シート" xr:uid="{00000000-0004-0000-0100-00000C000000}"/>
    <hyperlink ref="C15" location="'第1号様式_交付申請書(1)'!A1" display="第1号様式_交付申請書(1)" xr:uid="{00000000-0004-0000-0100-00000D000000}"/>
    <hyperlink ref="C23" location="'第2号様式_誓約書(手続代行者)'!A1" display="第2号様式_誓約書(手続代行者)" xr:uid="{00000000-0004-0000-0100-00000E000000}"/>
    <hyperlink ref="C16" location="'第1号様式_交付申請書(2)'!A1" display="第1号様式_交付申請書(2)" xr:uid="{00000000-0004-0000-0100-00000F000000}"/>
    <hyperlink ref="C17" location="'第1号様式_交付申請書(3)'!A1" display="第1号様式_交付申請書(3)" xr:uid="{00000000-0004-0000-0100-000010000000}"/>
    <hyperlink ref="C18" location="'第1号様式_交付申請書(4)'!A1" display="第1号様式_交付申請書(4)" xr:uid="{00000000-0004-0000-0100-000011000000}"/>
    <hyperlink ref="C26" location="'第5号様式(撤回届出書)'!Print_Area" display="第5号様式(撤回届出書)" xr:uid="{182C6DF9-41B8-4371-8CB8-B23F957D2357}"/>
    <hyperlink ref="C27" location="'第6号様式(計画変更申請)'!A1" display="第6号様式(計画変更申請) " xr:uid="{52A9F5E4-EA92-4700-BEB3-2A5885FAB504}"/>
    <hyperlink ref="C28" location="'第8号様式(事業者変更届) '!Print_Area" display="第8号様式(事業者変更届) " xr:uid="{A4EC22E6-BCA3-47CA-A6E9-DE45F19CE9D4}"/>
    <hyperlink ref="C29" location="'第9号様式 (遅延等報告)'!Print_Area" display="第9号様式 (遅延等報告)" xr:uid="{A2FBBC38-B482-4909-AD92-21A00CEA15CF}"/>
    <hyperlink ref="C30" location="'第10号様式(廃止申請)'!Print_Area" display="第10号様式(廃止申請)" xr:uid="{1707EA2E-BCC8-4130-AE64-66964B5E557C}"/>
    <hyperlink ref="C31" location="'第16号様式(返還報告)'!A1" display="第16号様式(返還報告)" xr:uid="{8B6861E8-0DB2-421D-8521-7E0798A02A96}"/>
    <hyperlink ref="C32" location="'第17号様式(財産処分)'!A1" display="第17号様式(財産処分)" xr:uid="{C7CE2123-3498-4C58-A1E7-5D81FF60DADA}"/>
    <hyperlink ref="C33" location="'第20号様式(一般承継)'!A1" display="第20号様式(一般承継）" xr:uid="{B5BE57A1-55AE-45BF-A938-843870F3664A}"/>
    <hyperlink ref="C34" location="'第21号様式(事業承継)'!A1" display="第21号様式(事業承継)" xr:uid="{D8878A09-556F-481D-9C43-30D69AF2BC4C}"/>
  </hyperlinks>
  <pageMargins left="0.7" right="0.7" top="0.75" bottom="0.75" header="0.3" footer="0.3"/>
  <pageSetup paperSize="9" scale="86" orientation="portrait"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E138E9-5E8F-451C-8C56-E8D9F8D58636}">
  <sheetPr>
    <tabColor theme="9" tint="0.79998168889431442"/>
  </sheetPr>
  <dimension ref="A2:BJ40"/>
  <sheetViews>
    <sheetView workbookViewId="0"/>
  </sheetViews>
  <sheetFormatPr defaultColWidth="9" defaultRowHeight="12"/>
  <cols>
    <col min="1" max="1" width="1.8984375" style="835" customWidth="1"/>
    <col min="2" max="2" width="1" style="835" customWidth="1"/>
    <col min="3" max="19" width="3.69921875" style="835" customWidth="1"/>
    <col min="20" max="23" width="3.69921875" style="836" customWidth="1"/>
    <col min="24" max="27" width="4" style="836" customWidth="1"/>
    <col min="28" max="28" width="1.8984375" style="835" customWidth="1"/>
    <col min="29" max="29" width="2.09765625" style="835" customWidth="1"/>
    <col min="30" max="47" width="3.8984375" style="835" customWidth="1"/>
    <col min="48" max="50" width="3.8984375" style="836" customWidth="1"/>
    <col min="51" max="53" width="1.8984375" style="836" customWidth="1"/>
    <col min="54" max="264" width="9" style="835"/>
    <col min="265" max="266" width="2.09765625" style="835" customWidth="1"/>
    <col min="267" max="267" width="1" style="835" customWidth="1"/>
    <col min="268" max="268" width="20.3984375" style="835" customWidth="1"/>
    <col min="269" max="269" width="1.09765625" style="835" customWidth="1"/>
    <col min="270" max="271" width="10.59765625" style="835" customWidth="1"/>
    <col min="272" max="272" width="1.59765625" style="835" customWidth="1"/>
    <col min="273" max="273" width="6.09765625" style="835" customWidth="1"/>
    <col min="274" max="274" width="4" style="835" customWidth="1"/>
    <col min="275" max="275" width="3.09765625" style="835" customWidth="1"/>
    <col min="276" max="276" width="0.59765625" style="835" customWidth="1"/>
    <col min="277" max="277" width="3" style="835" customWidth="1"/>
    <col min="278" max="278" width="3.09765625" style="835" customWidth="1"/>
    <col min="279" max="279" width="2.59765625" style="835" customWidth="1"/>
    <col min="280" max="280" width="3.09765625" style="835" customWidth="1"/>
    <col min="281" max="281" width="2.59765625" style="835" customWidth="1"/>
    <col min="282" max="282" width="1.59765625" style="835" customWidth="1"/>
    <col min="283" max="284" width="2" style="835" customWidth="1"/>
    <col min="285" max="285" width="6.5" style="835" customWidth="1"/>
    <col min="286" max="520" width="9" style="835"/>
    <col min="521" max="522" width="2.09765625" style="835" customWidth="1"/>
    <col min="523" max="523" width="1" style="835" customWidth="1"/>
    <col min="524" max="524" width="20.3984375" style="835" customWidth="1"/>
    <col min="525" max="525" width="1.09765625" style="835" customWidth="1"/>
    <col min="526" max="527" width="10.59765625" style="835" customWidth="1"/>
    <col min="528" max="528" width="1.59765625" style="835" customWidth="1"/>
    <col min="529" max="529" width="6.09765625" style="835" customWidth="1"/>
    <col min="530" max="530" width="4" style="835" customWidth="1"/>
    <col min="531" max="531" width="3.09765625" style="835" customWidth="1"/>
    <col min="532" max="532" width="0.59765625" style="835" customWidth="1"/>
    <col min="533" max="533" width="3" style="835" customWidth="1"/>
    <col min="534" max="534" width="3.09765625" style="835" customWidth="1"/>
    <col min="535" max="535" width="2.59765625" style="835" customWidth="1"/>
    <col min="536" max="536" width="3.09765625" style="835" customWidth="1"/>
    <col min="537" max="537" width="2.59765625" style="835" customWidth="1"/>
    <col min="538" max="538" width="1.59765625" style="835" customWidth="1"/>
    <col min="539" max="540" width="2" style="835" customWidth="1"/>
    <col min="541" max="541" width="6.5" style="835" customWidth="1"/>
    <col min="542" max="776" width="9" style="835"/>
    <col min="777" max="778" width="2.09765625" style="835" customWidth="1"/>
    <col min="779" max="779" width="1" style="835" customWidth="1"/>
    <col min="780" max="780" width="20.3984375" style="835" customWidth="1"/>
    <col min="781" max="781" width="1.09765625" style="835" customWidth="1"/>
    <col min="782" max="783" width="10.59765625" style="835" customWidth="1"/>
    <col min="784" max="784" width="1.59765625" style="835" customWidth="1"/>
    <col min="785" max="785" width="6.09765625" style="835" customWidth="1"/>
    <col min="786" max="786" width="4" style="835" customWidth="1"/>
    <col min="787" max="787" width="3.09765625" style="835" customWidth="1"/>
    <col min="788" max="788" width="0.59765625" style="835" customWidth="1"/>
    <col min="789" max="789" width="3" style="835" customWidth="1"/>
    <col min="790" max="790" width="3.09765625" style="835" customWidth="1"/>
    <col min="791" max="791" width="2.59765625" style="835" customWidth="1"/>
    <col min="792" max="792" width="3.09765625" style="835" customWidth="1"/>
    <col min="793" max="793" width="2.59765625" style="835" customWidth="1"/>
    <col min="794" max="794" width="1.59765625" style="835" customWidth="1"/>
    <col min="795" max="796" width="2" style="835" customWidth="1"/>
    <col min="797" max="797" width="6.5" style="835" customWidth="1"/>
    <col min="798" max="1032" width="9" style="835"/>
    <col min="1033" max="1034" width="2.09765625" style="835" customWidth="1"/>
    <col min="1035" max="1035" width="1" style="835" customWidth="1"/>
    <col min="1036" max="1036" width="20.3984375" style="835" customWidth="1"/>
    <col min="1037" max="1037" width="1.09765625" style="835" customWidth="1"/>
    <col min="1038" max="1039" width="10.59765625" style="835" customWidth="1"/>
    <col min="1040" max="1040" width="1.59765625" style="835" customWidth="1"/>
    <col min="1041" max="1041" width="6.09765625" style="835" customWidth="1"/>
    <col min="1042" max="1042" width="4" style="835" customWidth="1"/>
    <col min="1043" max="1043" width="3.09765625" style="835" customWidth="1"/>
    <col min="1044" max="1044" width="0.59765625" style="835" customWidth="1"/>
    <col min="1045" max="1045" width="3" style="835" customWidth="1"/>
    <col min="1046" max="1046" width="3.09765625" style="835" customWidth="1"/>
    <col min="1047" max="1047" width="2.59765625" style="835" customWidth="1"/>
    <col min="1048" max="1048" width="3.09765625" style="835" customWidth="1"/>
    <col min="1049" max="1049" width="2.59765625" style="835" customWidth="1"/>
    <col min="1050" max="1050" width="1.59765625" style="835" customWidth="1"/>
    <col min="1051" max="1052" width="2" style="835" customWidth="1"/>
    <col min="1053" max="1053" width="6.5" style="835" customWidth="1"/>
    <col min="1054" max="1288" width="9" style="835"/>
    <col min="1289" max="1290" width="2.09765625" style="835" customWidth="1"/>
    <col min="1291" max="1291" width="1" style="835" customWidth="1"/>
    <col min="1292" max="1292" width="20.3984375" style="835" customWidth="1"/>
    <col min="1293" max="1293" width="1.09765625" style="835" customWidth="1"/>
    <col min="1294" max="1295" width="10.59765625" style="835" customWidth="1"/>
    <col min="1296" max="1296" width="1.59765625" style="835" customWidth="1"/>
    <col min="1297" max="1297" width="6.09765625" style="835" customWidth="1"/>
    <col min="1298" max="1298" width="4" style="835" customWidth="1"/>
    <col min="1299" max="1299" width="3.09765625" style="835" customWidth="1"/>
    <col min="1300" max="1300" width="0.59765625" style="835" customWidth="1"/>
    <col min="1301" max="1301" width="3" style="835" customWidth="1"/>
    <col min="1302" max="1302" width="3.09765625" style="835" customWidth="1"/>
    <col min="1303" max="1303" width="2.59765625" style="835" customWidth="1"/>
    <col min="1304" max="1304" width="3.09765625" style="835" customWidth="1"/>
    <col min="1305" max="1305" width="2.59765625" style="835" customWidth="1"/>
    <col min="1306" max="1306" width="1.59765625" style="835" customWidth="1"/>
    <col min="1307" max="1308" width="2" style="835" customWidth="1"/>
    <col min="1309" max="1309" width="6.5" style="835" customWidth="1"/>
    <col min="1310" max="1544" width="9" style="835"/>
    <col min="1545" max="1546" width="2.09765625" style="835" customWidth="1"/>
    <col min="1547" max="1547" width="1" style="835" customWidth="1"/>
    <col min="1548" max="1548" width="20.3984375" style="835" customWidth="1"/>
    <col min="1549" max="1549" width="1.09765625" style="835" customWidth="1"/>
    <col min="1550" max="1551" width="10.59765625" style="835" customWidth="1"/>
    <col min="1552" max="1552" width="1.59765625" style="835" customWidth="1"/>
    <col min="1553" max="1553" width="6.09765625" style="835" customWidth="1"/>
    <col min="1554" max="1554" width="4" style="835" customWidth="1"/>
    <col min="1555" max="1555" width="3.09765625" style="835" customWidth="1"/>
    <col min="1556" max="1556" width="0.59765625" style="835" customWidth="1"/>
    <col min="1557" max="1557" width="3" style="835" customWidth="1"/>
    <col min="1558" max="1558" width="3.09765625" style="835" customWidth="1"/>
    <col min="1559" max="1559" width="2.59765625" style="835" customWidth="1"/>
    <col min="1560" max="1560" width="3.09765625" style="835" customWidth="1"/>
    <col min="1561" max="1561" width="2.59765625" style="835" customWidth="1"/>
    <col min="1562" max="1562" width="1.59765625" style="835" customWidth="1"/>
    <col min="1563" max="1564" width="2" style="835" customWidth="1"/>
    <col min="1565" max="1565" width="6.5" style="835" customWidth="1"/>
    <col min="1566" max="1800" width="9" style="835"/>
    <col min="1801" max="1802" width="2.09765625" style="835" customWidth="1"/>
    <col min="1803" max="1803" width="1" style="835" customWidth="1"/>
    <col min="1804" max="1804" width="20.3984375" style="835" customWidth="1"/>
    <col min="1805" max="1805" width="1.09765625" style="835" customWidth="1"/>
    <col min="1806" max="1807" width="10.59765625" style="835" customWidth="1"/>
    <col min="1808" max="1808" width="1.59765625" style="835" customWidth="1"/>
    <col min="1809" max="1809" width="6.09765625" style="835" customWidth="1"/>
    <col min="1810" max="1810" width="4" style="835" customWidth="1"/>
    <col min="1811" max="1811" width="3.09765625" style="835" customWidth="1"/>
    <col min="1812" max="1812" width="0.59765625" style="835" customWidth="1"/>
    <col min="1813" max="1813" width="3" style="835" customWidth="1"/>
    <col min="1814" max="1814" width="3.09765625" style="835" customWidth="1"/>
    <col min="1815" max="1815" width="2.59765625" style="835" customWidth="1"/>
    <col min="1816" max="1816" width="3.09765625" style="835" customWidth="1"/>
    <col min="1817" max="1817" width="2.59765625" style="835" customWidth="1"/>
    <col min="1818" max="1818" width="1.59765625" style="835" customWidth="1"/>
    <col min="1819" max="1820" width="2" style="835" customWidth="1"/>
    <col min="1821" max="1821" width="6.5" style="835" customWidth="1"/>
    <col min="1822" max="2056" width="9" style="835"/>
    <col min="2057" max="2058" width="2.09765625" style="835" customWidth="1"/>
    <col min="2059" max="2059" width="1" style="835" customWidth="1"/>
    <col min="2060" max="2060" width="20.3984375" style="835" customWidth="1"/>
    <col min="2061" max="2061" width="1.09765625" style="835" customWidth="1"/>
    <col min="2062" max="2063" width="10.59765625" style="835" customWidth="1"/>
    <col min="2064" max="2064" width="1.59765625" style="835" customWidth="1"/>
    <col min="2065" max="2065" width="6.09765625" style="835" customWidth="1"/>
    <col min="2066" max="2066" width="4" style="835" customWidth="1"/>
    <col min="2067" max="2067" width="3.09765625" style="835" customWidth="1"/>
    <col min="2068" max="2068" width="0.59765625" style="835" customWidth="1"/>
    <col min="2069" max="2069" width="3" style="835" customWidth="1"/>
    <col min="2070" max="2070" width="3.09765625" style="835" customWidth="1"/>
    <col min="2071" max="2071" width="2.59765625" style="835" customWidth="1"/>
    <col min="2072" max="2072" width="3.09765625" style="835" customWidth="1"/>
    <col min="2073" max="2073" width="2.59765625" style="835" customWidth="1"/>
    <col min="2074" max="2074" width="1.59765625" style="835" customWidth="1"/>
    <col min="2075" max="2076" width="2" style="835" customWidth="1"/>
    <col min="2077" max="2077" width="6.5" style="835" customWidth="1"/>
    <col min="2078" max="2312" width="9" style="835"/>
    <col min="2313" max="2314" width="2.09765625" style="835" customWidth="1"/>
    <col min="2315" max="2315" width="1" style="835" customWidth="1"/>
    <col min="2316" max="2316" width="20.3984375" style="835" customWidth="1"/>
    <col min="2317" max="2317" width="1.09765625" style="835" customWidth="1"/>
    <col min="2318" max="2319" width="10.59765625" style="835" customWidth="1"/>
    <col min="2320" max="2320" width="1.59765625" style="835" customWidth="1"/>
    <col min="2321" max="2321" width="6.09765625" style="835" customWidth="1"/>
    <col min="2322" max="2322" width="4" style="835" customWidth="1"/>
    <col min="2323" max="2323" width="3.09765625" style="835" customWidth="1"/>
    <col min="2324" max="2324" width="0.59765625" style="835" customWidth="1"/>
    <col min="2325" max="2325" width="3" style="835" customWidth="1"/>
    <col min="2326" max="2326" width="3.09765625" style="835" customWidth="1"/>
    <col min="2327" max="2327" width="2.59765625" style="835" customWidth="1"/>
    <col min="2328" max="2328" width="3.09765625" style="835" customWidth="1"/>
    <col min="2329" max="2329" width="2.59765625" style="835" customWidth="1"/>
    <col min="2330" max="2330" width="1.59765625" style="835" customWidth="1"/>
    <col min="2331" max="2332" width="2" style="835" customWidth="1"/>
    <col min="2333" max="2333" width="6.5" style="835" customWidth="1"/>
    <col min="2334" max="2568" width="9" style="835"/>
    <col min="2569" max="2570" width="2.09765625" style="835" customWidth="1"/>
    <col min="2571" max="2571" width="1" style="835" customWidth="1"/>
    <col min="2572" max="2572" width="20.3984375" style="835" customWidth="1"/>
    <col min="2573" max="2573" width="1.09765625" style="835" customWidth="1"/>
    <col min="2574" max="2575" width="10.59765625" style="835" customWidth="1"/>
    <col min="2576" max="2576" width="1.59765625" style="835" customWidth="1"/>
    <col min="2577" max="2577" width="6.09765625" style="835" customWidth="1"/>
    <col min="2578" max="2578" width="4" style="835" customWidth="1"/>
    <col min="2579" max="2579" width="3.09765625" style="835" customWidth="1"/>
    <col min="2580" max="2580" width="0.59765625" style="835" customWidth="1"/>
    <col min="2581" max="2581" width="3" style="835" customWidth="1"/>
    <col min="2582" max="2582" width="3.09765625" style="835" customWidth="1"/>
    <col min="2583" max="2583" width="2.59765625" style="835" customWidth="1"/>
    <col min="2584" max="2584" width="3.09765625" style="835" customWidth="1"/>
    <col min="2585" max="2585" width="2.59765625" style="835" customWidth="1"/>
    <col min="2586" max="2586" width="1.59765625" style="835" customWidth="1"/>
    <col min="2587" max="2588" width="2" style="835" customWidth="1"/>
    <col min="2589" max="2589" width="6.5" style="835" customWidth="1"/>
    <col min="2590" max="2824" width="9" style="835"/>
    <col min="2825" max="2826" width="2.09765625" style="835" customWidth="1"/>
    <col min="2827" max="2827" width="1" style="835" customWidth="1"/>
    <col min="2828" max="2828" width="20.3984375" style="835" customWidth="1"/>
    <col min="2829" max="2829" width="1.09765625" style="835" customWidth="1"/>
    <col min="2830" max="2831" width="10.59765625" style="835" customWidth="1"/>
    <col min="2832" max="2832" width="1.59765625" style="835" customWidth="1"/>
    <col min="2833" max="2833" width="6.09765625" style="835" customWidth="1"/>
    <col min="2834" max="2834" width="4" style="835" customWidth="1"/>
    <col min="2835" max="2835" width="3.09765625" style="835" customWidth="1"/>
    <col min="2836" max="2836" width="0.59765625" style="835" customWidth="1"/>
    <col min="2837" max="2837" width="3" style="835" customWidth="1"/>
    <col min="2838" max="2838" width="3.09765625" style="835" customWidth="1"/>
    <col min="2839" max="2839" width="2.59765625" style="835" customWidth="1"/>
    <col min="2840" max="2840" width="3.09765625" style="835" customWidth="1"/>
    <col min="2841" max="2841" width="2.59765625" style="835" customWidth="1"/>
    <col min="2842" max="2842" width="1.59765625" style="835" customWidth="1"/>
    <col min="2843" max="2844" width="2" style="835" customWidth="1"/>
    <col min="2845" max="2845" width="6.5" style="835" customWidth="1"/>
    <col min="2846" max="3080" width="9" style="835"/>
    <col min="3081" max="3082" width="2.09765625" style="835" customWidth="1"/>
    <col min="3083" max="3083" width="1" style="835" customWidth="1"/>
    <col min="3084" max="3084" width="20.3984375" style="835" customWidth="1"/>
    <col min="3085" max="3085" width="1.09765625" style="835" customWidth="1"/>
    <col min="3086" max="3087" width="10.59765625" style="835" customWidth="1"/>
    <col min="3088" max="3088" width="1.59765625" style="835" customWidth="1"/>
    <col min="3089" max="3089" width="6.09765625" style="835" customWidth="1"/>
    <col min="3090" max="3090" width="4" style="835" customWidth="1"/>
    <col min="3091" max="3091" width="3.09765625" style="835" customWidth="1"/>
    <col min="3092" max="3092" width="0.59765625" style="835" customWidth="1"/>
    <col min="3093" max="3093" width="3" style="835" customWidth="1"/>
    <col min="3094" max="3094" width="3.09765625" style="835" customWidth="1"/>
    <col min="3095" max="3095" width="2.59765625" style="835" customWidth="1"/>
    <col min="3096" max="3096" width="3.09765625" style="835" customWidth="1"/>
    <col min="3097" max="3097" width="2.59765625" style="835" customWidth="1"/>
    <col min="3098" max="3098" width="1.59765625" style="835" customWidth="1"/>
    <col min="3099" max="3100" width="2" style="835" customWidth="1"/>
    <col min="3101" max="3101" width="6.5" style="835" customWidth="1"/>
    <col min="3102" max="3336" width="9" style="835"/>
    <col min="3337" max="3338" width="2.09765625" style="835" customWidth="1"/>
    <col min="3339" max="3339" width="1" style="835" customWidth="1"/>
    <col min="3340" max="3340" width="20.3984375" style="835" customWidth="1"/>
    <col min="3341" max="3341" width="1.09765625" style="835" customWidth="1"/>
    <col min="3342" max="3343" width="10.59765625" style="835" customWidth="1"/>
    <col min="3344" max="3344" width="1.59765625" style="835" customWidth="1"/>
    <col min="3345" max="3345" width="6.09765625" style="835" customWidth="1"/>
    <col min="3346" max="3346" width="4" style="835" customWidth="1"/>
    <col min="3347" max="3347" width="3.09765625" style="835" customWidth="1"/>
    <col min="3348" max="3348" width="0.59765625" style="835" customWidth="1"/>
    <col min="3349" max="3349" width="3" style="835" customWidth="1"/>
    <col min="3350" max="3350" width="3.09765625" style="835" customWidth="1"/>
    <col min="3351" max="3351" width="2.59765625" style="835" customWidth="1"/>
    <col min="3352" max="3352" width="3.09765625" style="835" customWidth="1"/>
    <col min="3353" max="3353" width="2.59765625" style="835" customWidth="1"/>
    <col min="3354" max="3354" width="1.59765625" style="835" customWidth="1"/>
    <col min="3355" max="3356" width="2" style="835" customWidth="1"/>
    <col min="3357" max="3357" width="6.5" style="835" customWidth="1"/>
    <col min="3358" max="3592" width="9" style="835"/>
    <col min="3593" max="3594" width="2.09765625" style="835" customWidth="1"/>
    <col min="3595" max="3595" width="1" style="835" customWidth="1"/>
    <col min="3596" max="3596" width="20.3984375" style="835" customWidth="1"/>
    <col min="3597" max="3597" width="1.09765625" style="835" customWidth="1"/>
    <col min="3598" max="3599" width="10.59765625" style="835" customWidth="1"/>
    <col min="3600" max="3600" width="1.59765625" style="835" customWidth="1"/>
    <col min="3601" max="3601" width="6.09765625" style="835" customWidth="1"/>
    <col min="3602" max="3602" width="4" style="835" customWidth="1"/>
    <col min="3603" max="3603" width="3.09765625" style="835" customWidth="1"/>
    <col min="3604" max="3604" width="0.59765625" style="835" customWidth="1"/>
    <col min="3605" max="3605" width="3" style="835" customWidth="1"/>
    <col min="3606" max="3606" width="3.09765625" style="835" customWidth="1"/>
    <col min="3607" max="3607" width="2.59765625" style="835" customWidth="1"/>
    <col min="3608" max="3608" width="3.09765625" style="835" customWidth="1"/>
    <col min="3609" max="3609" width="2.59765625" style="835" customWidth="1"/>
    <col min="3610" max="3610" width="1.59765625" style="835" customWidth="1"/>
    <col min="3611" max="3612" width="2" style="835" customWidth="1"/>
    <col min="3613" max="3613" width="6.5" style="835" customWidth="1"/>
    <col min="3614" max="3848" width="9" style="835"/>
    <col min="3849" max="3850" width="2.09765625" style="835" customWidth="1"/>
    <col min="3851" max="3851" width="1" style="835" customWidth="1"/>
    <col min="3852" max="3852" width="20.3984375" style="835" customWidth="1"/>
    <col min="3853" max="3853" width="1.09765625" style="835" customWidth="1"/>
    <col min="3854" max="3855" width="10.59765625" style="835" customWidth="1"/>
    <col min="3856" max="3856" width="1.59765625" style="835" customWidth="1"/>
    <col min="3857" max="3857" width="6.09765625" style="835" customWidth="1"/>
    <col min="3858" max="3858" width="4" style="835" customWidth="1"/>
    <col min="3859" max="3859" width="3.09765625" style="835" customWidth="1"/>
    <col min="3860" max="3860" width="0.59765625" style="835" customWidth="1"/>
    <col min="3861" max="3861" width="3" style="835" customWidth="1"/>
    <col min="3862" max="3862" width="3.09765625" style="835" customWidth="1"/>
    <col min="3863" max="3863" width="2.59765625" style="835" customWidth="1"/>
    <col min="3864" max="3864" width="3.09765625" style="835" customWidth="1"/>
    <col min="3865" max="3865" width="2.59765625" style="835" customWidth="1"/>
    <col min="3866" max="3866" width="1.59765625" style="835" customWidth="1"/>
    <col min="3867" max="3868" width="2" style="835" customWidth="1"/>
    <col min="3869" max="3869" width="6.5" style="835" customWidth="1"/>
    <col min="3870" max="4104" width="9" style="835"/>
    <col min="4105" max="4106" width="2.09765625" style="835" customWidth="1"/>
    <col min="4107" max="4107" width="1" style="835" customWidth="1"/>
    <col min="4108" max="4108" width="20.3984375" style="835" customWidth="1"/>
    <col min="4109" max="4109" width="1.09765625" style="835" customWidth="1"/>
    <col min="4110" max="4111" width="10.59765625" style="835" customWidth="1"/>
    <col min="4112" max="4112" width="1.59765625" style="835" customWidth="1"/>
    <col min="4113" max="4113" width="6.09765625" style="835" customWidth="1"/>
    <col min="4114" max="4114" width="4" style="835" customWidth="1"/>
    <col min="4115" max="4115" width="3.09765625" style="835" customWidth="1"/>
    <col min="4116" max="4116" width="0.59765625" style="835" customWidth="1"/>
    <col min="4117" max="4117" width="3" style="835" customWidth="1"/>
    <col min="4118" max="4118" width="3.09765625" style="835" customWidth="1"/>
    <col min="4119" max="4119" width="2.59765625" style="835" customWidth="1"/>
    <col min="4120" max="4120" width="3.09765625" style="835" customWidth="1"/>
    <col min="4121" max="4121" width="2.59765625" style="835" customWidth="1"/>
    <col min="4122" max="4122" width="1.59765625" style="835" customWidth="1"/>
    <col min="4123" max="4124" width="2" style="835" customWidth="1"/>
    <col min="4125" max="4125" width="6.5" style="835" customWidth="1"/>
    <col min="4126" max="4360" width="9" style="835"/>
    <col min="4361" max="4362" width="2.09765625" style="835" customWidth="1"/>
    <col min="4363" max="4363" width="1" style="835" customWidth="1"/>
    <col min="4364" max="4364" width="20.3984375" style="835" customWidth="1"/>
    <col min="4365" max="4365" width="1.09765625" style="835" customWidth="1"/>
    <col min="4366" max="4367" width="10.59765625" style="835" customWidth="1"/>
    <col min="4368" max="4368" width="1.59765625" style="835" customWidth="1"/>
    <col min="4369" max="4369" width="6.09765625" style="835" customWidth="1"/>
    <col min="4370" max="4370" width="4" style="835" customWidth="1"/>
    <col min="4371" max="4371" width="3.09765625" style="835" customWidth="1"/>
    <col min="4372" max="4372" width="0.59765625" style="835" customWidth="1"/>
    <col min="4373" max="4373" width="3" style="835" customWidth="1"/>
    <col min="4374" max="4374" width="3.09765625" style="835" customWidth="1"/>
    <col min="4375" max="4375" width="2.59765625" style="835" customWidth="1"/>
    <col min="4376" max="4376" width="3.09765625" style="835" customWidth="1"/>
    <col min="4377" max="4377" width="2.59765625" style="835" customWidth="1"/>
    <col min="4378" max="4378" width="1.59765625" style="835" customWidth="1"/>
    <col min="4379" max="4380" width="2" style="835" customWidth="1"/>
    <col min="4381" max="4381" width="6.5" style="835" customWidth="1"/>
    <col min="4382" max="4616" width="9" style="835"/>
    <col min="4617" max="4618" width="2.09765625" style="835" customWidth="1"/>
    <col min="4619" max="4619" width="1" style="835" customWidth="1"/>
    <col min="4620" max="4620" width="20.3984375" style="835" customWidth="1"/>
    <col min="4621" max="4621" width="1.09765625" style="835" customWidth="1"/>
    <col min="4622" max="4623" width="10.59765625" style="835" customWidth="1"/>
    <col min="4624" max="4624" width="1.59765625" style="835" customWidth="1"/>
    <col min="4625" max="4625" width="6.09765625" style="835" customWidth="1"/>
    <col min="4626" max="4626" width="4" style="835" customWidth="1"/>
    <col min="4627" max="4627" width="3.09765625" style="835" customWidth="1"/>
    <col min="4628" max="4628" width="0.59765625" style="835" customWidth="1"/>
    <col min="4629" max="4629" width="3" style="835" customWidth="1"/>
    <col min="4630" max="4630" width="3.09765625" style="835" customWidth="1"/>
    <col min="4631" max="4631" width="2.59765625" style="835" customWidth="1"/>
    <col min="4632" max="4632" width="3.09765625" style="835" customWidth="1"/>
    <col min="4633" max="4633" width="2.59765625" style="835" customWidth="1"/>
    <col min="4634" max="4634" width="1.59765625" style="835" customWidth="1"/>
    <col min="4635" max="4636" width="2" style="835" customWidth="1"/>
    <col min="4637" max="4637" width="6.5" style="835" customWidth="1"/>
    <col min="4638" max="4872" width="9" style="835"/>
    <col min="4873" max="4874" width="2.09765625" style="835" customWidth="1"/>
    <col min="4875" max="4875" width="1" style="835" customWidth="1"/>
    <col min="4876" max="4876" width="20.3984375" style="835" customWidth="1"/>
    <col min="4877" max="4877" width="1.09765625" style="835" customWidth="1"/>
    <col min="4878" max="4879" width="10.59765625" style="835" customWidth="1"/>
    <col min="4880" max="4880" width="1.59765625" style="835" customWidth="1"/>
    <col min="4881" max="4881" width="6.09765625" style="835" customWidth="1"/>
    <col min="4882" max="4882" width="4" style="835" customWidth="1"/>
    <col min="4883" max="4883" width="3.09765625" style="835" customWidth="1"/>
    <col min="4884" max="4884" width="0.59765625" style="835" customWidth="1"/>
    <col min="4885" max="4885" width="3" style="835" customWidth="1"/>
    <col min="4886" max="4886" width="3.09765625" style="835" customWidth="1"/>
    <col min="4887" max="4887" width="2.59765625" style="835" customWidth="1"/>
    <col min="4888" max="4888" width="3.09765625" style="835" customWidth="1"/>
    <col min="4889" max="4889" width="2.59765625" style="835" customWidth="1"/>
    <col min="4890" max="4890" width="1.59765625" style="835" customWidth="1"/>
    <col min="4891" max="4892" width="2" style="835" customWidth="1"/>
    <col min="4893" max="4893" width="6.5" style="835" customWidth="1"/>
    <col min="4894" max="5128" width="9" style="835"/>
    <col min="5129" max="5130" width="2.09765625" style="835" customWidth="1"/>
    <col min="5131" max="5131" width="1" style="835" customWidth="1"/>
    <col min="5132" max="5132" width="20.3984375" style="835" customWidth="1"/>
    <col min="5133" max="5133" width="1.09765625" style="835" customWidth="1"/>
    <col min="5134" max="5135" width="10.59765625" style="835" customWidth="1"/>
    <col min="5136" max="5136" width="1.59765625" style="835" customWidth="1"/>
    <col min="5137" max="5137" width="6.09765625" style="835" customWidth="1"/>
    <col min="5138" max="5138" width="4" style="835" customWidth="1"/>
    <col min="5139" max="5139" width="3.09765625" style="835" customWidth="1"/>
    <col min="5140" max="5140" width="0.59765625" style="835" customWidth="1"/>
    <col min="5141" max="5141" width="3" style="835" customWidth="1"/>
    <col min="5142" max="5142" width="3.09765625" style="835" customWidth="1"/>
    <col min="5143" max="5143" width="2.59765625" style="835" customWidth="1"/>
    <col min="5144" max="5144" width="3.09765625" style="835" customWidth="1"/>
    <col min="5145" max="5145" width="2.59765625" style="835" customWidth="1"/>
    <col min="5146" max="5146" width="1.59765625" style="835" customWidth="1"/>
    <col min="5147" max="5148" width="2" style="835" customWidth="1"/>
    <col min="5149" max="5149" width="6.5" style="835" customWidth="1"/>
    <col min="5150" max="5384" width="9" style="835"/>
    <col min="5385" max="5386" width="2.09765625" style="835" customWidth="1"/>
    <col min="5387" max="5387" width="1" style="835" customWidth="1"/>
    <col min="5388" max="5388" width="20.3984375" style="835" customWidth="1"/>
    <col min="5389" max="5389" width="1.09765625" style="835" customWidth="1"/>
    <col min="5390" max="5391" width="10.59765625" style="835" customWidth="1"/>
    <col min="5392" max="5392" width="1.59765625" style="835" customWidth="1"/>
    <col min="5393" max="5393" width="6.09765625" style="835" customWidth="1"/>
    <col min="5394" max="5394" width="4" style="835" customWidth="1"/>
    <col min="5395" max="5395" width="3.09765625" style="835" customWidth="1"/>
    <col min="5396" max="5396" width="0.59765625" style="835" customWidth="1"/>
    <col min="5397" max="5397" width="3" style="835" customWidth="1"/>
    <col min="5398" max="5398" width="3.09765625" style="835" customWidth="1"/>
    <col min="5399" max="5399" width="2.59765625" style="835" customWidth="1"/>
    <col min="5400" max="5400" width="3.09765625" style="835" customWidth="1"/>
    <col min="5401" max="5401" width="2.59765625" style="835" customWidth="1"/>
    <col min="5402" max="5402" width="1.59765625" style="835" customWidth="1"/>
    <col min="5403" max="5404" width="2" style="835" customWidth="1"/>
    <col min="5405" max="5405" width="6.5" style="835" customWidth="1"/>
    <col min="5406" max="5640" width="9" style="835"/>
    <col min="5641" max="5642" width="2.09765625" style="835" customWidth="1"/>
    <col min="5643" max="5643" width="1" style="835" customWidth="1"/>
    <col min="5644" max="5644" width="20.3984375" style="835" customWidth="1"/>
    <col min="5645" max="5645" width="1.09765625" style="835" customWidth="1"/>
    <col min="5646" max="5647" width="10.59765625" style="835" customWidth="1"/>
    <col min="5648" max="5648" width="1.59765625" style="835" customWidth="1"/>
    <col min="5649" max="5649" width="6.09765625" style="835" customWidth="1"/>
    <col min="5650" max="5650" width="4" style="835" customWidth="1"/>
    <col min="5651" max="5651" width="3.09765625" style="835" customWidth="1"/>
    <col min="5652" max="5652" width="0.59765625" style="835" customWidth="1"/>
    <col min="5653" max="5653" width="3" style="835" customWidth="1"/>
    <col min="5654" max="5654" width="3.09765625" style="835" customWidth="1"/>
    <col min="5655" max="5655" width="2.59765625" style="835" customWidth="1"/>
    <col min="5656" max="5656" width="3.09765625" style="835" customWidth="1"/>
    <col min="5657" max="5657" width="2.59765625" style="835" customWidth="1"/>
    <col min="5658" max="5658" width="1.59765625" style="835" customWidth="1"/>
    <col min="5659" max="5660" width="2" style="835" customWidth="1"/>
    <col min="5661" max="5661" width="6.5" style="835" customWidth="1"/>
    <col min="5662" max="5896" width="9" style="835"/>
    <col min="5897" max="5898" width="2.09765625" style="835" customWidth="1"/>
    <col min="5899" max="5899" width="1" style="835" customWidth="1"/>
    <col min="5900" max="5900" width="20.3984375" style="835" customWidth="1"/>
    <col min="5901" max="5901" width="1.09765625" style="835" customWidth="1"/>
    <col min="5902" max="5903" width="10.59765625" style="835" customWidth="1"/>
    <col min="5904" max="5904" width="1.59765625" style="835" customWidth="1"/>
    <col min="5905" max="5905" width="6.09765625" style="835" customWidth="1"/>
    <col min="5906" max="5906" width="4" style="835" customWidth="1"/>
    <col min="5907" max="5907" width="3.09765625" style="835" customWidth="1"/>
    <col min="5908" max="5908" width="0.59765625" style="835" customWidth="1"/>
    <col min="5909" max="5909" width="3" style="835" customWidth="1"/>
    <col min="5910" max="5910" width="3.09765625" style="835" customWidth="1"/>
    <col min="5911" max="5911" width="2.59765625" style="835" customWidth="1"/>
    <col min="5912" max="5912" width="3.09765625" style="835" customWidth="1"/>
    <col min="5913" max="5913" width="2.59765625" style="835" customWidth="1"/>
    <col min="5914" max="5914" width="1.59765625" style="835" customWidth="1"/>
    <col min="5915" max="5916" width="2" style="835" customWidth="1"/>
    <col min="5917" max="5917" width="6.5" style="835" customWidth="1"/>
    <col min="5918" max="6152" width="9" style="835"/>
    <col min="6153" max="6154" width="2.09765625" style="835" customWidth="1"/>
    <col min="6155" max="6155" width="1" style="835" customWidth="1"/>
    <col min="6156" max="6156" width="20.3984375" style="835" customWidth="1"/>
    <col min="6157" max="6157" width="1.09765625" style="835" customWidth="1"/>
    <col min="6158" max="6159" width="10.59765625" style="835" customWidth="1"/>
    <col min="6160" max="6160" width="1.59765625" style="835" customWidth="1"/>
    <col min="6161" max="6161" width="6.09765625" style="835" customWidth="1"/>
    <col min="6162" max="6162" width="4" style="835" customWidth="1"/>
    <col min="6163" max="6163" width="3.09765625" style="835" customWidth="1"/>
    <col min="6164" max="6164" width="0.59765625" style="835" customWidth="1"/>
    <col min="6165" max="6165" width="3" style="835" customWidth="1"/>
    <col min="6166" max="6166" width="3.09765625" style="835" customWidth="1"/>
    <col min="6167" max="6167" width="2.59765625" style="835" customWidth="1"/>
    <col min="6168" max="6168" width="3.09765625" style="835" customWidth="1"/>
    <col min="6169" max="6169" width="2.59765625" style="835" customWidth="1"/>
    <col min="6170" max="6170" width="1.59765625" style="835" customWidth="1"/>
    <col min="6171" max="6172" width="2" style="835" customWidth="1"/>
    <col min="6173" max="6173" width="6.5" style="835" customWidth="1"/>
    <col min="6174" max="6408" width="9" style="835"/>
    <col min="6409" max="6410" width="2.09765625" style="835" customWidth="1"/>
    <col min="6411" max="6411" width="1" style="835" customWidth="1"/>
    <col min="6412" max="6412" width="20.3984375" style="835" customWidth="1"/>
    <col min="6413" max="6413" width="1.09765625" style="835" customWidth="1"/>
    <col min="6414" max="6415" width="10.59765625" style="835" customWidth="1"/>
    <col min="6416" max="6416" width="1.59765625" style="835" customWidth="1"/>
    <col min="6417" max="6417" width="6.09765625" style="835" customWidth="1"/>
    <col min="6418" max="6418" width="4" style="835" customWidth="1"/>
    <col min="6419" max="6419" width="3.09765625" style="835" customWidth="1"/>
    <col min="6420" max="6420" width="0.59765625" style="835" customWidth="1"/>
    <col min="6421" max="6421" width="3" style="835" customWidth="1"/>
    <col min="6422" max="6422" width="3.09765625" style="835" customWidth="1"/>
    <col min="6423" max="6423" width="2.59765625" style="835" customWidth="1"/>
    <col min="6424" max="6424" width="3.09765625" style="835" customWidth="1"/>
    <col min="6425" max="6425" width="2.59765625" style="835" customWidth="1"/>
    <col min="6426" max="6426" width="1.59765625" style="835" customWidth="1"/>
    <col min="6427" max="6428" width="2" style="835" customWidth="1"/>
    <col min="6429" max="6429" width="6.5" style="835" customWidth="1"/>
    <col min="6430" max="6664" width="9" style="835"/>
    <col min="6665" max="6666" width="2.09765625" style="835" customWidth="1"/>
    <col min="6667" max="6667" width="1" style="835" customWidth="1"/>
    <col min="6668" max="6668" width="20.3984375" style="835" customWidth="1"/>
    <col min="6669" max="6669" width="1.09765625" style="835" customWidth="1"/>
    <col min="6670" max="6671" width="10.59765625" style="835" customWidth="1"/>
    <col min="6672" max="6672" width="1.59765625" style="835" customWidth="1"/>
    <col min="6673" max="6673" width="6.09765625" style="835" customWidth="1"/>
    <col min="6674" max="6674" width="4" style="835" customWidth="1"/>
    <col min="6675" max="6675" width="3.09765625" style="835" customWidth="1"/>
    <col min="6676" max="6676" width="0.59765625" style="835" customWidth="1"/>
    <col min="6677" max="6677" width="3" style="835" customWidth="1"/>
    <col min="6678" max="6678" width="3.09765625" style="835" customWidth="1"/>
    <col min="6679" max="6679" width="2.59765625" style="835" customWidth="1"/>
    <col min="6680" max="6680" width="3.09765625" style="835" customWidth="1"/>
    <col min="6681" max="6681" width="2.59765625" style="835" customWidth="1"/>
    <col min="6682" max="6682" width="1.59765625" style="835" customWidth="1"/>
    <col min="6683" max="6684" width="2" style="835" customWidth="1"/>
    <col min="6685" max="6685" width="6.5" style="835" customWidth="1"/>
    <col min="6686" max="6920" width="9" style="835"/>
    <col min="6921" max="6922" width="2.09765625" style="835" customWidth="1"/>
    <col min="6923" max="6923" width="1" style="835" customWidth="1"/>
    <col min="6924" max="6924" width="20.3984375" style="835" customWidth="1"/>
    <col min="6925" max="6925" width="1.09765625" style="835" customWidth="1"/>
    <col min="6926" max="6927" width="10.59765625" style="835" customWidth="1"/>
    <col min="6928" max="6928" width="1.59765625" style="835" customWidth="1"/>
    <col min="6929" max="6929" width="6.09765625" style="835" customWidth="1"/>
    <col min="6930" max="6930" width="4" style="835" customWidth="1"/>
    <col min="6931" max="6931" width="3.09765625" style="835" customWidth="1"/>
    <col min="6932" max="6932" width="0.59765625" style="835" customWidth="1"/>
    <col min="6933" max="6933" width="3" style="835" customWidth="1"/>
    <col min="6934" max="6934" width="3.09765625" style="835" customWidth="1"/>
    <col min="6935" max="6935" width="2.59765625" style="835" customWidth="1"/>
    <col min="6936" max="6936" width="3.09765625" style="835" customWidth="1"/>
    <col min="6937" max="6937" width="2.59765625" style="835" customWidth="1"/>
    <col min="6938" max="6938" width="1.59765625" style="835" customWidth="1"/>
    <col min="6939" max="6940" width="2" style="835" customWidth="1"/>
    <col min="6941" max="6941" width="6.5" style="835" customWidth="1"/>
    <col min="6942" max="7176" width="9" style="835"/>
    <col min="7177" max="7178" width="2.09765625" style="835" customWidth="1"/>
    <col min="7179" max="7179" width="1" style="835" customWidth="1"/>
    <col min="7180" max="7180" width="20.3984375" style="835" customWidth="1"/>
    <col min="7181" max="7181" width="1.09765625" style="835" customWidth="1"/>
    <col min="7182" max="7183" width="10.59765625" style="835" customWidth="1"/>
    <col min="7184" max="7184" width="1.59765625" style="835" customWidth="1"/>
    <col min="7185" max="7185" width="6.09765625" style="835" customWidth="1"/>
    <col min="7186" max="7186" width="4" style="835" customWidth="1"/>
    <col min="7187" max="7187" width="3.09765625" style="835" customWidth="1"/>
    <col min="7188" max="7188" width="0.59765625" style="835" customWidth="1"/>
    <col min="7189" max="7189" width="3" style="835" customWidth="1"/>
    <col min="7190" max="7190" width="3.09765625" style="835" customWidth="1"/>
    <col min="7191" max="7191" width="2.59765625" style="835" customWidth="1"/>
    <col min="7192" max="7192" width="3.09765625" style="835" customWidth="1"/>
    <col min="7193" max="7193" width="2.59765625" style="835" customWidth="1"/>
    <col min="7194" max="7194" width="1.59765625" style="835" customWidth="1"/>
    <col min="7195" max="7196" width="2" style="835" customWidth="1"/>
    <col min="7197" max="7197" width="6.5" style="835" customWidth="1"/>
    <col min="7198" max="7432" width="9" style="835"/>
    <col min="7433" max="7434" width="2.09765625" style="835" customWidth="1"/>
    <col min="7435" max="7435" width="1" style="835" customWidth="1"/>
    <col min="7436" max="7436" width="20.3984375" style="835" customWidth="1"/>
    <col min="7437" max="7437" width="1.09765625" style="835" customWidth="1"/>
    <col min="7438" max="7439" width="10.59765625" style="835" customWidth="1"/>
    <col min="7440" max="7440" width="1.59765625" style="835" customWidth="1"/>
    <col min="7441" max="7441" width="6.09765625" style="835" customWidth="1"/>
    <col min="7442" max="7442" width="4" style="835" customWidth="1"/>
    <col min="7443" max="7443" width="3.09765625" style="835" customWidth="1"/>
    <col min="7444" max="7444" width="0.59765625" style="835" customWidth="1"/>
    <col min="7445" max="7445" width="3" style="835" customWidth="1"/>
    <col min="7446" max="7446" width="3.09765625" style="835" customWidth="1"/>
    <col min="7447" max="7447" width="2.59765625" style="835" customWidth="1"/>
    <col min="7448" max="7448" width="3.09765625" style="835" customWidth="1"/>
    <col min="7449" max="7449" width="2.59765625" style="835" customWidth="1"/>
    <col min="7450" max="7450" width="1.59765625" style="835" customWidth="1"/>
    <col min="7451" max="7452" width="2" style="835" customWidth="1"/>
    <col min="7453" max="7453" width="6.5" style="835" customWidth="1"/>
    <col min="7454" max="7688" width="9" style="835"/>
    <col min="7689" max="7690" width="2.09765625" style="835" customWidth="1"/>
    <col min="7691" max="7691" width="1" style="835" customWidth="1"/>
    <col min="7692" max="7692" width="20.3984375" style="835" customWidth="1"/>
    <col min="7693" max="7693" width="1.09765625" style="835" customWidth="1"/>
    <col min="7694" max="7695" width="10.59765625" style="835" customWidth="1"/>
    <col min="7696" max="7696" width="1.59765625" style="835" customWidth="1"/>
    <col min="7697" max="7697" width="6.09765625" style="835" customWidth="1"/>
    <col min="7698" max="7698" width="4" style="835" customWidth="1"/>
    <col min="7699" max="7699" width="3.09765625" style="835" customWidth="1"/>
    <col min="7700" max="7700" width="0.59765625" style="835" customWidth="1"/>
    <col min="7701" max="7701" width="3" style="835" customWidth="1"/>
    <col min="7702" max="7702" width="3.09765625" style="835" customWidth="1"/>
    <col min="7703" max="7703" width="2.59765625" style="835" customWidth="1"/>
    <col min="7704" max="7704" width="3.09765625" style="835" customWidth="1"/>
    <col min="7705" max="7705" width="2.59765625" style="835" customWidth="1"/>
    <col min="7706" max="7706" width="1.59765625" style="835" customWidth="1"/>
    <col min="7707" max="7708" width="2" style="835" customWidth="1"/>
    <col min="7709" max="7709" width="6.5" style="835" customWidth="1"/>
    <col min="7710" max="7944" width="9" style="835"/>
    <col min="7945" max="7946" width="2.09765625" style="835" customWidth="1"/>
    <col min="7947" max="7947" width="1" style="835" customWidth="1"/>
    <col min="7948" max="7948" width="20.3984375" style="835" customWidth="1"/>
    <col min="7949" max="7949" width="1.09765625" style="835" customWidth="1"/>
    <col min="7950" max="7951" width="10.59765625" style="835" customWidth="1"/>
    <col min="7952" max="7952" width="1.59765625" style="835" customWidth="1"/>
    <col min="7953" max="7953" width="6.09765625" style="835" customWidth="1"/>
    <col min="7954" max="7954" width="4" style="835" customWidth="1"/>
    <col min="7955" max="7955" width="3.09765625" style="835" customWidth="1"/>
    <col min="7956" max="7956" width="0.59765625" style="835" customWidth="1"/>
    <col min="7957" max="7957" width="3" style="835" customWidth="1"/>
    <col min="7958" max="7958" width="3.09765625" style="835" customWidth="1"/>
    <col min="7959" max="7959" width="2.59765625" style="835" customWidth="1"/>
    <col min="7960" max="7960" width="3.09765625" style="835" customWidth="1"/>
    <col min="7961" max="7961" width="2.59765625" style="835" customWidth="1"/>
    <col min="7962" max="7962" width="1.59765625" style="835" customWidth="1"/>
    <col min="7963" max="7964" width="2" style="835" customWidth="1"/>
    <col min="7965" max="7965" width="6.5" style="835" customWidth="1"/>
    <col min="7966" max="8200" width="9" style="835"/>
    <col min="8201" max="8202" width="2.09765625" style="835" customWidth="1"/>
    <col min="8203" max="8203" width="1" style="835" customWidth="1"/>
    <col min="8204" max="8204" width="20.3984375" style="835" customWidth="1"/>
    <col min="8205" max="8205" width="1.09765625" style="835" customWidth="1"/>
    <col min="8206" max="8207" width="10.59765625" style="835" customWidth="1"/>
    <col min="8208" max="8208" width="1.59765625" style="835" customWidth="1"/>
    <col min="8209" max="8209" width="6.09765625" style="835" customWidth="1"/>
    <col min="8210" max="8210" width="4" style="835" customWidth="1"/>
    <col min="8211" max="8211" width="3.09765625" style="835" customWidth="1"/>
    <col min="8212" max="8212" width="0.59765625" style="835" customWidth="1"/>
    <col min="8213" max="8213" width="3" style="835" customWidth="1"/>
    <col min="8214" max="8214" width="3.09765625" style="835" customWidth="1"/>
    <col min="8215" max="8215" width="2.59765625" style="835" customWidth="1"/>
    <col min="8216" max="8216" width="3.09765625" style="835" customWidth="1"/>
    <col min="8217" max="8217" width="2.59765625" style="835" customWidth="1"/>
    <col min="8218" max="8218" width="1.59765625" style="835" customWidth="1"/>
    <col min="8219" max="8220" width="2" style="835" customWidth="1"/>
    <col min="8221" max="8221" width="6.5" style="835" customWidth="1"/>
    <col min="8222" max="8456" width="9" style="835"/>
    <col min="8457" max="8458" width="2.09765625" style="835" customWidth="1"/>
    <col min="8459" max="8459" width="1" style="835" customWidth="1"/>
    <col min="8460" max="8460" width="20.3984375" style="835" customWidth="1"/>
    <col min="8461" max="8461" width="1.09765625" style="835" customWidth="1"/>
    <col min="8462" max="8463" width="10.59765625" style="835" customWidth="1"/>
    <col min="8464" max="8464" width="1.59765625" style="835" customWidth="1"/>
    <col min="8465" max="8465" width="6.09765625" style="835" customWidth="1"/>
    <col min="8466" max="8466" width="4" style="835" customWidth="1"/>
    <col min="8467" max="8467" width="3.09765625" style="835" customWidth="1"/>
    <col min="8468" max="8468" width="0.59765625" style="835" customWidth="1"/>
    <col min="8469" max="8469" width="3" style="835" customWidth="1"/>
    <col min="8470" max="8470" width="3.09765625" style="835" customWidth="1"/>
    <col min="8471" max="8471" width="2.59765625" style="835" customWidth="1"/>
    <col min="8472" max="8472" width="3.09765625" style="835" customWidth="1"/>
    <col min="8473" max="8473" width="2.59765625" style="835" customWidth="1"/>
    <col min="8474" max="8474" width="1.59765625" style="835" customWidth="1"/>
    <col min="8475" max="8476" width="2" style="835" customWidth="1"/>
    <col min="8477" max="8477" width="6.5" style="835" customWidth="1"/>
    <col min="8478" max="8712" width="9" style="835"/>
    <col min="8713" max="8714" width="2.09765625" style="835" customWidth="1"/>
    <col min="8715" max="8715" width="1" style="835" customWidth="1"/>
    <col min="8716" max="8716" width="20.3984375" style="835" customWidth="1"/>
    <col min="8717" max="8717" width="1.09765625" style="835" customWidth="1"/>
    <col min="8718" max="8719" width="10.59765625" style="835" customWidth="1"/>
    <col min="8720" max="8720" width="1.59765625" style="835" customWidth="1"/>
    <col min="8721" max="8721" width="6.09765625" style="835" customWidth="1"/>
    <col min="8722" max="8722" width="4" style="835" customWidth="1"/>
    <col min="8723" max="8723" width="3.09765625" style="835" customWidth="1"/>
    <col min="8724" max="8724" width="0.59765625" style="835" customWidth="1"/>
    <col min="8725" max="8725" width="3" style="835" customWidth="1"/>
    <col min="8726" max="8726" width="3.09765625" style="835" customWidth="1"/>
    <col min="8727" max="8727" width="2.59765625" style="835" customWidth="1"/>
    <col min="8728" max="8728" width="3.09765625" style="835" customWidth="1"/>
    <col min="8729" max="8729" width="2.59765625" style="835" customWidth="1"/>
    <col min="8730" max="8730" width="1.59765625" style="835" customWidth="1"/>
    <col min="8731" max="8732" width="2" style="835" customWidth="1"/>
    <col min="8733" max="8733" width="6.5" style="835" customWidth="1"/>
    <col min="8734" max="8968" width="9" style="835"/>
    <col min="8969" max="8970" width="2.09765625" style="835" customWidth="1"/>
    <col min="8971" max="8971" width="1" style="835" customWidth="1"/>
    <col min="8972" max="8972" width="20.3984375" style="835" customWidth="1"/>
    <col min="8973" max="8973" width="1.09765625" style="835" customWidth="1"/>
    <col min="8974" max="8975" width="10.59765625" style="835" customWidth="1"/>
    <col min="8976" max="8976" width="1.59765625" style="835" customWidth="1"/>
    <col min="8977" max="8977" width="6.09765625" style="835" customWidth="1"/>
    <col min="8978" max="8978" width="4" style="835" customWidth="1"/>
    <col min="8979" max="8979" width="3.09765625" style="835" customWidth="1"/>
    <col min="8980" max="8980" width="0.59765625" style="835" customWidth="1"/>
    <col min="8981" max="8981" width="3" style="835" customWidth="1"/>
    <col min="8982" max="8982" width="3.09765625" style="835" customWidth="1"/>
    <col min="8983" max="8983" width="2.59765625" style="835" customWidth="1"/>
    <col min="8984" max="8984" width="3.09765625" style="835" customWidth="1"/>
    <col min="8985" max="8985" width="2.59765625" style="835" customWidth="1"/>
    <col min="8986" max="8986" width="1.59765625" style="835" customWidth="1"/>
    <col min="8987" max="8988" width="2" style="835" customWidth="1"/>
    <col min="8989" max="8989" width="6.5" style="835" customWidth="1"/>
    <col min="8990" max="9224" width="9" style="835"/>
    <col min="9225" max="9226" width="2.09765625" style="835" customWidth="1"/>
    <col min="9227" max="9227" width="1" style="835" customWidth="1"/>
    <col min="9228" max="9228" width="20.3984375" style="835" customWidth="1"/>
    <col min="9229" max="9229" width="1.09765625" style="835" customWidth="1"/>
    <col min="9230" max="9231" width="10.59765625" style="835" customWidth="1"/>
    <col min="9232" max="9232" width="1.59765625" style="835" customWidth="1"/>
    <col min="9233" max="9233" width="6.09765625" style="835" customWidth="1"/>
    <col min="9234" max="9234" width="4" style="835" customWidth="1"/>
    <col min="9235" max="9235" width="3.09765625" style="835" customWidth="1"/>
    <col min="9236" max="9236" width="0.59765625" style="835" customWidth="1"/>
    <col min="9237" max="9237" width="3" style="835" customWidth="1"/>
    <col min="9238" max="9238" width="3.09765625" style="835" customWidth="1"/>
    <col min="9239" max="9239" width="2.59765625" style="835" customWidth="1"/>
    <col min="9240" max="9240" width="3.09765625" style="835" customWidth="1"/>
    <col min="9241" max="9241" width="2.59765625" style="835" customWidth="1"/>
    <col min="9242" max="9242" width="1.59765625" style="835" customWidth="1"/>
    <col min="9243" max="9244" width="2" style="835" customWidth="1"/>
    <col min="9245" max="9245" width="6.5" style="835" customWidth="1"/>
    <col min="9246" max="9480" width="9" style="835"/>
    <col min="9481" max="9482" width="2.09765625" style="835" customWidth="1"/>
    <col min="9483" max="9483" width="1" style="835" customWidth="1"/>
    <col min="9484" max="9484" width="20.3984375" style="835" customWidth="1"/>
    <col min="9485" max="9485" width="1.09765625" style="835" customWidth="1"/>
    <col min="9486" max="9487" width="10.59765625" style="835" customWidth="1"/>
    <col min="9488" max="9488" width="1.59765625" style="835" customWidth="1"/>
    <col min="9489" max="9489" width="6.09765625" style="835" customWidth="1"/>
    <col min="9490" max="9490" width="4" style="835" customWidth="1"/>
    <col min="9491" max="9491" width="3.09765625" style="835" customWidth="1"/>
    <col min="9492" max="9492" width="0.59765625" style="835" customWidth="1"/>
    <col min="9493" max="9493" width="3" style="835" customWidth="1"/>
    <col min="9494" max="9494" width="3.09765625" style="835" customWidth="1"/>
    <col min="9495" max="9495" width="2.59765625" style="835" customWidth="1"/>
    <col min="9496" max="9496" width="3.09765625" style="835" customWidth="1"/>
    <col min="9497" max="9497" width="2.59765625" style="835" customWidth="1"/>
    <col min="9498" max="9498" width="1.59765625" style="835" customWidth="1"/>
    <col min="9499" max="9500" width="2" style="835" customWidth="1"/>
    <col min="9501" max="9501" width="6.5" style="835" customWidth="1"/>
    <col min="9502" max="9736" width="9" style="835"/>
    <col min="9737" max="9738" width="2.09765625" style="835" customWidth="1"/>
    <col min="9739" max="9739" width="1" style="835" customWidth="1"/>
    <col min="9740" max="9740" width="20.3984375" style="835" customWidth="1"/>
    <col min="9741" max="9741" width="1.09765625" style="835" customWidth="1"/>
    <col min="9742" max="9743" width="10.59765625" style="835" customWidth="1"/>
    <col min="9744" max="9744" width="1.59765625" style="835" customWidth="1"/>
    <col min="9745" max="9745" width="6.09765625" style="835" customWidth="1"/>
    <col min="9746" max="9746" width="4" style="835" customWidth="1"/>
    <col min="9747" max="9747" width="3.09765625" style="835" customWidth="1"/>
    <col min="9748" max="9748" width="0.59765625" style="835" customWidth="1"/>
    <col min="9749" max="9749" width="3" style="835" customWidth="1"/>
    <col min="9750" max="9750" width="3.09765625" style="835" customWidth="1"/>
    <col min="9751" max="9751" width="2.59765625" style="835" customWidth="1"/>
    <col min="9752" max="9752" width="3.09765625" style="835" customWidth="1"/>
    <col min="9753" max="9753" width="2.59765625" style="835" customWidth="1"/>
    <col min="9754" max="9754" width="1.59765625" style="835" customWidth="1"/>
    <col min="9755" max="9756" width="2" style="835" customWidth="1"/>
    <col min="9757" max="9757" width="6.5" style="835" customWidth="1"/>
    <col min="9758" max="9992" width="9" style="835"/>
    <col min="9993" max="9994" width="2.09765625" style="835" customWidth="1"/>
    <col min="9995" max="9995" width="1" style="835" customWidth="1"/>
    <col min="9996" max="9996" width="20.3984375" style="835" customWidth="1"/>
    <col min="9997" max="9997" width="1.09765625" style="835" customWidth="1"/>
    <col min="9998" max="9999" width="10.59765625" style="835" customWidth="1"/>
    <col min="10000" max="10000" width="1.59765625" style="835" customWidth="1"/>
    <col min="10001" max="10001" width="6.09765625" style="835" customWidth="1"/>
    <col min="10002" max="10002" width="4" style="835" customWidth="1"/>
    <col min="10003" max="10003" width="3.09765625" style="835" customWidth="1"/>
    <col min="10004" max="10004" width="0.59765625" style="835" customWidth="1"/>
    <col min="10005" max="10005" width="3" style="835" customWidth="1"/>
    <col min="10006" max="10006" width="3.09765625" style="835" customWidth="1"/>
    <col min="10007" max="10007" width="2.59765625" style="835" customWidth="1"/>
    <col min="10008" max="10008" width="3.09765625" style="835" customWidth="1"/>
    <col min="10009" max="10009" width="2.59765625" style="835" customWidth="1"/>
    <col min="10010" max="10010" width="1.59765625" style="835" customWidth="1"/>
    <col min="10011" max="10012" width="2" style="835" customWidth="1"/>
    <col min="10013" max="10013" width="6.5" style="835" customWidth="1"/>
    <col min="10014" max="10248" width="9" style="835"/>
    <col min="10249" max="10250" width="2.09765625" style="835" customWidth="1"/>
    <col min="10251" max="10251" width="1" style="835" customWidth="1"/>
    <col min="10252" max="10252" width="20.3984375" style="835" customWidth="1"/>
    <col min="10253" max="10253" width="1.09765625" style="835" customWidth="1"/>
    <col min="10254" max="10255" width="10.59765625" style="835" customWidth="1"/>
    <col min="10256" max="10256" width="1.59765625" style="835" customWidth="1"/>
    <col min="10257" max="10257" width="6.09765625" style="835" customWidth="1"/>
    <col min="10258" max="10258" width="4" style="835" customWidth="1"/>
    <col min="10259" max="10259" width="3.09765625" style="835" customWidth="1"/>
    <col min="10260" max="10260" width="0.59765625" style="835" customWidth="1"/>
    <col min="10261" max="10261" width="3" style="835" customWidth="1"/>
    <col min="10262" max="10262" width="3.09765625" style="835" customWidth="1"/>
    <col min="10263" max="10263" width="2.59765625" style="835" customWidth="1"/>
    <col min="10264" max="10264" width="3.09765625" style="835" customWidth="1"/>
    <col min="10265" max="10265" width="2.59765625" style="835" customWidth="1"/>
    <col min="10266" max="10266" width="1.59765625" style="835" customWidth="1"/>
    <col min="10267" max="10268" width="2" style="835" customWidth="1"/>
    <col min="10269" max="10269" width="6.5" style="835" customWidth="1"/>
    <col min="10270" max="10504" width="9" style="835"/>
    <col min="10505" max="10506" width="2.09765625" style="835" customWidth="1"/>
    <col min="10507" max="10507" width="1" style="835" customWidth="1"/>
    <col min="10508" max="10508" width="20.3984375" style="835" customWidth="1"/>
    <col min="10509" max="10509" width="1.09765625" style="835" customWidth="1"/>
    <col min="10510" max="10511" width="10.59765625" style="835" customWidth="1"/>
    <col min="10512" max="10512" width="1.59765625" style="835" customWidth="1"/>
    <col min="10513" max="10513" width="6.09765625" style="835" customWidth="1"/>
    <col min="10514" max="10514" width="4" style="835" customWidth="1"/>
    <col min="10515" max="10515" width="3.09765625" style="835" customWidth="1"/>
    <col min="10516" max="10516" width="0.59765625" style="835" customWidth="1"/>
    <col min="10517" max="10517" width="3" style="835" customWidth="1"/>
    <col min="10518" max="10518" width="3.09765625" style="835" customWidth="1"/>
    <col min="10519" max="10519" width="2.59765625" style="835" customWidth="1"/>
    <col min="10520" max="10520" width="3.09765625" style="835" customWidth="1"/>
    <col min="10521" max="10521" width="2.59765625" style="835" customWidth="1"/>
    <col min="10522" max="10522" width="1.59765625" style="835" customWidth="1"/>
    <col min="10523" max="10524" width="2" style="835" customWidth="1"/>
    <col min="10525" max="10525" width="6.5" style="835" customWidth="1"/>
    <col min="10526" max="10760" width="9" style="835"/>
    <col min="10761" max="10762" width="2.09765625" style="835" customWidth="1"/>
    <col min="10763" max="10763" width="1" style="835" customWidth="1"/>
    <col min="10764" max="10764" width="20.3984375" style="835" customWidth="1"/>
    <col min="10765" max="10765" width="1.09765625" style="835" customWidth="1"/>
    <col min="10766" max="10767" width="10.59765625" style="835" customWidth="1"/>
    <col min="10768" max="10768" width="1.59765625" style="835" customWidth="1"/>
    <col min="10769" max="10769" width="6.09765625" style="835" customWidth="1"/>
    <col min="10770" max="10770" width="4" style="835" customWidth="1"/>
    <col min="10771" max="10771" width="3.09765625" style="835" customWidth="1"/>
    <col min="10772" max="10772" width="0.59765625" style="835" customWidth="1"/>
    <col min="10773" max="10773" width="3" style="835" customWidth="1"/>
    <col min="10774" max="10774" width="3.09765625" style="835" customWidth="1"/>
    <col min="10775" max="10775" width="2.59765625" style="835" customWidth="1"/>
    <col min="10776" max="10776" width="3.09765625" style="835" customWidth="1"/>
    <col min="10777" max="10777" width="2.59765625" style="835" customWidth="1"/>
    <col min="10778" max="10778" width="1.59765625" style="835" customWidth="1"/>
    <col min="10779" max="10780" width="2" style="835" customWidth="1"/>
    <col min="10781" max="10781" width="6.5" style="835" customWidth="1"/>
    <col min="10782" max="11016" width="9" style="835"/>
    <col min="11017" max="11018" width="2.09765625" style="835" customWidth="1"/>
    <col min="11019" max="11019" width="1" style="835" customWidth="1"/>
    <col min="11020" max="11020" width="20.3984375" style="835" customWidth="1"/>
    <col min="11021" max="11021" width="1.09765625" style="835" customWidth="1"/>
    <col min="11022" max="11023" width="10.59765625" style="835" customWidth="1"/>
    <col min="11024" max="11024" width="1.59765625" style="835" customWidth="1"/>
    <col min="11025" max="11025" width="6.09765625" style="835" customWidth="1"/>
    <col min="11026" max="11026" width="4" style="835" customWidth="1"/>
    <col min="11027" max="11027" width="3.09765625" style="835" customWidth="1"/>
    <col min="11028" max="11028" width="0.59765625" style="835" customWidth="1"/>
    <col min="11029" max="11029" width="3" style="835" customWidth="1"/>
    <col min="11030" max="11030" width="3.09765625" style="835" customWidth="1"/>
    <col min="11031" max="11031" width="2.59765625" style="835" customWidth="1"/>
    <col min="11032" max="11032" width="3.09765625" style="835" customWidth="1"/>
    <col min="11033" max="11033" width="2.59765625" style="835" customWidth="1"/>
    <col min="11034" max="11034" width="1.59765625" style="835" customWidth="1"/>
    <col min="11035" max="11036" width="2" style="835" customWidth="1"/>
    <col min="11037" max="11037" width="6.5" style="835" customWidth="1"/>
    <col min="11038" max="11272" width="9" style="835"/>
    <col min="11273" max="11274" width="2.09765625" style="835" customWidth="1"/>
    <col min="11275" max="11275" width="1" style="835" customWidth="1"/>
    <col min="11276" max="11276" width="20.3984375" style="835" customWidth="1"/>
    <col min="11277" max="11277" width="1.09765625" style="835" customWidth="1"/>
    <col min="11278" max="11279" width="10.59765625" style="835" customWidth="1"/>
    <col min="11280" max="11280" width="1.59765625" style="835" customWidth="1"/>
    <col min="11281" max="11281" width="6.09765625" style="835" customWidth="1"/>
    <col min="11282" max="11282" width="4" style="835" customWidth="1"/>
    <col min="11283" max="11283" width="3.09765625" style="835" customWidth="1"/>
    <col min="11284" max="11284" width="0.59765625" style="835" customWidth="1"/>
    <col min="11285" max="11285" width="3" style="835" customWidth="1"/>
    <col min="11286" max="11286" width="3.09765625" style="835" customWidth="1"/>
    <col min="11287" max="11287" width="2.59765625" style="835" customWidth="1"/>
    <col min="11288" max="11288" width="3.09765625" style="835" customWidth="1"/>
    <col min="11289" max="11289" width="2.59765625" style="835" customWidth="1"/>
    <col min="11290" max="11290" width="1.59765625" style="835" customWidth="1"/>
    <col min="11291" max="11292" width="2" style="835" customWidth="1"/>
    <col min="11293" max="11293" width="6.5" style="835" customWidth="1"/>
    <col min="11294" max="11528" width="9" style="835"/>
    <col min="11529" max="11530" width="2.09765625" style="835" customWidth="1"/>
    <col min="11531" max="11531" width="1" style="835" customWidth="1"/>
    <col min="11532" max="11532" width="20.3984375" style="835" customWidth="1"/>
    <col min="11533" max="11533" width="1.09765625" style="835" customWidth="1"/>
    <col min="11534" max="11535" width="10.59765625" style="835" customWidth="1"/>
    <col min="11536" max="11536" width="1.59765625" style="835" customWidth="1"/>
    <col min="11537" max="11537" width="6.09765625" style="835" customWidth="1"/>
    <col min="11538" max="11538" width="4" style="835" customWidth="1"/>
    <col min="11539" max="11539" width="3.09765625" style="835" customWidth="1"/>
    <col min="11540" max="11540" width="0.59765625" style="835" customWidth="1"/>
    <col min="11541" max="11541" width="3" style="835" customWidth="1"/>
    <col min="11542" max="11542" width="3.09765625" style="835" customWidth="1"/>
    <col min="11543" max="11543" width="2.59765625" style="835" customWidth="1"/>
    <col min="11544" max="11544" width="3.09765625" style="835" customWidth="1"/>
    <col min="11545" max="11545" width="2.59765625" style="835" customWidth="1"/>
    <col min="11546" max="11546" width="1.59765625" style="835" customWidth="1"/>
    <col min="11547" max="11548" width="2" style="835" customWidth="1"/>
    <col min="11549" max="11549" width="6.5" style="835" customWidth="1"/>
    <col min="11550" max="11784" width="9" style="835"/>
    <col min="11785" max="11786" width="2.09765625" style="835" customWidth="1"/>
    <col min="11787" max="11787" width="1" style="835" customWidth="1"/>
    <col min="11788" max="11788" width="20.3984375" style="835" customWidth="1"/>
    <col min="11789" max="11789" width="1.09765625" style="835" customWidth="1"/>
    <col min="11790" max="11791" width="10.59765625" style="835" customWidth="1"/>
    <col min="11792" max="11792" width="1.59765625" style="835" customWidth="1"/>
    <col min="11793" max="11793" width="6.09765625" style="835" customWidth="1"/>
    <col min="11794" max="11794" width="4" style="835" customWidth="1"/>
    <col min="11795" max="11795" width="3.09765625" style="835" customWidth="1"/>
    <col min="11796" max="11796" width="0.59765625" style="835" customWidth="1"/>
    <col min="11797" max="11797" width="3" style="835" customWidth="1"/>
    <col min="11798" max="11798" width="3.09765625" style="835" customWidth="1"/>
    <col min="11799" max="11799" width="2.59765625" style="835" customWidth="1"/>
    <col min="11800" max="11800" width="3.09765625" style="835" customWidth="1"/>
    <col min="11801" max="11801" width="2.59765625" style="835" customWidth="1"/>
    <col min="11802" max="11802" width="1.59765625" style="835" customWidth="1"/>
    <col min="11803" max="11804" width="2" style="835" customWidth="1"/>
    <col min="11805" max="11805" width="6.5" style="835" customWidth="1"/>
    <col min="11806" max="12040" width="9" style="835"/>
    <col min="12041" max="12042" width="2.09765625" style="835" customWidth="1"/>
    <col min="12043" max="12043" width="1" style="835" customWidth="1"/>
    <col min="12044" max="12044" width="20.3984375" style="835" customWidth="1"/>
    <col min="12045" max="12045" width="1.09765625" style="835" customWidth="1"/>
    <col min="12046" max="12047" width="10.59765625" style="835" customWidth="1"/>
    <col min="12048" max="12048" width="1.59765625" style="835" customWidth="1"/>
    <col min="12049" max="12049" width="6.09765625" style="835" customWidth="1"/>
    <col min="12050" max="12050" width="4" style="835" customWidth="1"/>
    <col min="12051" max="12051" width="3.09765625" style="835" customWidth="1"/>
    <col min="12052" max="12052" width="0.59765625" style="835" customWidth="1"/>
    <col min="12053" max="12053" width="3" style="835" customWidth="1"/>
    <col min="12054" max="12054" width="3.09765625" style="835" customWidth="1"/>
    <col min="12055" max="12055" width="2.59765625" style="835" customWidth="1"/>
    <col min="12056" max="12056" width="3.09765625" style="835" customWidth="1"/>
    <col min="12057" max="12057" width="2.59765625" style="835" customWidth="1"/>
    <col min="12058" max="12058" width="1.59765625" style="835" customWidth="1"/>
    <col min="12059" max="12060" width="2" style="835" customWidth="1"/>
    <col min="12061" max="12061" width="6.5" style="835" customWidth="1"/>
    <col min="12062" max="12296" width="9" style="835"/>
    <col min="12297" max="12298" width="2.09765625" style="835" customWidth="1"/>
    <col min="12299" max="12299" width="1" style="835" customWidth="1"/>
    <col min="12300" max="12300" width="20.3984375" style="835" customWidth="1"/>
    <col min="12301" max="12301" width="1.09765625" style="835" customWidth="1"/>
    <col min="12302" max="12303" width="10.59765625" style="835" customWidth="1"/>
    <col min="12304" max="12304" width="1.59765625" style="835" customWidth="1"/>
    <col min="12305" max="12305" width="6.09765625" style="835" customWidth="1"/>
    <col min="12306" max="12306" width="4" style="835" customWidth="1"/>
    <col min="12307" max="12307" width="3.09765625" style="835" customWidth="1"/>
    <col min="12308" max="12308" width="0.59765625" style="835" customWidth="1"/>
    <col min="12309" max="12309" width="3" style="835" customWidth="1"/>
    <col min="12310" max="12310" width="3.09765625" style="835" customWidth="1"/>
    <col min="12311" max="12311" width="2.59765625" style="835" customWidth="1"/>
    <col min="12312" max="12312" width="3.09765625" style="835" customWidth="1"/>
    <col min="12313" max="12313" width="2.59765625" style="835" customWidth="1"/>
    <col min="12314" max="12314" width="1.59765625" style="835" customWidth="1"/>
    <col min="12315" max="12316" width="2" style="835" customWidth="1"/>
    <col min="12317" max="12317" width="6.5" style="835" customWidth="1"/>
    <col min="12318" max="12552" width="9" style="835"/>
    <col min="12553" max="12554" width="2.09765625" style="835" customWidth="1"/>
    <col min="12555" max="12555" width="1" style="835" customWidth="1"/>
    <col min="12556" max="12556" width="20.3984375" style="835" customWidth="1"/>
    <col min="12557" max="12557" width="1.09765625" style="835" customWidth="1"/>
    <col min="12558" max="12559" width="10.59765625" style="835" customWidth="1"/>
    <col min="12560" max="12560" width="1.59765625" style="835" customWidth="1"/>
    <col min="12561" max="12561" width="6.09765625" style="835" customWidth="1"/>
    <col min="12562" max="12562" width="4" style="835" customWidth="1"/>
    <col min="12563" max="12563" width="3.09765625" style="835" customWidth="1"/>
    <col min="12564" max="12564" width="0.59765625" style="835" customWidth="1"/>
    <col min="12565" max="12565" width="3" style="835" customWidth="1"/>
    <col min="12566" max="12566" width="3.09765625" style="835" customWidth="1"/>
    <col min="12567" max="12567" width="2.59765625" style="835" customWidth="1"/>
    <col min="12568" max="12568" width="3.09765625" style="835" customWidth="1"/>
    <col min="12569" max="12569" width="2.59765625" style="835" customWidth="1"/>
    <col min="12570" max="12570" width="1.59765625" style="835" customWidth="1"/>
    <col min="12571" max="12572" width="2" style="835" customWidth="1"/>
    <col min="12573" max="12573" width="6.5" style="835" customWidth="1"/>
    <col min="12574" max="12808" width="9" style="835"/>
    <col min="12809" max="12810" width="2.09765625" style="835" customWidth="1"/>
    <col min="12811" max="12811" width="1" style="835" customWidth="1"/>
    <col min="12812" max="12812" width="20.3984375" style="835" customWidth="1"/>
    <col min="12813" max="12813" width="1.09765625" style="835" customWidth="1"/>
    <col min="12814" max="12815" width="10.59765625" style="835" customWidth="1"/>
    <col min="12816" max="12816" width="1.59765625" style="835" customWidth="1"/>
    <col min="12817" max="12817" width="6.09765625" style="835" customWidth="1"/>
    <col min="12818" max="12818" width="4" style="835" customWidth="1"/>
    <col min="12819" max="12819" width="3.09765625" style="835" customWidth="1"/>
    <col min="12820" max="12820" width="0.59765625" style="835" customWidth="1"/>
    <col min="12821" max="12821" width="3" style="835" customWidth="1"/>
    <col min="12822" max="12822" width="3.09765625" style="835" customWidth="1"/>
    <col min="12823" max="12823" width="2.59765625" style="835" customWidth="1"/>
    <col min="12824" max="12824" width="3.09765625" style="835" customWidth="1"/>
    <col min="12825" max="12825" width="2.59765625" style="835" customWidth="1"/>
    <col min="12826" max="12826" width="1.59765625" style="835" customWidth="1"/>
    <col min="12827" max="12828" width="2" style="835" customWidth="1"/>
    <col min="12829" max="12829" width="6.5" style="835" customWidth="1"/>
    <col min="12830" max="13064" width="9" style="835"/>
    <col min="13065" max="13066" width="2.09765625" style="835" customWidth="1"/>
    <col min="13067" max="13067" width="1" style="835" customWidth="1"/>
    <col min="13068" max="13068" width="20.3984375" style="835" customWidth="1"/>
    <col min="13069" max="13069" width="1.09765625" style="835" customWidth="1"/>
    <col min="13070" max="13071" width="10.59765625" style="835" customWidth="1"/>
    <col min="13072" max="13072" width="1.59765625" style="835" customWidth="1"/>
    <col min="13073" max="13073" width="6.09765625" style="835" customWidth="1"/>
    <col min="13074" max="13074" width="4" style="835" customWidth="1"/>
    <col min="13075" max="13075" width="3.09765625" style="835" customWidth="1"/>
    <col min="13076" max="13076" width="0.59765625" style="835" customWidth="1"/>
    <col min="13077" max="13077" width="3" style="835" customWidth="1"/>
    <col min="13078" max="13078" width="3.09765625" style="835" customWidth="1"/>
    <col min="13079" max="13079" width="2.59765625" style="835" customWidth="1"/>
    <col min="13080" max="13080" width="3.09765625" style="835" customWidth="1"/>
    <col min="13081" max="13081" width="2.59765625" style="835" customWidth="1"/>
    <col min="13082" max="13082" width="1.59765625" style="835" customWidth="1"/>
    <col min="13083" max="13084" width="2" style="835" customWidth="1"/>
    <col min="13085" max="13085" width="6.5" style="835" customWidth="1"/>
    <col min="13086" max="13320" width="9" style="835"/>
    <col min="13321" max="13322" width="2.09765625" style="835" customWidth="1"/>
    <col min="13323" max="13323" width="1" style="835" customWidth="1"/>
    <col min="13324" max="13324" width="20.3984375" style="835" customWidth="1"/>
    <col min="13325" max="13325" width="1.09765625" style="835" customWidth="1"/>
    <col min="13326" max="13327" width="10.59765625" style="835" customWidth="1"/>
    <col min="13328" max="13328" width="1.59765625" style="835" customWidth="1"/>
    <col min="13329" max="13329" width="6.09765625" style="835" customWidth="1"/>
    <col min="13330" max="13330" width="4" style="835" customWidth="1"/>
    <col min="13331" max="13331" width="3.09765625" style="835" customWidth="1"/>
    <col min="13332" max="13332" width="0.59765625" style="835" customWidth="1"/>
    <col min="13333" max="13333" width="3" style="835" customWidth="1"/>
    <col min="13334" max="13334" width="3.09765625" style="835" customWidth="1"/>
    <col min="13335" max="13335" width="2.59765625" style="835" customWidth="1"/>
    <col min="13336" max="13336" width="3.09765625" style="835" customWidth="1"/>
    <col min="13337" max="13337" width="2.59765625" style="835" customWidth="1"/>
    <col min="13338" max="13338" width="1.59765625" style="835" customWidth="1"/>
    <col min="13339" max="13340" width="2" style="835" customWidth="1"/>
    <col min="13341" max="13341" width="6.5" style="835" customWidth="1"/>
    <col min="13342" max="13576" width="9" style="835"/>
    <col min="13577" max="13578" width="2.09765625" style="835" customWidth="1"/>
    <col min="13579" max="13579" width="1" style="835" customWidth="1"/>
    <col min="13580" max="13580" width="20.3984375" style="835" customWidth="1"/>
    <col min="13581" max="13581" width="1.09765625" style="835" customWidth="1"/>
    <col min="13582" max="13583" width="10.59765625" style="835" customWidth="1"/>
    <col min="13584" max="13584" width="1.59765625" style="835" customWidth="1"/>
    <col min="13585" max="13585" width="6.09765625" style="835" customWidth="1"/>
    <col min="13586" max="13586" width="4" style="835" customWidth="1"/>
    <col min="13587" max="13587" width="3.09765625" style="835" customWidth="1"/>
    <col min="13588" max="13588" width="0.59765625" style="835" customWidth="1"/>
    <col min="13589" max="13589" width="3" style="835" customWidth="1"/>
    <col min="13590" max="13590" width="3.09765625" style="835" customWidth="1"/>
    <col min="13591" max="13591" width="2.59765625" style="835" customWidth="1"/>
    <col min="13592" max="13592" width="3.09765625" style="835" customWidth="1"/>
    <col min="13593" max="13593" width="2.59765625" style="835" customWidth="1"/>
    <col min="13594" max="13594" width="1.59765625" style="835" customWidth="1"/>
    <col min="13595" max="13596" width="2" style="835" customWidth="1"/>
    <col min="13597" max="13597" width="6.5" style="835" customWidth="1"/>
    <col min="13598" max="13832" width="9" style="835"/>
    <col min="13833" max="13834" width="2.09765625" style="835" customWidth="1"/>
    <col min="13835" max="13835" width="1" style="835" customWidth="1"/>
    <col min="13836" max="13836" width="20.3984375" style="835" customWidth="1"/>
    <col min="13837" max="13837" width="1.09765625" style="835" customWidth="1"/>
    <col min="13838" max="13839" width="10.59765625" style="835" customWidth="1"/>
    <col min="13840" max="13840" width="1.59765625" style="835" customWidth="1"/>
    <col min="13841" max="13841" width="6.09765625" style="835" customWidth="1"/>
    <col min="13842" max="13842" width="4" style="835" customWidth="1"/>
    <col min="13843" max="13843" width="3.09765625" style="835" customWidth="1"/>
    <col min="13844" max="13844" width="0.59765625" style="835" customWidth="1"/>
    <col min="13845" max="13845" width="3" style="835" customWidth="1"/>
    <col min="13846" max="13846" width="3.09765625" style="835" customWidth="1"/>
    <col min="13847" max="13847" width="2.59765625" style="835" customWidth="1"/>
    <col min="13848" max="13848" width="3.09765625" style="835" customWidth="1"/>
    <col min="13849" max="13849" width="2.59765625" style="835" customWidth="1"/>
    <col min="13850" max="13850" width="1.59765625" style="835" customWidth="1"/>
    <col min="13851" max="13852" width="2" style="835" customWidth="1"/>
    <col min="13853" max="13853" width="6.5" style="835" customWidth="1"/>
    <col min="13854" max="14088" width="9" style="835"/>
    <col min="14089" max="14090" width="2.09765625" style="835" customWidth="1"/>
    <col min="14091" max="14091" width="1" style="835" customWidth="1"/>
    <col min="14092" max="14092" width="20.3984375" style="835" customWidth="1"/>
    <col min="14093" max="14093" width="1.09765625" style="835" customWidth="1"/>
    <col min="14094" max="14095" width="10.59765625" style="835" customWidth="1"/>
    <col min="14096" max="14096" width="1.59765625" style="835" customWidth="1"/>
    <col min="14097" max="14097" width="6.09765625" style="835" customWidth="1"/>
    <col min="14098" max="14098" width="4" style="835" customWidth="1"/>
    <col min="14099" max="14099" width="3.09765625" style="835" customWidth="1"/>
    <col min="14100" max="14100" width="0.59765625" style="835" customWidth="1"/>
    <col min="14101" max="14101" width="3" style="835" customWidth="1"/>
    <col min="14102" max="14102" width="3.09765625" style="835" customWidth="1"/>
    <col min="14103" max="14103" width="2.59765625" style="835" customWidth="1"/>
    <col min="14104" max="14104" width="3.09765625" style="835" customWidth="1"/>
    <col min="14105" max="14105" width="2.59765625" style="835" customWidth="1"/>
    <col min="14106" max="14106" width="1.59765625" style="835" customWidth="1"/>
    <col min="14107" max="14108" width="2" style="835" customWidth="1"/>
    <col min="14109" max="14109" width="6.5" style="835" customWidth="1"/>
    <col min="14110" max="14344" width="9" style="835"/>
    <col min="14345" max="14346" width="2.09765625" style="835" customWidth="1"/>
    <col min="14347" max="14347" width="1" style="835" customWidth="1"/>
    <col min="14348" max="14348" width="20.3984375" style="835" customWidth="1"/>
    <col min="14349" max="14349" width="1.09765625" style="835" customWidth="1"/>
    <col min="14350" max="14351" width="10.59765625" style="835" customWidth="1"/>
    <col min="14352" max="14352" width="1.59765625" style="835" customWidth="1"/>
    <col min="14353" max="14353" width="6.09765625" style="835" customWidth="1"/>
    <col min="14354" max="14354" width="4" style="835" customWidth="1"/>
    <col min="14355" max="14355" width="3.09765625" style="835" customWidth="1"/>
    <col min="14356" max="14356" width="0.59765625" style="835" customWidth="1"/>
    <col min="14357" max="14357" width="3" style="835" customWidth="1"/>
    <col min="14358" max="14358" width="3.09765625" style="835" customWidth="1"/>
    <col min="14359" max="14359" width="2.59765625" style="835" customWidth="1"/>
    <col min="14360" max="14360" width="3.09765625" style="835" customWidth="1"/>
    <col min="14361" max="14361" width="2.59765625" style="835" customWidth="1"/>
    <col min="14362" max="14362" width="1.59765625" style="835" customWidth="1"/>
    <col min="14363" max="14364" width="2" style="835" customWidth="1"/>
    <col min="14365" max="14365" width="6.5" style="835" customWidth="1"/>
    <col min="14366" max="14600" width="9" style="835"/>
    <col min="14601" max="14602" width="2.09765625" style="835" customWidth="1"/>
    <col min="14603" max="14603" width="1" style="835" customWidth="1"/>
    <col min="14604" max="14604" width="20.3984375" style="835" customWidth="1"/>
    <col min="14605" max="14605" width="1.09765625" style="835" customWidth="1"/>
    <col min="14606" max="14607" width="10.59765625" style="835" customWidth="1"/>
    <col min="14608" max="14608" width="1.59765625" style="835" customWidth="1"/>
    <col min="14609" max="14609" width="6.09765625" style="835" customWidth="1"/>
    <col min="14610" max="14610" width="4" style="835" customWidth="1"/>
    <col min="14611" max="14611" width="3.09765625" style="835" customWidth="1"/>
    <col min="14612" max="14612" width="0.59765625" style="835" customWidth="1"/>
    <col min="14613" max="14613" width="3" style="835" customWidth="1"/>
    <col min="14614" max="14614" width="3.09765625" style="835" customWidth="1"/>
    <col min="14615" max="14615" width="2.59765625" style="835" customWidth="1"/>
    <col min="14616" max="14616" width="3.09765625" style="835" customWidth="1"/>
    <col min="14617" max="14617" width="2.59765625" style="835" customWidth="1"/>
    <col min="14618" max="14618" width="1.59765625" style="835" customWidth="1"/>
    <col min="14619" max="14620" width="2" style="835" customWidth="1"/>
    <col min="14621" max="14621" width="6.5" style="835" customWidth="1"/>
    <col min="14622" max="14856" width="9" style="835"/>
    <col min="14857" max="14858" width="2.09765625" style="835" customWidth="1"/>
    <col min="14859" max="14859" width="1" style="835" customWidth="1"/>
    <col min="14860" max="14860" width="20.3984375" style="835" customWidth="1"/>
    <col min="14861" max="14861" width="1.09765625" style="835" customWidth="1"/>
    <col min="14862" max="14863" width="10.59765625" style="835" customWidth="1"/>
    <col min="14864" max="14864" width="1.59765625" style="835" customWidth="1"/>
    <col min="14865" max="14865" width="6.09765625" style="835" customWidth="1"/>
    <col min="14866" max="14866" width="4" style="835" customWidth="1"/>
    <col min="14867" max="14867" width="3.09765625" style="835" customWidth="1"/>
    <col min="14868" max="14868" width="0.59765625" style="835" customWidth="1"/>
    <col min="14869" max="14869" width="3" style="835" customWidth="1"/>
    <col min="14870" max="14870" width="3.09765625" style="835" customWidth="1"/>
    <col min="14871" max="14871" width="2.59765625" style="835" customWidth="1"/>
    <col min="14872" max="14872" width="3.09765625" style="835" customWidth="1"/>
    <col min="14873" max="14873" width="2.59765625" style="835" customWidth="1"/>
    <col min="14874" max="14874" width="1.59765625" style="835" customWidth="1"/>
    <col min="14875" max="14876" width="2" style="835" customWidth="1"/>
    <col min="14877" max="14877" width="6.5" style="835" customWidth="1"/>
    <col min="14878" max="15112" width="9" style="835"/>
    <col min="15113" max="15114" width="2.09765625" style="835" customWidth="1"/>
    <col min="15115" max="15115" width="1" style="835" customWidth="1"/>
    <col min="15116" max="15116" width="20.3984375" style="835" customWidth="1"/>
    <col min="15117" max="15117" width="1.09765625" style="835" customWidth="1"/>
    <col min="15118" max="15119" width="10.59765625" style="835" customWidth="1"/>
    <col min="15120" max="15120" width="1.59765625" style="835" customWidth="1"/>
    <col min="15121" max="15121" width="6.09765625" style="835" customWidth="1"/>
    <col min="15122" max="15122" width="4" style="835" customWidth="1"/>
    <col min="15123" max="15123" width="3.09765625" style="835" customWidth="1"/>
    <col min="15124" max="15124" width="0.59765625" style="835" customWidth="1"/>
    <col min="15125" max="15125" width="3" style="835" customWidth="1"/>
    <col min="15126" max="15126" width="3.09765625" style="835" customWidth="1"/>
    <col min="15127" max="15127" width="2.59765625" style="835" customWidth="1"/>
    <col min="15128" max="15128" width="3.09765625" style="835" customWidth="1"/>
    <col min="15129" max="15129" width="2.59765625" style="835" customWidth="1"/>
    <col min="15130" max="15130" width="1.59765625" style="835" customWidth="1"/>
    <col min="15131" max="15132" width="2" style="835" customWidth="1"/>
    <col min="15133" max="15133" width="6.5" style="835" customWidth="1"/>
    <col min="15134" max="15368" width="9" style="835"/>
    <col min="15369" max="15370" width="2.09765625" style="835" customWidth="1"/>
    <col min="15371" max="15371" width="1" style="835" customWidth="1"/>
    <col min="15372" max="15372" width="20.3984375" style="835" customWidth="1"/>
    <col min="15373" max="15373" width="1.09765625" style="835" customWidth="1"/>
    <col min="15374" max="15375" width="10.59765625" style="835" customWidth="1"/>
    <col min="15376" max="15376" width="1.59765625" style="835" customWidth="1"/>
    <col min="15377" max="15377" width="6.09765625" style="835" customWidth="1"/>
    <col min="15378" max="15378" width="4" style="835" customWidth="1"/>
    <col min="15379" max="15379" width="3.09765625" style="835" customWidth="1"/>
    <col min="15380" max="15380" width="0.59765625" style="835" customWidth="1"/>
    <col min="15381" max="15381" width="3" style="835" customWidth="1"/>
    <col min="15382" max="15382" width="3.09765625" style="835" customWidth="1"/>
    <col min="15383" max="15383" width="2.59765625" style="835" customWidth="1"/>
    <col min="15384" max="15384" width="3.09765625" style="835" customWidth="1"/>
    <col min="15385" max="15385" width="2.59765625" style="835" customWidth="1"/>
    <col min="15386" max="15386" width="1.59765625" style="835" customWidth="1"/>
    <col min="15387" max="15388" width="2" style="835" customWidth="1"/>
    <col min="15389" max="15389" width="6.5" style="835" customWidth="1"/>
    <col min="15390" max="15624" width="9" style="835"/>
    <col min="15625" max="15626" width="2.09765625" style="835" customWidth="1"/>
    <col min="15627" max="15627" width="1" style="835" customWidth="1"/>
    <col min="15628" max="15628" width="20.3984375" style="835" customWidth="1"/>
    <col min="15629" max="15629" width="1.09765625" style="835" customWidth="1"/>
    <col min="15630" max="15631" width="10.59765625" style="835" customWidth="1"/>
    <col min="15632" max="15632" width="1.59765625" style="835" customWidth="1"/>
    <col min="15633" max="15633" width="6.09765625" style="835" customWidth="1"/>
    <col min="15634" max="15634" width="4" style="835" customWidth="1"/>
    <col min="15635" max="15635" width="3.09765625" style="835" customWidth="1"/>
    <col min="15636" max="15636" width="0.59765625" style="835" customWidth="1"/>
    <col min="15637" max="15637" width="3" style="835" customWidth="1"/>
    <col min="15638" max="15638" width="3.09765625" style="835" customWidth="1"/>
    <col min="15639" max="15639" width="2.59765625" style="835" customWidth="1"/>
    <col min="15640" max="15640" width="3.09765625" style="835" customWidth="1"/>
    <col min="15641" max="15641" width="2.59765625" style="835" customWidth="1"/>
    <col min="15642" max="15642" width="1.59765625" style="835" customWidth="1"/>
    <col min="15643" max="15644" width="2" style="835" customWidth="1"/>
    <col min="15645" max="15645" width="6.5" style="835" customWidth="1"/>
    <col min="15646" max="15880" width="9" style="835"/>
    <col min="15881" max="15882" width="2.09765625" style="835" customWidth="1"/>
    <col min="15883" max="15883" width="1" style="835" customWidth="1"/>
    <col min="15884" max="15884" width="20.3984375" style="835" customWidth="1"/>
    <col min="15885" max="15885" width="1.09765625" style="835" customWidth="1"/>
    <col min="15886" max="15887" width="10.59765625" style="835" customWidth="1"/>
    <col min="15888" max="15888" width="1.59765625" style="835" customWidth="1"/>
    <col min="15889" max="15889" width="6.09765625" style="835" customWidth="1"/>
    <col min="15890" max="15890" width="4" style="835" customWidth="1"/>
    <col min="15891" max="15891" width="3.09765625" style="835" customWidth="1"/>
    <col min="15892" max="15892" width="0.59765625" style="835" customWidth="1"/>
    <col min="15893" max="15893" width="3" style="835" customWidth="1"/>
    <col min="15894" max="15894" width="3.09765625" style="835" customWidth="1"/>
    <col min="15895" max="15895" width="2.59765625" style="835" customWidth="1"/>
    <col min="15896" max="15896" width="3.09765625" style="835" customWidth="1"/>
    <col min="15897" max="15897" width="2.59765625" style="835" customWidth="1"/>
    <col min="15898" max="15898" width="1.59765625" style="835" customWidth="1"/>
    <col min="15899" max="15900" width="2" style="835" customWidth="1"/>
    <col min="15901" max="15901" width="6.5" style="835" customWidth="1"/>
    <col min="15902" max="16136" width="9" style="835"/>
    <col min="16137" max="16138" width="2.09765625" style="835" customWidth="1"/>
    <col min="16139" max="16139" width="1" style="835" customWidth="1"/>
    <col min="16140" max="16140" width="20.3984375" style="835" customWidth="1"/>
    <col min="16141" max="16141" width="1.09765625" style="835" customWidth="1"/>
    <col min="16142" max="16143" width="10.59765625" style="835" customWidth="1"/>
    <col min="16144" max="16144" width="1.59765625" style="835" customWidth="1"/>
    <col min="16145" max="16145" width="6.09765625" style="835" customWidth="1"/>
    <col min="16146" max="16146" width="4" style="835" customWidth="1"/>
    <col min="16147" max="16147" width="3.09765625" style="835" customWidth="1"/>
    <col min="16148" max="16148" width="0.59765625" style="835" customWidth="1"/>
    <col min="16149" max="16149" width="3" style="835" customWidth="1"/>
    <col min="16150" max="16150" width="3.09765625" style="835" customWidth="1"/>
    <col min="16151" max="16151" width="2.59765625" style="835" customWidth="1"/>
    <col min="16152" max="16152" width="3.09765625" style="835" customWidth="1"/>
    <col min="16153" max="16153" width="2.59765625" style="835" customWidth="1"/>
    <col min="16154" max="16154" width="1.59765625" style="835" customWidth="1"/>
    <col min="16155" max="16156" width="2" style="835" customWidth="1"/>
    <col min="16157" max="16157" width="6.5" style="835" customWidth="1"/>
    <col min="16158" max="16384" width="9" style="835"/>
  </cols>
  <sheetData>
    <row r="2" spans="2:62" ht="54.9" customHeight="1"/>
    <row r="3" spans="2:62">
      <c r="AB3" s="1112"/>
      <c r="AC3" s="1113"/>
      <c r="AD3" s="1113"/>
      <c r="AE3" s="1113"/>
      <c r="AF3" s="1113"/>
      <c r="AG3" s="1113"/>
      <c r="AH3" s="1113"/>
      <c r="AI3" s="1113"/>
      <c r="AJ3" s="1113"/>
      <c r="AK3" s="1113"/>
      <c r="AL3" s="1113"/>
      <c r="AM3" s="1113"/>
      <c r="AN3" s="1113"/>
      <c r="AO3" s="1113"/>
      <c r="AP3" s="1113"/>
      <c r="AQ3" s="1113"/>
      <c r="AR3" s="1113"/>
      <c r="AS3" s="1113"/>
      <c r="AT3" s="1113"/>
      <c r="AU3" s="1113"/>
      <c r="AV3" s="1114"/>
      <c r="AW3" s="1114"/>
      <c r="AX3" s="1114"/>
      <c r="AY3" s="1115"/>
    </row>
    <row r="4" spans="2:62" ht="20.100000000000001" customHeight="1">
      <c r="B4" s="834" t="s">
        <v>1729</v>
      </c>
      <c r="AB4" s="1116"/>
      <c r="AC4" s="834" t="s">
        <v>1729</v>
      </c>
      <c r="AU4" s="836"/>
      <c r="AY4" s="1117"/>
    </row>
    <row r="5" spans="2:62" ht="6.6" customHeight="1">
      <c r="R5" s="837"/>
      <c r="S5" s="837"/>
      <c r="W5" s="837"/>
      <c r="AB5" s="1116"/>
      <c r="AS5" s="837"/>
      <c r="AT5" s="837"/>
      <c r="AU5" s="836"/>
      <c r="AX5" s="837"/>
      <c r="AY5" s="1118"/>
    </row>
    <row r="6" spans="2:62" ht="14.1" customHeight="1">
      <c r="P6" s="838"/>
      <c r="Q6" s="838" t="s">
        <v>579</v>
      </c>
      <c r="R6" s="839"/>
      <c r="S6" s="840" t="s">
        <v>544</v>
      </c>
      <c r="T6" s="841"/>
      <c r="U6" s="840" t="s">
        <v>580</v>
      </c>
      <c r="V6" s="841"/>
      <c r="W6" s="840" t="s">
        <v>581</v>
      </c>
      <c r="AB6" s="1116"/>
      <c r="AQ6" s="838"/>
      <c r="AR6" s="675" t="s">
        <v>579</v>
      </c>
      <c r="AS6" s="998">
        <v>8</v>
      </c>
      <c r="AT6" s="672" t="s">
        <v>544</v>
      </c>
      <c r="AU6" s="999">
        <v>8</v>
      </c>
      <c r="AV6" s="672" t="s">
        <v>580</v>
      </c>
      <c r="AW6" s="999">
        <v>8</v>
      </c>
      <c r="AX6" s="672" t="s">
        <v>581</v>
      </c>
      <c r="AY6" s="1119"/>
    </row>
    <row r="7" spans="2:62" ht="6" customHeight="1">
      <c r="S7" s="843"/>
      <c r="T7" s="843"/>
      <c r="U7" s="843"/>
      <c r="V7" s="843"/>
      <c r="W7" s="843"/>
      <c r="AB7" s="1116"/>
      <c r="AT7" s="843"/>
      <c r="AU7" s="843"/>
      <c r="AV7" s="843"/>
      <c r="AW7" s="843"/>
      <c r="AX7" s="843"/>
      <c r="AY7" s="1120"/>
    </row>
    <row r="8" spans="2:62" ht="14.1" customHeight="1">
      <c r="K8" s="844" t="s">
        <v>1691</v>
      </c>
      <c r="P8" s="845"/>
      <c r="T8" s="843"/>
      <c r="U8" s="843"/>
      <c r="V8" s="843"/>
      <c r="W8" s="843"/>
      <c r="X8" s="843"/>
      <c r="Y8" s="843"/>
      <c r="Z8" s="843"/>
      <c r="AB8" s="1116"/>
      <c r="AL8" s="844" t="s">
        <v>1691</v>
      </c>
      <c r="AQ8" s="845"/>
      <c r="AU8" s="843"/>
      <c r="AV8" s="843"/>
      <c r="AW8" s="843"/>
      <c r="AX8" s="843"/>
      <c r="AY8" s="1120"/>
      <c r="AZ8" s="843"/>
      <c r="BB8" s="837"/>
      <c r="BC8" s="837"/>
    </row>
    <row r="9" spans="2:62" ht="14.1" customHeight="1">
      <c r="B9" s="835" t="s">
        <v>758</v>
      </c>
      <c r="K9" s="844" t="s">
        <v>1692</v>
      </c>
      <c r="N9" s="2765" t="str">
        <f>IF('【交付申請時】入力シート①(全体)'!$E$27="","",'【交付申請時】入力シート①(全体)'!$E$27)</f>
        <v/>
      </c>
      <c r="O9" s="2765"/>
      <c r="P9" s="2765"/>
      <c r="Q9" s="2765"/>
      <c r="R9" s="2765"/>
      <c r="S9" s="2765"/>
      <c r="T9" s="2765"/>
      <c r="U9" s="2765"/>
      <c r="V9" s="2765"/>
      <c r="W9" s="2765"/>
      <c r="X9" s="846"/>
      <c r="Y9" s="846"/>
      <c r="Z9" s="846"/>
      <c r="AB9" s="1116"/>
      <c r="AC9" s="835" t="s">
        <v>758</v>
      </c>
      <c r="AL9" s="844" t="s">
        <v>1692</v>
      </c>
      <c r="AO9" s="2661" t="s">
        <v>422</v>
      </c>
      <c r="AP9" s="2661"/>
      <c r="AQ9" s="2661"/>
      <c r="AR9" s="2661"/>
      <c r="AS9" s="2661"/>
      <c r="AT9" s="2661"/>
      <c r="AU9" s="2661"/>
      <c r="AV9" s="2661"/>
      <c r="AW9" s="2661"/>
      <c r="AX9" s="2661"/>
      <c r="AY9" s="1121"/>
      <c r="AZ9" s="846"/>
      <c r="BB9" s="837"/>
      <c r="BC9" s="837"/>
    </row>
    <row r="10" spans="2:62" ht="14.1" customHeight="1">
      <c r="B10" s="835" t="s">
        <v>1272</v>
      </c>
      <c r="K10" s="844" t="s">
        <v>1693</v>
      </c>
      <c r="N10" s="2765" t="str">
        <f>IF('【交付申請時】入力シート①(全体)'!$E$25="","",'【交付申請時】入力シート①(全体)'!$E$25)</f>
        <v/>
      </c>
      <c r="O10" s="2765"/>
      <c r="P10" s="2765"/>
      <c r="Q10" s="2765"/>
      <c r="R10" s="2765"/>
      <c r="S10" s="2765"/>
      <c r="T10" s="2765"/>
      <c r="U10" s="2765"/>
      <c r="V10" s="2765"/>
      <c r="W10" s="2765"/>
      <c r="X10" s="846"/>
      <c r="Y10" s="846"/>
      <c r="Z10" s="846"/>
      <c r="AA10" s="835"/>
      <c r="AB10" s="1116"/>
      <c r="AC10" s="835" t="s">
        <v>1272</v>
      </c>
      <c r="AL10" s="844" t="s">
        <v>1693</v>
      </c>
      <c r="AO10" s="2661" t="s">
        <v>436</v>
      </c>
      <c r="AP10" s="2661"/>
      <c r="AQ10" s="2661"/>
      <c r="AR10" s="2661"/>
      <c r="AS10" s="2661"/>
      <c r="AT10" s="2661"/>
      <c r="AU10" s="2661"/>
      <c r="AV10" s="2661"/>
      <c r="AW10" s="2661"/>
      <c r="AX10" s="2661"/>
      <c r="AY10" s="1121"/>
      <c r="AZ10" s="846"/>
      <c r="BA10" s="835"/>
      <c r="BB10" s="837"/>
      <c r="BC10" s="837"/>
    </row>
    <row r="11" spans="2:62" ht="14.1" customHeight="1">
      <c r="K11" s="844" t="s">
        <v>1694</v>
      </c>
      <c r="N11" s="2765" t="str">
        <f>IF('【交付申請時】入力シート①(全体)'!$E$34="","",'【交付申請時】入力シート①(全体)'!$E$34)</f>
        <v/>
      </c>
      <c r="O11" s="2765"/>
      <c r="P11" s="2765"/>
      <c r="Q11" s="2765" t="str">
        <f>IF('【交付申請時】入力シート①(全体)'!$E$36="","",'【交付申請時】入力シート①(全体)'!$E$36)</f>
        <v/>
      </c>
      <c r="R11" s="2765" t="str">
        <f>IF('【交付申請時】入力シート①(全体)'!$E$36="","",'【交付申請時】入力シート①(全体)'!$E$36)</f>
        <v/>
      </c>
      <c r="S11" s="2765" t="str">
        <f>IF('【交付申請時】入力シート①(全体)'!G31="","",'【交付申請時】入力シート①(全体)'!G31)</f>
        <v/>
      </c>
      <c r="T11" s="2765"/>
      <c r="U11" s="2765"/>
      <c r="V11" s="2765"/>
      <c r="W11" s="2765"/>
      <c r="X11" s="846"/>
      <c r="Y11" s="846"/>
      <c r="Z11" s="846"/>
      <c r="AB11" s="1116"/>
      <c r="AL11" s="844" t="s">
        <v>1694</v>
      </c>
      <c r="AO11" s="2661" t="s">
        <v>458</v>
      </c>
      <c r="AP11" s="2661"/>
      <c r="AQ11" s="2661"/>
      <c r="AR11" s="2661" t="s">
        <v>461</v>
      </c>
      <c r="AS11" s="2661"/>
      <c r="AT11" s="2661"/>
      <c r="AU11" s="2661"/>
      <c r="AV11" s="2661"/>
      <c r="AW11" s="2661"/>
      <c r="AX11" s="2661"/>
      <c r="AY11" s="1121"/>
      <c r="AZ11" s="846"/>
      <c r="BB11" s="837"/>
      <c r="BC11" s="837"/>
    </row>
    <row r="12" spans="2:62" ht="14.1" customHeight="1">
      <c r="K12" s="849"/>
      <c r="O12" s="845"/>
      <c r="P12" s="848"/>
      <c r="Q12" s="848"/>
      <c r="R12" s="848"/>
      <c r="S12" s="848"/>
      <c r="T12" s="848"/>
      <c r="U12" s="848"/>
      <c r="V12" s="848"/>
      <c r="W12" s="848"/>
      <c r="X12" s="848"/>
      <c r="Y12" s="848"/>
      <c r="Z12" s="848"/>
      <c r="AB12" s="1116"/>
      <c r="AL12" s="849"/>
      <c r="AO12" s="683"/>
      <c r="AP12" s="683"/>
      <c r="AQ12" s="683"/>
      <c r="AR12" s="683"/>
      <c r="AS12" s="683"/>
      <c r="AT12" s="683"/>
      <c r="AU12" s="683"/>
      <c r="AV12" s="683"/>
      <c r="AW12" s="683"/>
      <c r="AX12" s="684"/>
      <c r="AY12" s="1122"/>
      <c r="AZ12" s="848"/>
      <c r="BB12" s="837"/>
      <c r="BC12" s="837"/>
    </row>
    <row r="13" spans="2:62" s="681" customFormat="1" ht="14.1" customHeight="1">
      <c r="K13" s="844" t="s">
        <v>1695</v>
      </c>
      <c r="P13" s="845"/>
      <c r="AA13" s="847"/>
      <c r="AB13" s="1123"/>
      <c r="AL13" s="844" t="s">
        <v>1695</v>
      </c>
      <c r="AO13" s="269"/>
      <c r="AP13" s="683"/>
      <c r="AQ13" s="683"/>
      <c r="AR13" s="683"/>
      <c r="AS13" s="686"/>
      <c r="AT13" s="683"/>
      <c r="AU13" s="686"/>
      <c r="AV13" s="686"/>
      <c r="AW13" s="686"/>
      <c r="AX13" s="686"/>
      <c r="AY13" s="1124"/>
      <c r="AZ13" s="850"/>
      <c r="BA13" s="847"/>
      <c r="BH13" s="850"/>
      <c r="BI13" s="850"/>
      <c r="BJ13" s="850"/>
    </row>
    <row r="14" spans="2:62" s="681" customFormat="1" ht="14.1" customHeight="1">
      <c r="K14" s="844" t="s">
        <v>1692</v>
      </c>
      <c r="N14" s="2767" t="str">
        <f>IF('【交付申請時】入力シート①(全体)'!$E$48="","",'【交付申請時】入力シート①(全体)'!$E$48)</f>
        <v/>
      </c>
      <c r="O14" s="2767"/>
      <c r="P14" s="2767"/>
      <c r="Q14" s="2767"/>
      <c r="R14" s="2767"/>
      <c r="S14" s="2767"/>
      <c r="T14" s="2767"/>
      <c r="U14" s="2767"/>
      <c r="V14" s="2767"/>
      <c r="W14" s="2767"/>
      <c r="X14" s="851"/>
      <c r="Y14" s="851"/>
      <c r="Z14" s="851"/>
      <c r="AA14" s="847"/>
      <c r="AB14" s="1123"/>
      <c r="AL14" s="844" t="s">
        <v>1692</v>
      </c>
      <c r="AO14" s="2659" t="s">
        <v>474</v>
      </c>
      <c r="AP14" s="2659"/>
      <c r="AQ14" s="2659"/>
      <c r="AR14" s="2659"/>
      <c r="AS14" s="2659"/>
      <c r="AT14" s="2659"/>
      <c r="AU14" s="2659"/>
      <c r="AV14" s="2659"/>
      <c r="AW14" s="2659"/>
      <c r="AX14" s="2659"/>
      <c r="AY14" s="1125"/>
      <c r="AZ14" s="997"/>
      <c r="BA14" s="847"/>
      <c r="BB14" s="851"/>
      <c r="BC14" s="2766"/>
      <c r="BD14" s="2766"/>
      <c r="BE14" s="2766"/>
      <c r="BF14" s="2766"/>
      <c r="BG14" s="2766"/>
      <c r="BH14" s="2766"/>
      <c r="BI14" s="2766"/>
      <c r="BJ14" s="2766"/>
    </row>
    <row r="15" spans="2:62" s="681" customFormat="1" ht="14.1" customHeight="1">
      <c r="K15" s="844" t="s">
        <v>1693</v>
      </c>
      <c r="N15" s="2767" t="str">
        <f>IF('【交付申請時】入力シート①(全体)'!$E$46="","",'【交付申請時】入力シート①(全体)'!$E$46)</f>
        <v/>
      </c>
      <c r="O15" s="2767"/>
      <c r="P15" s="2767"/>
      <c r="Q15" s="2767"/>
      <c r="R15" s="2767"/>
      <c r="S15" s="2767"/>
      <c r="T15" s="2767"/>
      <c r="U15" s="2767"/>
      <c r="V15" s="2767"/>
      <c r="W15" s="2767"/>
      <c r="X15" s="851"/>
      <c r="Y15" s="851"/>
      <c r="Z15" s="851"/>
      <c r="AA15" s="847"/>
      <c r="AB15" s="1123"/>
      <c r="AL15" s="844" t="s">
        <v>1693</v>
      </c>
      <c r="AO15" s="2659" t="s">
        <v>473</v>
      </c>
      <c r="AP15" s="2659"/>
      <c r="AQ15" s="2659"/>
      <c r="AR15" s="2659"/>
      <c r="AS15" s="2659"/>
      <c r="AT15" s="2659"/>
      <c r="AU15" s="2659"/>
      <c r="AV15" s="2659"/>
      <c r="AW15" s="2659"/>
      <c r="AX15" s="2659"/>
      <c r="AY15" s="1126"/>
      <c r="AZ15" s="851"/>
      <c r="BA15" s="847"/>
      <c r="BB15" s="2768"/>
      <c r="BC15" s="2768"/>
      <c r="BD15" s="2768"/>
      <c r="BE15" s="2768"/>
      <c r="BF15" s="2768"/>
      <c r="BG15" s="2768"/>
      <c r="BH15" s="2768"/>
      <c r="BI15" s="2768"/>
      <c r="BJ15" s="2768"/>
    </row>
    <row r="16" spans="2:62" s="681" customFormat="1" ht="14.1" customHeight="1">
      <c r="K16" s="844" t="s">
        <v>1694</v>
      </c>
      <c r="N16" s="2767" t="str">
        <f>IF('【交付申請時】入力シート①(全体)'!$E$55="","",'【交付申請時】入力シート①(全体)'!$E$55)</f>
        <v/>
      </c>
      <c r="O16" s="2767"/>
      <c r="P16" s="2767"/>
      <c r="Q16" s="2767" t="str">
        <f>IF('【交付申請時】入力シート①(全体)'!$E$57="","",'【交付申請時】入力シート①(全体)'!$E$57)</f>
        <v/>
      </c>
      <c r="R16" s="2767" t="str">
        <f>IF('【交付申請時】入力シート①(全体)'!$E$57="","",'【交付申請時】入力シート①(全体)'!$E$57)</f>
        <v/>
      </c>
      <c r="S16" s="2767"/>
      <c r="T16" s="2767"/>
      <c r="U16" s="2767"/>
      <c r="V16" s="2767"/>
      <c r="W16" s="2767"/>
      <c r="X16" s="851"/>
      <c r="Y16" s="851"/>
      <c r="Z16" s="851"/>
      <c r="AA16" s="847"/>
      <c r="AB16" s="1123"/>
      <c r="AL16" s="844" t="s">
        <v>1694</v>
      </c>
      <c r="AO16" s="2659" t="s">
        <v>458</v>
      </c>
      <c r="AP16" s="2659"/>
      <c r="AQ16" s="2659"/>
      <c r="AR16" s="2659" t="s">
        <v>478</v>
      </c>
      <c r="AS16" s="2659"/>
      <c r="AT16" s="2659"/>
      <c r="AU16" s="2659"/>
      <c r="AV16" s="2659"/>
      <c r="AW16" s="2659"/>
      <c r="AX16" s="2659"/>
      <c r="AY16" s="1126"/>
      <c r="AZ16" s="852"/>
      <c r="BA16" s="847"/>
      <c r="BB16" s="2769"/>
      <c r="BC16" s="2769"/>
      <c r="BD16" s="2769"/>
      <c r="BE16" s="2769"/>
      <c r="BF16" s="2769"/>
      <c r="BG16" s="2769"/>
      <c r="BH16" s="2769"/>
      <c r="BI16" s="2769"/>
      <c r="BJ16" s="852"/>
    </row>
    <row r="17" spans="2:55" ht="14.1" customHeight="1">
      <c r="K17" s="849"/>
      <c r="O17" s="845"/>
      <c r="P17" s="846"/>
      <c r="Q17" s="846"/>
      <c r="R17" s="846"/>
      <c r="S17" s="846"/>
      <c r="T17" s="846"/>
      <c r="U17" s="846"/>
      <c r="V17" s="846"/>
      <c r="W17" s="846"/>
      <c r="X17" s="846"/>
      <c r="Y17" s="846"/>
      <c r="Z17" s="846"/>
      <c r="AB17" s="1116"/>
      <c r="AL17" s="849"/>
      <c r="AO17" s="687"/>
      <c r="AP17" s="687"/>
      <c r="AQ17" s="687"/>
      <c r="AR17" s="687"/>
      <c r="AS17" s="687"/>
      <c r="AT17" s="688"/>
      <c r="AU17" s="687"/>
      <c r="AV17" s="687"/>
      <c r="AW17" s="687"/>
      <c r="AX17" s="687"/>
      <c r="AY17" s="1121"/>
      <c r="AZ17" s="846"/>
      <c r="BB17" s="837"/>
      <c r="BC17" s="837"/>
    </row>
    <row r="18" spans="2:55" ht="14.1" customHeight="1">
      <c r="K18" s="844" t="s">
        <v>1696</v>
      </c>
      <c r="O18" s="666"/>
      <c r="P18" s="845"/>
      <c r="T18" s="843"/>
      <c r="U18" s="843"/>
      <c r="V18" s="843"/>
      <c r="W18" s="843"/>
      <c r="X18" s="843"/>
      <c r="Y18" s="843"/>
      <c r="Z18" s="843"/>
      <c r="AB18" s="1116"/>
      <c r="AL18" s="844" t="s">
        <v>1696</v>
      </c>
      <c r="AO18" s="269"/>
      <c r="AP18" s="689"/>
      <c r="AQ18" s="689"/>
      <c r="AR18" s="689"/>
      <c r="AS18" s="690"/>
      <c r="AT18" s="688"/>
      <c r="AU18" s="690"/>
      <c r="AV18" s="690"/>
      <c r="AW18" s="690"/>
      <c r="AX18" s="690"/>
      <c r="AY18" s="1120"/>
      <c r="AZ18" s="843"/>
    </row>
    <row r="19" spans="2:55" ht="14.1" customHeight="1">
      <c r="K19" s="844" t="s">
        <v>1692</v>
      </c>
      <c r="N19" s="2765" t="str">
        <f>IF('【交付申請時】入力シート①(全体)'!$E$69="","",'【交付申請時】入力シート①(全体)'!$E$69)</f>
        <v/>
      </c>
      <c r="O19" s="2765"/>
      <c r="P19" s="2765"/>
      <c r="Q19" s="2765"/>
      <c r="R19" s="2765"/>
      <c r="S19" s="2765"/>
      <c r="T19" s="2765"/>
      <c r="U19" s="2765"/>
      <c r="V19" s="2765"/>
      <c r="W19" s="2765"/>
      <c r="X19" s="846"/>
      <c r="Y19" s="846"/>
      <c r="Z19" s="846"/>
      <c r="AB19" s="1116"/>
      <c r="AL19" s="844" t="s">
        <v>1692</v>
      </c>
      <c r="AO19" s="2659" t="s">
        <v>485</v>
      </c>
      <c r="AP19" s="2659"/>
      <c r="AQ19" s="2659"/>
      <c r="AR19" s="2659"/>
      <c r="AS19" s="2659"/>
      <c r="AT19" s="2659"/>
      <c r="AU19" s="2659"/>
      <c r="AV19" s="2659"/>
      <c r="AW19" s="2659"/>
      <c r="AX19" s="2659"/>
      <c r="AY19" s="1121"/>
      <c r="AZ19" s="846"/>
    </row>
    <row r="20" spans="2:55" ht="14.1" customHeight="1">
      <c r="K20" s="844" t="s">
        <v>1693</v>
      </c>
      <c r="N20" s="2765" t="str">
        <f>IF('【交付申請時】入力シート①(全体)'!$E$67="","",'【交付申請時】入力シート①(全体)'!$E$67)</f>
        <v/>
      </c>
      <c r="O20" s="2765"/>
      <c r="P20" s="2765"/>
      <c r="Q20" s="2765"/>
      <c r="R20" s="2765"/>
      <c r="S20" s="2765"/>
      <c r="T20" s="2765"/>
      <c r="U20" s="2765"/>
      <c r="V20" s="2765"/>
      <c r="W20" s="2765"/>
      <c r="X20" s="846"/>
      <c r="Y20" s="846"/>
      <c r="Z20" s="846"/>
      <c r="AA20" s="835"/>
      <c r="AB20" s="1116"/>
      <c r="AL20" s="844" t="s">
        <v>1693</v>
      </c>
      <c r="AO20" s="2659" t="s">
        <v>484</v>
      </c>
      <c r="AP20" s="2659"/>
      <c r="AQ20" s="2659"/>
      <c r="AR20" s="2659"/>
      <c r="AS20" s="2659"/>
      <c r="AT20" s="2659"/>
      <c r="AU20" s="2659"/>
      <c r="AV20" s="2659"/>
      <c r="AW20" s="2659"/>
      <c r="AX20" s="2659"/>
      <c r="AY20" s="1121"/>
      <c r="AZ20" s="846"/>
    </row>
    <row r="21" spans="2:55" ht="14.1" customHeight="1">
      <c r="K21" s="844" t="s">
        <v>1694</v>
      </c>
      <c r="N21" s="2765" t="str">
        <f>IF('【交付申請時】入力シート①(全体)'!$E$72="","",'【交付申請時】入力シート①(全体)'!$E$72)</f>
        <v/>
      </c>
      <c r="O21" s="2765"/>
      <c r="P21" s="2765"/>
      <c r="Q21" s="2765" t="str">
        <f>IF('【交付申請時】入力シート①(全体)'!$E$74="","",'【交付申請時】入力シート①(全体)'!$E$74)</f>
        <v/>
      </c>
      <c r="R21" s="2765" t="str">
        <f>IF('【交付申請時】入力シート①(全体)'!$E$74="","",'【交付申請時】入力シート①(全体)'!$E$74)</f>
        <v/>
      </c>
      <c r="S21" s="2765"/>
      <c r="T21" s="2765"/>
      <c r="U21" s="2765"/>
      <c r="V21" s="2765"/>
      <c r="W21" s="2765"/>
      <c r="X21" s="846"/>
      <c r="Y21" s="846"/>
      <c r="Z21" s="846"/>
      <c r="AB21" s="1116"/>
      <c r="AL21" s="844" t="s">
        <v>1694</v>
      </c>
      <c r="AO21" s="2659" t="s">
        <v>458</v>
      </c>
      <c r="AP21" s="2659"/>
      <c r="AQ21" s="2659"/>
      <c r="AR21" s="2659" t="s">
        <v>489</v>
      </c>
      <c r="AS21" s="2659"/>
      <c r="AT21" s="2659"/>
      <c r="AU21" s="2659"/>
      <c r="AV21" s="2659"/>
      <c r="AW21" s="2659"/>
      <c r="AX21" s="2659"/>
      <c r="AY21" s="1121"/>
      <c r="AZ21" s="846"/>
    </row>
    <row r="22" spans="2:55" ht="9.6" customHeight="1">
      <c r="N22" s="853"/>
      <c r="Q22" s="836"/>
      <c r="R22" s="836"/>
      <c r="S22" s="836"/>
      <c r="AB22" s="1116"/>
      <c r="AO22" s="853"/>
      <c r="AR22" s="836"/>
      <c r="AS22" s="836"/>
      <c r="AT22" s="836"/>
      <c r="AU22" s="836"/>
      <c r="AY22" s="1117"/>
    </row>
    <row r="23" spans="2:55" ht="36.9" customHeight="1">
      <c r="B23" s="2773" t="s">
        <v>1264</v>
      </c>
      <c r="C23" s="2774"/>
      <c r="D23" s="2774"/>
      <c r="E23" s="2774"/>
      <c r="F23" s="2774"/>
      <c r="G23" s="2774"/>
      <c r="H23" s="2774"/>
      <c r="I23" s="2774"/>
      <c r="J23" s="2774"/>
      <c r="K23" s="2774"/>
      <c r="L23" s="2774"/>
      <c r="M23" s="2774"/>
      <c r="N23" s="2774"/>
      <c r="O23" s="2774"/>
      <c r="P23" s="2774"/>
      <c r="Q23" s="2774"/>
      <c r="R23" s="2774"/>
      <c r="S23" s="2774"/>
      <c r="T23" s="2774"/>
      <c r="U23" s="2774"/>
      <c r="V23" s="2774"/>
      <c r="W23" s="2774"/>
      <c r="AB23" s="1116"/>
      <c r="AC23" s="2773" t="s">
        <v>1264</v>
      </c>
      <c r="AD23" s="2774"/>
      <c r="AE23" s="2774"/>
      <c r="AF23" s="2774"/>
      <c r="AG23" s="2774"/>
      <c r="AH23" s="2774"/>
      <c r="AI23" s="2774"/>
      <c r="AJ23" s="2774"/>
      <c r="AK23" s="2774"/>
      <c r="AL23" s="2774"/>
      <c r="AM23" s="2774"/>
      <c r="AN23" s="2774"/>
      <c r="AO23" s="2774"/>
      <c r="AP23" s="2774"/>
      <c r="AQ23" s="2774"/>
      <c r="AR23" s="2774"/>
      <c r="AS23" s="2774"/>
      <c r="AT23" s="2774"/>
      <c r="AU23" s="2774"/>
      <c r="AV23" s="2774"/>
      <c r="AW23" s="2774"/>
      <c r="AX23" s="2774"/>
      <c r="AY23" s="1127"/>
    </row>
    <row r="24" spans="2:55" ht="8.1" customHeight="1">
      <c r="AB24" s="1116"/>
      <c r="AU24" s="836"/>
      <c r="AY24" s="1117"/>
    </row>
    <row r="25" spans="2:55" ht="18" customHeight="1">
      <c r="C25" s="2770" t="s">
        <v>579</v>
      </c>
      <c r="D25" s="2770"/>
      <c r="E25" s="890" t="str">
        <f>IF(【交付決定後】入力シート!$O$9="","",【交付決定後】入力シート!$O$9)</f>
        <v/>
      </c>
      <c r="F25" s="840" t="s">
        <v>544</v>
      </c>
      <c r="G25" s="890" t="str">
        <f>IF(【交付決定後】入力シート!$R$9="","",【交付決定後】入力シート!$R$9)</f>
        <v/>
      </c>
      <c r="H25" s="840" t="s">
        <v>580</v>
      </c>
      <c r="I25" s="890" t="str">
        <f>IF(【交付決定後】入力シート!$U$9="","",(【交付決定後】入力シート!$U$9))</f>
        <v/>
      </c>
      <c r="J25" s="2770" t="s">
        <v>764</v>
      </c>
      <c r="K25" s="2770"/>
      <c r="L25" s="890" t="str">
        <f>IF(【交付決定後】入力シート!$M$8="","",【交付決定後】入力シート!$M$8)</f>
        <v/>
      </c>
      <c r="M25" s="2772" t="s">
        <v>575</v>
      </c>
      <c r="N25" s="2772"/>
      <c r="O25" s="2772"/>
      <c r="P25" s="2780" t="str">
        <f>IF(【交付決定後】入力シート!$S$8="","",【交付決定後】入力シート!$S$8)</f>
        <v/>
      </c>
      <c r="Q25" s="2780"/>
      <c r="R25" s="2771" t="s">
        <v>1265</v>
      </c>
      <c r="S25" s="2771"/>
      <c r="T25" s="2771"/>
      <c r="U25" s="2771"/>
      <c r="V25" s="2771"/>
      <c r="W25" s="2771"/>
      <c r="X25" s="835"/>
      <c r="Y25" s="835"/>
      <c r="Z25" s="835"/>
      <c r="AA25" s="835"/>
      <c r="AB25" s="1116"/>
      <c r="AD25" s="2770" t="s">
        <v>579</v>
      </c>
      <c r="AE25" s="2770"/>
      <c r="AF25" s="1000">
        <v>8</v>
      </c>
      <c r="AG25" s="840" t="s">
        <v>544</v>
      </c>
      <c r="AH25" s="1000">
        <v>6</v>
      </c>
      <c r="AI25" s="840" t="s">
        <v>580</v>
      </c>
      <c r="AJ25" s="1000">
        <v>4</v>
      </c>
      <c r="AK25" s="2770" t="s">
        <v>764</v>
      </c>
      <c r="AL25" s="2770"/>
      <c r="AM25" s="1000">
        <v>8</v>
      </c>
      <c r="AN25" s="2772" t="s">
        <v>575</v>
      </c>
      <c r="AO25" s="2772"/>
      <c r="AP25" s="2772"/>
      <c r="AQ25" s="2657">
        <v>1234</v>
      </c>
      <c r="AR25" s="2657"/>
      <c r="AS25" s="2771" t="s">
        <v>1265</v>
      </c>
      <c r="AT25" s="2771"/>
      <c r="AU25" s="2771"/>
      <c r="AV25" s="2771"/>
      <c r="AW25" s="2771"/>
      <c r="AX25" s="2771"/>
      <c r="AY25" s="1127"/>
      <c r="AZ25" s="835"/>
    </row>
    <row r="26" spans="2:55" ht="36" customHeight="1">
      <c r="B26" s="2781" t="s">
        <v>1728</v>
      </c>
      <c r="C26" s="2781"/>
      <c r="D26" s="2781"/>
      <c r="E26" s="2781"/>
      <c r="F26" s="2781"/>
      <c r="G26" s="2781"/>
      <c r="H26" s="2781"/>
      <c r="I26" s="2781"/>
      <c r="J26" s="2781"/>
      <c r="K26" s="2781"/>
      <c r="L26" s="2781"/>
      <c r="M26" s="2781"/>
      <c r="N26" s="2781"/>
      <c r="O26" s="2781"/>
      <c r="P26" s="2781"/>
      <c r="Q26" s="2781"/>
      <c r="R26" s="2781"/>
      <c r="S26" s="2781"/>
      <c r="T26" s="2781"/>
      <c r="U26" s="2781"/>
      <c r="V26" s="2781"/>
      <c r="W26" s="2781"/>
      <c r="AB26" s="1116"/>
      <c r="AC26" s="2781" t="s">
        <v>1728</v>
      </c>
      <c r="AD26" s="2781"/>
      <c r="AE26" s="2781"/>
      <c r="AF26" s="2781"/>
      <c r="AG26" s="2781"/>
      <c r="AH26" s="2781"/>
      <c r="AI26" s="2781"/>
      <c r="AJ26" s="2781"/>
      <c r="AK26" s="2781"/>
      <c r="AL26" s="2781"/>
      <c r="AM26" s="2781"/>
      <c r="AN26" s="2781"/>
      <c r="AO26" s="2781"/>
      <c r="AP26" s="2781"/>
      <c r="AQ26" s="2781"/>
      <c r="AR26" s="2781"/>
      <c r="AS26" s="2781"/>
      <c r="AT26" s="2781"/>
      <c r="AU26" s="2781"/>
      <c r="AV26" s="2781"/>
      <c r="AW26" s="2781"/>
      <c r="AX26" s="2781"/>
      <c r="AY26" s="1128"/>
    </row>
    <row r="27" spans="2:55" ht="18" customHeight="1">
      <c r="B27" s="2782" t="s">
        <v>617</v>
      </c>
      <c r="C27" s="2782"/>
      <c r="D27" s="2782"/>
      <c r="E27" s="2782"/>
      <c r="F27" s="2782"/>
      <c r="G27" s="2782"/>
      <c r="H27" s="2782"/>
      <c r="I27" s="2782"/>
      <c r="J27" s="2782"/>
      <c r="K27" s="2782"/>
      <c r="L27" s="2782"/>
      <c r="M27" s="2782"/>
      <c r="N27" s="2782"/>
      <c r="O27" s="2782"/>
      <c r="P27" s="2782"/>
      <c r="Q27" s="2782"/>
      <c r="R27" s="2782"/>
      <c r="S27" s="2782"/>
      <c r="T27" s="2782"/>
      <c r="U27" s="2782"/>
      <c r="V27" s="2782"/>
      <c r="W27" s="2782"/>
      <c r="AB27" s="1116"/>
      <c r="AC27" s="2782" t="s">
        <v>617</v>
      </c>
      <c r="AD27" s="2782"/>
      <c r="AE27" s="2782"/>
      <c r="AF27" s="2782"/>
      <c r="AG27" s="2782"/>
      <c r="AH27" s="2782"/>
      <c r="AI27" s="2782"/>
      <c r="AJ27" s="2782"/>
      <c r="AK27" s="2782"/>
      <c r="AL27" s="2782"/>
      <c r="AM27" s="2782"/>
      <c r="AN27" s="2782"/>
      <c r="AO27" s="2782"/>
      <c r="AP27" s="2782"/>
      <c r="AQ27" s="2782"/>
      <c r="AR27" s="2782"/>
      <c r="AS27" s="2782"/>
      <c r="AT27" s="2782"/>
      <c r="AU27" s="2782"/>
      <c r="AV27" s="2782"/>
      <c r="AW27" s="2782"/>
      <c r="AX27" s="2782"/>
      <c r="AY27" s="1129"/>
    </row>
    <row r="28" spans="2:55" ht="30" customHeight="1">
      <c r="B28" s="854"/>
      <c r="C28" s="2783" t="s">
        <v>314</v>
      </c>
      <c r="D28" s="2783"/>
      <c r="E28" s="2783"/>
      <c r="F28" s="2783"/>
      <c r="G28" s="2783"/>
      <c r="H28" s="2783"/>
      <c r="I28" s="2784"/>
      <c r="J28" s="2785" t="str">
        <f>IF(【交付決定後】入力シート!$M$10="","",【交付決定後】入力シート!$M$10)</f>
        <v/>
      </c>
      <c r="K28" s="2786"/>
      <c r="L28" s="2786"/>
      <c r="M28" s="2786"/>
      <c r="N28" s="2786"/>
      <c r="O28" s="2786"/>
      <c r="P28" s="2786"/>
      <c r="Q28" s="2786"/>
      <c r="R28" s="2786"/>
      <c r="S28" s="2786"/>
      <c r="T28" s="2786"/>
      <c r="U28" s="2786"/>
      <c r="V28" s="2786"/>
      <c r="W28" s="2787"/>
      <c r="AB28" s="1116"/>
      <c r="AC28" s="854"/>
      <c r="AD28" s="2783" t="s">
        <v>314</v>
      </c>
      <c r="AE28" s="2783"/>
      <c r="AF28" s="2783"/>
      <c r="AG28" s="2783"/>
      <c r="AH28" s="2783"/>
      <c r="AI28" s="2783"/>
      <c r="AJ28" s="2784"/>
      <c r="AK28" s="2785" t="str">
        <f>IF(【交付決定後】入力シート!$M$10="","",【交付決定後】入力シート!$M$10)</f>
        <v/>
      </c>
      <c r="AL28" s="2786"/>
      <c r="AM28" s="2786"/>
      <c r="AN28" s="2786"/>
      <c r="AO28" s="2786"/>
      <c r="AP28" s="2786"/>
      <c r="AQ28" s="2786"/>
      <c r="AR28" s="2786"/>
      <c r="AS28" s="2786"/>
      <c r="AT28" s="2786"/>
      <c r="AU28" s="2786"/>
      <c r="AV28" s="2786"/>
      <c r="AW28" s="2786"/>
      <c r="AX28" s="2787"/>
      <c r="AY28" s="1130"/>
      <c r="BA28" s="835"/>
    </row>
    <row r="29" spans="2:55" ht="30" customHeight="1">
      <c r="B29" s="854"/>
      <c r="C29" s="2783" t="s">
        <v>1697</v>
      </c>
      <c r="D29" s="2783"/>
      <c r="E29" s="2783"/>
      <c r="F29" s="2783"/>
      <c r="G29" s="2783"/>
      <c r="H29" s="2783"/>
      <c r="I29" s="2784"/>
      <c r="J29" s="2785" t="str">
        <f>IF('【交付申請時】入力シート①(全体)'!$E$8="","",'【交付申請時】入力シート①(全体)'!$E$8)</f>
        <v/>
      </c>
      <c r="K29" s="2786"/>
      <c r="L29" s="2786"/>
      <c r="M29" s="2786"/>
      <c r="N29" s="2786"/>
      <c r="O29" s="2786"/>
      <c r="P29" s="2786"/>
      <c r="Q29" s="2786"/>
      <c r="R29" s="2786"/>
      <c r="S29" s="2786"/>
      <c r="T29" s="2786"/>
      <c r="U29" s="2786"/>
      <c r="V29" s="2786"/>
      <c r="W29" s="2787"/>
      <c r="AB29" s="1116"/>
      <c r="AC29" s="854"/>
      <c r="AD29" s="2783" t="s">
        <v>1697</v>
      </c>
      <c r="AE29" s="2783"/>
      <c r="AF29" s="2783"/>
      <c r="AG29" s="2783"/>
      <c r="AH29" s="2783"/>
      <c r="AI29" s="2783"/>
      <c r="AJ29" s="2784"/>
      <c r="AK29" s="2785" t="str">
        <f>IF('【交付申請時】入力シート①(全体)'!$E$8="","",'【交付申請時】入力シート①(全体)'!$E$8)</f>
        <v/>
      </c>
      <c r="AL29" s="2786"/>
      <c r="AM29" s="2786"/>
      <c r="AN29" s="2786"/>
      <c r="AO29" s="2786"/>
      <c r="AP29" s="2786"/>
      <c r="AQ29" s="2786"/>
      <c r="AR29" s="2786"/>
      <c r="AS29" s="2786"/>
      <c r="AT29" s="2786"/>
      <c r="AU29" s="2786"/>
      <c r="AV29" s="2786"/>
      <c r="AW29" s="2786"/>
      <c r="AX29" s="2787"/>
      <c r="AY29" s="1117"/>
      <c r="BA29" s="835"/>
    </row>
    <row r="30" spans="2:55" ht="46.5" customHeight="1">
      <c r="B30" s="856"/>
      <c r="C30" s="2775" t="s">
        <v>1266</v>
      </c>
      <c r="D30" s="2775"/>
      <c r="E30" s="2775"/>
      <c r="F30" s="2775"/>
      <c r="G30" s="2775"/>
      <c r="H30" s="2775"/>
      <c r="I30" s="2776"/>
      <c r="J30" s="2777"/>
      <c r="K30" s="2778"/>
      <c r="L30" s="2778"/>
      <c r="M30" s="2778"/>
      <c r="N30" s="2778"/>
      <c r="O30" s="2778"/>
      <c r="P30" s="2778"/>
      <c r="Q30" s="2778"/>
      <c r="R30" s="2778"/>
      <c r="S30" s="2778"/>
      <c r="T30" s="2778"/>
      <c r="U30" s="2778"/>
      <c r="V30" s="2778"/>
      <c r="W30" s="2779"/>
      <c r="AB30" s="1116"/>
      <c r="AC30" s="856"/>
      <c r="AD30" s="2775" t="s">
        <v>1266</v>
      </c>
      <c r="AE30" s="2775"/>
      <c r="AF30" s="2775"/>
      <c r="AG30" s="2775"/>
      <c r="AH30" s="2775"/>
      <c r="AI30" s="2775"/>
      <c r="AJ30" s="2776"/>
      <c r="AK30" s="2802"/>
      <c r="AL30" s="2803"/>
      <c r="AM30" s="2803"/>
      <c r="AN30" s="2803"/>
      <c r="AO30" s="2803"/>
      <c r="AP30" s="2803"/>
      <c r="AQ30" s="2803"/>
      <c r="AR30" s="2803"/>
      <c r="AS30" s="2803"/>
      <c r="AT30" s="2803"/>
      <c r="AU30" s="2803"/>
      <c r="AV30" s="2803"/>
      <c r="AW30" s="2803"/>
      <c r="AX30" s="2804"/>
      <c r="AY30" s="1117"/>
      <c r="BA30" s="835"/>
    </row>
    <row r="31" spans="2:55" ht="46.5" customHeight="1">
      <c r="B31" s="856"/>
      <c r="C31" s="2788" t="s">
        <v>1267</v>
      </c>
      <c r="D31" s="2788"/>
      <c r="E31" s="2788"/>
      <c r="F31" s="2788"/>
      <c r="G31" s="2788"/>
      <c r="H31" s="2788"/>
      <c r="I31" s="2789"/>
      <c r="J31" s="2777"/>
      <c r="K31" s="2778"/>
      <c r="L31" s="2778"/>
      <c r="M31" s="2778"/>
      <c r="N31" s="2778"/>
      <c r="O31" s="2778"/>
      <c r="P31" s="2778"/>
      <c r="Q31" s="2778"/>
      <c r="R31" s="2778"/>
      <c r="S31" s="2778"/>
      <c r="T31" s="2778"/>
      <c r="U31" s="2778"/>
      <c r="V31" s="2778"/>
      <c r="W31" s="2779"/>
      <c r="AB31" s="1116"/>
      <c r="AC31" s="856"/>
      <c r="AD31" s="2788" t="s">
        <v>1267</v>
      </c>
      <c r="AE31" s="2788"/>
      <c r="AF31" s="2788"/>
      <c r="AG31" s="2788"/>
      <c r="AH31" s="2788"/>
      <c r="AI31" s="2788"/>
      <c r="AJ31" s="2789"/>
      <c r="AK31" s="2802"/>
      <c r="AL31" s="2803"/>
      <c r="AM31" s="2803"/>
      <c r="AN31" s="2803"/>
      <c r="AO31" s="2803"/>
      <c r="AP31" s="2803"/>
      <c r="AQ31" s="2803"/>
      <c r="AR31" s="2803"/>
      <c r="AS31" s="2803"/>
      <c r="AT31" s="2803"/>
      <c r="AU31" s="2803"/>
      <c r="AV31" s="2803"/>
      <c r="AW31" s="2803"/>
      <c r="AX31" s="2804"/>
      <c r="AY31" s="1117"/>
      <c r="BA31" s="835"/>
    </row>
    <row r="32" spans="2:55" ht="24" customHeight="1">
      <c r="B32" s="854"/>
      <c r="C32" s="2790" t="s">
        <v>1268</v>
      </c>
      <c r="D32" s="2791"/>
      <c r="E32" s="2792"/>
      <c r="F32" s="2797" t="s">
        <v>439</v>
      </c>
      <c r="G32" s="2798"/>
      <c r="H32" s="2798"/>
      <c r="I32" s="2799"/>
      <c r="J32" s="2777"/>
      <c r="K32" s="2778"/>
      <c r="L32" s="2778"/>
      <c r="M32" s="2778"/>
      <c r="N32" s="2778"/>
      <c r="O32" s="2778"/>
      <c r="P32" s="2778"/>
      <c r="Q32" s="2778"/>
      <c r="R32" s="2778"/>
      <c r="S32" s="2778"/>
      <c r="T32" s="2778"/>
      <c r="U32" s="2778"/>
      <c r="V32" s="2778"/>
      <c r="W32" s="2779"/>
      <c r="AB32" s="1116"/>
      <c r="AC32" s="854"/>
      <c r="AD32" s="2790" t="s">
        <v>1268</v>
      </c>
      <c r="AE32" s="2791"/>
      <c r="AF32" s="2792"/>
      <c r="AG32" s="2797" t="s">
        <v>439</v>
      </c>
      <c r="AH32" s="2798"/>
      <c r="AI32" s="2798"/>
      <c r="AJ32" s="2799"/>
      <c r="AK32" s="2802"/>
      <c r="AL32" s="2803"/>
      <c r="AM32" s="2803"/>
      <c r="AN32" s="2803"/>
      <c r="AO32" s="2803"/>
      <c r="AP32" s="2803"/>
      <c r="AQ32" s="2803"/>
      <c r="AR32" s="2803"/>
      <c r="AS32" s="2803"/>
      <c r="AT32" s="2803"/>
      <c r="AU32" s="2803"/>
      <c r="AV32" s="2803"/>
      <c r="AW32" s="2803"/>
      <c r="AX32" s="2804"/>
      <c r="AY32" s="1117"/>
      <c r="BA32" s="835"/>
    </row>
    <row r="33" spans="1:53" ht="24" customHeight="1">
      <c r="B33" s="861"/>
      <c r="C33" s="2793"/>
      <c r="D33" s="2793"/>
      <c r="E33" s="2794"/>
      <c r="F33" s="2797" t="s">
        <v>460</v>
      </c>
      <c r="G33" s="2798"/>
      <c r="H33" s="2798"/>
      <c r="I33" s="2799"/>
      <c r="J33" s="2777"/>
      <c r="K33" s="2778"/>
      <c r="L33" s="2778"/>
      <c r="M33" s="2778"/>
      <c r="N33" s="2778"/>
      <c r="O33" s="2778"/>
      <c r="P33" s="2778"/>
      <c r="Q33" s="2778"/>
      <c r="R33" s="2778"/>
      <c r="S33" s="2778"/>
      <c r="T33" s="2778"/>
      <c r="U33" s="2778"/>
      <c r="V33" s="2778"/>
      <c r="W33" s="2779"/>
      <c r="AB33" s="1116"/>
      <c r="AC33" s="861"/>
      <c r="AD33" s="2793"/>
      <c r="AE33" s="2793"/>
      <c r="AF33" s="2794"/>
      <c r="AG33" s="2797" t="s">
        <v>460</v>
      </c>
      <c r="AH33" s="2798"/>
      <c r="AI33" s="2798"/>
      <c r="AJ33" s="2799"/>
      <c r="AK33" s="2802"/>
      <c r="AL33" s="2803"/>
      <c r="AM33" s="2803"/>
      <c r="AN33" s="2803"/>
      <c r="AO33" s="2803"/>
      <c r="AP33" s="2803"/>
      <c r="AQ33" s="2803"/>
      <c r="AR33" s="2803"/>
      <c r="AS33" s="2803"/>
      <c r="AT33" s="2803"/>
      <c r="AU33" s="2803"/>
      <c r="AV33" s="2803"/>
      <c r="AW33" s="2803"/>
      <c r="AX33" s="2804"/>
      <c r="AY33" s="1117"/>
      <c r="BA33" s="835"/>
    </row>
    <row r="34" spans="1:53" ht="24" customHeight="1">
      <c r="B34" s="861"/>
      <c r="C34" s="2793"/>
      <c r="D34" s="2793"/>
      <c r="E34" s="2794"/>
      <c r="F34" s="2797" t="s">
        <v>1269</v>
      </c>
      <c r="G34" s="2798"/>
      <c r="H34" s="2798"/>
      <c r="I34" s="2799"/>
      <c r="J34" s="2777"/>
      <c r="K34" s="2778"/>
      <c r="L34" s="2778"/>
      <c r="M34" s="2778"/>
      <c r="N34" s="2778"/>
      <c r="O34" s="2778"/>
      <c r="P34" s="2778"/>
      <c r="Q34" s="2778"/>
      <c r="R34" s="2778"/>
      <c r="S34" s="2778"/>
      <c r="T34" s="2778"/>
      <c r="U34" s="2778"/>
      <c r="V34" s="2778"/>
      <c r="W34" s="2779"/>
      <c r="AB34" s="1116"/>
      <c r="AC34" s="861"/>
      <c r="AD34" s="2793"/>
      <c r="AE34" s="2793"/>
      <c r="AF34" s="2794"/>
      <c r="AG34" s="2797" t="s">
        <v>1269</v>
      </c>
      <c r="AH34" s="2798"/>
      <c r="AI34" s="2798"/>
      <c r="AJ34" s="2799"/>
      <c r="AK34" s="2802"/>
      <c r="AL34" s="2803"/>
      <c r="AM34" s="2803"/>
      <c r="AN34" s="2803"/>
      <c r="AO34" s="2803"/>
      <c r="AP34" s="2803"/>
      <c r="AQ34" s="2803"/>
      <c r="AR34" s="2803"/>
      <c r="AS34" s="2803"/>
      <c r="AT34" s="2803"/>
      <c r="AU34" s="2803"/>
      <c r="AV34" s="2803"/>
      <c r="AW34" s="2803"/>
      <c r="AX34" s="2804"/>
      <c r="AY34" s="1117"/>
      <c r="BA34" s="835"/>
    </row>
    <row r="35" spans="1:53" ht="24" customHeight="1">
      <c r="B35" s="862"/>
      <c r="C35" s="2795"/>
      <c r="D35" s="2795"/>
      <c r="E35" s="2796"/>
      <c r="F35" s="2797" t="s">
        <v>1270</v>
      </c>
      <c r="G35" s="2798"/>
      <c r="H35" s="2798"/>
      <c r="I35" s="2799"/>
      <c r="J35" s="2777"/>
      <c r="K35" s="2778"/>
      <c r="L35" s="2778"/>
      <c r="M35" s="2778"/>
      <c r="N35" s="2778"/>
      <c r="O35" s="2778"/>
      <c r="P35" s="2778"/>
      <c r="Q35" s="2778"/>
      <c r="R35" s="2778"/>
      <c r="S35" s="2778"/>
      <c r="T35" s="2778"/>
      <c r="U35" s="2778"/>
      <c r="V35" s="2778"/>
      <c r="W35" s="2779"/>
      <c r="AB35" s="1116"/>
      <c r="AC35" s="862"/>
      <c r="AD35" s="2795"/>
      <c r="AE35" s="2795"/>
      <c r="AF35" s="2796"/>
      <c r="AG35" s="2797" t="s">
        <v>1270</v>
      </c>
      <c r="AH35" s="2798"/>
      <c r="AI35" s="2798"/>
      <c r="AJ35" s="2799"/>
      <c r="AK35" s="2802"/>
      <c r="AL35" s="2803"/>
      <c r="AM35" s="2803"/>
      <c r="AN35" s="2803"/>
      <c r="AO35" s="2803"/>
      <c r="AP35" s="2803"/>
      <c r="AQ35" s="2803"/>
      <c r="AR35" s="2803"/>
      <c r="AS35" s="2803"/>
      <c r="AT35" s="2803"/>
      <c r="AU35" s="2803"/>
      <c r="AV35" s="2803"/>
      <c r="AW35" s="2803"/>
      <c r="AX35" s="2804"/>
      <c r="AY35" s="1117"/>
      <c r="BA35" s="835"/>
    </row>
    <row r="36" spans="1:53" ht="46.5" customHeight="1">
      <c r="B36" s="862"/>
      <c r="C36" s="2788" t="s">
        <v>1698</v>
      </c>
      <c r="D36" s="2788"/>
      <c r="E36" s="2788"/>
      <c r="F36" s="2788"/>
      <c r="G36" s="2788"/>
      <c r="H36" s="2788"/>
      <c r="I36" s="2789"/>
      <c r="J36" s="2777"/>
      <c r="K36" s="2778"/>
      <c r="L36" s="2778"/>
      <c r="M36" s="2778"/>
      <c r="N36" s="2778"/>
      <c r="O36" s="2778"/>
      <c r="P36" s="2778"/>
      <c r="Q36" s="2778"/>
      <c r="R36" s="2778"/>
      <c r="S36" s="2778"/>
      <c r="T36" s="2778"/>
      <c r="U36" s="2778"/>
      <c r="V36" s="2778"/>
      <c r="W36" s="2779"/>
      <c r="AB36" s="1116"/>
      <c r="AC36" s="862"/>
      <c r="AD36" s="2788" t="s">
        <v>1698</v>
      </c>
      <c r="AE36" s="2788"/>
      <c r="AF36" s="2788"/>
      <c r="AG36" s="2788"/>
      <c r="AH36" s="2788"/>
      <c r="AI36" s="2788"/>
      <c r="AJ36" s="2789"/>
      <c r="AK36" s="2802"/>
      <c r="AL36" s="2803"/>
      <c r="AM36" s="2803"/>
      <c r="AN36" s="2803"/>
      <c r="AO36" s="2803"/>
      <c r="AP36" s="2803"/>
      <c r="AQ36" s="2803"/>
      <c r="AR36" s="2803"/>
      <c r="AS36" s="2803"/>
      <c r="AT36" s="2803"/>
      <c r="AU36" s="2803"/>
      <c r="AV36" s="2803"/>
      <c r="AW36" s="2803"/>
      <c r="AX36" s="2804"/>
      <c r="AY36" s="1117"/>
      <c r="BA36" s="835"/>
    </row>
    <row r="37" spans="1:53" ht="24" customHeight="1">
      <c r="B37" s="856"/>
      <c r="C37" s="2788" t="s">
        <v>1271</v>
      </c>
      <c r="D37" s="2788"/>
      <c r="E37" s="2788"/>
      <c r="F37" s="2788"/>
      <c r="G37" s="2788"/>
      <c r="H37" s="2788"/>
      <c r="I37" s="2789"/>
      <c r="J37" s="858"/>
      <c r="K37" s="2801" t="s">
        <v>579</v>
      </c>
      <c r="L37" s="2801"/>
      <c r="M37" s="863"/>
      <c r="N37" s="864" t="s">
        <v>544</v>
      </c>
      <c r="O37" s="857"/>
      <c r="P37" s="855" t="s">
        <v>580</v>
      </c>
      <c r="Q37" s="857"/>
      <c r="R37" s="864" t="s">
        <v>581</v>
      </c>
      <c r="S37" s="858"/>
      <c r="T37" s="858"/>
      <c r="U37" s="858"/>
      <c r="V37" s="858"/>
      <c r="W37" s="859"/>
      <c r="AB37" s="1116"/>
      <c r="AC37" s="856"/>
      <c r="AD37" s="2788" t="s">
        <v>1271</v>
      </c>
      <c r="AE37" s="2788"/>
      <c r="AF37" s="2788"/>
      <c r="AG37" s="2788"/>
      <c r="AH37" s="2788"/>
      <c r="AI37" s="2788"/>
      <c r="AJ37" s="2789"/>
      <c r="AK37" s="858"/>
      <c r="AL37" s="2801" t="s">
        <v>579</v>
      </c>
      <c r="AM37" s="2801"/>
      <c r="AN37" s="1132"/>
      <c r="AO37" s="864" t="s">
        <v>544</v>
      </c>
      <c r="AP37" s="1131"/>
      <c r="AQ37" s="855" t="s">
        <v>580</v>
      </c>
      <c r="AR37" s="1131"/>
      <c r="AS37" s="864" t="s">
        <v>581</v>
      </c>
      <c r="AT37" s="858"/>
      <c r="AU37" s="858"/>
      <c r="AV37" s="858"/>
      <c r="AW37" s="858"/>
      <c r="AX37" s="859"/>
      <c r="AY37" s="1117"/>
      <c r="BA37" s="835"/>
    </row>
    <row r="38" spans="1:53" ht="5.25" customHeight="1">
      <c r="B38" s="860"/>
      <c r="C38" s="860"/>
      <c r="D38" s="860"/>
      <c r="E38" s="860"/>
      <c r="F38" s="860"/>
      <c r="G38" s="860"/>
      <c r="H38" s="860"/>
      <c r="I38" s="860"/>
      <c r="J38" s="860"/>
      <c r="K38" s="860"/>
      <c r="L38" s="860"/>
      <c r="M38" s="860"/>
      <c r="N38" s="860"/>
      <c r="O38" s="860"/>
      <c r="P38" s="860"/>
      <c r="Q38" s="860"/>
      <c r="R38" s="860"/>
      <c r="S38" s="860"/>
      <c r="T38" s="835"/>
      <c r="U38" s="865"/>
      <c r="V38" s="865"/>
      <c r="W38" s="865"/>
      <c r="AB38" s="1116"/>
      <c r="AC38" s="860"/>
      <c r="AD38" s="860"/>
      <c r="AE38" s="860"/>
      <c r="AF38" s="860"/>
      <c r="AG38" s="860"/>
      <c r="AH38" s="860"/>
      <c r="AI38" s="860"/>
      <c r="AJ38" s="860"/>
      <c r="AK38" s="860"/>
      <c r="AL38" s="860"/>
      <c r="AM38" s="860"/>
      <c r="AN38" s="860"/>
      <c r="AO38" s="860"/>
      <c r="AP38" s="860"/>
      <c r="AQ38" s="860"/>
      <c r="AR38" s="860"/>
      <c r="AS38" s="860"/>
      <c r="AT38" s="860"/>
      <c r="AV38" s="865"/>
      <c r="AW38" s="865"/>
      <c r="AX38" s="865"/>
      <c r="AY38" s="1117"/>
      <c r="BA38" s="835"/>
    </row>
    <row r="39" spans="1:53" s="868" customFormat="1" ht="23.4" customHeight="1">
      <c r="A39" s="866"/>
      <c r="B39" s="2800" t="s">
        <v>1699</v>
      </c>
      <c r="C39" s="2800"/>
      <c r="D39" s="2800"/>
      <c r="E39" s="2800"/>
      <c r="F39" s="2800"/>
      <c r="G39" s="2800"/>
      <c r="H39" s="2800"/>
      <c r="I39" s="2800"/>
      <c r="J39" s="2800"/>
      <c r="K39" s="2800"/>
      <c r="L39" s="2800"/>
      <c r="M39" s="2800"/>
      <c r="N39" s="2800"/>
      <c r="O39" s="2800"/>
      <c r="P39" s="2800"/>
      <c r="Q39" s="2800"/>
      <c r="R39" s="2800"/>
      <c r="S39" s="2800"/>
      <c r="T39" s="2800"/>
      <c r="U39" s="2800"/>
      <c r="V39" s="2800"/>
      <c r="W39" s="2800"/>
      <c r="X39" s="867"/>
      <c r="Y39" s="867"/>
      <c r="Z39" s="867"/>
      <c r="AA39" s="867"/>
      <c r="AB39" s="1133"/>
      <c r="AC39" s="2800" t="s">
        <v>1699</v>
      </c>
      <c r="AD39" s="2800"/>
      <c r="AE39" s="2800"/>
      <c r="AF39" s="2800"/>
      <c r="AG39" s="2800"/>
      <c r="AH39" s="2800"/>
      <c r="AI39" s="2800"/>
      <c r="AJ39" s="2800"/>
      <c r="AK39" s="2800"/>
      <c r="AL39" s="2800"/>
      <c r="AM39" s="2800"/>
      <c r="AN39" s="2800"/>
      <c r="AO39" s="2800"/>
      <c r="AP39" s="2800"/>
      <c r="AQ39" s="2800"/>
      <c r="AR39" s="2800"/>
      <c r="AS39" s="2800"/>
      <c r="AT39" s="2800"/>
      <c r="AU39" s="2800"/>
      <c r="AV39" s="2800"/>
      <c r="AW39" s="2800"/>
      <c r="AX39" s="2800"/>
      <c r="AY39" s="1134"/>
    </row>
    <row r="40" spans="1:53" s="868" customFormat="1" ht="10.5" customHeight="1">
      <c r="U40" s="867"/>
      <c r="V40" s="867"/>
      <c r="W40" s="867"/>
      <c r="X40" s="867"/>
      <c r="Y40" s="867"/>
      <c r="Z40" s="867"/>
      <c r="AA40" s="867"/>
      <c r="AB40" s="1135"/>
      <c r="AC40" s="1136"/>
      <c r="AD40" s="1136"/>
      <c r="AE40" s="1136"/>
      <c r="AF40" s="1136"/>
      <c r="AG40" s="1136"/>
      <c r="AH40" s="1136"/>
      <c r="AI40" s="1136"/>
      <c r="AJ40" s="1136"/>
      <c r="AK40" s="1136"/>
      <c r="AL40" s="1136"/>
      <c r="AM40" s="1136"/>
      <c r="AN40" s="1136"/>
      <c r="AO40" s="1136"/>
      <c r="AP40" s="1136"/>
      <c r="AQ40" s="1136"/>
      <c r="AR40" s="1136"/>
      <c r="AS40" s="1136"/>
      <c r="AT40" s="1136"/>
      <c r="AU40" s="1136"/>
      <c r="AV40" s="1137"/>
      <c r="AW40" s="1137"/>
      <c r="AX40" s="1137"/>
      <c r="AY40" s="1138"/>
      <c r="AZ40" s="867"/>
    </row>
  </sheetData>
  <sheetProtection algorithmName="SHA-512" hashValue="sMwqqb+nr4MelDLQmhZIWYIj2urf3ZIPuLbYo26IOmXty9SnS3C7vS2vKNAJ+Kxy6/0piD80WYqACILtpYtQDQ==" saltValue="qRqD+5i3pzBwEWDpuP0kQA==" spinCount="100000" sheet="1" formatRows="0" selectLockedCells="1"/>
  <mergeCells count="88">
    <mergeCell ref="AD30:AJ30"/>
    <mergeCell ref="AK30:AX30"/>
    <mergeCell ref="AD31:AJ31"/>
    <mergeCell ref="AK31:AX31"/>
    <mergeCell ref="AC26:AX26"/>
    <mergeCell ref="AC27:AX27"/>
    <mergeCell ref="AD28:AJ28"/>
    <mergeCell ref="AK28:AX28"/>
    <mergeCell ref="AD29:AJ29"/>
    <mergeCell ref="AK29:AX29"/>
    <mergeCell ref="AD32:AF35"/>
    <mergeCell ref="AG32:AJ32"/>
    <mergeCell ref="AK32:AX32"/>
    <mergeCell ref="AG33:AJ33"/>
    <mergeCell ref="AK33:AX33"/>
    <mergeCell ref="AG34:AJ34"/>
    <mergeCell ref="AK34:AX34"/>
    <mergeCell ref="AG35:AJ35"/>
    <mergeCell ref="AK35:AX35"/>
    <mergeCell ref="AD36:AJ36"/>
    <mergeCell ref="AK36:AX36"/>
    <mergeCell ref="AD37:AJ37"/>
    <mergeCell ref="AL37:AM37"/>
    <mergeCell ref="AC39:AX39"/>
    <mergeCell ref="B39:W39"/>
    <mergeCell ref="C36:I36"/>
    <mergeCell ref="J36:W36"/>
    <mergeCell ref="C37:I37"/>
    <mergeCell ref="K37:L37"/>
    <mergeCell ref="C31:I31"/>
    <mergeCell ref="J31:W31"/>
    <mergeCell ref="C32:E35"/>
    <mergeCell ref="F32:I32"/>
    <mergeCell ref="J32:W32"/>
    <mergeCell ref="F33:I33"/>
    <mergeCell ref="J33:W33"/>
    <mergeCell ref="F34:I34"/>
    <mergeCell ref="J34:W34"/>
    <mergeCell ref="F35:I35"/>
    <mergeCell ref="J35:W35"/>
    <mergeCell ref="C30:I30"/>
    <mergeCell ref="J30:W30"/>
    <mergeCell ref="B23:W23"/>
    <mergeCell ref="C25:D25"/>
    <mergeCell ref="J25:K25"/>
    <mergeCell ref="M25:O25"/>
    <mergeCell ref="P25:Q25"/>
    <mergeCell ref="R25:W25"/>
    <mergeCell ref="B26:W26"/>
    <mergeCell ref="B27:W27"/>
    <mergeCell ref="C28:I28"/>
    <mergeCell ref="J28:W28"/>
    <mergeCell ref="C29:I29"/>
    <mergeCell ref="J29:W29"/>
    <mergeCell ref="AD25:AE25"/>
    <mergeCell ref="AS25:AX25"/>
    <mergeCell ref="N20:W20"/>
    <mergeCell ref="N21:Q21"/>
    <mergeCell ref="R21:W21"/>
    <mergeCell ref="AO20:AX20"/>
    <mergeCell ref="AO21:AQ21"/>
    <mergeCell ref="AR21:AX21"/>
    <mergeCell ref="AK25:AL25"/>
    <mergeCell ref="AN25:AP25"/>
    <mergeCell ref="AQ25:AR25"/>
    <mergeCell ref="AC23:AX23"/>
    <mergeCell ref="BB16:BD16"/>
    <mergeCell ref="BE16:BI16"/>
    <mergeCell ref="N19:W19"/>
    <mergeCell ref="N16:Q16"/>
    <mergeCell ref="R16:W16"/>
    <mergeCell ref="AR16:AX16"/>
    <mergeCell ref="AO16:AQ16"/>
    <mergeCell ref="AO19:AX19"/>
    <mergeCell ref="N9:W9"/>
    <mergeCell ref="N10:W10"/>
    <mergeCell ref="BC14:BJ14"/>
    <mergeCell ref="N15:W15"/>
    <mergeCell ref="BB15:BJ15"/>
    <mergeCell ref="N14:W14"/>
    <mergeCell ref="N11:Q11"/>
    <mergeCell ref="R11:W11"/>
    <mergeCell ref="AO11:AQ11"/>
    <mergeCell ref="AR11:AX11"/>
    <mergeCell ref="AO9:AX9"/>
    <mergeCell ref="AO10:AX10"/>
    <mergeCell ref="AO14:AX14"/>
    <mergeCell ref="AO15:AX15"/>
  </mergeCells>
  <phoneticPr fontId="101"/>
  <conditionalFormatting sqref="N9:W11 N14:W16 N19:W21 E25 G25 I25 L25 P25 J28:W29">
    <cfRule type="cellIs" dxfId="37" priority="12" operator="equal">
      <formula>""</formula>
    </cfRule>
  </conditionalFormatting>
  <conditionalFormatting sqref="R6 T6 V6 J30:J36 M37 O37 Q37">
    <cfRule type="cellIs" dxfId="36" priority="13" operator="equal">
      <formula>""</formula>
    </cfRule>
  </conditionalFormatting>
  <conditionalFormatting sqref="AF25">
    <cfRule type="cellIs" dxfId="35" priority="5" operator="equal">
      <formula>""</formula>
    </cfRule>
  </conditionalFormatting>
  <conditionalFormatting sqref="AH25">
    <cfRule type="cellIs" dxfId="34" priority="4" operator="equal">
      <formula>""</formula>
    </cfRule>
  </conditionalFormatting>
  <conditionalFormatting sqref="AJ25">
    <cfRule type="cellIs" dxfId="33" priority="3" operator="equal">
      <formula>""</formula>
    </cfRule>
  </conditionalFormatting>
  <conditionalFormatting sqref="AK30:AK36 AN37 AP37 AR37">
    <cfRule type="cellIs" dxfId="32" priority="9" operator="equal">
      <formula>""</formula>
    </cfRule>
  </conditionalFormatting>
  <conditionalFormatting sqref="AK28:AX29">
    <cfRule type="cellIs" dxfId="31" priority="8" operator="equal">
      <formula>""</formula>
    </cfRule>
  </conditionalFormatting>
  <conditionalFormatting sqref="AM25">
    <cfRule type="cellIs" dxfId="30" priority="2" operator="equal">
      <formula>""</formula>
    </cfRule>
  </conditionalFormatting>
  <conditionalFormatting sqref="AO9:AO11 AR11 AO14:AO16 AR16 AO19:AO21 AR21">
    <cfRule type="cellIs" dxfId="29" priority="6" operator="equal">
      <formula>""</formula>
    </cfRule>
  </conditionalFormatting>
  <conditionalFormatting sqref="AQ25">
    <cfRule type="cellIs" dxfId="28" priority="1" operator="equal">
      <formula>""</formula>
    </cfRule>
  </conditionalFormatting>
  <conditionalFormatting sqref="AS6 AU6 AW6">
    <cfRule type="cellIs" dxfId="27" priority="7" operator="equal">
      <formula>""</formula>
    </cfRule>
  </conditionalFormatting>
  <dataValidations count="1">
    <dataValidation type="whole" operator="greaterThanOrEqual" allowBlank="1" showInputMessage="1" showErrorMessage="1" errorTitle="入力エラー" error="数値を入力してください" sqref="AS6 AU6 AW6" xr:uid="{10D3C2E1-01FD-4523-8DFE-ABAB6386D0DB}">
      <formula1>0</formula1>
    </dataValidation>
  </dataValidations>
  <printOptions horizontalCentered="1"/>
  <pageMargins left="0.70866141732283472" right="0.70866141732283472" top="0.74803149606299213" bottom="0.74803149606299213" header="0.31496062992125984" footer="0.31496062992125984"/>
  <pageSetup paperSize="9" scale="98" fitToHeight="0" orientation="portrait" blackAndWhite="1" r:id="rId1"/>
  <drawing r:id="rId2"/>
  <legacyDrawing r:id="rId3"/>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48ABC4-C7FC-4744-8983-5311AC938477}">
  <sheetPr>
    <tabColor theme="9" tint="0.79998168889431442"/>
    <pageSetUpPr fitToPage="1"/>
  </sheetPr>
  <dimension ref="A1:XFC49"/>
  <sheetViews>
    <sheetView workbookViewId="0"/>
  </sheetViews>
  <sheetFormatPr defaultColWidth="9" defaultRowHeight="18"/>
  <cols>
    <col min="1" max="1" width="1.8984375" style="666" customWidth="1"/>
    <col min="2" max="2" width="3.59765625" style="666" customWidth="1"/>
    <col min="3" max="3" width="2.69921875" style="666" customWidth="1"/>
    <col min="4" max="4" width="4.3984375" style="666" customWidth="1"/>
    <col min="5" max="5" width="2.3984375" style="666" customWidth="1"/>
    <col min="6" max="6" width="4.3984375" style="666" customWidth="1"/>
    <col min="7" max="7" width="2.3984375" style="666" customWidth="1"/>
    <col min="8" max="8" width="4.3984375" style="666" customWidth="1"/>
    <col min="9" max="9" width="5.3984375" style="666" customWidth="1"/>
    <col min="10" max="10" width="4.3984375" style="666" customWidth="1"/>
    <col min="11" max="11" width="4" style="666" customWidth="1"/>
    <col min="12" max="12" width="3.59765625" style="666" customWidth="1"/>
    <col min="13" max="13" width="5.09765625" style="666" customWidth="1"/>
    <col min="14" max="14" width="4.3984375" style="666" customWidth="1"/>
    <col min="15" max="15" width="4.09765625" style="666" customWidth="1"/>
    <col min="16" max="18" width="3.09765625" style="666" customWidth="1"/>
    <col min="19" max="22" width="3.09765625" style="667" customWidth="1"/>
    <col min="23" max="23" width="1.8984375" style="667" customWidth="1"/>
    <col min="24" max="28" width="4" style="667" customWidth="1"/>
    <col min="29" max="29" width="1.8984375" style="19" customWidth="1"/>
    <col min="30" max="30" width="3.59765625" style="19" customWidth="1"/>
    <col min="31" max="31" width="2.69921875" style="19" customWidth="1"/>
    <col min="32" max="32" width="4.3984375" style="19" customWidth="1"/>
    <col min="33" max="33" width="2.3984375" style="19" customWidth="1"/>
    <col min="34" max="34" width="4.3984375" style="19" customWidth="1"/>
    <col min="35" max="35" width="2.3984375" style="19" customWidth="1"/>
    <col min="36" max="36" width="4.3984375" style="19" customWidth="1"/>
    <col min="37" max="37" width="5.3984375" style="19" customWidth="1"/>
    <col min="38" max="38" width="4.3984375" style="19" customWidth="1"/>
    <col min="39" max="39" width="4" style="19" customWidth="1"/>
    <col min="40" max="40" width="3.59765625" style="19" customWidth="1"/>
    <col min="41" max="41" width="5.09765625" style="19" customWidth="1"/>
    <col min="42" max="42" width="4.3984375" style="19" customWidth="1"/>
    <col min="43" max="43" width="4.09765625" style="19" customWidth="1"/>
    <col min="44" max="50" width="3.09765625" style="19" customWidth="1"/>
    <col min="51" max="52" width="1.8984375" style="19" customWidth="1"/>
    <col min="53" max="64" width="4" style="19" customWidth="1"/>
    <col min="65" max="65" width="3.09765625" style="19" customWidth="1"/>
    <col min="66" max="66" width="5.09765625" style="19" customWidth="1"/>
    <col min="67" max="67" width="3.09765625" style="19" customWidth="1"/>
    <col min="68" max="68" width="4.09765625" style="19" customWidth="1"/>
    <col min="69" max="75" width="3.09765625" style="19" customWidth="1"/>
    <col min="76" max="76" width="2" style="19" customWidth="1"/>
    <col min="77" max="78" width="1.8984375" style="19" customWidth="1"/>
    <col min="79" max="79" width="6.5" style="19" customWidth="1"/>
    <col min="80" max="85" width="9" style="19"/>
    <col min="86" max="262" width="9" style="666"/>
    <col min="263" max="264" width="2.09765625" style="666" customWidth="1"/>
    <col min="265" max="265" width="1" style="666" customWidth="1"/>
    <col min="266" max="266" width="20.3984375" style="666" customWidth="1"/>
    <col min="267" max="267" width="1.09765625" style="666" customWidth="1"/>
    <col min="268" max="269" width="10.59765625" style="666" customWidth="1"/>
    <col min="270" max="270" width="1.59765625" style="666" customWidth="1"/>
    <col min="271" max="271" width="6.09765625" style="666" customWidth="1"/>
    <col min="272" max="272" width="4" style="666" customWidth="1"/>
    <col min="273" max="273" width="3.09765625" style="666" customWidth="1"/>
    <col min="274" max="274" width="0.59765625" style="666" customWidth="1"/>
    <col min="275" max="275" width="3" style="666" customWidth="1"/>
    <col min="276" max="276" width="3.09765625" style="666" customWidth="1"/>
    <col min="277" max="277" width="2.59765625" style="666" customWidth="1"/>
    <col min="278" max="278" width="3.09765625" style="666" customWidth="1"/>
    <col min="279" max="279" width="2.59765625" style="666" customWidth="1"/>
    <col min="280" max="280" width="1.59765625" style="666" customWidth="1"/>
    <col min="281" max="282" width="2" style="666" customWidth="1"/>
    <col min="283" max="283" width="6.5" style="666" customWidth="1"/>
    <col min="284" max="518" width="9" style="666"/>
    <col min="519" max="520" width="2.09765625" style="666" customWidth="1"/>
    <col min="521" max="521" width="1" style="666" customWidth="1"/>
    <col min="522" max="522" width="20.3984375" style="666" customWidth="1"/>
    <col min="523" max="523" width="1.09765625" style="666" customWidth="1"/>
    <col min="524" max="525" width="10.59765625" style="666" customWidth="1"/>
    <col min="526" max="526" width="1.59765625" style="666" customWidth="1"/>
    <col min="527" max="527" width="6.09765625" style="666" customWidth="1"/>
    <col min="528" max="528" width="4" style="666" customWidth="1"/>
    <col min="529" max="529" width="3.09765625" style="666" customWidth="1"/>
    <col min="530" max="530" width="0.59765625" style="666" customWidth="1"/>
    <col min="531" max="531" width="3" style="666" customWidth="1"/>
    <col min="532" max="532" width="3.09765625" style="666" customWidth="1"/>
    <col min="533" max="533" width="2.59765625" style="666" customWidth="1"/>
    <col min="534" max="534" width="3.09765625" style="666" customWidth="1"/>
    <col min="535" max="535" width="2.59765625" style="666" customWidth="1"/>
    <col min="536" max="536" width="1.59765625" style="666" customWidth="1"/>
    <col min="537" max="538" width="2" style="666" customWidth="1"/>
    <col min="539" max="539" width="6.5" style="666" customWidth="1"/>
    <col min="540" max="774" width="9" style="666"/>
    <col min="775" max="776" width="2.09765625" style="666" customWidth="1"/>
    <col min="777" max="777" width="1" style="666" customWidth="1"/>
    <col min="778" max="778" width="20.3984375" style="666" customWidth="1"/>
    <col min="779" max="779" width="1.09765625" style="666" customWidth="1"/>
    <col min="780" max="781" width="10.59765625" style="666" customWidth="1"/>
    <col min="782" max="782" width="1.59765625" style="666" customWidth="1"/>
    <col min="783" max="783" width="6.09765625" style="666" customWidth="1"/>
    <col min="784" max="784" width="4" style="666" customWidth="1"/>
    <col min="785" max="785" width="3.09765625" style="666" customWidth="1"/>
    <col min="786" max="786" width="0.59765625" style="666" customWidth="1"/>
    <col min="787" max="787" width="3" style="666" customWidth="1"/>
    <col min="788" max="788" width="3.09765625" style="666" customWidth="1"/>
    <col min="789" max="789" width="2.59765625" style="666" customWidth="1"/>
    <col min="790" max="790" width="3.09765625" style="666" customWidth="1"/>
    <col min="791" max="791" width="2.59765625" style="666" customWidth="1"/>
    <col min="792" max="792" width="1.59765625" style="666" customWidth="1"/>
    <col min="793" max="794" width="2" style="666" customWidth="1"/>
    <col min="795" max="795" width="6.5" style="666" customWidth="1"/>
    <col min="796" max="1030" width="9" style="666"/>
    <col min="1031" max="1032" width="2.09765625" style="666" customWidth="1"/>
    <col min="1033" max="1033" width="1" style="666" customWidth="1"/>
    <col min="1034" max="1034" width="20.3984375" style="666" customWidth="1"/>
    <col min="1035" max="1035" width="1.09765625" style="666" customWidth="1"/>
    <col min="1036" max="1037" width="10.59765625" style="666" customWidth="1"/>
    <col min="1038" max="1038" width="1.59765625" style="666" customWidth="1"/>
    <col min="1039" max="1039" width="6.09765625" style="666" customWidth="1"/>
    <col min="1040" max="1040" width="4" style="666" customWidth="1"/>
    <col min="1041" max="1041" width="3.09765625" style="666" customWidth="1"/>
    <col min="1042" max="1042" width="0.59765625" style="666" customWidth="1"/>
    <col min="1043" max="1043" width="3" style="666" customWidth="1"/>
    <col min="1044" max="1044" width="3.09765625" style="666" customWidth="1"/>
    <col min="1045" max="1045" width="2.59765625" style="666" customWidth="1"/>
    <col min="1046" max="1046" width="3.09765625" style="666" customWidth="1"/>
    <col min="1047" max="1047" width="2.59765625" style="666" customWidth="1"/>
    <col min="1048" max="1048" width="1.59765625" style="666" customWidth="1"/>
    <col min="1049" max="1050" width="2" style="666" customWidth="1"/>
    <col min="1051" max="1051" width="6.5" style="666" customWidth="1"/>
    <col min="1052" max="1286" width="9" style="666"/>
    <col min="1287" max="1288" width="2.09765625" style="666" customWidth="1"/>
    <col min="1289" max="1289" width="1" style="666" customWidth="1"/>
    <col min="1290" max="1290" width="20.3984375" style="666" customWidth="1"/>
    <col min="1291" max="1291" width="1.09765625" style="666" customWidth="1"/>
    <col min="1292" max="1293" width="10.59765625" style="666" customWidth="1"/>
    <col min="1294" max="1294" width="1.59765625" style="666" customWidth="1"/>
    <col min="1295" max="1295" width="6.09765625" style="666" customWidth="1"/>
    <col min="1296" max="1296" width="4" style="666" customWidth="1"/>
    <col min="1297" max="1297" width="3.09765625" style="666" customWidth="1"/>
    <col min="1298" max="1298" width="0.59765625" style="666" customWidth="1"/>
    <col min="1299" max="1299" width="3" style="666" customWidth="1"/>
    <col min="1300" max="1300" width="3.09765625" style="666" customWidth="1"/>
    <col min="1301" max="1301" width="2.59765625" style="666" customWidth="1"/>
    <col min="1302" max="1302" width="3.09765625" style="666" customWidth="1"/>
    <col min="1303" max="1303" width="2.59765625" style="666" customWidth="1"/>
    <col min="1304" max="1304" width="1.59765625" style="666" customWidth="1"/>
    <col min="1305" max="1306" width="2" style="666" customWidth="1"/>
    <col min="1307" max="1307" width="6.5" style="666" customWidth="1"/>
    <col min="1308" max="1542" width="9" style="666"/>
    <col min="1543" max="1544" width="2.09765625" style="666" customWidth="1"/>
    <col min="1545" max="1545" width="1" style="666" customWidth="1"/>
    <col min="1546" max="1546" width="20.3984375" style="666" customWidth="1"/>
    <col min="1547" max="1547" width="1.09765625" style="666" customWidth="1"/>
    <col min="1548" max="1549" width="10.59765625" style="666" customWidth="1"/>
    <col min="1550" max="1550" width="1.59765625" style="666" customWidth="1"/>
    <col min="1551" max="1551" width="6.09765625" style="666" customWidth="1"/>
    <col min="1552" max="1552" width="4" style="666" customWidth="1"/>
    <col min="1553" max="1553" width="3.09765625" style="666" customWidth="1"/>
    <col min="1554" max="1554" width="0.59765625" style="666" customWidth="1"/>
    <col min="1555" max="1555" width="3" style="666" customWidth="1"/>
    <col min="1556" max="1556" width="3.09765625" style="666" customWidth="1"/>
    <col min="1557" max="1557" width="2.59765625" style="666" customWidth="1"/>
    <col min="1558" max="1558" width="3.09765625" style="666" customWidth="1"/>
    <col min="1559" max="1559" width="2.59765625" style="666" customWidth="1"/>
    <col min="1560" max="1560" width="1.59765625" style="666" customWidth="1"/>
    <col min="1561" max="1562" width="2" style="666" customWidth="1"/>
    <col min="1563" max="1563" width="6.5" style="666" customWidth="1"/>
    <col min="1564" max="1798" width="9" style="666"/>
    <col min="1799" max="1800" width="2.09765625" style="666" customWidth="1"/>
    <col min="1801" max="1801" width="1" style="666" customWidth="1"/>
    <col min="1802" max="1802" width="20.3984375" style="666" customWidth="1"/>
    <col min="1803" max="1803" width="1.09765625" style="666" customWidth="1"/>
    <col min="1804" max="1805" width="10.59765625" style="666" customWidth="1"/>
    <col min="1806" max="1806" width="1.59765625" style="666" customWidth="1"/>
    <col min="1807" max="1807" width="6.09765625" style="666" customWidth="1"/>
    <col min="1808" max="1808" width="4" style="666" customWidth="1"/>
    <col min="1809" max="1809" width="3.09765625" style="666" customWidth="1"/>
    <col min="1810" max="1810" width="0.59765625" style="666" customWidth="1"/>
    <col min="1811" max="1811" width="3" style="666" customWidth="1"/>
    <col min="1812" max="1812" width="3.09765625" style="666" customWidth="1"/>
    <col min="1813" max="1813" width="2.59765625" style="666" customWidth="1"/>
    <col min="1814" max="1814" width="3.09765625" style="666" customWidth="1"/>
    <col min="1815" max="1815" width="2.59765625" style="666" customWidth="1"/>
    <col min="1816" max="1816" width="1.59765625" style="666" customWidth="1"/>
    <col min="1817" max="1818" width="2" style="666" customWidth="1"/>
    <col min="1819" max="1819" width="6.5" style="666" customWidth="1"/>
    <col min="1820" max="2054" width="9" style="666"/>
    <col min="2055" max="2056" width="2.09765625" style="666" customWidth="1"/>
    <col min="2057" max="2057" width="1" style="666" customWidth="1"/>
    <col min="2058" max="2058" width="20.3984375" style="666" customWidth="1"/>
    <col min="2059" max="2059" width="1.09765625" style="666" customWidth="1"/>
    <col min="2060" max="2061" width="10.59765625" style="666" customWidth="1"/>
    <col min="2062" max="2062" width="1.59765625" style="666" customWidth="1"/>
    <col min="2063" max="2063" width="6.09765625" style="666" customWidth="1"/>
    <col min="2064" max="2064" width="4" style="666" customWidth="1"/>
    <col min="2065" max="2065" width="3.09765625" style="666" customWidth="1"/>
    <col min="2066" max="2066" width="0.59765625" style="666" customWidth="1"/>
    <col min="2067" max="2067" width="3" style="666" customWidth="1"/>
    <col min="2068" max="2068" width="3.09765625" style="666" customWidth="1"/>
    <col min="2069" max="2069" width="2.59765625" style="666" customWidth="1"/>
    <col min="2070" max="2070" width="3.09765625" style="666" customWidth="1"/>
    <col min="2071" max="2071" width="2.59765625" style="666" customWidth="1"/>
    <col min="2072" max="2072" width="1.59765625" style="666" customWidth="1"/>
    <col min="2073" max="2074" width="2" style="666" customWidth="1"/>
    <col min="2075" max="2075" width="6.5" style="666" customWidth="1"/>
    <col min="2076" max="2310" width="9" style="666"/>
    <col min="2311" max="2312" width="2.09765625" style="666" customWidth="1"/>
    <col min="2313" max="2313" width="1" style="666" customWidth="1"/>
    <col min="2314" max="2314" width="20.3984375" style="666" customWidth="1"/>
    <col min="2315" max="2315" width="1.09765625" style="666" customWidth="1"/>
    <col min="2316" max="2317" width="10.59765625" style="666" customWidth="1"/>
    <col min="2318" max="2318" width="1.59765625" style="666" customWidth="1"/>
    <col min="2319" max="2319" width="6.09765625" style="666" customWidth="1"/>
    <col min="2320" max="2320" width="4" style="666" customWidth="1"/>
    <col min="2321" max="2321" width="3.09765625" style="666" customWidth="1"/>
    <col min="2322" max="2322" width="0.59765625" style="666" customWidth="1"/>
    <col min="2323" max="2323" width="3" style="666" customWidth="1"/>
    <col min="2324" max="2324" width="3.09765625" style="666" customWidth="1"/>
    <col min="2325" max="2325" width="2.59765625" style="666" customWidth="1"/>
    <col min="2326" max="2326" width="3.09765625" style="666" customWidth="1"/>
    <col min="2327" max="2327" width="2.59765625" style="666" customWidth="1"/>
    <col min="2328" max="2328" width="1.59765625" style="666" customWidth="1"/>
    <col min="2329" max="2330" width="2" style="666" customWidth="1"/>
    <col min="2331" max="2331" width="6.5" style="666" customWidth="1"/>
    <col min="2332" max="2566" width="9" style="666"/>
    <col min="2567" max="2568" width="2.09765625" style="666" customWidth="1"/>
    <col min="2569" max="2569" width="1" style="666" customWidth="1"/>
    <col min="2570" max="2570" width="20.3984375" style="666" customWidth="1"/>
    <col min="2571" max="2571" width="1.09765625" style="666" customWidth="1"/>
    <col min="2572" max="2573" width="10.59765625" style="666" customWidth="1"/>
    <col min="2574" max="2574" width="1.59765625" style="666" customWidth="1"/>
    <col min="2575" max="2575" width="6.09765625" style="666" customWidth="1"/>
    <col min="2576" max="2576" width="4" style="666" customWidth="1"/>
    <col min="2577" max="2577" width="3.09765625" style="666" customWidth="1"/>
    <col min="2578" max="2578" width="0.59765625" style="666" customWidth="1"/>
    <col min="2579" max="2579" width="3" style="666" customWidth="1"/>
    <col min="2580" max="2580" width="3.09765625" style="666" customWidth="1"/>
    <col min="2581" max="2581" width="2.59765625" style="666" customWidth="1"/>
    <col min="2582" max="2582" width="3.09765625" style="666" customWidth="1"/>
    <col min="2583" max="2583" width="2.59765625" style="666" customWidth="1"/>
    <col min="2584" max="2584" width="1.59765625" style="666" customWidth="1"/>
    <col min="2585" max="2586" width="2" style="666" customWidth="1"/>
    <col min="2587" max="2587" width="6.5" style="666" customWidth="1"/>
    <col min="2588" max="2822" width="9" style="666"/>
    <col min="2823" max="2824" width="2.09765625" style="666" customWidth="1"/>
    <col min="2825" max="2825" width="1" style="666" customWidth="1"/>
    <col min="2826" max="2826" width="20.3984375" style="666" customWidth="1"/>
    <col min="2827" max="2827" width="1.09765625" style="666" customWidth="1"/>
    <col min="2828" max="2829" width="10.59765625" style="666" customWidth="1"/>
    <col min="2830" max="2830" width="1.59765625" style="666" customWidth="1"/>
    <col min="2831" max="2831" width="6.09765625" style="666" customWidth="1"/>
    <col min="2832" max="2832" width="4" style="666" customWidth="1"/>
    <col min="2833" max="2833" width="3.09765625" style="666" customWidth="1"/>
    <col min="2834" max="2834" width="0.59765625" style="666" customWidth="1"/>
    <col min="2835" max="2835" width="3" style="666" customWidth="1"/>
    <col min="2836" max="2836" width="3.09765625" style="666" customWidth="1"/>
    <col min="2837" max="2837" width="2.59765625" style="666" customWidth="1"/>
    <col min="2838" max="2838" width="3.09765625" style="666" customWidth="1"/>
    <col min="2839" max="2839" width="2.59765625" style="666" customWidth="1"/>
    <col min="2840" max="2840" width="1.59765625" style="666" customWidth="1"/>
    <col min="2841" max="2842" width="2" style="666" customWidth="1"/>
    <col min="2843" max="2843" width="6.5" style="666" customWidth="1"/>
    <col min="2844" max="3078" width="9" style="666"/>
    <col min="3079" max="3080" width="2.09765625" style="666" customWidth="1"/>
    <col min="3081" max="3081" width="1" style="666" customWidth="1"/>
    <col min="3082" max="3082" width="20.3984375" style="666" customWidth="1"/>
    <col min="3083" max="3083" width="1.09765625" style="666" customWidth="1"/>
    <col min="3084" max="3085" width="10.59765625" style="666" customWidth="1"/>
    <col min="3086" max="3086" width="1.59765625" style="666" customWidth="1"/>
    <col min="3087" max="3087" width="6.09765625" style="666" customWidth="1"/>
    <col min="3088" max="3088" width="4" style="666" customWidth="1"/>
    <col min="3089" max="3089" width="3.09765625" style="666" customWidth="1"/>
    <col min="3090" max="3090" width="0.59765625" style="666" customWidth="1"/>
    <col min="3091" max="3091" width="3" style="666" customWidth="1"/>
    <col min="3092" max="3092" width="3.09765625" style="666" customWidth="1"/>
    <col min="3093" max="3093" width="2.59765625" style="666" customWidth="1"/>
    <col min="3094" max="3094" width="3.09765625" style="666" customWidth="1"/>
    <col min="3095" max="3095" width="2.59765625" style="666" customWidth="1"/>
    <col min="3096" max="3096" width="1.59765625" style="666" customWidth="1"/>
    <col min="3097" max="3098" width="2" style="666" customWidth="1"/>
    <col min="3099" max="3099" width="6.5" style="666" customWidth="1"/>
    <col min="3100" max="3334" width="9" style="666"/>
    <col min="3335" max="3336" width="2.09765625" style="666" customWidth="1"/>
    <col min="3337" max="3337" width="1" style="666" customWidth="1"/>
    <col min="3338" max="3338" width="20.3984375" style="666" customWidth="1"/>
    <col min="3339" max="3339" width="1.09765625" style="666" customWidth="1"/>
    <col min="3340" max="3341" width="10.59765625" style="666" customWidth="1"/>
    <col min="3342" max="3342" width="1.59765625" style="666" customWidth="1"/>
    <col min="3343" max="3343" width="6.09765625" style="666" customWidth="1"/>
    <col min="3344" max="3344" width="4" style="666" customWidth="1"/>
    <col min="3345" max="3345" width="3.09765625" style="666" customWidth="1"/>
    <col min="3346" max="3346" width="0.59765625" style="666" customWidth="1"/>
    <col min="3347" max="3347" width="3" style="666" customWidth="1"/>
    <col min="3348" max="3348" width="3.09765625" style="666" customWidth="1"/>
    <col min="3349" max="3349" width="2.59765625" style="666" customWidth="1"/>
    <col min="3350" max="3350" width="3.09765625" style="666" customWidth="1"/>
    <col min="3351" max="3351" width="2.59765625" style="666" customWidth="1"/>
    <col min="3352" max="3352" width="1.59765625" style="666" customWidth="1"/>
    <col min="3353" max="3354" width="2" style="666" customWidth="1"/>
    <col min="3355" max="3355" width="6.5" style="666" customWidth="1"/>
    <col min="3356" max="3590" width="9" style="666"/>
    <col min="3591" max="3592" width="2.09765625" style="666" customWidth="1"/>
    <col min="3593" max="3593" width="1" style="666" customWidth="1"/>
    <col min="3594" max="3594" width="20.3984375" style="666" customWidth="1"/>
    <col min="3595" max="3595" width="1.09765625" style="666" customWidth="1"/>
    <col min="3596" max="3597" width="10.59765625" style="666" customWidth="1"/>
    <col min="3598" max="3598" width="1.59765625" style="666" customWidth="1"/>
    <col min="3599" max="3599" width="6.09765625" style="666" customWidth="1"/>
    <col min="3600" max="3600" width="4" style="666" customWidth="1"/>
    <col min="3601" max="3601" width="3.09765625" style="666" customWidth="1"/>
    <col min="3602" max="3602" width="0.59765625" style="666" customWidth="1"/>
    <col min="3603" max="3603" width="3" style="666" customWidth="1"/>
    <col min="3604" max="3604" width="3.09765625" style="666" customWidth="1"/>
    <col min="3605" max="3605" width="2.59765625" style="666" customWidth="1"/>
    <col min="3606" max="3606" width="3.09765625" style="666" customWidth="1"/>
    <col min="3607" max="3607" width="2.59765625" style="666" customWidth="1"/>
    <col min="3608" max="3608" width="1.59765625" style="666" customWidth="1"/>
    <col min="3609" max="3610" width="2" style="666" customWidth="1"/>
    <col min="3611" max="3611" width="6.5" style="666" customWidth="1"/>
    <col min="3612" max="3846" width="9" style="666"/>
    <col min="3847" max="3848" width="2.09765625" style="666" customWidth="1"/>
    <col min="3849" max="3849" width="1" style="666" customWidth="1"/>
    <col min="3850" max="3850" width="20.3984375" style="666" customWidth="1"/>
    <col min="3851" max="3851" width="1.09765625" style="666" customWidth="1"/>
    <col min="3852" max="3853" width="10.59765625" style="666" customWidth="1"/>
    <col min="3854" max="3854" width="1.59765625" style="666" customWidth="1"/>
    <col min="3855" max="3855" width="6.09765625" style="666" customWidth="1"/>
    <col min="3856" max="3856" width="4" style="666" customWidth="1"/>
    <col min="3857" max="3857" width="3.09765625" style="666" customWidth="1"/>
    <col min="3858" max="3858" width="0.59765625" style="666" customWidth="1"/>
    <col min="3859" max="3859" width="3" style="666" customWidth="1"/>
    <col min="3860" max="3860" width="3.09765625" style="666" customWidth="1"/>
    <col min="3861" max="3861" width="2.59765625" style="666" customWidth="1"/>
    <col min="3862" max="3862" width="3.09765625" style="666" customWidth="1"/>
    <col min="3863" max="3863" width="2.59765625" style="666" customWidth="1"/>
    <col min="3864" max="3864" width="1.59765625" style="666" customWidth="1"/>
    <col min="3865" max="3866" width="2" style="666" customWidth="1"/>
    <col min="3867" max="3867" width="6.5" style="666" customWidth="1"/>
    <col min="3868" max="4102" width="9" style="666"/>
    <col min="4103" max="4104" width="2.09765625" style="666" customWidth="1"/>
    <col min="4105" max="4105" width="1" style="666" customWidth="1"/>
    <col min="4106" max="4106" width="20.3984375" style="666" customWidth="1"/>
    <col min="4107" max="4107" width="1.09765625" style="666" customWidth="1"/>
    <col min="4108" max="4109" width="10.59765625" style="666" customWidth="1"/>
    <col min="4110" max="4110" width="1.59765625" style="666" customWidth="1"/>
    <col min="4111" max="4111" width="6.09765625" style="666" customWidth="1"/>
    <col min="4112" max="4112" width="4" style="666" customWidth="1"/>
    <col min="4113" max="4113" width="3.09765625" style="666" customWidth="1"/>
    <col min="4114" max="4114" width="0.59765625" style="666" customWidth="1"/>
    <col min="4115" max="4115" width="3" style="666" customWidth="1"/>
    <col min="4116" max="4116" width="3.09765625" style="666" customWidth="1"/>
    <col min="4117" max="4117" width="2.59765625" style="666" customWidth="1"/>
    <col min="4118" max="4118" width="3.09765625" style="666" customWidth="1"/>
    <col min="4119" max="4119" width="2.59765625" style="666" customWidth="1"/>
    <col min="4120" max="4120" width="1.59765625" style="666" customWidth="1"/>
    <col min="4121" max="4122" width="2" style="666" customWidth="1"/>
    <col min="4123" max="4123" width="6.5" style="666" customWidth="1"/>
    <col min="4124" max="4358" width="9" style="666"/>
    <col min="4359" max="4360" width="2.09765625" style="666" customWidth="1"/>
    <col min="4361" max="4361" width="1" style="666" customWidth="1"/>
    <col min="4362" max="4362" width="20.3984375" style="666" customWidth="1"/>
    <col min="4363" max="4363" width="1.09765625" style="666" customWidth="1"/>
    <col min="4364" max="4365" width="10.59765625" style="666" customWidth="1"/>
    <col min="4366" max="4366" width="1.59765625" style="666" customWidth="1"/>
    <col min="4367" max="4367" width="6.09765625" style="666" customWidth="1"/>
    <col min="4368" max="4368" width="4" style="666" customWidth="1"/>
    <col min="4369" max="4369" width="3.09765625" style="666" customWidth="1"/>
    <col min="4370" max="4370" width="0.59765625" style="666" customWidth="1"/>
    <col min="4371" max="4371" width="3" style="666" customWidth="1"/>
    <col min="4372" max="4372" width="3.09765625" style="666" customWidth="1"/>
    <col min="4373" max="4373" width="2.59765625" style="666" customWidth="1"/>
    <col min="4374" max="4374" width="3.09765625" style="666" customWidth="1"/>
    <col min="4375" max="4375" width="2.59765625" style="666" customWidth="1"/>
    <col min="4376" max="4376" width="1.59765625" style="666" customWidth="1"/>
    <col min="4377" max="4378" width="2" style="666" customWidth="1"/>
    <col min="4379" max="4379" width="6.5" style="666" customWidth="1"/>
    <col min="4380" max="4614" width="9" style="666"/>
    <col min="4615" max="4616" width="2.09765625" style="666" customWidth="1"/>
    <col min="4617" max="4617" width="1" style="666" customWidth="1"/>
    <col min="4618" max="4618" width="20.3984375" style="666" customWidth="1"/>
    <col min="4619" max="4619" width="1.09765625" style="666" customWidth="1"/>
    <col min="4620" max="4621" width="10.59765625" style="666" customWidth="1"/>
    <col min="4622" max="4622" width="1.59765625" style="666" customWidth="1"/>
    <col min="4623" max="4623" width="6.09765625" style="666" customWidth="1"/>
    <col min="4624" max="4624" width="4" style="666" customWidth="1"/>
    <col min="4625" max="4625" width="3.09765625" style="666" customWidth="1"/>
    <col min="4626" max="4626" width="0.59765625" style="666" customWidth="1"/>
    <col min="4627" max="4627" width="3" style="666" customWidth="1"/>
    <col min="4628" max="4628" width="3.09765625" style="666" customWidth="1"/>
    <col min="4629" max="4629" width="2.59765625" style="666" customWidth="1"/>
    <col min="4630" max="4630" width="3.09765625" style="666" customWidth="1"/>
    <col min="4631" max="4631" width="2.59765625" style="666" customWidth="1"/>
    <col min="4632" max="4632" width="1.59765625" style="666" customWidth="1"/>
    <col min="4633" max="4634" width="2" style="666" customWidth="1"/>
    <col min="4635" max="4635" width="6.5" style="666" customWidth="1"/>
    <col min="4636" max="4870" width="9" style="666"/>
    <col min="4871" max="4872" width="2.09765625" style="666" customWidth="1"/>
    <col min="4873" max="4873" width="1" style="666" customWidth="1"/>
    <col min="4874" max="4874" width="20.3984375" style="666" customWidth="1"/>
    <col min="4875" max="4875" width="1.09765625" style="666" customWidth="1"/>
    <col min="4876" max="4877" width="10.59765625" style="666" customWidth="1"/>
    <col min="4878" max="4878" width="1.59765625" style="666" customWidth="1"/>
    <col min="4879" max="4879" width="6.09765625" style="666" customWidth="1"/>
    <col min="4880" max="4880" width="4" style="666" customWidth="1"/>
    <col min="4881" max="4881" width="3.09765625" style="666" customWidth="1"/>
    <col min="4882" max="4882" width="0.59765625" style="666" customWidth="1"/>
    <col min="4883" max="4883" width="3" style="666" customWidth="1"/>
    <col min="4884" max="4884" width="3.09765625" style="666" customWidth="1"/>
    <col min="4885" max="4885" width="2.59765625" style="666" customWidth="1"/>
    <col min="4886" max="4886" width="3.09765625" style="666" customWidth="1"/>
    <col min="4887" max="4887" width="2.59765625" style="666" customWidth="1"/>
    <col min="4888" max="4888" width="1.59765625" style="666" customWidth="1"/>
    <col min="4889" max="4890" width="2" style="666" customWidth="1"/>
    <col min="4891" max="4891" width="6.5" style="666" customWidth="1"/>
    <col min="4892" max="5126" width="9" style="666"/>
    <col min="5127" max="5128" width="2.09765625" style="666" customWidth="1"/>
    <col min="5129" max="5129" width="1" style="666" customWidth="1"/>
    <col min="5130" max="5130" width="20.3984375" style="666" customWidth="1"/>
    <col min="5131" max="5131" width="1.09765625" style="666" customWidth="1"/>
    <col min="5132" max="5133" width="10.59765625" style="666" customWidth="1"/>
    <col min="5134" max="5134" width="1.59765625" style="666" customWidth="1"/>
    <col min="5135" max="5135" width="6.09765625" style="666" customWidth="1"/>
    <col min="5136" max="5136" width="4" style="666" customWidth="1"/>
    <col min="5137" max="5137" width="3.09765625" style="666" customWidth="1"/>
    <col min="5138" max="5138" width="0.59765625" style="666" customWidth="1"/>
    <col min="5139" max="5139" width="3" style="666" customWidth="1"/>
    <col min="5140" max="5140" width="3.09765625" style="666" customWidth="1"/>
    <col min="5141" max="5141" width="2.59765625" style="666" customWidth="1"/>
    <col min="5142" max="5142" width="3.09765625" style="666" customWidth="1"/>
    <col min="5143" max="5143" width="2.59765625" style="666" customWidth="1"/>
    <col min="5144" max="5144" width="1.59765625" style="666" customWidth="1"/>
    <col min="5145" max="5146" width="2" style="666" customWidth="1"/>
    <col min="5147" max="5147" width="6.5" style="666" customWidth="1"/>
    <col min="5148" max="5382" width="9" style="666"/>
    <col min="5383" max="5384" width="2.09765625" style="666" customWidth="1"/>
    <col min="5385" max="5385" width="1" style="666" customWidth="1"/>
    <col min="5386" max="5386" width="20.3984375" style="666" customWidth="1"/>
    <col min="5387" max="5387" width="1.09765625" style="666" customWidth="1"/>
    <col min="5388" max="5389" width="10.59765625" style="666" customWidth="1"/>
    <col min="5390" max="5390" width="1.59765625" style="666" customWidth="1"/>
    <col min="5391" max="5391" width="6.09765625" style="666" customWidth="1"/>
    <col min="5392" max="5392" width="4" style="666" customWidth="1"/>
    <col min="5393" max="5393" width="3.09765625" style="666" customWidth="1"/>
    <col min="5394" max="5394" width="0.59765625" style="666" customWidth="1"/>
    <col min="5395" max="5395" width="3" style="666" customWidth="1"/>
    <col min="5396" max="5396" width="3.09765625" style="666" customWidth="1"/>
    <col min="5397" max="5397" width="2.59765625" style="666" customWidth="1"/>
    <col min="5398" max="5398" width="3.09765625" style="666" customWidth="1"/>
    <col min="5399" max="5399" width="2.59765625" style="666" customWidth="1"/>
    <col min="5400" max="5400" width="1.59765625" style="666" customWidth="1"/>
    <col min="5401" max="5402" width="2" style="666" customWidth="1"/>
    <col min="5403" max="5403" width="6.5" style="666" customWidth="1"/>
    <col min="5404" max="5638" width="9" style="666"/>
    <col min="5639" max="5640" width="2.09765625" style="666" customWidth="1"/>
    <col min="5641" max="5641" width="1" style="666" customWidth="1"/>
    <col min="5642" max="5642" width="20.3984375" style="666" customWidth="1"/>
    <col min="5643" max="5643" width="1.09765625" style="666" customWidth="1"/>
    <col min="5644" max="5645" width="10.59765625" style="666" customWidth="1"/>
    <col min="5646" max="5646" width="1.59765625" style="666" customWidth="1"/>
    <col min="5647" max="5647" width="6.09765625" style="666" customWidth="1"/>
    <col min="5648" max="5648" width="4" style="666" customWidth="1"/>
    <col min="5649" max="5649" width="3.09765625" style="666" customWidth="1"/>
    <col min="5650" max="5650" width="0.59765625" style="666" customWidth="1"/>
    <col min="5651" max="5651" width="3" style="666" customWidth="1"/>
    <col min="5652" max="5652" width="3.09765625" style="666" customWidth="1"/>
    <col min="5653" max="5653" width="2.59765625" style="666" customWidth="1"/>
    <col min="5654" max="5654" width="3.09765625" style="666" customWidth="1"/>
    <col min="5655" max="5655" width="2.59765625" style="666" customWidth="1"/>
    <col min="5656" max="5656" width="1.59765625" style="666" customWidth="1"/>
    <col min="5657" max="5658" width="2" style="666" customWidth="1"/>
    <col min="5659" max="5659" width="6.5" style="666" customWidth="1"/>
    <col min="5660" max="5894" width="9" style="666"/>
    <col min="5895" max="5896" width="2.09765625" style="666" customWidth="1"/>
    <col min="5897" max="5897" width="1" style="666" customWidth="1"/>
    <col min="5898" max="5898" width="20.3984375" style="666" customWidth="1"/>
    <col min="5899" max="5899" width="1.09765625" style="666" customWidth="1"/>
    <col min="5900" max="5901" width="10.59765625" style="666" customWidth="1"/>
    <col min="5902" max="5902" width="1.59765625" style="666" customWidth="1"/>
    <col min="5903" max="5903" width="6.09765625" style="666" customWidth="1"/>
    <col min="5904" max="5904" width="4" style="666" customWidth="1"/>
    <col min="5905" max="5905" width="3.09765625" style="666" customWidth="1"/>
    <col min="5906" max="5906" width="0.59765625" style="666" customWidth="1"/>
    <col min="5907" max="5907" width="3" style="666" customWidth="1"/>
    <col min="5908" max="5908" width="3.09765625" style="666" customWidth="1"/>
    <col min="5909" max="5909" width="2.59765625" style="666" customWidth="1"/>
    <col min="5910" max="5910" width="3.09765625" style="666" customWidth="1"/>
    <col min="5911" max="5911" width="2.59765625" style="666" customWidth="1"/>
    <col min="5912" max="5912" width="1.59765625" style="666" customWidth="1"/>
    <col min="5913" max="5914" width="2" style="666" customWidth="1"/>
    <col min="5915" max="5915" width="6.5" style="666" customWidth="1"/>
    <col min="5916" max="6150" width="9" style="666"/>
    <col min="6151" max="6152" width="2.09765625" style="666" customWidth="1"/>
    <col min="6153" max="6153" width="1" style="666" customWidth="1"/>
    <col min="6154" max="6154" width="20.3984375" style="666" customWidth="1"/>
    <col min="6155" max="6155" width="1.09765625" style="666" customWidth="1"/>
    <col min="6156" max="6157" width="10.59765625" style="666" customWidth="1"/>
    <col min="6158" max="6158" width="1.59765625" style="666" customWidth="1"/>
    <col min="6159" max="6159" width="6.09765625" style="666" customWidth="1"/>
    <col min="6160" max="6160" width="4" style="666" customWidth="1"/>
    <col min="6161" max="6161" width="3.09765625" style="666" customWidth="1"/>
    <col min="6162" max="6162" width="0.59765625" style="666" customWidth="1"/>
    <col min="6163" max="6163" width="3" style="666" customWidth="1"/>
    <col min="6164" max="6164" width="3.09765625" style="666" customWidth="1"/>
    <col min="6165" max="6165" width="2.59765625" style="666" customWidth="1"/>
    <col min="6166" max="6166" width="3.09765625" style="666" customWidth="1"/>
    <col min="6167" max="6167" width="2.59765625" style="666" customWidth="1"/>
    <col min="6168" max="6168" width="1.59765625" style="666" customWidth="1"/>
    <col min="6169" max="6170" width="2" style="666" customWidth="1"/>
    <col min="6171" max="6171" width="6.5" style="666" customWidth="1"/>
    <col min="6172" max="6406" width="9" style="666"/>
    <col min="6407" max="6408" width="2.09765625" style="666" customWidth="1"/>
    <col min="6409" max="6409" width="1" style="666" customWidth="1"/>
    <col min="6410" max="6410" width="20.3984375" style="666" customWidth="1"/>
    <col min="6411" max="6411" width="1.09765625" style="666" customWidth="1"/>
    <col min="6412" max="6413" width="10.59765625" style="666" customWidth="1"/>
    <col min="6414" max="6414" width="1.59765625" style="666" customWidth="1"/>
    <col min="6415" max="6415" width="6.09765625" style="666" customWidth="1"/>
    <col min="6416" max="6416" width="4" style="666" customWidth="1"/>
    <col min="6417" max="6417" width="3.09765625" style="666" customWidth="1"/>
    <col min="6418" max="6418" width="0.59765625" style="666" customWidth="1"/>
    <col min="6419" max="6419" width="3" style="666" customWidth="1"/>
    <col min="6420" max="6420" width="3.09765625" style="666" customWidth="1"/>
    <col min="6421" max="6421" width="2.59765625" style="666" customWidth="1"/>
    <col min="6422" max="6422" width="3.09765625" style="666" customWidth="1"/>
    <col min="6423" max="6423" width="2.59765625" style="666" customWidth="1"/>
    <col min="6424" max="6424" width="1.59765625" style="666" customWidth="1"/>
    <col min="6425" max="6426" width="2" style="666" customWidth="1"/>
    <col min="6427" max="6427" width="6.5" style="666" customWidth="1"/>
    <col min="6428" max="6662" width="9" style="666"/>
    <col min="6663" max="6664" width="2.09765625" style="666" customWidth="1"/>
    <col min="6665" max="6665" width="1" style="666" customWidth="1"/>
    <col min="6666" max="6666" width="20.3984375" style="666" customWidth="1"/>
    <col min="6667" max="6667" width="1.09765625" style="666" customWidth="1"/>
    <col min="6668" max="6669" width="10.59765625" style="666" customWidth="1"/>
    <col min="6670" max="6670" width="1.59765625" style="666" customWidth="1"/>
    <col min="6671" max="6671" width="6.09765625" style="666" customWidth="1"/>
    <col min="6672" max="6672" width="4" style="666" customWidth="1"/>
    <col min="6673" max="6673" width="3.09765625" style="666" customWidth="1"/>
    <col min="6674" max="6674" width="0.59765625" style="666" customWidth="1"/>
    <col min="6675" max="6675" width="3" style="666" customWidth="1"/>
    <col min="6676" max="6676" width="3.09765625" style="666" customWidth="1"/>
    <col min="6677" max="6677" width="2.59765625" style="666" customWidth="1"/>
    <col min="6678" max="6678" width="3.09765625" style="666" customWidth="1"/>
    <col min="6679" max="6679" width="2.59765625" style="666" customWidth="1"/>
    <col min="6680" max="6680" width="1.59765625" style="666" customWidth="1"/>
    <col min="6681" max="6682" width="2" style="666" customWidth="1"/>
    <col min="6683" max="6683" width="6.5" style="666" customWidth="1"/>
    <col min="6684" max="6918" width="9" style="666"/>
    <col min="6919" max="6920" width="2.09765625" style="666" customWidth="1"/>
    <col min="6921" max="6921" width="1" style="666" customWidth="1"/>
    <col min="6922" max="6922" width="20.3984375" style="666" customWidth="1"/>
    <col min="6923" max="6923" width="1.09765625" style="666" customWidth="1"/>
    <col min="6924" max="6925" width="10.59765625" style="666" customWidth="1"/>
    <col min="6926" max="6926" width="1.59765625" style="666" customWidth="1"/>
    <col min="6927" max="6927" width="6.09765625" style="666" customWidth="1"/>
    <col min="6928" max="6928" width="4" style="666" customWidth="1"/>
    <col min="6929" max="6929" width="3.09765625" style="666" customWidth="1"/>
    <col min="6930" max="6930" width="0.59765625" style="666" customWidth="1"/>
    <col min="6931" max="6931" width="3" style="666" customWidth="1"/>
    <col min="6932" max="6932" width="3.09765625" style="666" customWidth="1"/>
    <col min="6933" max="6933" width="2.59765625" style="666" customWidth="1"/>
    <col min="6934" max="6934" width="3.09765625" style="666" customWidth="1"/>
    <col min="6935" max="6935" width="2.59765625" style="666" customWidth="1"/>
    <col min="6936" max="6936" width="1.59765625" style="666" customWidth="1"/>
    <col min="6937" max="6938" width="2" style="666" customWidth="1"/>
    <col min="6939" max="6939" width="6.5" style="666" customWidth="1"/>
    <col min="6940" max="7174" width="9" style="666"/>
    <col min="7175" max="7176" width="2.09765625" style="666" customWidth="1"/>
    <col min="7177" max="7177" width="1" style="666" customWidth="1"/>
    <col min="7178" max="7178" width="20.3984375" style="666" customWidth="1"/>
    <col min="7179" max="7179" width="1.09765625" style="666" customWidth="1"/>
    <col min="7180" max="7181" width="10.59765625" style="666" customWidth="1"/>
    <col min="7182" max="7182" width="1.59765625" style="666" customWidth="1"/>
    <col min="7183" max="7183" width="6.09765625" style="666" customWidth="1"/>
    <col min="7184" max="7184" width="4" style="666" customWidth="1"/>
    <col min="7185" max="7185" width="3.09765625" style="666" customWidth="1"/>
    <col min="7186" max="7186" width="0.59765625" style="666" customWidth="1"/>
    <col min="7187" max="7187" width="3" style="666" customWidth="1"/>
    <col min="7188" max="7188" width="3.09765625" style="666" customWidth="1"/>
    <col min="7189" max="7189" width="2.59765625" style="666" customWidth="1"/>
    <col min="7190" max="7190" width="3.09765625" style="666" customWidth="1"/>
    <col min="7191" max="7191" width="2.59765625" style="666" customWidth="1"/>
    <col min="7192" max="7192" width="1.59765625" style="666" customWidth="1"/>
    <col min="7193" max="7194" width="2" style="666" customWidth="1"/>
    <col min="7195" max="7195" width="6.5" style="666" customWidth="1"/>
    <col min="7196" max="7430" width="9" style="666"/>
    <col min="7431" max="7432" width="2.09765625" style="666" customWidth="1"/>
    <col min="7433" max="7433" width="1" style="666" customWidth="1"/>
    <col min="7434" max="7434" width="20.3984375" style="666" customWidth="1"/>
    <col min="7435" max="7435" width="1.09765625" style="666" customWidth="1"/>
    <col min="7436" max="7437" width="10.59765625" style="666" customWidth="1"/>
    <col min="7438" max="7438" width="1.59765625" style="666" customWidth="1"/>
    <col min="7439" max="7439" width="6.09765625" style="666" customWidth="1"/>
    <col min="7440" max="7440" width="4" style="666" customWidth="1"/>
    <col min="7441" max="7441" width="3.09765625" style="666" customWidth="1"/>
    <col min="7442" max="7442" width="0.59765625" style="666" customWidth="1"/>
    <col min="7443" max="7443" width="3" style="666" customWidth="1"/>
    <col min="7444" max="7444" width="3.09765625" style="666" customWidth="1"/>
    <col min="7445" max="7445" width="2.59765625" style="666" customWidth="1"/>
    <col min="7446" max="7446" width="3.09765625" style="666" customWidth="1"/>
    <col min="7447" max="7447" width="2.59765625" style="666" customWidth="1"/>
    <col min="7448" max="7448" width="1.59765625" style="666" customWidth="1"/>
    <col min="7449" max="7450" width="2" style="666" customWidth="1"/>
    <col min="7451" max="7451" width="6.5" style="666" customWidth="1"/>
    <col min="7452" max="7686" width="9" style="666"/>
    <col min="7687" max="7688" width="2.09765625" style="666" customWidth="1"/>
    <col min="7689" max="7689" width="1" style="666" customWidth="1"/>
    <col min="7690" max="7690" width="20.3984375" style="666" customWidth="1"/>
    <col min="7691" max="7691" width="1.09765625" style="666" customWidth="1"/>
    <col min="7692" max="7693" width="10.59765625" style="666" customWidth="1"/>
    <col min="7694" max="7694" width="1.59765625" style="666" customWidth="1"/>
    <col min="7695" max="7695" width="6.09765625" style="666" customWidth="1"/>
    <col min="7696" max="7696" width="4" style="666" customWidth="1"/>
    <col min="7697" max="7697" width="3.09765625" style="666" customWidth="1"/>
    <col min="7698" max="7698" width="0.59765625" style="666" customWidth="1"/>
    <col min="7699" max="7699" width="3" style="666" customWidth="1"/>
    <col min="7700" max="7700" width="3.09765625" style="666" customWidth="1"/>
    <col min="7701" max="7701" width="2.59765625" style="666" customWidth="1"/>
    <col min="7702" max="7702" width="3.09765625" style="666" customWidth="1"/>
    <col min="7703" max="7703" width="2.59765625" style="666" customWidth="1"/>
    <col min="7704" max="7704" width="1.59765625" style="666" customWidth="1"/>
    <col min="7705" max="7706" width="2" style="666" customWidth="1"/>
    <col min="7707" max="7707" width="6.5" style="666" customWidth="1"/>
    <col min="7708" max="7942" width="9" style="666"/>
    <col min="7943" max="7944" width="2.09765625" style="666" customWidth="1"/>
    <col min="7945" max="7945" width="1" style="666" customWidth="1"/>
    <col min="7946" max="7946" width="20.3984375" style="666" customWidth="1"/>
    <col min="7947" max="7947" width="1.09765625" style="666" customWidth="1"/>
    <col min="7948" max="7949" width="10.59765625" style="666" customWidth="1"/>
    <col min="7950" max="7950" width="1.59765625" style="666" customWidth="1"/>
    <col min="7951" max="7951" width="6.09765625" style="666" customWidth="1"/>
    <col min="7952" max="7952" width="4" style="666" customWidth="1"/>
    <col min="7953" max="7953" width="3.09765625" style="666" customWidth="1"/>
    <col min="7954" max="7954" width="0.59765625" style="666" customWidth="1"/>
    <col min="7955" max="7955" width="3" style="666" customWidth="1"/>
    <col min="7956" max="7956" width="3.09765625" style="666" customWidth="1"/>
    <col min="7957" max="7957" width="2.59765625" style="666" customWidth="1"/>
    <col min="7958" max="7958" width="3.09765625" style="666" customWidth="1"/>
    <col min="7959" max="7959" width="2.59765625" style="666" customWidth="1"/>
    <col min="7960" max="7960" width="1.59765625" style="666" customWidth="1"/>
    <col min="7961" max="7962" width="2" style="666" customWidth="1"/>
    <col min="7963" max="7963" width="6.5" style="666" customWidth="1"/>
    <col min="7964" max="8198" width="9" style="666"/>
    <col min="8199" max="8200" width="2.09765625" style="666" customWidth="1"/>
    <col min="8201" max="8201" width="1" style="666" customWidth="1"/>
    <col min="8202" max="8202" width="20.3984375" style="666" customWidth="1"/>
    <col min="8203" max="8203" width="1.09765625" style="666" customWidth="1"/>
    <col min="8204" max="8205" width="10.59765625" style="666" customWidth="1"/>
    <col min="8206" max="8206" width="1.59765625" style="666" customWidth="1"/>
    <col min="8207" max="8207" width="6.09765625" style="666" customWidth="1"/>
    <col min="8208" max="8208" width="4" style="666" customWidth="1"/>
    <col min="8209" max="8209" width="3.09765625" style="666" customWidth="1"/>
    <col min="8210" max="8210" width="0.59765625" style="666" customWidth="1"/>
    <col min="8211" max="8211" width="3" style="666" customWidth="1"/>
    <col min="8212" max="8212" width="3.09765625" style="666" customWidth="1"/>
    <col min="8213" max="8213" width="2.59765625" style="666" customWidth="1"/>
    <col min="8214" max="8214" width="3.09765625" style="666" customWidth="1"/>
    <col min="8215" max="8215" width="2.59765625" style="666" customWidth="1"/>
    <col min="8216" max="8216" width="1.59765625" style="666" customWidth="1"/>
    <col min="8217" max="8218" width="2" style="666" customWidth="1"/>
    <col min="8219" max="8219" width="6.5" style="666" customWidth="1"/>
    <col min="8220" max="8454" width="9" style="666"/>
    <col min="8455" max="8456" width="2.09765625" style="666" customWidth="1"/>
    <col min="8457" max="8457" width="1" style="666" customWidth="1"/>
    <col min="8458" max="8458" width="20.3984375" style="666" customWidth="1"/>
    <col min="8459" max="8459" width="1.09765625" style="666" customWidth="1"/>
    <col min="8460" max="8461" width="10.59765625" style="666" customWidth="1"/>
    <col min="8462" max="8462" width="1.59765625" style="666" customWidth="1"/>
    <col min="8463" max="8463" width="6.09765625" style="666" customWidth="1"/>
    <col min="8464" max="8464" width="4" style="666" customWidth="1"/>
    <col min="8465" max="8465" width="3.09765625" style="666" customWidth="1"/>
    <col min="8466" max="8466" width="0.59765625" style="666" customWidth="1"/>
    <col min="8467" max="8467" width="3" style="666" customWidth="1"/>
    <col min="8468" max="8468" width="3.09765625" style="666" customWidth="1"/>
    <col min="8469" max="8469" width="2.59765625" style="666" customWidth="1"/>
    <col min="8470" max="8470" width="3.09765625" style="666" customWidth="1"/>
    <col min="8471" max="8471" width="2.59765625" style="666" customWidth="1"/>
    <col min="8472" max="8472" width="1.59765625" style="666" customWidth="1"/>
    <col min="8473" max="8474" width="2" style="666" customWidth="1"/>
    <col min="8475" max="8475" width="6.5" style="666" customWidth="1"/>
    <col min="8476" max="8710" width="9" style="666"/>
    <col min="8711" max="8712" width="2.09765625" style="666" customWidth="1"/>
    <col min="8713" max="8713" width="1" style="666" customWidth="1"/>
    <col min="8714" max="8714" width="20.3984375" style="666" customWidth="1"/>
    <col min="8715" max="8715" width="1.09765625" style="666" customWidth="1"/>
    <col min="8716" max="8717" width="10.59765625" style="666" customWidth="1"/>
    <col min="8718" max="8718" width="1.59765625" style="666" customWidth="1"/>
    <col min="8719" max="8719" width="6.09765625" style="666" customWidth="1"/>
    <col min="8720" max="8720" width="4" style="666" customWidth="1"/>
    <col min="8721" max="8721" width="3.09765625" style="666" customWidth="1"/>
    <col min="8722" max="8722" width="0.59765625" style="666" customWidth="1"/>
    <col min="8723" max="8723" width="3" style="666" customWidth="1"/>
    <col min="8724" max="8724" width="3.09765625" style="666" customWidth="1"/>
    <col min="8725" max="8725" width="2.59765625" style="666" customWidth="1"/>
    <col min="8726" max="8726" width="3.09765625" style="666" customWidth="1"/>
    <col min="8727" max="8727" width="2.59765625" style="666" customWidth="1"/>
    <col min="8728" max="8728" width="1.59765625" style="666" customWidth="1"/>
    <col min="8729" max="8730" width="2" style="666" customWidth="1"/>
    <col min="8731" max="8731" width="6.5" style="666" customWidth="1"/>
    <col min="8732" max="8966" width="9" style="666"/>
    <col min="8967" max="8968" width="2.09765625" style="666" customWidth="1"/>
    <col min="8969" max="8969" width="1" style="666" customWidth="1"/>
    <col min="8970" max="8970" width="20.3984375" style="666" customWidth="1"/>
    <col min="8971" max="8971" width="1.09765625" style="666" customWidth="1"/>
    <col min="8972" max="8973" width="10.59765625" style="666" customWidth="1"/>
    <col min="8974" max="8974" width="1.59765625" style="666" customWidth="1"/>
    <col min="8975" max="8975" width="6.09765625" style="666" customWidth="1"/>
    <col min="8976" max="8976" width="4" style="666" customWidth="1"/>
    <col min="8977" max="8977" width="3.09765625" style="666" customWidth="1"/>
    <col min="8978" max="8978" width="0.59765625" style="666" customWidth="1"/>
    <col min="8979" max="8979" width="3" style="666" customWidth="1"/>
    <col min="8980" max="8980" width="3.09765625" style="666" customWidth="1"/>
    <col min="8981" max="8981" width="2.59765625" style="666" customWidth="1"/>
    <col min="8982" max="8982" width="3.09765625" style="666" customWidth="1"/>
    <col min="8983" max="8983" width="2.59765625" style="666" customWidth="1"/>
    <col min="8984" max="8984" width="1.59765625" style="666" customWidth="1"/>
    <col min="8985" max="8986" width="2" style="666" customWidth="1"/>
    <col min="8987" max="8987" width="6.5" style="666" customWidth="1"/>
    <col min="8988" max="9222" width="9" style="666"/>
    <col min="9223" max="9224" width="2.09765625" style="666" customWidth="1"/>
    <col min="9225" max="9225" width="1" style="666" customWidth="1"/>
    <col min="9226" max="9226" width="20.3984375" style="666" customWidth="1"/>
    <col min="9227" max="9227" width="1.09765625" style="666" customWidth="1"/>
    <col min="9228" max="9229" width="10.59765625" style="666" customWidth="1"/>
    <col min="9230" max="9230" width="1.59765625" style="666" customWidth="1"/>
    <col min="9231" max="9231" width="6.09765625" style="666" customWidth="1"/>
    <col min="9232" max="9232" width="4" style="666" customWidth="1"/>
    <col min="9233" max="9233" width="3.09765625" style="666" customWidth="1"/>
    <col min="9234" max="9234" width="0.59765625" style="666" customWidth="1"/>
    <col min="9235" max="9235" width="3" style="666" customWidth="1"/>
    <col min="9236" max="9236" width="3.09765625" style="666" customWidth="1"/>
    <col min="9237" max="9237" width="2.59765625" style="666" customWidth="1"/>
    <col min="9238" max="9238" width="3.09765625" style="666" customWidth="1"/>
    <col min="9239" max="9239" width="2.59765625" style="666" customWidth="1"/>
    <col min="9240" max="9240" width="1.59765625" style="666" customWidth="1"/>
    <col min="9241" max="9242" width="2" style="666" customWidth="1"/>
    <col min="9243" max="9243" width="6.5" style="666" customWidth="1"/>
    <col min="9244" max="9478" width="9" style="666"/>
    <col min="9479" max="9480" width="2.09765625" style="666" customWidth="1"/>
    <col min="9481" max="9481" width="1" style="666" customWidth="1"/>
    <col min="9482" max="9482" width="20.3984375" style="666" customWidth="1"/>
    <col min="9483" max="9483" width="1.09765625" style="666" customWidth="1"/>
    <col min="9484" max="9485" width="10.59765625" style="666" customWidth="1"/>
    <col min="9486" max="9486" width="1.59765625" style="666" customWidth="1"/>
    <col min="9487" max="9487" width="6.09765625" style="666" customWidth="1"/>
    <col min="9488" max="9488" width="4" style="666" customWidth="1"/>
    <col min="9489" max="9489" width="3.09765625" style="666" customWidth="1"/>
    <col min="9490" max="9490" width="0.59765625" style="666" customWidth="1"/>
    <col min="9491" max="9491" width="3" style="666" customWidth="1"/>
    <col min="9492" max="9492" width="3.09765625" style="666" customWidth="1"/>
    <col min="9493" max="9493" width="2.59765625" style="666" customWidth="1"/>
    <col min="9494" max="9494" width="3.09765625" style="666" customWidth="1"/>
    <col min="9495" max="9495" width="2.59765625" style="666" customWidth="1"/>
    <col min="9496" max="9496" width="1.59765625" style="666" customWidth="1"/>
    <col min="9497" max="9498" width="2" style="666" customWidth="1"/>
    <col min="9499" max="9499" width="6.5" style="666" customWidth="1"/>
    <col min="9500" max="9734" width="9" style="666"/>
    <col min="9735" max="9736" width="2.09765625" style="666" customWidth="1"/>
    <col min="9737" max="9737" width="1" style="666" customWidth="1"/>
    <col min="9738" max="9738" width="20.3984375" style="666" customWidth="1"/>
    <col min="9739" max="9739" width="1.09765625" style="666" customWidth="1"/>
    <col min="9740" max="9741" width="10.59765625" style="666" customWidth="1"/>
    <col min="9742" max="9742" width="1.59765625" style="666" customWidth="1"/>
    <col min="9743" max="9743" width="6.09765625" style="666" customWidth="1"/>
    <col min="9744" max="9744" width="4" style="666" customWidth="1"/>
    <col min="9745" max="9745" width="3.09765625" style="666" customWidth="1"/>
    <col min="9746" max="9746" width="0.59765625" style="666" customWidth="1"/>
    <col min="9747" max="9747" width="3" style="666" customWidth="1"/>
    <col min="9748" max="9748" width="3.09765625" style="666" customWidth="1"/>
    <col min="9749" max="9749" width="2.59765625" style="666" customWidth="1"/>
    <col min="9750" max="9750" width="3.09765625" style="666" customWidth="1"/>
    <col min="9751" max="9751" width="2.59765625" style="666" customWidth="1"/>
    <col min="9752" max="9752" width="1.59765625" style="666" customWidth="1"/>
    <col min="9753" max="9754" width="2" style="666" customWidth="1"/>
    <col min="9755" max="9755" width="6.5" style="666" customWidth="1"/>
    <col min="9756" max="9990" width="9" style="666"/>
    <col min="9991" max="9992" width="2.09765625" style="666" customWidth="1"/>
    <col min="9993" max="9993" width="1" style="666" customWidth="1"/>
    <col min="9994" max="9994" width="20.3984375" style="666" customWidth="1"/>
    <col min="9995" max="9995" width="1.09765625" style="666" customWidth="1"/>
    <col min="9996" max="9997" width="10.59765625" style="666" customWidth="1"/>
    <col min="9998" max="9998" width="1.59765625" style="666" customWidth="1"/>
    <col min="9999" max="9999" width="6.09765625" style="666" customWidth="1"/>
    <col min="10000" max="10000" width="4" style="666" customWidth="1"/>
    <col min="10001" max="10001" width="3.09765625" style="666" customWidth="1"/>
    <col min="10002" max="10002" width="0.59765625" style="666" customWidth="1"/>
    <col min="10003" max="10003" width="3" style="666" customWidth="1"/>
    <col min="10004" max="10004" width="3.09765625" style="666" customWidth="1"/>
    <col min="10005" max="10005" width="2.59765625" style="666" customWidth="1"/>
    <col min="10006" max="10006" width="3.09765625" style="666" customWidth="1"/>
    <col min="10007" max="10007" width="2.59765625" style="666" customWidth="1"/>
    <col min="10008" max="10008" width="1.59765625" style="666" customWidth="1"/>
    <col min="10009" max="10010" width="2" style="666" customWidth="1"/>
    <col min="10011" max="10011" width="6.5" style="666" customWidth="1"/>
    <col min="10012" max="10246" width="9" style="666"/>
    <col min="10247" max="10248" width="2.09765625" style="666" customWidth="1"/>
    <col min="10249" max="10249" width="1" style="666" customWidth="1"/>
    <col min="10250" max="10250" width="20.3984375" style="666" customWidth="1"/>
    <col min="10251" max="10251" width="1.09765625" style="666" customWidth="1"/>
    <col min="10252" max="10253" width="10.59765625" style="666" customWidth="1"/>
    <col min="10254" max="10254" width="1.59765625" style="666" customWidth="1"/>
    <col min="10255" max="10255" width="6.09765625" style="666" customWidth="1"/>
    <col min="10256" max="10256" width="4" style="666" customWidth="1"/>
    <col min="10257" max="10257" width="3.09765625" style="666" customWidth="1"/>
    <col min="10258" max="10258" width="0.59765625" style="666" customWidth="1"/>
    <col min="10259" max="10259" width="3" style="666" customWidth="1"/>
    <col min="10260" max="10260" width="3.09765625" style="666" customWidth="1"/>
    <col min="10261" max="10261" width="2.59765625" style="666" customWidth="1"/>
    <col min="10262" max="10262" width="3.09765625" style="666" customWidth="1"/>
    <col min="10263" max="10263" width="2.59765625" style="666" customWidth="1"/>
    <col min="10264" max="10264" width="1.59765625" style="666" customWidth="1"/>
    <col min="10265" max="10266" width="2" style="666" customWidth="1"/>
    <col min="10267" max="10267" width="6.5" style="666" customWidth="1"/>
    <col min="10268" max="10502" width="9" style="666"/>
    <col min="10503" max="10504" width="2.09765625" style="666" customWidth="1"/>
    <col min="10505" max="10505" width="1" style="666" customWidth="1"/>
    <col min="10506" max="10506" width="20.3984375" style="666" customWidth="1"/>
    <col min="10507" max="10507" width="1.09765625" style="666" customWidth="1"/>
    <col min="10508" max="10509" width="10.59765625" style="666" customWidth="1"/>
    <col min="10510" max="10510" width="1.59765625" style="666" customWidth="1"/>
    <col min="10511" max="10511" width="6.09765625" style="666" customWidth="1"/>
    <col min="10512" max="10512" width="4" style="666" customWidth="1"/>
    <col min="10513" max="10513" width="3.09765625" style="666" customWidth="1"/>
    <col min="10514" max="10514" width="0.59765625" style="666" customWidth="1"/>
    <col min="10515" max="10515" width="3" style="666" customWidth="1"/>
    <col min="10516" max="10516" width="3.09765625" style="666" customWidth="1"/>
    <col min="10517" max="10517" width="2.59765625" style="666" customWidth="1"/>
    <col min="10518" max="10518" width="3.09765625" style="666" customWidth="1"/>
    <col min="10519" max="10519" width="2.59765625" style="666" customWidth="1"/>
    <col min="10520" max="10520" width="1.59765625" style="666" customWidth="1"/>
    <col min="10521" max="10522" width="2" style="666" customWidth="1"/>
    <col min="10523" max="10523" width="6.5" style="666" customWidth="1"/>
    <col min="10524" max="10758" width="9" style="666"/>
    <col min="10759" max="10760" width="2.09765625" style="666" customWidth="1"/>
    <col min="10761" max="10761" width="1" style="666" customWidth="1"/>
    <col min="10762" max="10762" width="20.3984375" style="666" customWidth="1"/>
    <col min="10763" max="10763" width="1.09765625" style="666" customWidth="1"/>
    <col min="10764" max="10765" width="10.59765625" style="666" customWidth="1"/>
    <col min="10766" max="10766" width="1.59765625" style="666" customWidth="1"/>
    <col min="10767" max="10767" width="6.09765625" style="666" customWidth="1"/>
    <col min="10768" max="10768" width="4" style="666" customWidth="1"/>
    <col min="10769" max="10769" width="3.09765625" style="666" customWidth="1"/>
    <col min="10770" max="10770" width="0.59765625" style="666" customWidth="1"/>
    <col min="10771" max="10771" width="3" style="666" customWidth="1"/>
    <col min="10772" max="10772" width="3.09765625" style="666" customWidth="1"/>
    <col min="10773" max="10773" width="2.59765625" style="666" customWidth="1"/>
    <col min="10774" max="10774" width="3.09765625" style="666" customWidth="1"/>
    <col min="10775" max="10775" width="2.59765625" style="666" customWidth="1"/>
    <col min="10776" max="10776" width="1.59765625" style="666" customWidth="1"/>
    <col min="10777" max="10778" width="2" style="666" customWidth="1"/>
    <col min="10779" max="10779" width="6.5" style="666" customWidth="1"/>
    <col min="10780" max="11014" width="9" style="666"/>
    <col min="11015" max="11016" width="2.09765625" style="666" customWidth="1"/>
    <col min="11017" max="11017" width="1" style="666" customWidth="1"/>
    <col min="11018" max="11018" width="20.3984375" style="666" customWidth="1"/>
    <col min="11019" max="11019" width="1.09765625" style="666" customWidth="1"/>
    <col min="11020" max="11021" width="10.59765625" style="666" customWidth="1"/>
    <col min="11022" max="11022" width="1.59765625" style="666" customWidth="1"/>
    <col min="11023" max="11023" width="6.09765625" style="666" customWidth="1"/>
    <col min="11024" max="11024" width="4" style="666" customWidth="1"/>
    <col min="11025" max="11025" width="3.09765625" style="666" customWidth="1"/>
    <col min="11026" max="11026" width="0.59765625" style="666" customWidth="1"/>
    <col min="11027" max="11027" width="3" style="666" customWidth="1"/>
    <col min="11028" max="11028" width="3.09765625" style="666" customWidth="1"/>
    <col min="11029" max="11029" width="2.59765625" style="666" customWidth="1"/>
    <col min="11030" max="11030" width="3.09765625" style="666" customWidth="1"/>
    <col min="11031" max="11031" width="2.59765625" style="666" customWidth="1"/>
    <col min="11032" max="11032" width="1.59765625" style="666" customWidth="1"/>
    <col min="11033" max="11034" width="2" style="666" customWidth="1"/>
    <col min="11035" max="11035" width="6.5" style="666" customWidth="1"/>
    <col min="11036" max="11270" width="9" style="666"/>
    <col min="11271" max="11272" width="2.09765625" style="666" customWidth="1"/>
    <col min="11273" max="11273" width="1" style="666" customWidth="1"/>
    <col min="11274" max="11274" width="20.3984375" style="666" customWidth="1"/>
    <col min="11275" max="11275" width="1.09765625" style="666" customWidth="1"/>
    <col min="11276" max="11277" width="10.59765625" style="666" customWidth="1"/>
    <col min="11278" max="11278" width="1.59765625" style="666" customWidth="1"/>
    <col min="11279" max="11279" width="6.09765625" style="666" customWidth="1"/>
    <col min="11280" max="11280" width="4" style="666" customWidth="1"/>
    <col min="11281" max="11281" width="3.09765625" style="666" customWidth="1"/>
    <col min="11282" max="11282" width="0.59765625" style="666" customWidth="1"/>
    <col min="11283" max="11283" width="3" style="666" customWidth="1"/>
    <col min="11284" max="11284" width="3.09765625" style="666" customWidth="1"/>
    <col min="11285" max="11285" width="2.59765625" style="666" customWidth="1"/>
    <col min="11286" max="11286" width="3.09765625" style="666" customWidth="1"/>
    <col min="11287" max="11287" width="2.59765625" style="666" customWidth="1"/>
    <col min="11288" max="11288" width="1.59765625" style="666" customWidth="1"/>
    <col min="11289" max="11290" width="2" style="666" customWidth="1"/>
    <col min="11291" max="11291" width="6.5" style="666" customWidth="1"/>
    <col min="11292" max="11526" width="9" style="666"/>
    <col min="11527" max="11528" width="2.09765625" style="666" customWidth="1"/>
    <col min="11529" max="11529" width="1" style="666" customWidth="1"/>
    <col min="11530" max="11530" width="20.3984375" style="666" customWidth="1"/>
    <col min="11531" max="11531" width="1.09765625" style="666" customWidth="1"/>
    <col min="11532" max="11533" width="10.59765625" style="666" customWidth="1"/>
    <col min="11534" max="11534" width="1.59765625" style="666" customWidth="1"/>
    <col min="11535" max="11535" width="6.09765625" style="666" customWidth="1"/>
    <col min="11536" max="11536" width="4" style="666" customWidth="1"/>
    <col min="11537" max="11537" width="3.09765625" style="666" customWidth="1"/>
    <col min="11538" max="11538" width="0.59765625" style="666" customWidth="1"/>
    <col min="11539" max="11539" width="3" style="666" customWidth="1"/>
    <col min="11540" max="11540" width="3.09765625" style="666" customWidth="1"/>
    <col min="11541" max="11541" width="2.59765625" style="666" customWidth="1"/>
    <col min="11542" max="11542" width="3.09765625" style="666" customWidth="1"/>
    <col min="11543" max="11543" width="2.59765625" style="666" customWidth="1"/>
    <col min="11544" max="11544" width="1.59765625" style="666" customWidth="1"/>
    <col min="11545" max="11546" width="2" style="666" customWidth="1"/>
    <col min="11547" max="11547" width="6.5" style="666" customWidth="1"/>
    <col min="11548" max="11782" width="9" style="666"/>
    <col min="11783" max="11784" width="2.09765625" style="666" customWidth="1"/>
    <col min="11785" max="11785" width="1" style="666" customWidth="1"/>
    <col min="11786" max="11786" width="20.3984375" style="666" customWidth="1"/>
    <col min="11787" max="11787" width="1.09765625" style="666" customWidth="1"/>
    <col min="11788" max="11789" width="10.59765625" style="666" customWidth="1"/>
    <col min="11790" max="11790" width="1.59765625" style="666" customWidth="1"/>
    <col min="11791" max="11791" width="6.09765625" style="666" customWidth="1"/>
    <col min="11792" max="11792" width="4" style="666" customWidth="1"/>
    <col min="11793" max="11793" width="3.09765625" style="666" customWidth="1"/>
    <col min="11794" max="11794" width="0.59765625" style="666" customWidth="1"/>
    <col min="11795" max="11795" width="3" style="666" customWidth="1"/>
    <col min="11796" max="11796" width="3.09765625" style="666" customWidth="1"/>
    <col min="11797" max="11797" width="2.59765625" style="666" customWidth="1"/>
    <col min="11798" max="11798" width="3.09765625" style="666" customWidth="1"/>
    <col min="11799" max="11799" width="2.59765625" style="666" customWidth="1"/>
    <col min="11800" max="11800" width="1.59765625" style="666" customWidth="1"/>
    <col min="11801" max="11802" width="2" style="666" customWidth="1"/>
    <col min="11803" max="11803" width="6.5" style="666" customWidth="1"/>
    <col min="11804" max="12038" width="9" style="666"/>
    <col min="12039" max="12040" width="2.09765625" style="666" customWidth="1"/>
    <col min="12041" max="12041" width="1" style="666" customWidth="1"/>
    <col min="12042" max="12042" width="20.3984375" style="666" customWidth="1"/>
    <col min="12043" max="12043" width="1.09765625" style="666" customWidth="1"/>
    <col min="12044" max="12045" width="10.59765625" style="666" customWidth="1"/>
    <col min="12046" max="12046" width="1.59765625" style="666" customWidth="1"/>
    <col min="12047" max="12047" width="6.09765625" style="666" customWidth="1"/>
    <col min="12048" max="12048" width="4" style="666" customWidth="1"/>
    <col min="12049" max="12049" width="3.09765625" style="666" customWidth="1"/>
    <col min="12050" max="12050" width="0.59765625" style="666" customWidth="1"/>
    <col min="12051" max="12051" width="3" style="666" customWidth="1"/>
    <col min="12052" max="12052" width="3.09765625" style="666" customWidth="1"/>
    <col min="12053" max="12053" width="2.59765625" style="666" customWidth="1"/>
    <col min="12054" max="12054" width="3.09765625" style="666" customWidth="1"/>
    <col min="12055" max="12055" width="2.59765625" style="666" customWidth="1"/>
    <col min="12056" max="12056" width="1.59765625" style="666" customWidth="1"/>
    <col min="12057" max="12058" width="2" style="666" customWidth="1"/>
    <col min="12059" max="12059" width="6.5" style="666" customWidth="1"/>
    <col min="12060" max="12294" width="9" style="666"/>
    <col min="12295" max="12296" width="2.09765625" style="666" customWidth="1"/>
    <col min="12297" max="12297" width="1" style="666" customWidth="1"/>
    <col min="12298" max="12298" width="20.3984375" style="666" customWidth="1"/>
    <col min="12299" max="12299" width="1.09765625" style="666" customWidth="1"/>
    <col min="12300" max="12301" width="10.59765625" style="666" customWidth="1"/>
    <col min="12302" max="12302" width="1.59765625" style="666" customWidth="1"/>
    <col min="12303" max="12303" width="6.09765625" style="666" customWidth="1"/>
    <col min="12304" max="12304" width="4" style="666" customWidth="1"/>
    <col min="12305" max="12305" width="3.09765625" style="666" customWidth="1"/>
    <col min="12306" max="12306" width="0.59765625" style="666" customWidth="1"/>
    <col min="12307" max="12307" width="3" style="666" customWidth="1"/>
    <col min="12308" max="12308" width="3.09765625" style="666" customWidth="1"/>
    <col min="12309" max="12309" width="2.59765625" style="666" customWidth="1"/>
    <col min="12310" max="12310" width="3.09765625" style="666" customWidth="1"/>
    <col min="12311" max="12311" width="2.59765625" style="666" customWidth="1"/>
    <col min="12312" max="12312" width="1.59765625" style="666" customWidth="1"/>
    <col min="12313" max="12314" width="2" style="666" customWidth="1"/>
    <col min="12315" max="12315" width="6.5" style="666" customWidth="1"/>
    <col min="12316" max="12550" width="9" style="666"/>
    <col min="12551" max="12552" width="2.09765625" style="666" customWidth="1"/>
    <col min="12553" max="12553" width="1" style="666" customWidth="1"/>
    <col min="12554" max="12554" width="20.3984375" style="666" customWidth="1"/>
    <col min="12555" max="12555" width="1.09765625" style="666" customWidth="1"/>
    <col min="12556" max="12557" width="10.59765625" style="666" customWidth="1"/>
    <col min="12558" max="12558" width="1.59765625" style="666" customWidth="1"/>
    <col min="12559" max="12559" width="6.09765625" style="666" customWidth="1"/>
    <col min="12560" max="12560" width="4" style="666" customWidth="1"/>
    <col min="12561" max="12561" width="3.09765625" style="666" customWidth="1"/>
    <col min="12562" max="12562" width="0.59765625" style="666" customWidth="1"/>
    <col min="12563" max="12563" width="3" style="666" customWidth="1"/>
    <col min="12564" max="12564" width="3.09765625" style="666" customWidth="1"/>
    <col min="12565" max="12565" width="2.59765625" style="666" customWidth="1"/>
    <col min="12566" max="12566" width="3.09765625" style="666" customWidth="1"/>
    <col min="12567" max="12567" width="2.59765625" style="666" customWidth="1"/>
    <col min="12568" max="12568" width="1.59765625" style="666" customWidth="1"/>
    <col min="12569" max="12570" width="2" style="666" customWidth="1"/>
    <col min="12571" max="12571" width="6.5" style="666" customWidth="1"/>
    <col min="12572" max="12806" width="9" style="666"/>
    <col min="12807" max="12808" width="2.09765625" style="666" customWidth="1"/>
    <col min="12809" max="12809" width="1" style="666" customWidth="1"/>
    <col min="12810" max="12810" width="20.3984375" style="666" customWidth="1"/>
    <col min="12811" max="12811" width="1.09765625" style="666" customWidth="1"/>
    <col min="12812" max="12813" width="10.59765625" style="666" customWidth="1"/>
    <col min="12814" max="12814" width="1.59765625" style="666" customWidth="1"/>
    <col min="12815" max="12815" width="6.09765625" style="666" customWidth="1"/>
    <col min="12816" max="12816" width="4" style="666" customWidth="1"/>
    <col min="12817" max="12817" width="3.09765625" style="666" customWidth="1"/>
    <col min="12818" max="12818" width="0.59765625" style="666" customWidth="1"/>
    <col min="12819" max="12819" width="3" style="666" customWidth="1"/>
    <col min="12820" max="12820" width="3.09765625" style="666" customWidth="1"/>
    <col min="12821" max="12821" width="2.59765625" style="666" customWidth="1"/>
    <col min="12822" max="12822" width="3.09765625" style="666" customWidth="1"/>
    <col min="12823" max="12823" width="2.59765625" style="666" customWidth="1"/>
    <col min="12824" max="12824" width="1.59765625" style="666" customWidth="1"/>
    <col min="12825" max="12826" width="2" style="666" customWidth="1"/>
    <col min="12827" max="12827" width="6.5" style="666" customWidth="1"/>
    <col min="12828" max="13062" width="9" style="666"/>
    <col min="13063" max="13064" width="2.09765625" style="666" customWidth="1"/>
    <col min="13065" max="13065" width="1" style="666" customWidth="1"/>
    <col min="13066" max="13066" width="20.3984375" style="666" customWidth="1"/>
    <col min="13067" max="13067" width="1.09765625" style="666" customWidth="1"/>
    <col min="13068" max="13069" width="10.59765625" style="666" customWidth="1"/>
    <col min="13070" max="13070" width="1.59765625" style="666" customWidth="1"/>
    <col min="13071" max="13071" width="6.09765625" style="666" customWidth="1"/>
    <col min="13072" max="13072" width="4" style="666" customWidth="1"/>
    <col min="13073" max="13073" width="3.09765625" style="666" customWidth="1"/>
    <col min="13074" max="13074" width="0.59765625" style="666" customWidth="1"/>
    <col min="13075" max="13075" width="3" style="666" customWidth="1"/>
    <col min="13076" max="13076" width="3.09765625" style="666" customWidth="1"/>
    <col min="13077" max="13077" width="2.59765625" style="666" customWidth="1"/>
    <col min="13078" max="13078" width="3.09765625" style="666" customWidth="1"/>
    <col min="13079" max="13079" width="2.59765625" style="666" customWidth="1"/>
    <col min="13080" max="13080" width="1.59765625" style="666" customWidth="1"/>
    <col min="13081" max="13082" width="2" style="666" customWidth="1"/>
    <col min="13083" max="13083" width="6.5" style="666" customWidth="1"/>
    <col min="13084" max="13318" width="9" style="666"/>
    <col min="13319" max="13320" width="2.09765625" style="666" customWidth="1"/>
    <col min="13321" max="13321" width="1" style="666" customWidth="1"/>
    <col min="13322" max="13322" width="20.3984375" style="666" customWidth="1"/>
    <col min="13323" max="13323" width="1.09765625" style="666" customWidth="1"/>
    <col min="13324" max="13325" width="10.59765625" style="666" customWidth="1"/>
    <col min="13326" max="13326" width="1.59765625" style="666" customWidth="1"/>
    <col min="13327" max="13327" width="6.09765625" style="666" customWidth="1"/>
    <col min="13328" max="13328" width="4" style="666" customWidth="1"/>
    <col min="13329" max="13329" width="3.09765625" style="666" customWidth="1"/>
    <col min="13330" max="13330" width="0.59765625" style="666" customWidth="1"/>
    <col min="13331" max="13331" width="3" style="666" customWidth="1"/>
    <col min="13332" max="13332" width="3.09765625" style="666" customWidth="1"/>
    <col min="13333" max="13333" width="2.59765625" style="666" customWidth="1"/>
    <col min="13334" max="13334" width="3.09765625" style="666" customWidth="1"/>
    <col min="13335" max="13335" width="2.59765625" style="666" customWidth="1"/>
    <col min="13336" max="13336" width="1.59765625" style="666" customWidth="1"/>
    <col min="13337" max="13338" width="2" style="666" customWidth="1"/>
    <col min="13339" max="13339" width="6.5" style="666" customWidth="1"/>
    <col min="13340" max="13574" width="9" style="666"/>
    <col min="13575" max="13576" width="2.09765625" style="666" customWidth="1"/>
    <col min="13577" max="13577" width="1" style="666" customWidth="1"/>
    <col min="13578" max="13578" width="20.3984375" style="666" customWidth="1"/>
    <col min="13579" max="13579" width="1.09765625" style="666" customWidth="1"/>
    <col min="13580" max="13581" width="10.59765625" style="666" customWidth="1"/>
    <col min="13582" max="13582" width="1.59765625" style="666" customWidth="1"/>
    <col min="13583" max="13583" width="6.09765625" style="666" customWidth="1"/>
    <col min="13584" max="13584" width="4" style="666" customWidth="1"/>
    <col min="13585" max="13585" width="3.09765625" style="666" customWidth="1"/>
    <col min="13586" max="13586" width="0.59765625" style="666" customWidth="1"/>
    <col min="13587" max="13587" width="3" style="666" customWidth="1"/>
    <col min="13588" max="13588" width="3.09765625" style="666" customWidth="1"/>
    <col min="13589" max="13589" width="2.59765625" style="666" customWidth="1"/>
    <col min="13590" max="13590" width="3.09765625" style="666" customWidth="1"/>
    <col min="13591" max="13591" width="2.59765625" style="666" customWidth="1"/>
    <col min="13592" max="13592" width="1.59765625" style="666" customWidth="1"/>
    <col min="13593" max="13594" width="2" style="666" customWidth="1"/>
    <col min="13595" max="13595" width="6.5" style="666" customWidth="1"/>
    <col min="13596" max="13830" width="9" style="666"/>
    <col min="13831" max="13832" width="2.09765625" style="666" customWidth="1"/>
    <col min="13833" max="13833" width="1" style="666" customWidth="1"/>
    <col min="13834" max="13834" width="20.3984375" style="666" customWidth="1"/>
    <col min="13835" max="13835" width="1.09765625" style="666" customWidth="1"/>
    <col min="13836" max="13837" width="10.59765625" style="666" customWidth="1"/>
    <col min="13838" max="13838" width="1.59765625" style="666" customWidth="1"/>
    <col min="13839" max="13839" width="6.09765625" style="666" customWidth="1"/>
    <col min="13840" max="13840" width="4" style="666" customWidth="1"/>
    <col min="13841" max="13841" width="3.09765625" style="666" customWidth="1"/>
    <col min="13842" max="13842" width="0.59765625" style="666" customWidth="1"/>
    <col min="13843" max="13843" width="3" style="666" customWidth="1"/>
    <col min="13844" max="13844" width="3.09765625" style="666" customWidth="1"/>
    <col min="13845" max="13845" width="2.59765625" style="666" customWidth="1"/>
    <col min="13846" max="13846" width="3.09765625" style="666" customWidth="1"/>
    <col min="13847" max="13847" width="2.59765625" style="666" customWidth="1"/>
    <col min="13848" max="13848" width="1.59765625" style="666" customWidth="1"/>
    <col min="13849" max="13850" width="2" style="666" customWidth="1"/>
    <col min="13851" max="13851" width="6.5" style="666" customWidth="1"/>
    <col min="13852" max="14086" width="9" style="666"/>
    <col min="14087" max="14088" width="2.09765625" style="666" customWidth="1"/>
    <col min="14089" max="14089" width="1" style="666" customWidth="1"/>
    <col min="14090" max="14090" width="20.3984375" style="666" customWidth="1"/>
    <col min="14091" max="14091" width="1.09765625" style="666" customWidth="1"/>
    <col min="14092" max="14093" width="10.59765625" style="666" customWidth="1"/>
    <col min="14094" max="14094" width="1.59765625" style="666" customWidth="1"/>
    <col min="14095" max="14095" width="6.09765625" style="666" customWidth="1"/>
    <col min="14096" max="14096" width="4" style="666" customWidth="1"/>
    <col min="14097" max="14097" width="3.09765625" style="666" customWidth="1"/>
    <col min="14098" max="14098" width="0.59765625" style="666" customWidth="1"/>
    <col min="14099" max="14099" width="3" style="666" customWidth="1"/>
    <col min="14100" max="14100" width="3.09765625" style="666" customWidth="1"/>
    <col min="14101" max="14101" width="2.59765625" style="666" customWidth="1"/>
    <col min="14102" max="14102" width="3.09765625" style="666" customWidth="1"/>
    <col min="14103" max="14103" width="2.59765625" style="666" customWidth="1"/>
    <col min="14104" max="14104" width="1.59765625" style="666" customWidth="1"/>
    <col min="14105" max="14106" width="2" style="666" customWidth="1"/>
    <col min="14107" max="14107" width="6.5" style="666" customWidth="1"/>
    <col min="14108" max="14342" width="9" style="666"/>
    <col min="14343" max="14344" width="2.09765625" style="666" customWidth="1"/>
    <col min="14345" max="14345" width="1" style="666" customWidth="1"/>
    <col min="14346" max="14346" width="20.3984375" style="666" customWidth="1"/>
    <col min="14347" max="14347" width="1.09765625" style="666" customWidth="1"/>
    <col min="14348" max="14349" width="10.59765625" style="666" customWidth="1"/>
    <col min="14350" max="14350" width="1.59765625" style="666" customWidth="1"/>
    <col min="14351" max="14351" width="6.09765625" style="666" customWidth="1"/>
    <col min="14352" max="14352" width="4" style="666" customWidth="1"/>
    <col min="14353" max="14353" width="3.09765625" style="666" customWidth="1"/>
    <col min="14354" max="14354" width="0.59765625" style="666" customWidth="1"/>
    <col min="14355" max="14355" width="3" style="666" customWidth="1"/>
    <col min="14356" max="14356" width="3.09765625" style="666" customWidth="1"/>
    <col min="14357" max="14357" width="2.59765625" style="666" customWidth="1"/>
    <col min="14358" max="14358" width="3.09765625" style="666" customWidth="1"/>
    <col min="14359" max="14359" width="2.59765625" style="666" customWidth="1"/>
    <col min="14360" max="14360" width="1.59765625" style="666" customWidth="1"/>
    <col min="14361" max="14362" width="2" style="666" customWidth="1"/>
    <col min="14363" max="14363" width="6.5" style="666" customWidth="1"/>
    <col min="14364" max="14598" width="9" style="666"/>
    <col min="14599" max="14600" width="2.09765625" style="666" customWidth="1"/>
    <col min="14601" max="14601" width="1" style="666" customWidth="1"/>
    <col min="14602" max="14602" width="20.3984375" style="666" customWidth="1"/>
    <col min="14603" max="14603" width="1.09765625" style="666" customWidth="1"/>
    <col min="14604" max="14605" width="10.59765625" style="666" customWidth="1"/>
    <col min="14606" max="14606" width="1.59765625" style="666" customWidth="1"/>
    <col min="14607" max="14607" width="6.09765625" style="666" customWidth="1"/>
    <col min="14608" max="14608" width="4" style="666" customWidth="1"/>
    <col min="14609" max="14609" width="3.09765625" style="666" customWidth="1"/>
    <col min="14610" max="14610" width="0.59765625" style="666" customWidth="1"/>
    <col min="14611" max="14611" width="3" style="666" customWidth="1"/>
    <col min="14612" max="14612" width="3.09765625" style="666" customWidth="1"/>
    <col min="14613" max="14613" width="2.59765625" style="666" customWidth="1"/>
    <col min="14614" max="14614" width="3.09765625" style="666" customWidth="1"/>
    <col min="14615" max="14615" width="2.59765625" style="666" customWidth="1"/>
    <col min="14616" max="14616" width="1.59765625" style="666" customWidth="1"/>
    <col min="14617" max="14618" width="2" style="666" customWidth="1"/>
    <col min="14619" max="14619" width="6.5" style="666" customWidth="1"/>
    <col min="14620" max="14854" width="9" style="666"/>
    <col min="14855" max="14856" width="2.09765625" style="666" customWidth="1"/>
    <col min="14857" max="14857" width="1" style="666" customWidth="1"/>
    <col min="14858" max="14858" width="20.3984375" style="666" customWidth="1"/>
    <col min="14859" max="14859" width="1.09765625" style="666" customWidth="1"/>
    <col min="14860" max="14861" width="10.59765625" style="666" customWidth="1"/>
    <col min="14862" max="14862" width="1.59765625" style="666" customWidth="1"/>
    <col min="14863" max="14863" width="6.09765625" style="666" customWidth="1"/>
    <col min="14864" max="14864" width="4" style="666" customWidth="1"/>
    <col min="14865" max="14865" width="3.09765625" style="666" customWidth="1"/>
    <col min="14866" max="14866" width="0.59765625" style="666" customWidth="1"/>
    <col min="14867" max="14867" width="3" style="666" customWidth="1"/>
    <col min="14868" max="14868" width="3.09765625" style="666" customWidth="1"/>
    <col min="14869" max="14869" width="2.59765625" style="666" customWidth="1"/>
    <col min="14870" max="14870" width="3.09765625" style="666" customWidth="1"/>
    <col min="14871" max="14871" width="2.59765625" style="666" customWidth="1"/>
    <col min="14872" max="14872" width="1.59765625" style="666" customWidth="1"/>
    <col min="14873" max="14874" width="2" style="666" customWidth="1"/>
    <col min="14875" max="14875" width="6.5" style="666" customWidth="1"/>
    <col min="14876" max="15110" width="9" style="666"/>
    <col min="15111" max="15112" width="2.09765625" style="666" customWidth="1"/>
    <col min="15113" max="15113" width="1" style="666" customWidth="1"/>
    <col min="15114" max="15114" width="20.3984375" style="666" customWidth="1"/>
    <col min="15115" max="15115" width="1.09765625" style="666" customWidth="1"/>
    <col min="15116" max="15117" width="10.59765625" style="666" customWidth="1"/>
    <col min="15118" max="15118" width="1.59765625" style="666" customWidth="1"/>
    <col min="15119" max="15119" width="6.09765625" style="666" customWidth="1"/>
    <col min="15120" max="15120" width="4" style="666" customWidth="1"/>
    <col min="15121" max="15121" width="3.09765625" style="666" customWidth="1"/>
    <col min="15122" max="15122" width="0.59765625" style="666" customWidth="1"/>
    <col min="15123" max="15123" width="3" style="666" customWidth="1"/>
    <col min="15124" max="15124" width="3.09765625" style="666" customWidth="1"/>
    <col min="15125" max="15125" width="2.59765625" style="666" customWidth="1"/>
    <col min="15126" max="15126" width="3.09765625" style="666" customWidth="1"/>
    <col min="15127" max="15127" width="2.59765625" style="666" customWidth="1"/>
    <col min="15128" max="15128" width="1.59765625" style="666" customWidth="1"/>
    <col min="15129" max="15130" width="2" style="666" customWidth="1"/>
    <col min="15131" max="15131" width="6.5" style="666" customWidth="1"/>
    <col min="15132" max="15366" width="9" style="666"/>
    <col min="15367" max="15368" width="2.09765625" style="666" customWidth="1"/>
    <col min="15369" max="15369" width="1" style="666" customWidth="1"/>
    <col min="15370" max="15370" width="20.3984375" style="666" customWidth="1"/>
    <col min="15371" max="15371" width="1.09765625" style="666" customWidth="1"/>
    <col min="15372" max="15373" width="10.59765625" style="666" customWidth="1"/>
    <col min="15374" max="15374" width="1.59765625" style="666" customWidth="1"/>
    <col min="15375" max="15375" width="6.09765625" style="666" customWidth="1"/>
    <col min="15376" max="15376" width="4" style="666" customWidth="1"/>
    <col min="15377" max="15377" width="3.09765625" style="666" customWidth="1"/>
    <col min="15378" max="15378" width="0.59765625" style="666" customWidth="1"/>
    <col min="15379" max="15379" width="3" style="666" customWidth="1"/>
    <col min="15380" max="15380" width="3.09765625" style="666" customWidth="1"/>
    <col min="15381" max="15381" width="2.59765625" style="666" customWidth="1"/>
    <col min="15382" max="15382" width="3.09765625" style="666" customWidth="1"/>
    <col min="15383" max="15383" width="2.59765625" style="666" customWidth="1"/>
    <col min="15384" max="15384" width="1.59765625" style="666" customWidth="1"/>
    <col min="15385" max="15386" width="2" style="666" customWidth="1"/>
    <col min="15387" max="15387" width="6.5" style="666" customWidth="1"/>
    <col min="15388" max="15622" width="9" style="666"/>
    <col min="15623" max="15624" width="2.09765625" style="666" customWidth="1"/>
    <col min="15625" max="15625" width="1" style="666" customWidth="1"/>
    <col min="15626" max="15626" width="20.3984375" style="666" customWidth="1"/>
    <col min="15627" max="15627" width="1.09765625" style="666" customWidth="1"/>
    <col min="15628" max="15629" width="10.59765625" style="666" customWidth="1"/>
    <col min="15630" max="15630" width="1.59765625" style="666" customWidth="1"/>
    <col min="15631" max="15631" width="6.09765625" style="666" customWidth="1"/>
    <col min="15632" max="15632" width="4" style="666" customWidth="1"/>
    <col min="15633" max="15633" width="3.09765625" style="666" customWidth="1"/>
    <col min="15634" max="15634" width="0.59765625" style="666" customWidth="1"/>
    <col min="15635" max="15635" width="3" style="666" customWidth="1"/>
    <col min="15636" max="15636" width="3.09765625" style="666" customWidth="1"/>
    <col min="15637" max="15637" width="2.59765625" style="666" customWidth="1"/>
    <col min="15638" max="15638" width="3.09765625" style="666" customWidth="1"/>
    <col min="15639" max="15639" width="2.59765625" style="666" customWidth="1"/>
    <col min="15640" max="15640" width="1.59765625" style="666" customWidth="1"/>
    <col min="15641" max="15642" width="2" style="666" customWidth="1"/>
    <col min="15643" max="15643" width="6.5" style="666" customWidth="1"/>
    <col min="15644" max="15878" width="9" style="666"/>
    <col min="15879" max="15880" width="2.09765625" style="666" customWidth="1"/>
    <col min="15881" max="15881" width="1" style="666" customWidth="1"/>
    <col min="15882" max="15882" width="20.3984375" style="666" customWidth="1"/>
    <col min="15883" max="15883" width="1.09765625" style="666" customWidth="1"/>
    <col min="15884" max="15885" width="10.59765625" style="666" customWidth="1"/>
    <col min="15886" max="15886" width="1.59765625" style="666" customWidth="1"/>
    <col min="15887" max="15887" width="6.09765625" style="666" customWidth="1"/>
    <col min="15888" max="15888" width="4" style="666" customWidth="1"/>
    <col min="15889" max="15889" width="3.09765625" style="666" customWidth="1"/>
    <col min="15890" max="15890" width="0.59765625" style="666" customWidth="1"/>
    <col min="15891" max="15891" width="3" style="666" customWidth="1"/>
    <col min="15892" max="15892" width="3.09765625" style="666" customWidth="1"/>
    <col min="15893" max="15893" width="2.59765625" style="666" customWidth="1"/>
    <col min="15894" max="15894" width="3.09765625" style="666" customWidth="1"/>
    <col min="15895" max="15895" width="2.59765625" style="666" customWidth="1"/>
    <col min="15896" max="15896" width="1.59765625" style="666" customWidth="1"/>
    <col min="15897" max="15898" width="2" style="666" customWidth="1"/>
    <col min="15899" max="15899" width="6.5" style="666" customWidth="1"/>
    <col min="15900" max="16134" width="9" style="666"/>
    <col min="16135" max="16136" width="2.09765625" style="666" customWidth="1"/>
    <col min="16137" max="16137" width="1" style="666" customWidth="1"/>
    <col min="16138" max="16138" width="20.3984375" style="666" customWidth="1"/>
    <col min="16139" max="16139" width="1.09765625" style="666" customWidth="1"/>
    <col min="16140" max="16141" width="10.59765625" style="666" customWidth="1"/>
    <col min="16142" max="16142" width="1.59765625" style="666" customWidth="1"/>
    <col min="16143" max="16143" width="6.09765625" style="666" customWidth="1"/>
    <col min="16144" max="16144" width="4" style="666" customWidth="1"/>
    <col min="16145" max="16145" width="3.09765625" style="666" customWidth="1"/>
    <col min="16146" max="16146" width="0.59765625" style="666" customWidth="1"/>
    <col min="16147" max="16147" width="3" style="666" customWidth="1"/>
    <col min="16148" max="16148" width="3.09765625" style="666" customWidth="1"/>
    <col min="16149" max="16149" width="2.59765625" style="666" customWidth="1"/>
    <col min="16150" max="16150" width="3.09765625" style="666" customWidth="1"/>
    <col min="16151" max="16151" width="2.59765625" style="666" customWidth="1"/>
    <col min="16152" max="16152" width="1.59765625" style="666" customWidth="1"/>
    <col min="16153" max="16154" width="2" style="666" customWidth="1"/>
    <col min="16155" max="16155" width="6.5" style="666" customWidth="1"/>
    <col min="16156" max="16331" width="9" style="666"/>
    <col min="16332" max="16356" width="9" style="19"/>
    <col min="16357" max="16383" width="9" style="666"/>
    <col min="16384" max="16384" width="9" style="19"/>
  </cols>
  <sheetData>
    <row r="1" spans="1:85" ht="12" customHeight="1">
      <c r="A1" s="665"/>
    </row>
    <row r="2" spans="1:85" ht="54.9" customHeight="1"/>
    <row r="3" spans="1:85" ht="14.1" customHeight="1">
      <c r="AC3" s="668"/>
      <c r="AD3" s="669"/>
      <c r="AE3" s="669"/>
      <c r="AF3" s="669"/>
      <c r="AG3" s="669"/>
      <c r="AH3" s="669"/>
      <c r="AI3" s="669"/>
      <c r="AJ3" s="669"/>
      <c r="AK3" s="669"/>
      <c r="AL3" s="669"/>
      <c r="AM3" s="669"/>
      <c r="AN3" s="669"/>
      <c r="AO3" s="669"/>
      <c r="AP3" s="669"/>
      <c r="AQ3" s="669"/>
      <c r="AR3" s="669"/>
      <c r="AS3" s="669"/>
      <c r="AT3" s="669"/>
      <c r="AU3" s="1001"/>
      <c r="AV3" s="1001"/>
      <c r="AW3" s="1001"/>
      <c r="AX3" s="1001"/>
      <c r="AY3" s="1002"/>
    </row>
    <row r="4" spans="1:85" ht="14.1" customHeight="1">
      <c r="B4" s="670" t="s">
        <v>1700</v>
      </c>
      <c r="C4" s="671"/>
      <c r="D4" s="671"/>
      <c r="E4" s="671"/>
      <c r="F4" s="671"/>
      <c r="G4" s="671"/>
      <c r="H4" s="671"/>
      <c r="I4" s="671"/>
      <c r="J4" s="671"/>
      <c r="K4" s="671"/>
      <c r="L4" s="671"/>
      <c r="M4" s="671"/>
      <c r="N4" s="671"/>
      <c r="O4" s="671"/>
      <c r="P4" s="671"/>
      <c r="Q4" s="671"/>
      <c r="R4" s="671"/>
      <c r="S4" s="672"/>
      <c r="T4" s="672"/>
      <c r="U4" s="672"/>
      <c r="V4" s="672"/>
      <c r="W4" s="672"/>
      <c r="X4" s="672"/>
      <c r="Y4" s="672"/>
      <c r="Z4" s="672"/>
      <c r="AA4" s="672"/>
      <c r="AB4" s="672"/>
      <c r="AC4" s="673"/>
      <c r="AD4" s="670" t="s">
        <v>1700</v>
      </c>
      <c r="AE4" s="671"/>
      <c r="AF4" s="671"/>
      <c r="AG4" s="671"/>
      <c r="AH4" s="671"/>
      <c r="AI4" s="671"/>
      <c r="AJ4" s="671"/>
      <c r="AK4" s="671"/>
      <c r="AL4" s="671"/>
      <c r="AM4" s="671"/>
      <c r="AN4" s="671"/>
      <c r="AO4" s="671"/>
      <c r="AP4" s="671"/>
      <c r="AQ4" s="671"/>
      <c r="AR4" s="671"/>
      <c r="AS4" s="671"/>
      <c r="AT4" s="671"/>
      <c r="AU4" s="672"/>
      <c r="AV4" s="672"/>
      <c r="AW4" s="672"/>
      <c r="AX4" s="672"/>
      <c r="AY4" s="674"/>
    </row>
    <row r="5" spans="1:85" ht="14.1" customHeight="1">
      <c r="B5" s="671"/>
      <c r="C5" s="671"/>
      <c r="D5" s="671"/>
      <c r="E5" s="671"/>
      <c r="F5" s="671"/>
      <c r="G5" s="671"/>
      <c r="H5" s="671"/>
      <c r="I5" s="671"/>
      <c r="J5" s="671"/>
      <c r="K5" s="671"/>
      <c r="L5" s="671"/>
      <c r="M5" s="671"/>
      <c r="N5" s="671"/>
      <c r="O5" s="671"/>
      <c r="P5" s="675" t="s">
        <v>579</v>
      </c>
      <c r="Q5" s="676"/>
      <c r="R5" s="672" t="s">
        <v>544</v>
      </c>
      <c r="S5" s="677"/>
      <c r="T5" s="672" t="s">
        <v>580</v>
      </c>
      <c r="U5" s="677"/>
      <c r="V5" s="672" t="s">
        <v>581</v>
      </c>
      <c r="W5" s="672"/>
      <c r="X5" s="672"/>
      <c r="Y5" s="672"/>
      <c r="Z5" s="672"/>
      <c r="AA5" s="672"/>
      <c r="AB5" s="672"/>
      <c r="AC5" s="673"/>
      <c r="AD5" s="671"/>
      <c r="AE5" s="671"/>
      <c r="AF5" s="671"/>
      <c r="AG5" s="671"/>
      <c r="AH5" s="671"/>
      <c r="AI5" s="671"/>
      <c r="AJ5" s="671"/>
      <c r="AK5" s="671"/>
      <c r="AL5" s="671"/>
      <c r="AM5" s="671"/>
      <c r="AN5" s="671"/>
      <c r="AO5" s="671"/>
      <c r="AP5" s="671"/>
      <c r="AQ5" s="671"/>
      <c r="AR5" s="675" t="s">
        <v>579</v>
      </c>
      <c r="AS5" s="998">
        <v>8</v>
      </c>
      <c r="AT5" s="672" t="s">
        <v>544</v>
      </c>
      <c r="AU5" s="999">
        <v>8</v>
      </c>
      <c r="AV5" s="672" t="s">
        <v>580</v>
      </c>
      <c r="AW5" s="999">
        <v>8</v>
      </c>
      <c r="AX5" s="672" t="s">
        <v>581</v>
      </c>
      <c r="AY5" s="674"/>
    </row>
    <row r="6" spans="1:85" ht="14.1" customHeight="1">
      <c r="B6" s="671"/>
      <c r="C6" s="671"/>
      <c r="D6" s="671"/>
      <c r="E6" s="671"/>
      <c r="F6" s="671"/>
      <c r="G6" s="671"/>
      <c r="H6" s="671"/>
      <c r="I6" s="671"/>
      <c r="J6" s="678" t="s">
        <v>759</v>
      </c>
      <c r="K6" s="268"/>
      <c r="L6" s="268"/>
      <c r="M6" s="268"/>
      <c r="N6" s="268"/>
      <c r="O6" s="671"/>
      <c r="P6" s="679"/>
      <c r="Q6" s="679"/>
      <c r="R6" s="680"/>
      <c r="S6" s="680"/>
      <c r="T6" s="680"/>
      <c r="U6" s="680"/>
      <c r="V6" s="680"/>
      <c r="W6" s="672"/>
      <c r="X6" s="672"/>
      <c r="Y6" s="672"/>
      <c r="Z6" s="672"/>
      <c r="AA6" s="672"/>
      <c r="AB6" s="672"/>
      <c r="AC6" s="673"/>
      <c r="AD6" s="671"/>
      <c r="AE6" s="671"/>
      <c r="AF6" s="671"/>
      <c r="AG6" s="671"/>
      <c r="AH6" s="671"/>
      <c r="AI6" s="671"/>
      <c r="AJ6" s="671"/>
      <c r="AK6" s="671"/>
      <c r="AL6" s="678" t="s">
        <v>759</v>
      </c>
      <c r="AM6" s="268"/>
      <c r="AN6" s="268"/>
      <c r="AO6" s="268"/>
      <c r="AP6" s="268"/>
      <c r="AQ6" s="671"/>
      <c r="AR6" s="679"/>
      <c r="AS6" s="679"/>
      <c r="AT6" s="680"/>
      <c r="AU6" s="680"/>
      <c r="AV6" s="680"/>
      <c r="AW6" s="680"/>
      <c r="AX6" s="680"/>
      <c r="AY6" s="674"/>
    </row>
    <row r="7" spans="1:85" ht="15.9" customHeight="1">
      <c r="B7" s="671" t="s">
        <v>758</v>
      </c>
      <c r="C7" s="671"/>
      <c r="D7" s="671"/>
      <c r="E7" s="671"/>
      <c r="F7" s="671"/>
      <c r="G7" s="671"/>
      <c r="H7" s="671"/>
      <c r="I7" s="671"/>
      <c r="J7" s="678" t="s">
        <v>1222</v>
      </c>
      <c r="K7" s="268"/>
      <c r="L7" s="268"/>
      <c r="M7" s="2660" t="str">
        <f>IF('【交付申請時】入力シート①(全体)'!$E$27="","",'【交付申請時】入力シート①(全体)'!$E$27)</f>
        <v/>
      </c>
      <c r="N7" s="2660"/>
      <c r="O7" s="2660"/>
      <c r="P7" s="2660"/>
      <c r="Q7" s="2660"/>
      <c r="R7" s="2660"/>
      <c r="S7" s="2660"/>
      <c r="T7" s="2660"/>
      <c r="U7" s="2660"/>
      <c r="V7" s="2660"/>
      <c r="W7" s="672"/>
      <c r="X7" s="672"/>
      <c r="Y7" s="672"/>
      <c r="Z7" s="672"/>
      <c r="AA7" s="672"/>
      <c r="AB7" s="672"/>
      <c r="AC7" s="673"/>
      <c r="AD7" s="671" t="s">
        <v>758</v>
      </c>
      <c r="AE7" s="671"/>
      <c r="AF7" s="671"/>
      <c r="AG7" s="671"/>
      <c r="AH7" s="671"/>
      <c r="AI7" s="671"/>
      <c r="AJ7" s="671"/>
      <c r="AK7" s="671"/>
      <c r="AL7" s="678" t="s">
        <v>1222</v>
      </c>
      <c r="AM7" s="268"/>
      <c r="AN7" s="268"/>
      <c r="AO7" s="2661" t="s">
        <v>422</v>
      </c>
      <c r="AP7" s="2661"/>
      <c r="AQ7" s="2661"/>
      <c r="AR7" s="2661"/>
      <c r="AS7" s="2661"/>
      <c r="AT7" s="2661"/>
      <c r="AU7" s="2661"/>
      <c r="AV7" s="2661"/>
      <c r="AW7" s="2661"/>
      <c r="AX7" s="2661"/>
      <c r="AY7" s="674"/>
    </row>
    <row r="8" spans="1:85" ht="15.9" customHeight="1">
      <c r="B8" s="671" t="s">
        <v>1272</v>
      </c>
      <c r="C8" s="671"/>
      <c r="D8" s="671"/>
      <c r="E8" s="671"/>
      <c r="F8" s="671"/>
      <c r="G8" s="671"/>
      <c r="H8" s="671"/>
      <c r="I8" s="671"/>
      <c r="J8" s="678" t="s">
        <v>1224</v>
      </c>
      <c r="K8" s="268"/>
      <c r="L8" s="268"/>
      <c r="M8" s="2660" t="str">
        <f>IF('【交付申請時】入力シート①(全体)'!$E$25="","",'【交付申請時】入力シート①(全体)'!$E$25)</f>
        <v/>
      </c>
      <c r="N8" s="2660"/>
      <c r="O8" s="2660"/>
      <c r="P8" s="2660"/>
      <c r="Q8" s="2660"/>
      <c r="R8" s="2660"/>
      <c r="S8" s="2660"/>
      <c r="T8" s="2660"/>
      <c r="U8" s="2660"/>
      <c r="V8" s="2660"/>
      <c r="W8" s="672"/>
      <c r="X8" s="672"/>
      <c r="Y8" s="672"/>
      <c r="Z8" s="672"/>
      <c r="AA8" s="672"/>
      <c r="AB8" s="672"/>
      <c r="AC8" s="673"/>
      <c r="AD8" s="671" t="s">
        <v>1272</v>
      </c>
      <c r="AE8" s="671"/>
      <c r="AF8" s="671"/>
      <c r="AG8" s="671"/>
      <c r="AH8" s="671"/>
      <c r="AI8" s="671"/>
      <c r="AJ8" s="671"/>
      <c r="AK8" s="671"/>
      <c r="AL8" s="678" t="s">
        <v>1224</v>
      </c>
      <c r="AM8" s="268"/>
      <c r="AN8" s="268"/>
      <c r="AO8" s="2661" t="s">
        <v>436</v>
      </c>
      <c r="AP8" s="2661"/>
      <c r="AQ8" s="2661"/>
      <c r="AR8" s="2661"/>
      <c r="AS8" s="2661"/>
      <c r="AT8" s="2661"/>
      <c r="AU8" s="2661"/>
      <c r="AV8" s="2661"/>
      <c r="AW8" s="2661"/>
      <c r="AX8" s="2661"/>
      <c r="AY8" s="674"/>
    </row>
    <row r="9" spans="1:85" ht="15.9" customHeight="1">
      <c r="B9" s="671"/>
      <c r="C9" s="671"/>
      <c r="D9" s="671"/>
      <c r="E9" s="671"/>
      <c r="F9" s="671"/>
      <c r="G9" s="671"/>
      <c r="H9" s="671"/>
      <c r="I9" s="671"/>
      <c r="J9" s="678" t="s">
        <v>1225</v>
      </c>
      <c r="K9" s="268"/>
      <c r="L9" s="268"/>
      <c r="M9" s="2660" t="str">
        <f>IF('【交付申請時】入力シート①(全体)'!$E$34="","",'【交付申請時】入力シート①(全体)'!$E$34)</f>
        <v/>
      </c>
      <c r="N9" s="2660"/>
      <c r="O9" s="2660"/>
      <c r="P9" s="2660" t="str">
        <f>IF('【交付申請時】入力シート①(全体)'!$E$36="","",'【交付申請時】入力シート①(全体)'!$E$36)</f>
        <v/>
      </c>
      <c r="Q9" s="2660" t="str">
        <f>IF('【交付申請時】入力シート①(全体)'!D32="","",'【交付申請時】入力シート①(全体)'!D32)</f>
        <v/>
      </c>
      <c r="R9" s="2660"/>
      <c r="S9" s="2660"/>
      <c r="T9" s="2660"/>
      <c r="U9" s="2660"/>
      <c r="V9" s="2660"/>
      <c r="W9" s="672"/>
      <c r="X9" s="672"/>
      <c r="Y9" s="672"/>
      <c r="Z9" s="672"/>
      <c r="AA9" s="672"/>
      <c r="AB9" s="672"/>
      <c r="AC9" s="673"/>
      <c r="AD9" s="671"/>
      <c r="AE9" s="671"/>
      <c r="AF9" s="671"/>
      <c r="AG9" s="671"/>
      <c r="AH9" s="671"/>
      <c r="AI9" s="671"/>
      <c r="AJ9" s="671"/>
      <c r="AK9" s="671"/>
      <c r="AL9" s="678" t="s">
        <v>1225</v>
      </c>
      <c r="AM9" s="268"/>
      <c r="AN9" s="268"/>
      <c r="AO9" s="2661" t="s">
        <v>458</v>
      </c>
      <c r="AP9" s="2661"/>
      <c r="AQ9" s="2661"/>
      <c r="AR9" s="2661" t="s">
        <v>461</v>
      </c>
      <c r="AS9" s="2661"/>
      <c r="AT9" s="2661"/>
      <c r="AU9" s="2661"/>
      <c r="AV9" s="2661"/>
      <c r="AW9" s="2661"/>
      <c r="AX9" s="2661"/>
      <c r="AY9" s="674"/>
    </row>
    <row r="10" spans="1:85" s="681" customFormat="1" ht="6" customHeight="1">
      <c r="B10" s="682"/>
      <c r="C10" s="682"/>
      <c r="D10" s="682"/>
      <c r="E10" s="682"/>
      <c r="F10" s="682"/>
      <c r="G10" s="682"/>
      <c r="H10" s="682"/>
      <c r="I10" s="682"/>
      <c r="J10" s="670"/>
      <c r="K10" s="268"/>
      <c r="L10" s="268"/>
      <c r="M10" s="683"/>
      <c r="N10" s="683"/>
      <c r="O10" s="683"/>
      <c r="P10" s="683"/>
      <c r="Q10" s="683"/>
      <c r="R10" s="683"/>
      <c r="S10" s="683"/>
      <c r="T10" s="683"/>
      <c r="U10" s="683"/>
      <c r="V10" s="684"/>
      <c r="W10" s="685"/>
      <c r="X10" s="685"/>
      <c r="Y10" s="685"/>
      <c r="Z10" s="685"/>
      <c r="AA10" s="685"/>
      <c r="AB10" s="685"/>
      <c r="AC10" s="673"/>
      <c r="AD10" s="682"/>
      <c r="AE10" s="682"/>
      <c r="AF10" s="682"/>
      <c r="AG10" s="682"/>
      <c r="AH10" s="682"/>
      <c r="AI10" s="682"/>
      <c r="AJ10" s="682"/>
      <c r="AK10" s="682"/>
      <c r="AL10" s="670"/>
      <c r="AM10" s="268"/>
      <c r="AN10" s="268"/>
      <c r="AO10" s="683"/>
      <c r="AP10" s="683"/>
      <c r="AQ10" s="683"/>
      <c r="AR10" s="683"/>
      <c r="AS10" s="683"/>
      <c r="AT10" s="683"/>
      <c r="AU10" s="683"/>
      <c r="AV10" s="683"/>
      <c r="AW10" s="683"/>
      <c r="AX10" s="684"/>
      <c r="AY10" s="674"/>
      <c r="AZ10" s="19"/>
      <c r="BA10" s="19"/>
      <c r="BB10" s="19"/>
      <c r="BC10" s="19"/>
      <c r="BD10" s="19"/>
      <c r="BE10" s="19"/>
      <c r="BF10" s="19"/>
      <c r="BG10" s="19"/>
      <c r="BH10" s="19"/>
      <c r="BI10" s="19"/>
      <c r="BJ10" s="19"/>
      <c r="BK10" s="19"/>
      <c r="BL10" s="19"/>
      <c r="BM10" s="19"/>
      <c r="BN10" s="19"/>
      <c r="BO10" s="19"/>
      <c r="BP10" s="19"/>
      <c r="BQ10" s="19"/>
      <c r="BR10" s="19"/>
      <c r="BS10" s="19"/>
      <c r="BT10" s="19"/>
      <c r="BU10" s="19"/>
      <c r="BV10" s="19"/>
      <c r="BW10" s="19"/>
      <c r="BX10" s="19"/>
      <c r="BY10" s="19"/>
      <c r="BZ10" s="19"/>
      <c r="CA10" s="19"/>
      <c r="CB10" s="19"/>
      <c r="CC10" s="19"/>
      <c r="CD10" s="19"/>
      <c r="CE10" s="19"/>
      <c r="CF10" s="19"/>
      <c r="CG10" s="19"/>
    </row>
    <row r="11" spans="1:85" s="681" customFormat="1" ht="14.1" customHeight="1">
      <c r="B11" s="682"/>
      <c r="C11" s="682"/>
      <c r="D11" s="682"/>
      <c r="E11" s="682"/>
      <c r="F11" s="682"/>
      <c r="G11" s="682"/>
      <c r="H11" s="682"/>
      <c r="I11" s="682"/>
      <c r="J11" s="678" t="s">
        <v>761</v>
      </c>
      <c r="K11" s="268"/>
      <c r="L11" s="268"/>
      <c r="M11" s="269"/>
      <c r="N11" s="683"/>
      <c r="O11" s="683"/>
      <c r="P11" s="683"/>
      <c r="Q11" s="686"/>
      <c r="R11" s="683"/>
      <c r="S11" s="686"/>
      <c r="T11" s="686"/>
      <c r="U11" s="686"/>
      <c r="V11" s="686"/>
      <c r="W11" s="685"/>
      <c r="X11" s="685"/>
      <c r="Y11" s="685"/>
      <c r="Z11" s="685"/>
      <c r="AA11" s="685"/>
      <c r="AB11" s="685"/>
      <c r="AC11" s="673"/>
      <c r="AD11" s="682"/>
      <c r="AE11" s="682"/>
      <c r="AF11" s="682"/>
      <c r="AG11" s="682"/>
      <c r="AH11" s="682"/>
      <c r="AI11" s="682"/>
      <c r="AJ11" s="682"/>
      <c r="AK11" s="682"/>
      <c r="AL11" s="678" t="s">
        <v>761</v>
      </c>
      <c r="AM11" s="268"/>
      <c r="AN11" s="268"/>
      <c r="AO11" s="269"/>
      <c r="AP11" s="683"/>
      <c r="AQ11" s="683"/>
      <c r="AR11" s="683"/>
      <c r="AS11" s="686"/>
      <c r="AT11" s="683"/>
      <c r="AU11" s="686"/>
      <c r="AV11" s="686"/>
      <c r="AW11" s="686"/>
      <c r="AX11" s="686"/>
      <c r="AY11" s="674"/>
      <c r="AZ11" s="19"/>
      <c r="BA11" s="19"/>
      <c r="BB11" s="19"/>
      <c r="BC11" s="19"/>
      <c r="BD11" s="19"/>
      <c r="BE11" s="19"/>
      <c r="BF11" s="19"/>
      <c r="BG11" s="19"/>
      <c r="BH11" s="19"/>
      <c r="BI11" s="19"/>
      <c r="BJ11" s="19"/>
      <c r="BK11" s="19"/>
      <c r="BL11" s="19"/>
      <c r="BM11" s="19"/>
      <c r="BN11" s="19"/>
      <c r="BO11" s="19"/>
      <c r="BP11" s="19"/>
      <c r="BQ11" s="19"/>
      <c r="BR11" s="19"/>
      <c r="BS11" s="19"/>
      <c r="BT11" s="19"/>
      <c r="BU11" s="19"/>
      <c r="BV11" s="19"/>
      <c r="BW11" s="19"/>
      <c r="BX11" s="19"/>
      <c r="BY11" s="19"/>
      <c r="BZ11" s="19"/>
      <c r="CA11" s="19"/>
      <c r="CB11" s="19"/>
      <c r="CC11" s="19"/>
      <c r="CD11" s="19"/>
      <c r="CE11" s="19"/>
      <c r="CF11" s="19"/>
      <c r="CG11" s="19"/>
    </row>
    <row r="12" spans="1:85" s="681" customFormat="1" ht="15.9" customHeight="1">
      <c r="B12" s="682"/>
      <c r="C12" s="682"/>
      <c r="D12" s="682"/>
      <c r="E12" s="682"/>
      <c r="F12" s="682"/>
      <c r="G12" s="682"/>
      <c r="H12" s="682"/>
      <c r="I12" s="682"/>
      <c r="J12" s="678" t="s">
        <v>1222</v>
      </c>
      <c r="K12" s="268"/>
      <c r="L12" s="268"/>
      <c r="M12" s="2658" t="str">
        <f>IF('【交付申請時】入力シート①(全体)'!$E$48="","",'【交付申請時】入力シート①(全体)'!$E$48)</f>
        <v/>
      </c>
      <c r="N12" s="2658"/>
      <c r="O12" s="2658"/>
      <c r="P12" s="2658"/>
      <c r="Q12" s="2658"/>
      <c r="R12" s="2658"/>
      <c r="S12" s="2658"/>
      <c r="T12" s="2658"/>
      <c r="U12" s="2658"/>
      <c r="V12" s="2658"/>
      <c r="W12" s="685"/>
      <c r="X12" s="685"/>
      <c r="Y12" s="685"/>
      <c r="Z12" s="685"/>
      <c r="AA12" s="685"/>
      <c r="AB12" s="685"/>
      <c r="AC12" s="673"/>
      <c r="AD12" s="682"/>
      <c r="AE12" s="682"/>
      <c r="AF12" s="682"/>
      <c r="AG12" s="682"/>
      <c r="AH12" s="682"/>
      <c r="AI12" s="682"/>
      <c r="AJ12" s="682"/>
      <c r="AK12" s="682"/>
      <c r="AL12" s="678" t="s">
        <v>1222</v>
      </c>
      <c r="AM12" s="268"/>
      <c r="AN12" s="268"/>
      <c r="AO12" s="2659" t="s">
        <v>474</v>
      </c>
      <c r="AP12" s="2659"/>
      <c r="AQ12" s="2659"/>
      <c r="AR12" s="2659"/>
      <c r="AS12" s="2659"/>
      <c r="AT12" s="2659"/>
      <c r="AU12" s="2659"/>
      <c r="AV12" s="2659"/>
      <c r="AW12" s="2659"/>
      <c r="AX12" s="2659"/>
      <c r="AY12" s="674"/>
      <c r="AZ12" s="19"/>
      <c r="BA12" s="19"/>
      <c r="BB12" s="19"/>
      <c r="BC12" s="19"/>
      <c r="BD12" s="19"/>
      <c r="BE12" s="19"/>
      <c r="BF12" s="19"/>
      <c r="BG12" s="19"/>
      <c r="BH12" s="19"/>
      <c r="BI12" s="19"/>
      <c r="BJ12" s="19"/>
      <c r="BK12" s="19"/>
      <c r="BL12" s="19"/>
      <c r="BM12" s="19"/>
      <c r="BN12" s="19"/>
      <c r="BO12" s="19"/>
      <c r="BP12" s="19"/>
      <c r="BQ12" s="19"/>
      <c r="BR12" s="19"/>
      <c r="BS12" s="19"/>
      <c r="BT12" s="19"/>
      <c r="BU12" s="19"/>
      <c r="BV12" s="19"/>
      <c r="BW12" s="19"/>
      <c r="BX12" s="19"/>
      <c r="BY12" s="19"/>
      <c r="BZ12" s="19"/>
      <c r="CA12" s="19"/>
      <c r="CB12" s="19"/>
      <c r="CC12" s="19"/>
      <c r="CD12" s="19"/>
      <c r="CE12" s="19"/>
      <c r="CF12" s="19"/>
      <c r="CG12" s="19"/>
    </row>
    <row r="13" spans="1:85" s="681" customFormat="1" ht="15.9" customHeight="1">
      <c r="B13" s="682"/>
      <c r="C13" s="682"/>
      <c r="D13" s="682"/>
      <c r="E13" s="682"/>
      <c r="F13" s="682"/>
      <c r="G13" s="682"/>
      <c r="H13" s="682"/>
      <c r="I13" s="682"/>
      <c r="J13" s="678" t="s">
        <v>1224</v>
      </c>
      <c r="K13" s="268"/>
      <c r="L13" s="268"/>
      <c r="M13" s="2658" t="str">
        <f>IF('【交付申請時】入力シート①(全体)'!$E$46="","",'【交付申請時】入力シート①(全体)'!$E$46)</f>
        <v/>
      </c>
      <c r="N13" s="2658"/>
      <c r="O13" s="2658"/>
      <c r="P13" s="2658"/>
      <c r="Q13" s="2658"/>
      <c r="R13" s="2658"/>
      <c r="S13" s="2658"/>
      <c r="T13" s="2658"/>
      <c r="U13" s="2658"/>
      <c r="V13" s="2658"/>
      <c r="W13" s="685"/>
      <c r="X13" s="685"/>
      <c r="Y13" s="685"/>
      <c r="Z13" s="685"/>
      <c r="AA13" s="685"/>
      <c r="AB13" s="685"/>
      <c r="AC13" s="673"/>
      <c r="AD13" s="682"/>
      <c r="AE13" s="682"/>
      <c r="AF13" s="682"/>
      <c r="AG13" s="682"/>
      <c r="AH13" s="682"/>
      <c r="AI13" s="682"/>
      <c r="AJ13" s="682"/>
      <c r="AK13" s="682"/>
      <c r="AL13" s="678" t="s">
        <v>1224</v>
      </c>
      <c r="AM13" s="268"/>
      <c r="AN13" s="268"/>
      <c r="AO13" s="2659" t="s">
        <v>473</v>
      </c>
      <c r="AP13" s="2659"/>
      <c r="AQ13" s="2659"/>
      <c r="AR13" s="2659"/>
      <c r="AS13" s="2659"/>
      <c r="AT13" s="2659"/>
      <c r="AU13" s="2659"/>
      <c r="AV13" s="2659"/>
      <c r="AW13" s="2659"/>
      <c r="AX13" s="2659"/>
      <c r="AY13" s="674"/>
      <c r="AZ13" s="19"/>
      <c r="BA13" s="19"/>
      <c r="BB13" s="19"/>
      <c r="BC13" s="19"/>
      <c r="BD13" s="19"/>
      <c r="BE13" s="19"/>
      <c r="BF13" s="19"/>
      <c r="BG13" s="19"/>
      <c r="BH13" s="19"/>
      <c r="BI13" s="19"/>
      <c r="BJ13" s="19"/>
      <c r="BK13" s="19"/>
      <c r="BL13" s="19"/>
      <c r="BM13" s="19"/>
      <c r="BN13" s="19"/>
      <c r="BO13" s="19"/>
      <c r="BP13" s="19"/>
      <c r="BQ13" s="19"/>
      <c r="BR13" s="19"/>
      <c r="BS13" s="19"/>
      <c r="BT13" s="19"/>
      <c r="BU13" s="19"/>
      <c r="BV13" s="19"/>
      <c r="BW13" s="19"/>
      <c r="BX13" s="19"/>
      <c r="BY13" s="19"/>
      <c r="BZ13" s="19"/>
      <c r="CA13" s="19"/>
      <c r="CB13" s="19"/>
      <c r="CC13" s="19"/>
      <c r="CD13" s="19"/>
      <c r="CE13" s="19"/>
      <c r="CF13" s="19"/>
      <c r="CG13" s="19"/>
    </row>
    <row r="14" spans="1:85" s="681" customFormat="1" ht="15.9" customHeight="1">
      <c r="B14" s="682"/>
      <c r="C14" s="682"/>
      <c r="D14" s="682"/>
      <c r="E14" s="682"/>
      <c r="F14" s="682"/>
      <c r="G14" s="682"/>
      <c r="H14" s="682"/>
      <c r="I14" s="682"/>
      <c r="J14" s="678" t="s">
        <v>1225</v>
      </c>
      <c r="K14" s="268"/>
      <c r="L14" s="268"/>
      <c r="M14" s="2658" t="str">
        <f>IF('【交付申請時】入力シート①(全体)'!$E$55="","",'【交付申請時】入力シート①(全体)'!$E$55)</f>
        <v/>
      </c>
      <c r="N14" s="2658"/>
      <c r="O14" s="2658"/>
      <c r="P14" s="2658" t="str">
        <f>IF('【交付申請時】入力シート①(全体)'!$E$57="","",'【交付申請時】入力シート①(全体)'!$E$57)</f>
        <v/>
      </c>
      <c r="Q14" s="2658" t="str">
        <f>IF('【交付申請時】入力シート①(全体)'!$E$57="","",'【交付申請時】入力シート①(全体)'!$E$57)</f>
        <v/>
      </c>
      <c r="R14" s="2658"/>
      <c r="S14" s="2658"/>
      <c r="T14" s="2658"/>
      <c r="U14" s="2658"/>
      <c r="V14" s="2658"/>
      <c r="W14" s="685"/>
      <c r="X14" s="685"/>
      <c r="Y14" s="685"/>
      <c r="Z14" s="685"/>
      <c r="AA14" s="685"/>
      <c r="AB14" s="685"/>
      <c r="AC14" s="673"/>
      <c r="AD14" s="682"/>
      <c r="AE14" s="682"/>
      <c r="AF14" s="682"/>
      <c r="AG14" s="682"/>
      <c r="AH14" s="682"/>
      <c r="AI14" s="682"/>
      <c r="AJ14" s="682"/>
      <c r="AK14" s="682"/>
      <c r="AL14" s="678" t="s">
        <v>1225</v>
      </c>
      <c r="AM14" s="268"/>
      <c r="AN14" s="268"/>
      <c r="AO14" s="2659" t="s">
        <v>458</v>
      </c>
      <c r="AP14" s="2659"/>
      <c r="AQ14" s="2659"/>
      <c r="AR14" s="2659" t="s">
        <v>478</v>
      </c>
      <c r="AS14" s="2659"/>
      <c r="AT14" s="2659"/>
      <c r="AU14" s="2659"/>
      <c r="AV14" s="2659"/>
      <c r="AW14" s="2659"/>
      <c r="AX14" s="2659"/>
      <c r="AY14" s="674"/>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row>
    <row r="15" spans="1:85" ht="6" customHeight="1">
      <c r="B15" s="671"/>
      <c r="C15" s="671"/>
      <c r="D15" s="671"/>
      <c r="E15" s="671"/>
      <c r="F15" s="671"/>
      <c r="G15" s="671"/>
      <c r="H15" s="671"/>
      <c r="I15" s="671"/>
      <c r="J15" s="670"/>
      <c r="K15" s="268"/>
      <c r="L15" s="268"/>
      <c r="M15" s="687"/>
      <c r="N15" s="687"/>
      <c r="O15" s="687"/>
      <c r="P15" s="687"/>
      <c r="Q15" s="687"/>
      <c r="R15" s="688"/>
      <c r="S15" s="687"/>
      <c r="T15" s="687"/>
      <c r="U15" s="687"/>
      <c r="V15" s="687"/>
      <c r="W15" s="672"/>
      <c r="X15" s="672"/>
      <c r="Y15" s="672"/>
      <c r="Z15" s="672"/>
      <c r="AA15" s="672"/>
      <c r="AB15" s="672"/>
      <c r="AC15" s="673"/>
      <c r="AD15" s="671"/>
      <c r="AE15" s="671"/>
      <c r="AF15" s="671"/>
      <c r="AG15" s="671"/>
      <c r="AH15" s="671"/>
      <c r="AI15" s="671"/>
      <c r="AJ15" s="671"/>
      <c r="AK15" s="671"/>
      <c r="AL15" s="670"/>
      <c r="AM15" s="268"/>
      <c r="AN15" s="268"/>
      <c r="AO15" s="687"/>
      <c r="AP15" s="687"/>
      <c r="AQ15" s="687"/>
      <c r="AR15" s="687"/>
      <c r="AS15" s="687"/>
      <c r="AT15" s="688"/>
      <c r="AU15" s="687"/>
      <c r="AV15" s="687"/>
      <c r="AW15" s="687"/>
      <c r="AX15" s="687"/>
      <c r="AY15" s="674"/>
    </row>
    <row r="16" spans="1:85" ht="14.1" customHeight="1">
      <c r="B16" s="671"/>
      <c r="C16" s="671"/>
      <c r="D16" s="671"/>
      <c r="E16" s="671"/>
      <c r="F16" s="671"/>
      <c r="G16" s="671"/>
      <c r="H16" s="671"/>
      <c r="I16" s="671"/>
      <c r="J16" s="678" t="s">
        <v>614</v>
      </c>
      <c r="K16" s="268"/>
      <c r="L16" s="268"/>
      <c r="M16" s="269"/>
      <c r="N16" s="689"/>
      <c r="O16" s="689"/>
      <c r="P16" s="689"/>
      <c r="Q16" s="690"/>
      <c r="R16" s="688"/>
      <c r="S16" s="690"/>
      <c r="T16" s="690"/>
      <c r="U16" s="690"/>
      <c r="V16" s="690"/>
      <c r="W16" s="672"/>
      <c r="X16" s="672"/>
      <c r="Y16" s="672"/>
      <c r="Z16" s="672"/>
      <c r="AA16" s="672"/>
      <c r="AB16" s="672"/>
      <c r="AC16" s="673"/>
      <c r="AD16" s="671"/>
      <c r="AE16" s="671"/>
      <c r="AF16" s="671"/>
      <c r="AG16" s="671"/>
      <c r="AH16" s="671"/>
      <c r="AI16" s="671"/>
      <c r="AJ16" s="671"/>
      <c r="AK16" s="671"/>
      <c r="AL16" s="678" t="s">
        <v>614</v>
      </c>
      <c r="AM16" s="268"/>
      <c r="AN16" s="268"/>
      <c r="AO16" s="269"/>
      <c r="AP16" s="689"/>
      <c r="AQ16" s="689"/>
      <c r="AR16" s="689"/>
      <c r="AS16" s="690"/>
      <c r="AT16" s="688"/>
      <c r="AU16" s="690"/>
      <c r="AV16" s="690"/>
      <c r="AW16" s="690"/>
      <c r="AX16" s="690"/>
      <c r="AY16" s="674"/>
    </row>
    <row r="17" spans="2:51" ht="15.9" customHeight="1">
      <c r="B17" s="671"/>
      <c r="C17" s="671"/>
      <c r="D17" s="671"/>
      <c r="E17" s="671"/>
      <c r="F17" s="671"/>
      <c r="G17" s="671"/>
      <c r="H17" s="671"/>
      <c r="I17" s="671"/>
      <c r="J17" s="678" t="s">
        <v>1222</v>
      </c>
      <c r="K17" s="268"/>
      <c r="L17" s="268"/>
      <c r="M17" s="2658" t="str">
        <f>IF('【交付申請時】入力シート①(全体)'!$E$69="","",'【交付申請時】入力シート①(全体)'!$E$69)</f>
        <v/>
      </c>
      <c r="N17" s="2658"/>
      <c r="O17" s="2658"/>
      <c r="P17" s="2658"/>
      <c r="Q17" s="2658"/>
      <c r="R17" s="2658"/>
      <c r="S17" s="2658"/>
      <c r="T17" s="2658"/>
      <c r="U17" s="2658"/>
      <c r="V17" s="2658"/>
      <c r="W17" s="672"/>
      <c r="X17" s="672"/>
      <c r="Y17" s="672"/>
      <c r="Z17" s="672"/>
      <c r="AA17" s="672"/>
      <c r="AB17" s="672"/>
      <c r="AC17" s="673"/>
      <c r="AD17" s="671"/>
      <c r="AE17" s="671"/>
      <c r="AF17" s="671"/>
      <c r="AG17" s="671"/>
      <c r="AH17" s="671"/>
      <c r="AI17" s="671"/>
      <c r="AJ17" s="671"/>
      <c r="AK17" s="671"/>
      <c r="AL17" s="678" t="s">
        <v>1222</v>
      </c>
      <c r="AM17" s="268"/>
      <c r="AN17" s="268"/>
      <c r="AO17" s="2659" t="s">
        <v>485</v>
      </c>
      <c r="AP17" s="2659"/>
      <c r="AQ17" s="2659"/>
      <c r="AR17" s="2659"/>
      <c r="AS17" s="2659"/>
      <c r="AT17" s="2659"/>
      <c r="AU17" s="2659"/>
      <c r="AV17" s="2659"/>
      <c r="AW17" s="2659"/>
      <c r="AX17" s="2659"/>
      <c r="AY17" s="674"/>
    </row>
    <row r="18" spans="2:51" ht="15.9" customHeight="1">
      <c r="B18" s="671"/>
      <c r="C18" s="671"/>
      <c r="D18" s="671"/>
      <c r="E18" s="671"/>
      <c r="F18" s="671"/>
      <c r="G18" s="671"/>
      <c r="H18" s="671"/>
      <c r="I18" s="671"/>
      <c r="J18" s="678" t="s">
        <v>1224</v>
      </c>
      <c r="K18" s="268"/>
      <c r="L18" s="268"/>
      <c r="M18" s="2658" t="str">
        <f>IF('【交付申請時】入力シート①(全体)'!$E$67="","",'【交付申請時】入力シート①(全体)'!$E$67)</f>
        <v/>
      </c>
      <c r="N18" s="2658"/>
      <c r="O18" s="2658"/>
      <c r="P18" s="2658"/>
      <c r="Q18" s="2658"/>
      <c r="R18" s="2658"/>
      <c r="S18" s="2658"/>
      <c r="T18" s="2658"/>
      <c r="U18" s="2658"/>
      <c r="V18" s="2658"/>
      <c r="W18" s="672"/>
      <c r="X18" s="672"/>
      <c r="Y18" s="672"/>
      <c r="Z18" s="672"/>
      <c r="AA18" s="672"/>
      <c r="AB18" s="672"/>
      <c r="AC18" s="673"/>
      <c r="AD18" s="671"/>
      <c r="AE18" s="671"/>
      <c r="AF18" s="671"/>
      <c r="AG18" s="671"/>
      <c r="AH18" s="671"/>
      <c r="AI18" s="671"/>
      <c r="AJ18" s="671"/>
      <c r="AK18" s="671"/>
      <c r="AL18" s="678" t="s">
        <v>1224</v>
      </c>
      <c r="AM18" s="268"/>
      <c r="AN18" s="268"/>
      <c r="AO18" s="2659" t="s">
        <v>484</v>
      </c>
      <c r="AP18" s="2659"/>
      <c r="AQ18" s="2659"/>
      <c r="AR18" s="2659"/>
      <c r="AS18" s="2659"/>
      <c r="AT18" s="2659"/>
      <c r="AU18" s="2659"/>
      <c r="AV18" s="2659"/>
      <c r="AW18" s="2659"/>
      <c r="AX18" s="2659"/>
      <c r="AY18" s="674"/>
    </row>
    <row r="19" spans="2:51" ht="15.9" customHeight="1">
      <c r="B19" s="671"/>
      <c r="C19" s="671"/>
      <c r="D19" s="671"/>
      <c r="E19" s="671"/>
      <c r="F19" s="671"/>
      <c r="G19" s="671"/>
      <c r="H19" s="671"/>
      <c r="I19" s="671"/>
      <c r="J19" s="678" t="s">
        <v>1225</v>
      </c>
      <c r="K19" s="268"/>
      <c r="L19" s="268"/>
      <c r="M19" s="2658" t="str">
        <f>IF('【交付申請時】入力シート①(全体)'!$E$72="","",'【交付申請時】入力シート①(全体)'!$E$72)</f>
        <v/>
      </c>
      <c r="N19" s="2658"/>
      <c r="O19" s="2658"/>
      <c r="P19" s="2658" t="str">
        <f>IF('【交付申請時】入力シート①(全体)'!$E$74="","",'【交付申請時】入力シート①(全体)'!$E$74)</f>
        <v/>
      </c>
      <c r="Q19" s="2658"/>
      <c r="R19" s="2658"/>
      <c r="S19" s="2658"/>
      <c r="T19" s="2658"/>
      <c r="U19" s="2658"/>
      <c r="V19" s="2658"/>
      <c r="W19" s="672"/>
      <c r="X19" s="672"/>
      <c r="Y19" s="672"/>
      <c r="Z19" s="672"/>
      <c r="AA19" s="672"/>
      <c r="AB19" s="672"/>
      <c r="AC19" s="673"/>
      <c r="AD19" s="671"/>
      <c r="AE19" s="671"/>
      <c r="AF19" s="671"/>
      <c r="AG19" s="671"/>
      <c r="AH19" s="671"/>
      <c r="AI19" s="671"/>
      <c r="AJ19" s="671"/>
      <c r="AK19" s="671"/>
      <c r="AL19" s="678" t="s">
        <v>1225</v>
      </c>
      <c r="AM19" s="268"/>
      <c r="AN19" s="268"/>
      <c r="AO19" s="2659" t="s">
        <v>458</v>
      </c>
      <c r="AP19" s="2659"/>
      <c r="AQ19" s="2659"/>
      <c r="AR19" s="2659" t="s">
        <v>489</v>
      </c>
      <c r="AS19" s="2659"/>
      <c r="AT19" s="2659"/>
      <c r="AU19" s="2659"/>
      <c r="AV19" s="2659"/>
      <c r="AW19" s="2659"/>
      <c r="AX19" s="2659"/>
      <c r="AY19" s="674"/>
    </row>
    <row r="20" spans="2:51" ht="12" customHeight="1">
      <c r="B20" s="671"/>
      <c r="C20" s="671"/>
      <c r="D20" s="671"/>
      <c r="E20" s="671"/>
      <c r="F20" s="671"/>
      <c r="G20" s="671"/>
      <c r="H20" s="671"/>
      <c r="I20" s="671"/>
      <c r="J20" s="671"/>
      <c r="K20" s="671"/>
      <c r="L20" s="671"/>
      <c r="M20" s="671"/>
      <c r="N20" s="672"/>
      <c r="O20" s="672"/>
      <c r="P20" s="672"/>
      <c r="Q20" s="672"/>
      <c r="R20" s="672"/>
      <c r="S20" s="672"/>
      <c r="T20" s="672"/>
      <c r="U20" s="672"/>
      <c r="V20" s="672"/>
      <c r="W20" s="672"/>
      <c r="X20" s="672"/>
      <c r="Y20" s="672"/>
      <c r="Z20" s="672"/>
      <c r="AA20" s="672"/>
      <c r="AB20" s="672"/>
      <c r="AC20" s="673"/>
      <c r="AD20" s="671"/>
      <c r="AE20" s="671"/>
      <c r="AF20" s="671"/>
      <c r="AG20" s="671"/>
      <c r="AH20" s="671"/>
      <c r="AI20" s="671"/>
      <c r="AJ20" s="671"/>
      <c r="AK20" s="671"/>
      <c r="AL20" s="671"/>
      <c r="AM20" s="671"/>
      <c r="AN20" s="671"/>
      <c r="AO20" s="671"/>
      <c r="AP20" s="672"/>
      <c r="AQ20" s="672"/>
      <c r="AR20" s="672"/>
      <c r="AS20" s="672"/>
      <c r="AT20" s="672"/>
      <c r="AU20" s="672"/>
      <c r="AV20" s="672"/>
      <c r="AW20" s="672"/>
      <c r="AX20" s="672"/>
      <c r="AY20" s="674"/>
    </row>
    <row r="21" spans="2:51" ht="37.65" customHeight="1">
      <c r="B21" s="2655" t="s">
        <v>1701</v>
      </c>
      <c r="C21" s="2655"/>
      <c r="D21" s="2655"/>
      <c r="E21" s="2655"/>
      <c r="F21" s="2655"/>
      <c r="G21" s="2655"/>
      <c r="H21" s="2655"/>
      <c r="I21" s="2655"/>
      <c r="J21" s="2655"/>
      <c r="K21" s="2655"/>
      <c r="L21" s="2655"/>
      <c r="M21" s="2655"/>
      <c r="N21" s="2655"/>
      <c r="O21" s="2655"/>
      <c r="P21" s="2655"/>
      <c r="Q21" s="2655"/>
      <c r="R21" s="2655"/>
      <c r="S21" s="2655"/>
      <c r="T21" s="2655"/>
      <c r="U21" s="2655"/>
      <c r="V21" s="2655"/>
      <c r="W21" s="672"/>
      <c r="X21" s="672"/>
      <c r="Y21" s="672"/>
      <c r="Z21" s="672"/>
      <c r="AA21" s="672"/>
      <c r="AB21" s="672"/>
      <c r="AC21" s="673"/>
      <c r="AD21" s="2655" t="s">
        <v>1701</v>
      </c>
      <c r="AE21" s="2655"/>
      <c r="AF21" s="2655"/>
      <c r="AG21" s="2655"/>
      <c r="AH21" s="2655"/>
      <c r="AI21" s="2655"/>
      <c r="AJ21" s="2655"/>
      <c r="AK21" s="2655"/>
      <c r="AL21" s="2655"/>
      <c r="AM21" s="2655"/>
      <c r="AN21" s="2655"/>
      <c r="AO21" s="2655"/>
      <c r="AP21" s="2655"/>
      <c r="AQ21" s="2655"/>
      <c r="AR21" s="2655"/>
      <c r="AS21" s="2655"/>
      <c r="AT21" s="2655"/>
      <c r="AU21" s="2655"/>
      <c r="AV21" s="2655"/>
      <c r="AW21" s="2655"/>
      <c r="AX21" s="2655"/>
      <c r="AY21" s="674"/>
    </row>
    <row r="22" spans="2:51" ht="12" customHeight="1">
      <c r="B22" s="671"/>
      <c r="C22" s="671"/>
      <c r="D22" s="671"/>
      <c r="E22" s="671"/>
      <c r="F22" s="671"/>
      <c r="G22" s="671"/>
      <c r="H22" s="671"/>
      <c r="I22" s="671"/>
      <c r="J22" s="671"/>
      <c r="K22" s="671"/>
      <c r="L22" s="671"/>
      <c r="M22" s="671"/>
      <c r="N22" s="671"/>
      <c r="O22" s="671"/>
      <c r="P22" s="671"/>
      <c r="Q22" s="671"/>
      <c r="R22" s="671"/>
      <c r="S22" s="672"/>
      <c r="T22" s="672"/>
      <c r="U22" s="672"/>
      <c r="V22" s="672"/>
      <c r="W22" s="672"/>
      <c r="X22" s="672"/>
      <c r="Y22" s="672"/>
      <c r="Z22" s="672"/>
      <c r="AA22" s="672"/>
      <c r="AB22" s="672"/>
      <c r="AC22" s="673"/>
      <c r="AD22" s="671"/>
      <c r="AE22" s="671"/>
      <c r="AF22" s="671"/>
      <c r="AG22" s="671"/>
      <c r="AH22" s="671"/>
      <c r="AI22" s="671"/>
      <c r="AJ22" s="671"/>
      <c r="AK22" s="671"/>
      <c r="AL22" s="671"/>
      <c r="AM22" s="671"/>
      <c r="AN22" s="671"/>
      <c r="AO22" s="671"/>
      <c r="AP22" s="671"/>
      <c r="AQ22" s="671"/>
      <c r="AR22" s="671"/>
      <c r="AS22" s="671"/>
      <c r="AT22" s="671"/>
      <c r="AU22" s="672"/>
      <c r="AV22" s="672"/>
      <c r="AW22" s="672"/>
      <c r="AX22" s="672"/>
      <c r="AY22" s="674"/>
    </row>
    <row r="23" spans="2:51" ht="18" customHeight="1">
      <c r="B23" s="2654" t="s">
        <v>579</v>
      </c>
      <c r="C23" s="2720"/>
      <c r="D23" s="691" t="str">
        <f>IF(【交付決定後】入力シート!$O$9="","",【交付決定後】入力シート!$O$9)</f>
        <v/>
      </c>
      <c r="E23" s="672" t="s">
        <v>544</v>
      </c>
      <c r="F23" s="691" t="str">
        <f>IF(【交付決定後】入力シート!$R$9="","",【交付決定後】入力シート!$R$9)</f>
        <v/>
      </c>
      <c r="G23" s="672" t="s">
        <v>580</v>
      </c>
      <c r="H23" s="691" t="str">
        <f>IF(【交付決定後】入力シート!$U$9="","",(【交付決定後】入力シート!$U$9))</f>
        <v/>
      </c>
      <c r="I23" s="672" t="s">
        <v>764</v>
      </c>
      <c r="J23" s="691" t="str">
        <f>IF(【交付決定後】入力シート!$M$8="","",【交付決定後】入力シート!$M$8)</f>
        <v/>
      </c>
      <c r="K23" s="2654" t="s">
        <v>575</v>
      </c>
      <c r="L23" s="2654"/>
      <c r="M23" s="2654"/>
      <c r="N23" s="2656" t="str">
        <f>IF(【交付決定後】入力シート!$S$8="","",【交付決定後】入力シート!$S$8)</f>
        <v/>
      </c>
      <c r="O23" s="2656"/>
      <c r="P23" s="2633" t="s">
        <v>1227</v>
      </c>
      <c r="Q23" s="2633"/>
      <c r="R23" s="2633"/>
      <c r="S23" s="2633"/>
      <c r="T23" s="2633"/>
      <c r="U23" s="2633"/>
      <c r="V23" s="2633"/>
      <c r="W23" s="672"/>
      <c r="X23" s="672"/>
      <c r="Y23" s="672"/>
      <c r="Z23" s="672"/>
      <c r="AA23" s="672"/>
      <c r="AB23" s="672"/>
      <c r="AC23" s="673"/>
      <c r="AD23" s="2654" t="s">
        <v>579</v>
      </c>
      <c r="AE23" s="2720"/>
      <c r="AF23" s="1000">
        <v>8</v>
      </c>
      <c r="AG23" s="672" t="s">
        <v>544</v>
      </c>
      <c r="AH23" s="1000">
        <v>6</v>
      </c>
      <c r="AI23" s="672" t="s">
        <v>580</v>
      </c>
      <c r="AJ23" s="1000">
        <v>4</v>
      </c>
      <c r="AK23" s="672" t="s">
        <v>764</v>
      </c>
      <c r="AL23" s="1000">
        <v>8</v>
      </c>
      <c r="AM23" s="2654" t="s">
        <v>575</v>
      </c>
      <c r="AN23" s="2654"/>
      <c r="AO23" s="2654"/>
      <c r="AP23" s="2657">
        <v>1234</v>
      </c>
      <c r="AQ23" s="2657"/>
      <c r="AR23" s="2633" t="s">
        <v>1227</v>
      </c>
      <c r="AS23" s="2633"/>
      <c r="AT23" s="2633"/>
      <c r="AU23" s="2633"/>
      <c r="AV23" s="2633"/>
      <c r="AW23" s="2633"/>
      <c r="AX23" s="2633"/>
      <c r="AY23" s="674"/>
    </row>
    <row r="24" spans="2:51" ht="39" customHeight="1">
      <c r="B24" s="2653" t="s">
        <v>1702</v>
      </c>
      <c r="C24" s="2653"/>
      <c r="D24" s="2653"/>
      <c r="E24" s="2653"/>
      <c r="F24" s="2653"/>
      <c r="G24" s="2653"/>
      <c r="H24" s="2653"/>
      <c r="I24" s="2653"/>
      <c r="J24" s="2653"/>
      <c r="K24" s="2653"/>
      <c r="L24" s="2653"/>
      <c r="M24" s="2653"/>
      <c r="N24" s="2653"/>
      <c r="O24" s="2653"/>
      <c r="P24" s="2653"/>
      <c r="Q24" s="2653"/>
      <c r="R24" s="2653"/>
      <c r="S24" s="2653"/>
      <c r="T24" s="2653"/>
      <c r="U24" s="2653"/>
      <c r="V24" s="2653"/>
      <c r="W24" s="672"/>
      <c r="X24" s="672"/>
      <c r="Y24" s="672"/>
      <c r="Z24" s="672"/>
      <c r="AA24" s="672"/>
      <c r="AB24" s="672"/>
      <c r="AC24" s="673"/>
      <c r="AD24" s="2653" t="s">
        <v>1702</v>
      </c>
      <c r="AE24" s="2653"/>
      <c r="AF24" s="2653"/>
      <c r="AG24" s="2653"/>
      <c r="AH24" s="2653"/>
      <c r="AI24" s="2653"/>
      <c r="AJ24" s="2653"/>
      <c r="AK24" s="2653"/>
      <c r="AL24" s="2653"/>
      <c r="AM24" s="2653"/>
      <c r="AN24" s="2653"/>
      <c r="AO24" s="2653"/>
      <c r="AP24" s="2653"/>
      <c r="AQ24" s="2653"/>
      <c r="AR24" s="2653"/>
      <c r="AS24" s="2653"/>
      <c r="AT24" s="2653"/>
      <c r="AU24" s="2653"/>
      <c r="AV24" s="2653"/>
      <c r="AW24" s="2653"/>
      <c r="AX24" s="2653"/>
      <c r="AY24" s="674"/>
    </row>
    <row r="25" spans="2:51" ht="14.1" customHeight="1">
      <c r="B25" s="2654" t="s">
        <v>617</v>
      </c>
      <c r="C25" s="2654"/>
      <c r="D25" s="2654"/>
      <c r="E25" s="2654"/>
      <c r="F25" s="2654"/>
      <c r="G25" s="2654"/>
      <c r="H25" s="2654"/>
      <c r="I25" s="2654"/>
      <c r="J25" s="2654"/>
      <c r="K25" s="2654"/>
      <c r="L25" s="2654"/>
      <c r="M25" s="2654"/>
      <c r="N25" s="2654"/>
      <c r="O25" s="2654"/>
      <c r="P25" s="2654"/>
      <c r="Q25" s="2654"/>
      <c r="R25" s="2654"/>
      <c r="S25" s="2654"/>
      <c r="T25" s="2654"/>
      <c r="U25" s="2654"/>
      <c r="V25" s="2654"/>
      <c r="W25" s="672"/>
      <c r="X25" s="672"/>
      <c r="Y25" s="672"/>
      <c r="Z25" s="672"/>
      <c r="AA25" s="672"/>
      <c r="AB25" s="672"/>
      <c r="AC25" s="673"/>
      <c r="AD25" s="2654" t="s">
        <v>617</v>
      </c>
      <c r="AE25" s="2654"/>
      <c r="AF25" s="2654"/>
      <c r="AG25" s="2654"/>
      <c r="AH25" s="2654"/>
      <c r="AI25" s="2654"/>
      <c r="AJ25" s="2654"/>
      <c r="AK25" s="2654"/>
      <c r="AL25" s="2654"/>
      <c r="AM25" s="2654"/>
      <c r="AN25" s="2654"/>
      <c r="AO25" s="2654"/>
      <c r="AP25" s="2654"/>
      <c r="AQ25" s="2654"/>
      <c r="AR25" s="2654"/>
      <c r="AS25" s="2654"/>
      <c r="AT25" s="2654"/>
      <c r="AU25" s="2654"/>
      <c r="AV25" s="2654"/>
      <c r="AW25" s="2654"/>
      <c r="AX25" s="2654"/>
      <c r="AY25" s="674"/>
    </row>
    <row r="26" spans="2:51" ht="6" customHeight="1">
      <c r="B26" s="692"/>
      <c r="C26" s="692"/>
      <c r="D26" s="692"/>
      <c r="E26" s="692"/>
      <c r="F26" s="692"/>
      <c r="G26" s="692"/>
      <c r="H26" s="692"/>
      <c r="I26" s="692"/>
      <c r="J26" s="692"/>
      <c r="K26" s="692"/>
      <c r="L26" s="692"/>
      <c r="M26" s="692"/>
      <c r="N26" s="692"/>
      <c r="O26" s="692"/>
      <c r="P26" s="692"/>
      <c r="Q26" s="692"/>
      <c r="R26" s="692"/>
      <c r="S26" s="692"/>
      <c r="T26" s="692"/>
      <c r="U26" s="692"/>
      <c r="V26" s="692"/>
      <c r="W26" s="672"/>
      <c r="X26" s="672"/>
      <c r="Y26" s="672"/>
      <c r="Z26" s="672"/>
      <c r="AA26" s="672"/>
      <c r="AB26" s="672"/>
      <c r="AC26" s="673"/>
      <c r="AD26" s="692"/>
      <c r="AE26" s="692"/>
      <c r="AF26" s="692"/>
      <c r="AG26" s="692"/>
      <c r="AH26" s="692"/>
      <c r="AI26" s="692"/>
      <c r="AJ26" s="692"/>
      <c r="AK26" s="692"/>
      <c r="AL26" s="692"/>
      <c r="AM26" s="692"/>
      <c r="AN26" s="692"/>
      <c r="AO26" s="692"/>
      <c r="AP26" s="692"/>
      <c r="AQ26" s="692"/>
      <c r="AR26" s="692"/>
      <c r="AS26" s="692"/>
      <c r="AT26" s="692"/>
      <c r="AU26" s="692"/>
      <c r="AV26" s="692"/>
      <c r="AW26" s="692"/>
      <c r="AX26" s="692"/>
      <c r="AY26" s="674"/>
    </row>
    <row r="27" spans="2:51" ht="30" customHeight="1">
      <c r="B27" s="2725" t="s">
        <v>314</v>
      </c>
      <c r="C27" s="2726"/>
      <c r="D27" s="2726"/>
      <c r="E27" s="2726"/>
      <c r="F27" s="2726"/>
      <c r="G27" s="2726"/>
      <c r="H27" s="2640" t="str">
        <f>IF(【交付決定後】入力シート!$M$10="","",【交付決定後】入力シート!$M$10)</f>
        <v/>
      </c>
      <c r="I27" s="2641"/>
      <c r="J27" s="2641"/>
      <c r="K27" s="2641"/>
      <c r="L27" s="2641"/>
      <c r="M27" s="2641"/>
      <c r="N27" s="2641"/>
      <c r="O27" s="2641"/>
      <c r="P27" s="2641"/>
      <c r="Q27" s="2641"/>
      <c r="R27" s="2641"/>
      <c r="S27" s="2641"/>
      <c r="T27" s="2641"/>
      <c r="U27" s="2641"/>
      <c r="V27" s="2642"/>
      <c r="W27" s="672"/>
      <c r="X27" s="672"/>
      <c r="Y27" s="672"/>
      <c r="Z27" s="672"/>
      <c r="AA27" s="672"/>
      <c r="AB27" s="672"/>
      <c r="AC27" s="673"/>
      <c r="AD27" s="2725" t="s">
        <v>314</v>
      </c>
      <c r="AE27" s="2726"/>
      <c r="AF27" s="2726"/>
      <c r="AG27" s="2726"/>
      <c r="AH27" s="2726"/>
      <c r="AI27" s="2726"/>
      <c r="AJ27" s="2643" t="s">
        <v>1804</v>
      </c>
      <c r="AK27" s="2644"/>
      <c r="AL27" s="2644"/>
      <c r="AM27" s="2644"/>
      <c r="AN27" s="2644"/>
      <c r="AO27" s="2644"/>
      <c r="AP27" s="2644"/>
      <c r="AQ27" s="2644"/>
      <c r="AR27" s="2644"/>
      <c r="AS27" s="2644"/>
      <c r="AT27" s="2644"/>
      <c r="AU27" s="2644"/>
      <c r="AV27" s="2644"/>
      <c r="AW27" s="2644"/>
      <c r="AX27" s="2645"/>
      <c r="AY27" s="674"/>
    </row>
    <row r="28" spans="2:51" ht="30" customHeight="1">
      <c r="B28" s="2725" t="s">
        <v>768</v>
      </c>
      <c r="C28" s="2726"/>
      <c r="D28" s="2726"/>
      <c r="E28" s="2726"/>
      <c r="F28" s="2726"/>
      <c r="G28" s="2726"/>
      <c r="H28" s="2640" t="str">
        <f>IF('【交付申請時】入力シート①(全体)'!$E$8="","",'【交付申請時】入力シート①(全体)'!$E$8)</f>
        <v/>
      </c>
      <c r="I28" s="2641"/>
      <c r="J28" s="2641"/>
      <c r="K28" s="2641"/>
      <c r="L28" s="2641"/>
      <c r="M28" s="2641"/>
      <c r="N28" s="2641"/>
      <c r="O28" s="2641"/>
      <c r="P28" s="2641"/>
      <c r="Q28" s="2641"/>
      <c r="R28" s="2641"/>
      <c r="S28" s="2641"/>
      <c r="T28" s="2641"/>
      <c r="U28" s="2641"/>
      <c r="V28" s="2642"/>
      <c r="W28" s="672"/>
      <c r="X28" s="672"/>
      <c r="Y28" s="672"/>
      <c r="Z28" s="672"/>
      <c r="AA28" s="672"/>
      <c r="AB28" s="672"/>
      <c r="AC28" s="673"/>
      <c r="AD28" s="2725" t="s">
        <v>768</v>
      </c>
      <c r="AE28" s="2726"/>
      <c r="AF28" s="2726"/>
      <c r="AG28" s="2726"/>
      <c r="AH28" s="2726"/>
      <c r="AI28" s="2726"/>
      <c r="AJ28" s="2643" t="s">
        <v>1200</v>
      </c>
      <c r="AK28" s="2644"/>
      <c r="AL28" s="2644"/>
      <c r="AM28" s="2644"/>
      <c r="AN28" s="2644"/>
      <c r="AO28" s="2644"/>
      <c r="AP28" s="2644"/>
      <c r="AQ28" s="2644"/>
      <c r="AR28" s="2644"/>
      <c r="AS28" s="2644"/>
      <c r="AT28" s="2644"/>
      <c r="AU28" s="2644"/>
      <c r="AV28" s="2644"/>
      <c r="AW28" s="2644"/>
      <c r="AX28" s="2645"/>
      <c r="AY28" s="674"/>
    </row>
    <row r="29" spans="2:51" ht="39.9" customHeight="1">
      <c r="B29" s="2677" t="s">
        <v>1273</v>
      </c>
      <c r="C29" s="2678"/>
      <c r="D29" s="2678"/>
      <c r="E29" s="2678"/>
      <c r="F29" s="2678"/>
      <c r="G29" s="2678"/>
      <c r="H29" s="2805"/>
      <c r="I29" s="2806"/>
      <c r="J29" s="2806"/>
      <c r="K29" s="2806"/>
      <c r="L29" s="2806"/>
      <c r="M29" s="2806"/>
      <c r="N29" s="2806"/>
      <c r="O29" s="2806"/>
      <c r="P29" s="2806"/>
      <c r="Q29" s="2806"/>
      <c r="R29" s="2806"/>
      <c r="S29" s="2806"/>
      <c r="T29" s="2806"/>
      <c r="U29" s="2806"/>
      <c r="V29" s="2807"/>
      <c r="W29" s="672"/>
      <c r="X29" s="672"/>
      <c r="Y29" s="672"/>
      <c r="Z29" s="672"/>
      <c r="AA29" s="672"/>
      <c r="AB29" s="672"/>
      <c r="AC29" s="673"/>
      <c r="AD29" s="2677" t="s">
        <v>1273</v>
      </c>
      <c r="AE29" s="2678"/>
      <c r="AF29" s="2678"/>
      <c r="AG29" s="2678"/>
      <c r="AH29" s="2678"/>
      <c r="AI29" s="2678"/>
      <c r="AJ29" s="2808"/>
      <c r="AK29" s="2809"/>
      <c r="AL29" s="2809"/>
      <c r="AM29" s="2809"/>
      <c r="AN29" s="2809"/>
      <c r="AO29" s="2809"/>
      <c r="AP29" s="2809"/>
      <c r="AQ29" s="2809"/>
      <c r="AR29" s="2809"/>
      <c r="AS29" s="2809"/>
      <c r="AT29" s="2809"/>
      <c r="AU29" s="2809"/>
      <c r="AV29" s="2809"/>
      <c r="AW29" s="2809"/>
      <c r="AX29" s="2810"/>
      <c r="AY29" s="674"/>
    </row>
    <row r="30" spans="2:51" ht="18" customHeight="1">
      <c r="B30" s="2728" t="s">
        <v>1274</v>
      </c>
      <c r="C30" s="2729"/>
      <c r="D30" s="2729"/>
      <c r="E30" s="2729"/>
      <c r="F30" s="2729"/>
      <c r="G30" s="2729"/>
      <c r="H30" s="2811"/>
      <c r="I30" s="2812"/>
      <c r="J30" s="2812"/>
      <c r="K30" s="2812"/>
      <c r="L30" s="2812"/>
      <c r="M30" s="2812"/>
      <c r="N30" s="700"/>
      <c r="O30" s="700"/>
      <c r="P30" s="700"/>
      <c r="Q30" s="700"/>
      <c r="R30" s="700"/>
      <c r="S30" s="700"/>
      <c r="T30" s="700"/>
      <c r="U30" s="700"/>
      <c r="V30" s="733"/>
      <c r="W30" s="672"/>
      <c r="X30" s="672"/>
      <c r="Y30" s="672"/>
      <c r="Z30" s="672"/>
      <c r="AA30" s="672"/>
      <c r="AB30" s="672"/>
      <c r="AC30" s="673"/>
      <c r="AD30" s="2728" t="s">
        <v>1274</v>
      </c>
      <c r="AE30" s="2729"/>
      <c r="AF30" s="2729"/>
      <c r="AG30" s="2729"/>
      <c r="AH30" s="2729"/>
      <c r="AI30" s="2729"/>
      <c r="AJ30" s="2813" t="s">
        <v>20</v>
      </c>
      <c r="AK30" s="2814"/>
      <c r="AL30" s="2814"/>
      <c r="AM30" s="2814"/>
      <c r="AN30" s="2814"/>
      <c r="AO30" s="2814"/>
      <c r="AP30" s="700"/>
      <c r="AQ30" s="700"/>
      <c r="AR30" s="700"/>
      <c r="AS30" s="700"/>
      <c r="AT30" s="700"/>
      <c r="AU30" s="700"/>
      <c r="AV30" s="700"/>
      <c r="AW30" s="700"/>
      <c r="AX30" s="733"/>
      <c r="AY30" s="674"/>
    </row>
    <row r="31" spans="2:51" ht="17.100000000000001" customHeight="1">
      <c r="B31" s="2815" t="s">
        <v>1275</v>
      </c>
      <c r="C31" s="2729" t="s">
        <v>1276</v>
      </c>
      <c r="D31" s="2729"/>
      <c r="E31" s="2729"/>
      <c r="F31" s="2729"/>
      <c r="G31" s="2729"/>
      <c r="H31" s="2817"/>
      <c r="I31" s="2818"/>
      <c r="J31" s="2818"/>
      <c r="K31" s="2818"/>
      <c r="L31" s="2818"/>
      <c r="M31" s="2818"/>
      <c r="N31" s="2818"/>
      <c r="O31" s="2818"/>
      <c r="P31" s="2818"/>
      <c r="Q31" s="2818"/>
      <c r="R31" s="2818"/>
      <c r="S31" s="2818"/>
      <c r="T31" s="2818"/>
      <c r="U31" s="2818"/>
      <c r="V31" s="2819"/>
      <c r="W31" s="672"/>
      <c r="X31" s="672"/>
      <c r="Y31" s="672"/>
      <c r="Z31" s="672"/>
      <c r="AA31" s="672"/>
      <c r="AB31" s="672"/>
      <c r="AC31" s="673"/>
      <c r="AD31" s="2815" t="s">
        <v>1275</v>
      </c>
      <c r="AE31" s="2729" t="s">
        <v>1276</v>
      </c>
      <c r="AF31" s="2729"/>
      <c r="AG31" s="2729"/>
      <c r="AH31" s="2729"/>
      <c r="AI31" s="2729"/>
      <c r="AJ31" s="2820"/>
      <c r="AK31" s="2821"/>
      <c r="AL31" s="2821"/>
      <c r="AM31" s="2821"/>
      <c r="AN31" s="2821"/>
      <c r="AO31" s="2821"/>
      <c r="AP31" s="2821"/>
      <c r="AQ31" s="2821"/>
      <c r="AR31" s="2821"/>
      <c r="AS31" s="2821"/>
      <c r="AT31" s="2821"/>
      <c r="AU31" s="2821"/>
      <c r="AV31" s="2821"/>
      <c r="AW31" s="2821"/>
      <c r="AX31" s="2822"/>
      <c r="AY31" s="674"/>
    </row>
    <row r="32" spans="2:51" ht="17.100000000000001" customHeight="1">
      <c r="B32" s="2815"/>
      <c r="C32" s="2729" t="s">
        <v>1277</v>
      </c>
      <c r="D32" s="2729"/>
      <c r="E32" s="2729"/>
      <c r="F32" s="2729"/>
      <c r="G32" s="2729"/>
      <c r="H32" s="2832"/>
      <c r="I32" s="2833"/>
      <c r="J32" s="2833"/>
      <c r="K32" s="2833"/>
      <c r="L32" s="2833"/>
      <c r="M32" s="2833"/>
      <c r="N32" s="2833"/>
      <c r="O32" s="2833"/>
      <c r="P32" s="2833"/>
      <c r="Q32" s="2833"/>
      <c r="R32" s="2833"/>
      <c r="S32" s="2833"/>
      <c r="T32" s="2833"/>
      <c r="U32" s="2833"/>
      <c r="V32" s="2834"/>
      <c r="W32" s="672"/>
      <c r="X32" s="672"/>
      <c r="Y32" s="672"/>
      <c r="Z32" s="672"/>
      <c r="AA32" s="672"/>
      <c r="AB32" s="672"/>
      <c r="AC32" s="673"/>
      <c r="AD32" s="2815"/>
      <c r="AE32" s="2729" t="s">
        <v>1277</v>
      </c>
      <c r="AF32" s="2729"/>
      <c r="AG32" s="2729"/>
      <c r="AH32" s="2729"/>
      <c r="AI32" s="2729"/>
      <c r="AJ32" s="2835"/>
      <c r="AK32" s="2836"/>
      <c r="AL32" s="2836"/>
      <c r="AM32" s="2836"/>
      <c r="AN32" s="2836"/>
      <c r="AO32" s="2836"/>
      <c r="AP32" s="2836"/>
      <c r="AQ32" s="2836"/>
      <c r="AR32" s="2836"/>
      <c r="AS32" s="2836"/>
      <c r="AT32" s="2836"/>
      <c r="AU32" s="2836"/>
      <c r="AV32" s="2836"/>
      <c r="AW32" s="2836"/>
      <c r="AX32" s="2837"/>
      <c r="AY32" s="674"/>
    </row>
    <row r="33" spans="1:85" ht="17.100000000000001" customHeight="1">
      <c r="B33" s="2815"/>
      <c r="C33" s="2729" t="s">
        <v>1278</v>
      </c>
      <c r="D33" s="2729"/>
      <c r="E33" s="2729"/>
      <c r="F33" s="2729"/>
      <c r="G33" s="2729"/>
      <c r="H33" s="2832"/>
      <c r="I33" s="2833"/>
      <c r="J33" s="2833"/>
      <c r="K33" s="2833"/>
      <c r="L33" s="2833"/>
      <c r="M33" s="2833"/>
      <c r="N33" s="2833"/>
      <c r="O33" s="2833"/>
      <c r="P33" s="2833"/>
      <c r="Q33" s="2833"/>
      <c r="R33" s="2833"/>
      <c r="S33" s="2833"/>
      <c r="T33" s="2833"/>
      <c r="U33" s="2833"/>
      <c r="V33" s="2834"/>
      <c r="W33" s="672"/>
      <c r="X33" s="672"/>
      <c r="Y33" s="672"/>
      <c r="Z33" s="672"/>
      <c r="AA33" s="672"/>
      <c r="AB33" s="672"/>
      <c r="AC33" s="673"/>
      <c r="AD33" s="2815"/>
      <c r="AE33" s="2729" t="s">
        <v>1278</v>
      </c>
      <c r="AF33" s="2729"/>
      <c r="AG33" s="2729"/>
      <c r="AH33" s="2729"/>
      <c r="AI33" s="2729"/>
      <c r="AJ33" s="2835"/>
      <c r="AK33" s="2836"/>
      <c r="AL33" s="2836"/>
      <c r="AM33" s="2836"/>
      <c r="AN33" s="2836"/>
      <c r="AO33" s="2836"/>
      <c r="AP33" s="2836"/>
      <c r="AQ33" s="2836"/>
      <c r="AR33" s="2836"/>
      <c r="AS33" s="2836"/>
      <c r="AT33" s="2836"/>
      <c r="AU33" s="2836"/>
      <c r="AV33" s="2836"/>
      <c r="AW33" s="2836"/>
      <c r="AX33" s="2837"/>
      <c r="AY33" s="674"/>
    </row>
    <row r="34" spans="1:85" ht="17.100000000000001" customHeight="1">
      <c r="B34" s="2815"/>
      <c r="C34" s="2755" t="s">
        <v>1279</v>
      </c>
      <c r="D34" s="2654"/>
      <c r="E34" s="2654"/>
      <c r="F34" s="2654"/>
      <c r="G34" s="2654"/>
      <c r="H34" s="2731" t="s">
        <v>1280</v>
      </c>
      <c r="I34" s="2654"/>
      <c r="J34" s="2823"/>
      <c r="K34" s="2823"/>
      <c r="L34" s="2823"/>
      <c r="M34" s="2823"/>
      <c r="N34" s="2823"/>
      <c r="O34" s="2823"/>
      <c r="P34" s="2823"/>
      <c r="Q34" s="2823"/>
      <c r="R34" s="2823"/>
      <c r="S34" s="2823"/>
      <c r="T34" s="2823"/>
      <c r="U34" s="2823"/>
      <c r="V34" s="2824"/>
      <c r="W34" s="672"/>
      <c r="X34" s="672"/>
      <c r="Y34" s="672"/>
      <c r="Z34" s="672"/>
      <c r="AA34" s="672"/>
      <c r="AB34" s="672"/>
      <c r="AC34" s="673"/>
      <c r="AD34" s="2815"/>
      <c r="AE34" s="2755" t="s">
        <v>1279</v>
      </c>
      <c r="AF34" s="2654"/>
      <c r="AG34" s="2654"/>
      <c r="AH34" s="2654"/>
      <c r="AI34" s="2654"/>
      <c r="AJ34" s="2731" t="s">
        <v>1280</v>
      </c>
      <c r="AK34" s="2654"/>
      <c r="AL34" s="2825"/>
      <c r="AM34" s="2825"/>
      <c r="AN34" s="2825"/>
      <c r="AO34" s="2825"/>
      <c r="AP34" s="2825"/>
      <c r="AQ34" s="2825"/>
      <c r="AR34" s="2825"/>
      <c r="AS34" s="2825"/>
      <c r="AT34" s="2825"/>
      <c r="AU34" s="2825"/>
      <c r="AV34" s="2825"/>
      <c r="AW34" s="2825"/>
      <c r="AX34" s="2826"/>
      <c r="AY34" s="674"/>
    </row>
    <row r="35" spans="1:85" ht="17.100000000000001" customHeight="1">
      <c r="B35" s="2815"/>
      <c r="C35" s="2654"/>
      <c r="D35" s="2654"/>
      <c r="E35" s="2654"/>
      <c r="F35" s="2654"/>
      <c r="G35" s="2654"/>
      <c r="H35" s="2731" t="s">
        <v>1281</v>
      </c>
      <c r="I35" s="2654"/>
      <c r="J35" s="2839"/>
      <c r="K35" s="2839"/>
      <c r="L35" s="2839"/>
      <c r="M35" s="2839"/>
      <c r="N35" s="2839"/>
      <c r="O35" s="2839"/>
      <c r="P35" s="2839"/>
      <c r="Q35" s="2839"/>
      <c r="R35" s="2839"/>
      <c r="S35" s="2839"/>
      <c r="T35" s="2839"/>
      <c r="U35" s="2839"/>
      <c r="V35" s="2840"/>
      <c r="W35" s="672"/>
      <c r="X35" s="672"/>
      <c r="Y35" s="672"/>
      <c r="Z35" s="672"/>
      <c r="AA35" s="672"/>
      <c r="AB35" s="672"/>
      <c r="AC35" s="673"/>
      <c r="AD35" s="2815"/>
      <c r="AE35" s="2654"/>
      <c r="AF35" s="2654"/>
      <c r="AG35" s="2654"/>
      <c r="AH35" s="2654"/>
      <c r="AI35" s="2654"/>
      <c r="AJ35" s="2731" t="s">
        <v>1281</v>
      </c>
      <c r="AK35" s="2654"/>
      <c r="AL35" s="2841"/>
      <c r="AM35" s="2841"/>
      <c r="AN35" s="2841"/>
      <c r="AO35" s="2841"/>
      <c r="AP35" s="2841"/>
      <c r="AQ35" s="2841"/>
      <c r="AR35" s="2841"/>
      <c r="AS35" s="2841"/>
      <c r="AT35" s="2841"/>
      <c r="AU35" s="2841"/>
      <c r="AV35" s="2841"/>
      <c r="AW35" s="2841"/>
      <c r="AX35" s="2842"/>
      <c r="AY35" s="674"/>
    </row>
    <row r="36" spans="1:85" ht="17.100000000000001" customHeight="1">
      <c r="B36" s="2815"/>
      <c r="C36" s="2654"/>
      <c r="D36" s="2654"/>
      <c r="E36" s="2654"/>
      <c r="F36" s="2654"/>
      <c r="G36" s="2654"/>
      <c r="H36" s="2731" t="s">
        <v>1282</v>
      </c>
      <c r="I36" s="2654"/>
      <c r="J36" s="2823"/>
      <c r="K36" s="2823"/>
      <c r="L36" s="2823"/>
      <c r="M36" s="2823"/>
      <c r="N36" s="2823"/>
      <c r="O36" s="2823"/>
      <c r="P36" s="2823"/>
      <c r="Q36" s="2823"/>
      <c r="R36" s="2823"/>
      <c r="S36" s="2823"/>
      <c r="T36" s="2823"/>
      <c r="U36" s="2823"/>
      <c r="V36" s="2824"/>
      <c r="W36" s="672"/>
      <c r="X36" s="672"/>
      <c r="Y36" s="672"/>
      <c r="Z36" s="672"/>
      <c r="AA36" s="672"/>
      <c r="AB36" s="672"/>
      <c r="AC36" s="673"/>
      <c r="AD36" s="2815"/>
      <c r="AE36" s="2654"/>
      <c r="AF36" s="2654"/>
      <c r="AG36" s="2654"/>
      <c r="AH36" s="2654"/>
      <c r="AI36" s="2654"/>
      <c r="AJ36" s="2731" t="s">
        <v>1282</v>
      </c>
      <c r="AK36" s="2654"/>
      <c r="AL36" s="2825"/>
      <c r="AM36" s="2825"/>
      <c r="AN36" s="2825"/>
      <c r="AO36" s="2825"/>
      <c r="AP36" s="2825"/>
      <c r="AQ36" s="2825"/>
      <c r="AR36" s="2825"/>
      <c r="AS36" s="2825"/>
      <c r="AT36" s="2825"/>
      <c r="AU36" s="2825"/>
      <c r="AV36" s="2825"/>
      <c r="AW36" s="2825"/>
      <c r="AX36" s="2826"/>
      <c r="AY36" s="674"/>
    </row>
    <row r="37" spans="1:85" ht="17.100000000000001" customHeight="1">
      <c r="B37" s="2815"/>
      <c r="C37" s="2654"/>
      <c r="D37" s="2654"/>
      <c r="E37" s="2654"/>
      <c r="F37" s="2654"/>
      <c r="G37" s="2654"/>
      <c r="H37" s="2731" t="s">
        <v>1283</v>
      </c>
      <c r="I37" s="2654"/>
      <c r="J37" s="2827"/>
      <c r="K37" s="2827"/>
      <c r="L37" s="2827"/>
      <c r="M37" s="2827"/>
      <c r="N37" s="2827"/>
      <c r="O37" s="2827"/>
      <c r="P37" s="2827"/>
      <c r="Q37" s="2827"/>
      <c r="R37" s="2827"/>
      <c r="S37" s="2827"/>
      <c r="T37" s="2827"/>
      <c r="U37" s="2827"/>
      <c r="V37" s="697" t="s">
        <v>1235</v>
      </c>
      <c r="W37" s="672"/>
      <c r="X37" s="672"/>
      <c r="Y37" s="672"/>
      <c r="Z37" s="672"/>
      <c r="AA37" s="672"/>
      <c r="AB37" s="672"/>
      <c r="AC37" s="673"/>
      <c r="AD37" s="2815"/>
      <c r="AE37" s="2654"/>
      <c r="AF37" s="2654"/>
      <c r="AG37" s="2654"/>
      <c r="AH37" s="2654"/>
      <c r="AI37" s="2654"/>
      <c r="AJ37" s="2731" t="s">
        <v>1283</v>
      </c>
      <c r="AK37" s="2654"/>
      <c r="AL37" s="2838"/>
      <c r="AM37" s="2838"/>
      <c r="AN37" s="2838"/>
      <c r="AO37" s="2838"/>
      <c r="AP37" s="2838"/>
      <c r="AQ37" s="2838"/>
      <c r="AR37" s="2838"/>
      <c r="AS37" s="2838"/>
      <c r="AT37" s="2838"/>
      <c r="AU37" s="2838"/>
      <c r="AV37" s="2838"/>
      <c r="AW37" s="2838"/>
      <c r="AX37" s="697" t="s">
        <v>1235</v>
      </c>
      <c r="AY37" s="674"/>
    </row>
    <row r="38" spans="1:85" ht="17.100000000000001" customHeight="1">
      <c r="B38" s="2816"/>
      <c r="C38" s="2729"/>
      <c r="D38" s="2729"/>
      <c r="E38" s="2729"/>
      <c r="F38" s="2729"/>
      <c r="G38" s="2729"/>
      <c r="H38" s="2728" t="s">
        <v>1284</v>
      </c>
      <c r="I38" s="2729"/>
      <c r="J38" s="2828"/>
      <c r="K38" s="2829"/>
      <c r="L38" s="2829"/>
      <c r="M38" s="2829"/>
      <c r="N38" s="2829"/>
      <c r="O38" s="2829"/>
      <c r="P38" s="2829"/>
      <c r="Q38" s="2829"/>
      <c r="R38" s="2829"/>
      <c r="S38" s="2829"/>
      <c r="T38" s="2829"/>
      <c r="U38" s="2829"/>
      <c r="V38" s="733" t="s">
        <v>1235</v>
      </c>
      <c r="W38" s="672"/>
      <c r="X38" s="672"/>
      <c r="Y38" s="672"/>
      <c r="Z38" s="672"/>
      <c r="AA38" s="672"/>
      <c r="AB38" s="672"/>
      <c r="AC38" s="673"/>
      <c r="AD38" s="2816"/>
      <c r="AE38" s="2729"/>
      <c r="AF38" s="2729"/>
      <c r="AG38" s="2729"/>
      <c r="AH38" s="2729"/>
      <c r="AI38" s="2729"/>
      <c r="AJ38" s="2728" t="s">
        <v>1284</v>
      </c>
      <c r="AK38" s="2729"/>
      <c r="AL38" s="2830"/>
      <c r="AM38" s="2831"/>
      <c r="AN38" s="2831"/>
      <c r="AO38" s="2831"/>
      <c r="AP38" s="2831"/>
      <c r="AQ38" s="2831"/>
      <c r="AR38" s="2831"/>
      <c r="AS38" s="2831"/>
      <c r="AT38" s="2831"/>
      <c r="AU38" s="2831"/>
      <c r="AV38" s="2831"/>
      <c r="AW38" s="2831"/>
      <c r="AX38" s="733" t="s">
        <v>1235</v>
      </c>
      <c r="AY38" s="674"/>
    </row>
    <row r="39" spans="1:85" ht="8.1" customHeight="1">
      <c r="B39" s="19"/>
      <c r="C39" s="19"/>
      <c r="D39" s="19"/>
      <c r="E39" s="19"/>
      <c r="F39" s="19"/>
      <c r="G39" s="19"/>
      <c r="H39" s="19"/>
      <c r="I39" s="19"/>
      <c r="J39" s="19"/>
      <c r="K39" s="19"/>
      <c r="L39" s="19"/>
      <c r="M39" s="19"/>
      <c r="N39" s="19"/>
      <c r="O39" s="19"/>
      <c r="P39" s="19"/>
      <c r="Q39" s="19"/>
      <c r="R39" s="19"/>
      <c r="S39" s="19"/>
      <c r="T39" s="19"/>
      <c r="U39" s="19"/>
      <c r="V39" s="19"/>
      <c r="W39" s="672"/>
      <c r="X39" s="672"/>
      <c r="Y39" s="672"/>
      <c r="Z39" s="672"/>
      <c r="AA39" s="672"/>
      <c r="AB39" s="672"/>
      <c r="AC39" s="673"/>
      <c r="AY39" s="674"/>
    </row>
    <row r="40" spans="1:85" ht="15.9" customHeight="1">
      <c r="B40" s="2752" t="s">
        <v>1285</v>
      </c>
      <c r="C40" s="2753"/>
      <c r="D40" s="2753"/>
      <c r="E40" s="2753"/>
      <c r="F40" s="2753"/>
      <c r="G40" s="2753"/>
      <c r="H40" s="2750" t="s">
        <v>1231</v>
      </c>
      <c r="I40" s="2751"/>
      <c r="J40" s="2758" t="str">
        <f>IF('【交付申請時】入力シート①(全体)'!$E$23="申請者",'【交付申請時】入力シート①(全体)'!$E37,IF('【交付申請時】入力シート①(全体)'!$E$23="共同申請者",'【交付申請時】入力シート①(全体)'!$E58,IF('【交付申請時】入力シート①(全体)'!$E$23="手続代行者",'【交付申請時】入力シート①(全体)'!$E75,"")))</f>
        <v/>
      </c>
      <c r="K40" s="2759"/>
      <c r="L40" s="2759"/>
      <c r="M40" s="2759"/>
      <c r="N40" s="2759"/>
      <c r="O40" s="2759"/>
      <c r="P40" s="2759"/>
      <c r="Q40" s="2759"/>
      <c r="R40" s="2759"/>
      <c r="S40" s="2759"/>
      <c r="T40" s="2759"/>
      <c r="U40" s="2759"/>
      <c r="V40" s="2760"/>
      <c r="W40" s="672"/>
      <c r="X40" s="672"/>
      <c r="Y40" s="672"/>
      <c r="Z40" s="672"/>
      <c r="AA40" s="672"/>
      <c r="AB40" s="672"/>
      <c r="AC40" s="673"/>
      <c r="AD40" s="2752" t="s">
        <v>1285</v>
      </c>
      <c r="AE40" s="2753"/>
      <c r="AF40" s="2753"/>
      <c r="AG40" s="2753"/>
      <c r="AH40" s="2753"/>
      <c r="AI40" s="2753"/>
      <c r="AJ40" s="2750" t="s">
        <v>1231</v>
      </c>
      <c r="AK40" s="2751"/>
      <c r="AL40" s="2843">
        <v>1112222</v>
      </c>
      <c r="AM40" s="2844"/>
      <c r="AN40" s="2844"/>
      <c r="AO40" s="2844"/>
      <c r="AP40" s="1022"/>
      <c r="AQ40" s="1022"/>
      <c r="AR40" s="1022"/>
      <c r="AS40" s="1022"/>
      <c r="AT40" s="1022"/>
      <c r="AU40" s="1022"/>
      <c r="AV40" s="1022"/>
      <c r="AW40" s="1022"/>
      <c r="AX40" s="1023"/>
      <c r="AY40" s="674"/>
    </row>
    <row r="41" spans="1:85" ht="15.9" customHeight="1">
      <c r="B41" s="2754"/>
      <c r="C41" s="2755"/>
      <c r="D41" s="2755"/>
      <c r="E41" s="2755"/>
      <c r="F41" s="2755"/>
      <c r="G41" s="2755"/>
      <c r="H41" s="2750" t="s">
        <v>1286</v>
      </c>
      <c r="I41" s="2751"/>
      <c r="J41" s="2747" t="str">
        <f>IF('【交付申請時】入力シート①(全体)'!$E$23="申請者",'【交付申請時】入力シート①(全体)'!$E38,IF('【交付申請時】入力シート①(全体)'!$E$23="共同申請者",'【交付申請時】入力シート①(全体)'!$E59,IF('【交付申請時】入力シート①(全体)'!$E$23="手続代行者",'【交付申請時】入力シート①(全体)'!$E76,"")))</f>
        <v/>
      </c>
      <c r="K41" s="2748"/>
      <c r="L41" s="2748"/>
      <c r="M41" s="2748"/>
      <c r="N41" s="2748"/>
      <c r="O41" s="2748"/>
      <c r="P41" s="2748"/>
      <c r="Q41" s="2748"/>
      <c r="R41" s="2748"/>
      <c r="S41" s="2748"/>
      <c r="T41" s="2748"/>
      <c r="U41" s="2748"/>
      <c r="V41" s="2749"/>
      <c r="W41" s="672"/>
      <c r="X41" s="672"/>
      <c r="Y41" s="672"/>
      <c r="Z41" s="672"/>
      <c r="AA41" s="672"/>
      <c r="AB41" s="672"/>
      <c r="AC41" s="673"/>
      <c r="AD41" s="2754"/>
      <c r="AE41" s="2755"/>
      <c r="AF41" s="2755"/>
      <c r="AG41" s="2755"/>
      <c r="AH41" s="2755"/>
      <c r="AI41" s="2755"/>
      <c r="AJ41" s="2750" t="s">
        <v>1286</v>
      </c>
      <c r="AK41" s="2751"/>
      <c r="AL41" s="2845" t="s">
        <v>422</v>
      </c>
      <c r="AM41" s="2846"/>
      <c r="AN41" s="2846"/>
      <c r="AO41" s="2846"/>
      <c r="AP41" s="2846"/>
      <c r="AQ41" s="2846"/>
      <c r="AR41" s="2846"/>
      <c r="AS41" s="2846"/>
      <c r="AT41" s="2846"/>
      <c r="AU41" s="2846"/>
      <c r="AV41" s="2846"/>
      <c r="AW41" s="2846"/>
      <c r="AX41" s="2847"/>
      <c r="AY41" s="674"/>
    </row>
    <row r="42" spans="1:85" ht="15.9" customHeight="1">
      <c r="B42" s="2754"/>
      <c r="C42" s="2755"/>
      <c r="D42" s="2755"/>
      <c r="E42" s="2755"/>
      <c r="F42" s="2755"/>
      <c r="G42" s="2755"/>
      <c r="H42" s="2750" t="s">
        <v>1232</v>
      </c>
      <c r="I42" s="2751"/>
      <c r="J42" s="2747" t="str">
        <f>IF('【交付申請時】入力シート①(全体)'!$E$23="申請者",'【交付申請時】入力シート①(全体)'!$E39,IF('【交付申請時】入力シート①(全体)'!$E$23="共同申請者",'【交付申請時】入力シート①(全体)'!$E60,IF('【交付申請時】入力シート①(全体)'!$E$23="手続代行者",'【交付申請時】入力シート①(全体)'!$E77,"")))</f>
        <v/>
      </c>
      <c r="K42" s="2748"/>
      <c r="L42" s="2748"/>
      <c r="M42" s="2748"/>
      <c r="N42" s="2748"/>
      <c r="O42" s="2748"/>
      <c r="P42" s="2748"/>
      <c r="Q42" s="2748"/>
      <c r="R42" s="2748"/>
      <c r="S42" s="2748"/>
      <c r="T42" s="2748"/>
      <c r="U42" s="2748"/>
      <c r="V42" s="2749"/>
      <c r="W42" s="672"/>
      <c r="X42" s="672"/>
      <c r="Y42" s="672"/>
      <c r="Z42" s="672"/>
      <c r="AA42" s="672"/>
      <c r="AB42" s="672"/>
      <c r="AC42" s="673"/>
      <c r="AD42" s="2754"/>
      <c r="AE42" s="2755"/>
      <c r="AF42" s="2755"/>
      <c r="AG42" s="2755"/>
      <c r="AH42" s="2755"/>
      <c r="AI42" s="2755"/>
      <c r="AJ42" s="2750" t="s">
        <v>1232</v>
      </c>
      <c r="AK42" s="2751"/>
      <c r="AL42" s="2845" t="s">
        <v>464</v>
      </c>
      <c r="AM42" s="2846"/>
      <c r="AN42" s="2846"/>
      <c r="AO42" s="2846"/>
      <c r="AP42" s="2846"/>
      <c r="AQ42" s="2846"/>
      <c r="AR42" s="2846"/>
      <c r="AS42" s="2846"/>
      <c r="AT42" s="2846"/>
      <c r="AU42" s="2846"/>
      <c r="AV42" s="2846"/>
      <c r="AW42" s="2846"/>
      <c r="AX42" s="2847"/>
      <c r="AY42" s="674"/>
    </row>
    <row r="43" spans="1:85" ht="15.9" customHeight="1">
      <c r="B43" s="2754"/>
      <c r="C43" s="2755"/>
      <c r="D43" s="2755"/>
      <c r="E43" s="2755"/>
      <c r="F43" s="2755"/>
      <c r="G43" s="2755"/>
      <c r="H43" s="2750" t="s">
        <v>1287</v>
      </c>
      <c r="I43" s="2751"/>
      <c r="J43" s="2747" t="str">
        <f>IF('【交付申請時】入力シート①(全体)'!$E$23="申請者",'【交付申請時】入力シート①(全体)'!$E41,IF('【交付申請時】入力シート①(全体)'!$E$23="共同申請者",'【交付申請時】入力シート①(全体)'!$E62,IF('【交付申請時】入力シート①(全体)'!$E$23="手続代行者",'【交付申請時】入力シート①(全体)'!$E79,"")))</f>
        <v/>
      </c>
      <c r="K43" s="2748"/>
      <c r="L43" s="2748"/>
      <c r="M43" s="2748"/>
      <c r="N43" s="2748"/>
      <c r="O43" s="2748"/>
      <c r="P43" s="2748"/>
      <c r="Q43" s="2748"/>
      <c r="R43" s="2748"/>
      <c r="S43" s="2748"/>
      <c r="T43" s="2748"/>
      <c r="U43" s="2748"/>
      <c r="V43" s="2749"/>
      <c r="W43" s="672"/>
      <c r="X43" s="672"/>
      <c r="Y43" s="672"/>
      <c r="Z43" s="672"/>
      <c r="AA43" s="672"/>
      <c r="AB43" s="672"/>
      <c r="AC43" s="673"/>
      <c r="AD43" s="2754"/>
      <c r="AE43" s="2755"/>
      <c r="AF43" s="2755"/>
      <c r="AG43" s="2755"/>
      <c r="AH43" s="2755"/>
      <c r="AI43" s="2755"/>
      <c r="AJ43" s="2750" t="s">
        <v>1287</v>
      </c>
      <c r="AK43" s="2751"/>
      <c r="AL43" s="2845" t="s">
        <v>466</v>
      </c>
      <c r="AM43" s="2846"/>
      <c r="AN43" s="2846"/>
      <c r="AO43" s="2846"/>
      <c r="AP43" s="2846"/>
      <c r="AQ43" s="2846"/>
      <c r="AR43" s="2846"/>
      <c r="AS43" s="2846"/>
      <c r="AT43" s="2846"/>
      <c r="AU43" s="2846"/>
      <c r="AV43" s="2846"/>
      <c r="AW43" s="2846"/>
      <c r="AX43" s="2847"/>
      <c r="AY43" s="674"/>
    </row>
    <row r="44" spans="1:85" ht="15.9" customHeight="1">
      <c r="B44" s="2754"/>
      <c r="C44" s="2755"/>
      <c r="D44" s="2755"/>
      <c r="E44" s="2755"/>
      <c r="F44" s="2755"/>
      <c r="G44" s="2755"/>
      <c r="H44" s="2750" t="s">
        <v>1288</v>
      </c>
      <c r="I44" s="2751"/>
      <c r="J44" s="2747" t="str">
        <f>IF('【交付申請時】入力シート①(全体)'!$E$23="申請者",'【交付申請時】入力シート①(全体)'!$E42,IF('【交付申請時】入力シート①(全体)'!$E$23="共同申請者",'【交付申請時】入力シート①(全体)'!$E63,IF('【交付申請時】入力シート①(全体)'!$E$23="手続代行者",'【交付申請時】入力シート①(全体)'!$E80,"")))</f>
        <v/>
      </c>
      <c r="K44" s="2748"/>
      <c r="L44" s="2748"/>
      <c r="M44" s="2748"/>
      <c r="N44" s="2748"/>
      <c r="O44" s="2748"/>
      <c r="P44" s="2748"/>
      <c r="Q44" s="2748"/>
      <c r="R44" s="2748"/>
      <c r="S44" s="2748"/>
      <c r="T44" s="2748"/>
      <c r="U44" s="2748"/>
      <c r="V44" s="2749"/>
      <c r="W44" s="672"/>
      <c r="X44" s="672"/>
      <c r="Y44" s="672"/>
      <c r="Z44" s="672"/>
      <c r="AA44" s="672"/>
      <c r="AB44" s="672"/>
      <c r="AC44" s="673"/>
      <c r="AD44" s="2754"/>
      <c r="AE44" s="2755"/>
      <c r="AF44" s="2755"/>
      <c r="AG44" s="2755"/>
      <c r="AH44" s="2755"/>
      <c r="AI44" s="2755"/>
      <c r="AJ44" s="2750" t="s">
        <v>1288</v>
      </c>
      <c r="AK44" s="2751"/>
      <c r="AL44" s="2845" t="s">
        <v>425</v>
      </c>
      <c r="AM44" s="2846"/>
      <c r="AN44" s="2846"/>
      <c r="AO44" s="2846"/>
      <c r="AP44" s="2846"/>
      <c r="AQ44" s="2846"/>
      <c r="AR44" s="2846"/>
      <c r="AS44" s="2846"/>
      <c r="AT44" s="2846"/>
      <c r="AU44" s="2846"/>
      <c r="AV44" s="2846"/>
      <c r="AW44" s="2846"/>
      <c r="AX44" s="2847"/>
      <c r="AY44" s="674"/>
    </row>
    <row r="45" spans="1:85" ht="15.9" customHeight="1">
      <c r="B45" s="2756"/>
      <c r="C45" s="2757"/>
      <c r="D45" s="2757"/>
      <c r="E45" s="2757"/>
      <c r="F45" s="2757"/>
      <c r="G45" s="2757"/>
      <c r="H45" s="2750" t="s">
        <v>1289</v>
      </c>
      <c r="I45" s="2751"/>
      <c r="J45" s="2747" t="str">
        <f>IF('【交付申請時】入力シート①(全体)'!$E$23="申請者",'【交付申請時】入力シート①(全体)'!$E43,IF('【交付申請時】入力シート①(全体)'!$E$23="共同申請者",'【交付申請時】入力シート①(全体)'!$E64,IF('【交付申請時】入力シート①(全体)'!$E$23="手続代行者",'【交付申請時】入力シート①(全体)'!$E81,"")))</f>
        <v/>
      </c>
      <c r="K45" s="2748"/>
      <c r="L45" s="2748"/>
      <c r="M45" s="2748"/>
      <c r="N45" s="2748"/>
      <c r="O45" s="2748"/>
      <c r="P45" s="2748"/>
      <c r="Q45" s="2748"/>
      <c r="R45" s="2748"/>
      <c r="S45" s="2748"/>
      <c r="T45" s="2748"/>
      <c r="U45" s="2748"/>
      <c r="V45" s="2749"/>
      <c r="W45" s="672"/>
      <c r="X45" s="672"/>
      <c r="Y45" s="672"/>
      <c r="Z45" s="672"/>
      <c r="AA45" s="672"/>
      <c r="AB45" s="672"/>
      <c r="AC45" s="673"/>
      <c r="AD45" s="2756"/>
      <c r="AE45" s="2757"/>
      <c r="AF45" s="2757"/>
      <c r="AG45" s="2757"/>
      <c r="AH45" s="2757"/>
      <c r="AI45" s="2757"/>
      <c r="AJ45" s="2750" t="s">
        <v>1289</v>
      </c>
      <c r="AK45" s="2751"/>
      <c r="AL45" s="2845" t="s">
        <v>638</v>
      </c>
      <c r="AM45" s="2846"/>
      <c r="AN45" s="2846"/>
      <c r="AO45" s="2846"/>
      <c r="AP45" s="2846"/>
      <c r="AQ45" s="2846"/>
      <c r="AR45" s="2846"/>
      <c r="AS45" s="2846"/>
      <c r="AT45" s="2846"/>
      <c r="AU45" s="2846"/>
      <c r="AV45" s="2846"/>
      <c r="AW45" s="2846"/>
      <c r="AX45" s="2847"/>
      <c r="AY45" s="674"/>
    </row>
    <row r="46" spans="1:85" ht="15.9" customHeight="1">
      <c r="B46" s="734" t="s">
        <v>1290</v>
      </c>
      <c r="C46" s="734"/>
      <c r="D46" s="19"/>
      <c r="E46" s="19"/>
      <c r="F46" s="19"/>
      <c r="G46" s="19"/>
      <c r="H46" s="19"/>
      <c r="I46" s="19"/>
      <c r="J46" s="19"/>
      <c r="K46" s="19"/>
      <c r="L46" s="19"/>
      <c r="M46" s="19"/>
      <c r="N46" s="19"/>
      <c r="O46" s="19"/>
      <c r="P46" s="19"/>
      <c r="Q46" s="19"/>
      <c r="R46" s="19"/>
      <c r="S46" s="19"/>
      <c r="T46" s="19"/>
      <c r="U46" s="19"/>
      <c r="V46" s="19"/>
      <c r="W46" s="672"/>
      <c r="X46" s="672"/>
      <c r="Y46" s="672"/>
      <c r="Z46" s="672"/>
      <c r="AA46" s="672"/>
      <c r="AB46" s="672"/>
      <c r="AC46" s="673"/>
      <c r="AD46" s="734" t="s">
        <v>1290</v>
      </c>
      <c r="AE46" s="734"/>
      <c r="AY46" s="674"/>
    </row>
    <row r="47" spans="1:85" s="667" customFormat="1" ht="10.5" customHeight="1">
      <c r="A47" s="666"/>
      <c r="B47" s="19"/>
      <c r="C47" s="19"/>
      <c r="D47" s="19"/>
      <c r="E47" s="19"/>
      <c r="F47" s="19"/>
      <c r="G47" s="19"/>
      <c r="H47" s="19"/>
      <c r="I47" s="19"/>
      <c r="J47" s="19"/>
      <c r="K47" s="19"/>
      <c r="L47" s="19"/>
      <c r="M47" s="19"/>
      <c r="N47" s="19"/>
      <c r="O47" s="19"/>
      <c r="P47" s="19"/>
      <c r="Q47" s="19"/>
      <c r="R47" s="19"/>
      <c r="S47" s="19"/>
      <c r="T47" s="19"/>
      <c r="U47" s="19"/>
      <c r="V47" s="19"/>
      <c r="W47" s="672"/>
      <c r="X47" s="672"/>
      <c r="Y47" s="672"/>
      <c r="Z47" s="672"/>
      <c r="AA47" s="672"/>
      <c r="AB47" s="672"/>
      <c r="AC47" s="705"/>
      <c r="AD47" s="706"/>
      <c r="AE47" s="706"/>
      <c r="AF47" s="706"/>
      <c r="AG47" s="706"/>
      <c r="AH47" s="706"/>
      <c r="AI47" s="706"/>
      <c r="AJ47" s="706"/>
      <c r="AK47" s="706"/>
      <c r="AL47" s="706"/>
      <c r="AM47" s="706"/>
      <c r="AN47" s="706"/>
      <c r="AO47" s="706"/>
      <c r="AP47" s="706"/>
      <c r="AQ47" s="706"/>
      <c r="AR47" s="706"/>
      <c r="AS47" s="706"/>
      <c r="AT47" s="706"/>
      <c r="AU47" s="706"/>
      <c r="AV47" s="706"/>
      <c r="AW47" s="706"/>
      <c r="AX47" s="706"/>
      <c r="AY47" s="707"/>
      <c r="AZ47" s="19"/>
      <c r="BA47" s="19"/>
      <c r="BB47" s="19"/>
      <c r="BC47" s="19"/>
      <c r="BD47" s="19"/>
      <c r="BE47" s="19"/>
      <c r="BF47" s="19"/>
      <c r="BG47" s="19"/>
      <c r="BH47" s="19"/>
      <c r="BI47" s="19"/>
      <c r="BJ47" s="19"/>
      <c r="BK47" s="19"/>
      <c r="BL47" s="19"/>
      <c r="BM47" s="19"/>
      <c r="BN47" s="19"/>
      <c r="BO47" s="19"/>
      <c r="BP47" s="19"/>
      <c r="BQ47" s="19"/>
      <c r="BR47" s="19"/>
      <c r="BS47" s="19"/>
      <c r="BT47" s="19"/>
      <c r="BU47" s="19"/>
      <c r="BV47" s="19"/>
      <c r="BW47" s="19"/>
      <c r="BX47" s="19"/>
      <c r="BY47" s="19"/>
      <c r="BZ47" s="19"/>
      <c r="CA47" s="19"/>
      <c r="CB47" s="19"/>
      <c r="CC47" s="19"/>
      <c r="CD47" s="19"/>
      <c r="CE47" s="19"/>
      <c r="CF47" s="19"/>
      <c r="CG47" s="19"/>
    </row>
    <row r="48" spans="1:85">
      <c r="B48" s="671"/>
      <c r="C48" s="671"/>
      <c r="D48" s="671"/>
      <c r="E48" s="671"/>
      <c r="F48" s="671"/>
      <c r="G48" s="671"/>
      <c r="H48" s="671"/>
      <c r="I48" s="671"/>
      <c r="J48" s="671"/>
      <c r="K48" s="671"/>
      <c r="L48" s="671"/>
      <c r="M48" s="671"/>
      <c r="N48" s="671"/>
      <c r="O48" s="671"/>
      <c r="P48" s="671"/>
      <c r="Q48" s="671"/>
      <c r="R48" s="671"/>
      <c r="S48" s="672"/>
      <c r="T48" s="672"/>
      <c r="U48" s="672"/>
      <c r="V48" s="672"/>
      <c r="W48" s="672"/>
      <c r="X48" s="672"/>
      <c r="Y48" s="672"/>
      <c r="Z48" s="672"/>
      <c r="AA48" s="672"/>
      <c r="AB48" s="672"/>
    </row>
    <row r="49" spans="2:28">
      <c r="B49" s="671"/>
      <c r="C49" s="671"/>
      <c r="D49" s="671"/>
      <c r="E49" s="671"/>
      <c r="F49" s="671"/>
      <c r="G49" s="671"/>
      <c r="H49" s="671"/>
      <c r="I49" s="671"/>
      <c r="J49" s="671"/>
      <c r="K49" s="671"/>
      <c r="L49" s="671"/>
      <c r="M49" s="671"/>
      <c r="N49" s="671"/>
      <c r="O49" s="671"/>
      <c r="P49" s="671"/>
      <c r="Q49" s="671"/>
      <c r="R49" s="671"/>
      <c r="S49" s="672"/>
      <c r="T49" s="672"/>
      <c r="U49" s="672"/>
      <c r="V49" s="672"/>
      <c r="W49" s="672"/>
      <c r="X49" s="672"/>
      <c r="Y49" s="672"/>
      <c r="Z49" s="672"/>
      <c r="AA49" s="672"/>
      <c r="AB49" s="672"/>
    </row>
  </sheetData>
  <sheetProtection algorithmName="SHA-512" hashValue="YgwBXqm/WZbHOQ8b/uNhorROLDvXc+VJpkzJfdnGsWbu3Q6Tkgxx09B8njo7/pTh7rKToL3PFuRhmERA2LUSAg==" saltValue="ihfnp7c4LbCkNu9uBG7fcA==" spinCount="100000" sheet="1" formatRows="0" selectLockedCells="1"/>
  <mergeCells count="116">
    <mergeCell ref="AL40:AO40"/>
    <mergeCell ref="H45:I45"/>
    <mergeCell ref="J45:V45"/>
    <mergeCell ref="AJ45:AK45"/>
    <mergeCell ref="AL45:AX45"/>
    <mergeCell ref="J40:V40"/>
    <mergeCell ref="H43:I43"/>
    <mergeCell ref="J43:V43"/>
    <mergeCell ref="AJ43:AK43"/>
    <mergeCell ref="AL43:AX43"/>
    <mergeCell ref="H44:I44"/>
    <mergeCell ref="J44:V44"/>
    <mergeCell ref="AJ44:AK44"/>
    <mergeCell ref="AL44:AX44"/>
    <mergeCell ref="H41:I41"/>
    <mergeCell ref="J41:V41"/>
    <mergeCell ref="AJ41:AK41"/>
    <mergeCell ref="AL41:AX41"/>
    <mergeCell ref="H42:I42"/>
    <mergeCell ref="J42:V42"/>
    <mergeCell ref="AJ42:AK42"/>
    <mergeCell ref="AL42:AX42"/>
    <mergeCell ref="B40:G45"/>
    <mergeCell ref="H40:I40"/>
    <mergeCell ref="AD40:AI45"/>
    <mergeCell ref="AJ40:AK40"/>
    <mergeCell ref="C32:G32"/>
    <mergeCell ref="H32:V32"/>
    <mergeCell ref="AE32:AI32"/>
    <mergeCell ref="AJ32:AX32"/>
    <mergeCell ref="C33:G33"/>
    <mergeCell ref="H33:V33"/>
    <mergeCell ref="AE33:AI33"/>
    <mergeCell ref="AJ33:AX33"/>
    <mergeCell ref="AJ37:AK37"/>
    <mergeCell ref="AL37:AW37"/>
    <mergeCell ref="C34:G38"/>
    <mergeCell ref="H34:I34"/>
    <mergeCell ref="J34:V34"/>
    <mergeCell ref="AE34:AI38"/>
    <mergeCell ref="AJ34:AK34"/>
    <mergeCell ref="AL34:AX34"/>
    <mergeCell ref="H35:I35"/>
    <mergeCell ref="J35:V35"/>
    <mergeCell ref="AJ35:AK35"/>
    <mergeCell ref="AL35:AX35"/>
    <mergeCell ref="B30:G30"/>
    <mergeCell ref="H30:M30"/>
    <mergeCell ref="AD30:AI30"/>
    <mergeCell ref="AJ30:AO30"/>
    <mergeCell ref="B31:B38"/>
    <mergeCell ref="C31:G31"/>
    <mergeCell ref="H31:V31"/>
    <mergeCell ref="AD31:AD38"/>
    <mergeCell ref="AE31:AI31"/>
    <mergeCell ref="AJ31:AX31"/>
    <mergeCell ref="H36:I36"/>
    <mergeCell ref="J36:V36"/>
    <mergeCell ref="AJ36:AK36"/>
    <mergeCell ref="AL36:AX36"/>
    <mergeCell ref="H37:I37"/>
    <mergeCell ref="J37:U37"/>
    <mergeCell ref="H38:I38"/>
    <mergeCell ref="J38:U38"/>
    <mergeCell ref="AJ38:AK38"/>
    <mergeCell ref="AL38:AW38"/>
    <mergeCell ref="B28:G28"/>
    <mergeCell ref="H28:V28"/>
    <mergeCell ref="AD28:AI28"/>
    <mergeCell ref="AJ28:AX28"/>
    <mergeCell ref="B29:G29"/>
    <mergeCell ref="H29:V29"/>
    <mergeCell ref="AD29:AI29"/>
    <mergeCell ref="AJ29:AX29"/>
    <mergeCell ref="B24:V24"/>
    <mergeCell ref="AD24:AX24"/>
    <mergeCell ref="B25:V25"/>
    <mergeCell ref="AD25:AX25"/>
    <mergeCell ref="B27:G27"/>
    <mergeCell ref="H27:V27"/>
    <mergeCell ref="AD27:AI27"/>
    <mergeCell ref="AJ27:AX27"/>
    <mergeCell ref="B21:V21"/>
    <mergeCell ref="AD21:AX21"/>
    <mergeCell ref="B23:C23"/>
    <mergeCell ref="K23:M23"/>
    <mergeCell ref="N23:O23"/>
    <mergeCell ref="P23:V23"/>
    <mergeCell ref="AD23:AE23"/>
    <mergeCell ref="AM23:AO23"/>
    <mergeCell ref="AP23:AQ23"/>
    <mergeCell ref="AR23:AX23"/>
    <mergeCell ref="M18:V18"/>
    <mergeCell ref="AO18:AX18"/>
    <mergeCell ref="M19:O19"/>
    <mergeCell ref="P19:V19"/>
    <mergeCell ref="AO19:AQ19"/>
    <mergeCell ref="AR19:AX19"/>
    <mergeCell ref="M12:V12"/>
    <mergeCell ref="AO12:AX12"/>
    <mergeCell ref="M13:V13"/>
    <mergeCell ref="AO13:AX13"/>
    <mergeCell ref="M14:O14"/>
    <mergeCell ref="P14:V14"/>
    <mergeCell ref="AO14:AQ14"/>
    <mergeCell ref="AR14:AX14"/>
    <mergeCell ref="M7:V7"/>
    <mergeCell ref="AO7:AX7"/>
    <mergeCell ref="M8:V8"/>
    <mergeCell ref="AO8:AX8"/>
    <mergeCell ref="M9:O9"/>
    <mergeCell ref="P9:V9"/>
    <mergeCell ref="AO9:AQ9"/>
    <mergeCell ref="AR9:AX9"/>
    <mergeCell ref="M17:V17"/>
    <mergeCell ref="AO17:AX17"/>
  </mergeCells>
  <phoneticPr fontId="101"/>
  <conditionalFormatting sqref="H30">
    <cfRule type="containsBlanks" dxfId="26" priority="10">
      <formula>LEN(TRIM(H30))=0</formula>
    </cfRule>
  </conditionalFormatting>
  <conditionalFormatting sqref="M7:V9 M12:V14 M17:V19 D23 F23 H23 J23 N23 H27:V28 J40:V45">
    <cfRule type="cellIs" dxfId="25" priority="11" operator="equal">
      <formula>""</formula>
    </cfRule>
  </conditionalFormatting>
  <conditionalFormatting sqref="Q5 S5 U5 H29 H31:H33 J34:J38">
    <cfRule type="cellIs" dxfId="24" priority="12" operator="equal">
      <formula>""</formula>
    </cfRule>
  </conditionalFormatting>
  <conditionalFormatting sqref="AF23 AH23 AJ23 AL23 AP23">
    <cfRule type="cellIs" dxfId="23" priority="2" operator="equal">
      <formula>""</formula>
    </cfRule>
  </conditionalFormatting>
  <conditionalFormatting sqref="AJ27:AJ28">
    <cfRule type="cellIs" dxfId="22" priority="1" operator="equal">
      <formula>""</formula>
    </cfRule>
  </conditionalFormatting>
  <conditionalFormatting sqref="AJ29 AJ31:AJ33 AL34:AL38">
    <cfRule type="cellIs" dxfId="21" priority="9" operator="equal">
      <formula>""</formula>
    </cfRule>
  </conditionalFormatting>
  <conditionalFormatting sqref="AJ30">
    <cfRule type="containsBlanks" dxfId="20" priority="7">
      <formula>LEN(TRIM(AJ30))=0</formula>
    </cfRule>
  </conditionalFormatting>
  <conditionalFormatting sqref="AL40:AL45">
    <cfRule type="cellIs" dxfId="19" priority="8" operator="equal">
      <formula>""</formula>
    </cfRule>
  </conditionalFormatting>
  <conditionalFormatting sqref="AO7:AO9 AR9 AO12:AO14 AR14 AO17:AO19 AR19">
    <cfRule type="cellIs" dxfId="18" priority="3" operator="equal">
      <formula>""</formula>
    </cfRule>
  </conditionalFormatting>
  <conditionalFormatting sqref="AS5 AU5 AW5">
    <cfRule type="cellIs" dxfId="17" priority="4" operator="equal">
      <formula>""</formula>
    </cfRule>
  </conditionalFormatting>
  <dataValidations count="6">
    <dataValidation type="whole" operator="greaterThanOrEqual" allowBlank="1" showInputMessage="1" showErrorMessage="1" errorTitle="入力エラー" error="数値を入力してください" sqref="Q5 S5 U5 AS5 AU5 AW5" xr:uid="{2636C29D-1930-40B5-8112-5445F38A2CF4}">
      <formula1>0</formula1>
    </dataValidation>
    <dataValidation type="list" allowBlank="1" showInputMessage="1" showErrorMessage="1" errorTitle="入力エラー" error="ドロップダウンリストより選択してください" sqref="H30" xr:uid="{EA3549B3-5B30-44EC-B448-E094DD19FE02}">
      <formula1>"申請者,共同申請者"</formula1>
    </dataValidation>
    <dataValidation type="list" allowBlank="1" showInputMessage="1" showErrorMessage="1" sqref="AJ30" xr:uid="{4E559F61-1D98-45C9-BB19-C8C99439AA7F}">
      <formula1>"申請者,共同申請者"</formula1>
    </dataValidation>
    <dataValidation allowBlank="1" showInputMessage="1" showErrorMessage="1" sqref="J34:J36 AL34:AL36 N37:T37 AP37:AV37 J40:J45 AL40:AL45 N44:T44 AP44:AV44" xr:uid="{6288A15B-DB37-4ABA-90EF-1094D6D5E07B}"/>
    <dataValidation type="textLength" allowBlank="1" showInputMessage="1" showErrorMessage="1" errorTitle="入力エラー" error="ハイフン「-」を含む13桁以下の電話番号を入力してください" sqref="J37 AL37" xr:uid="{448C408A-0365-4A36-89F0-BA261C99F1BE}">
      <formula1>12</formula1>
      <formula2>13</formula2>
    </dataValidation>
    <dataValidation type="custom" allowBlank="1" showInputMessage="1" showErrorMessage="1" errorTitle="入力エラー" error="@を含むメールアドレスを入力してください" sqref="J38 AL38" xr:uid="{5EBB4E57-32FC-410A-8911-53BE33817F5D}">
      <formula1>COUNTIF(J38,"*@*")</formula1>
    </dataValidation>
  </dataValidations>
  <hyperlinks>
    <hyperlink ref="J38" r:id="rId1" display="mailto:sss@kkk" xr:uid="{2CE60A3E-70CD-498C-9493-9746B7306429}"/>
    <hyperlink ref="AL38" r:id="rId2" display="mailto:sss@kkk" xr:uid="{A0B15791-1AD2-49B4-B241-9A995BCA1F7E}"/>
  </hyperlinks>
  <printOptions horizontalCentered="1"/>
  <pageMargins left="0.70069444444444495" right="0.70069444444444495" top="0.75138888888888899" bottom="0.75138888888888899" header="0.29861111111111099" footer="0.29861111111111099"/>
  <pageSetup paperSize="9" scale="95" orientation="portrait" blackAndWhite="1" r:id="rId3"/>
  <drawing r:id="rId4"/>
  <legacyDrawing r:id="rId5"/>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D103D-B1CD-402E-B1BF-582272176CB8}">
  <sheetPr>
    <tabColor theme="9" tint="0.79998168889431442"/>
  </sheetPr>
  <dimension ref="B2:BW49"/>
  <sheetViews>
    <sheetView workbookViewId="0"/>
  </sheetViews>
  <sheetFormatPr defaultColWidth="9" defaultRowHeight="12"/>
  <cols>
    <col min="1" max="1" width="2.09765625" style="868" customWidth="1"/>
    <col min="2" max="19" width="3.59765625" style="869" customWidth="1"/>
    <col min="20" max="23" width="3.59765625" style="871" customWidth="1"/>
    <col min="24" max="24" width="1.8984375" style="667" customWidth="1"/>
    <col min="25" max="28" width="4" style="667" customWidth="1"/>
    <col min="29" max="29" width="1.8984375" style="667" customWidth="1"/>
    <col min="30" max="47" width="3.59765625" style="869" customWidth="1"/>
    <col min="48" max="51" width="3.59765625" style="871" customWidth="1"/>
    <col min="52" max="52" width="1.8984375" style="667" customWidth="1"/>
    <col min="53" max="263" width="9" style="868"/>
    <col min="264" max="265" width="2.09765625" style="868" customWidth="1"/>
    <col min="266" max="266" width="1" style="868" customWidth="1"/>
    <col min="267" max="267" width="20.3984375" style="868" customWidth="1"/>
    <col min="268" max="268" width="1.09765625" style="868" customWidth="1"/>
    <col min="269" max="270" width="10.59765625" style="868" customWidth="1"/>
    <col min="271" max="271" width="1.59765625" style="868" customWidth="1"/>
    <col min="272" max="272" width="6.09765625" style="868" customWidth="1"/>
    <col min="273" max="273" width="4" style="868" customWidth="1"/>
    <col min="274" max="274" width="3.09765625" style="868" customWidth="1"/>
    <col min="275" max="275" width="0.59765625" style="868" customWidth="1"/>
    <col min="276" max="276" width="3" style="868" customWidth="1"/>
    <col min="277" max="277" width="3.09765625" style="868" customWidth="1"/>
    <col min="278" max="278" width="2.59765625" style="868" customWidth="1"/>
    <col min="279" max="279" width="3.09765625" style="868" customWidth="1"/>
    <col min="280" max="280" width="2.59765625" style="868" customWidth="1"/>
    <col min="281" max="281" width="1.59765625" style="868" customWidth="1"/>
    <col min="282" max="283" width="2" style="868" customWidth="1"/>
    <col min="284" max="284" width="6.5" style="868" customWidth="1"/>
    <col min="285" max="519" width="9" style="868"/>
    <col min="520" max="521" width="2.09765625" style="868" customWidth="1"/>
    <col min="522" max="522" width="1" style="868" customWidth="1"/>
    <col min="523" max="523" width="20.3984375" style="868" customWidth="1"/>
    <col min="524" max="524" width="1.09765625" style="868" customWidth="1"/>
    <col min="525" max="526" width="10.59765625" style="868" customWidth="1"/>
    <col min="527" max="527" width="1.59765625" style="868" customWidth="1"/>
    <col min="528" max="528" width="6.09765625" style="868" customWidth="1"/>
    <col min="529" max="529" width="4" style="868" customWidth="1"/>
    <col min="530" max="530" width="3.09765625" style="868" customWidth="1"/>
    <col min="531" max="531" width="0.59765625" style="868" customWidth="1"/>
    <col min="532" max="532" width="3" style="868" customWidth="1"/>
    <col min="533" max="533" width="3.09765625" style="868" customWidth="1"/>
    <col min="534" max="534" width="2.59765625" style="868" customWidth="1"/>
    <col min="535" max="535" width="3.09765625" style="868" customWidth="1"/>
    <col min="536" max="536" width="2.59765625" style="868" customWidth="1"/>
    <col min="537" max="537" width="1.59765625" style="868" customWidth="1"/>
    <col min="538" max="539" width="2" style="868" customWidth="1"/>
    <col min="540" max="540" width="6.5" style="868" customWidth="1"/>
    <col min="541" max="775" width="9" style="868"/>
    <col min="776" max="777" width="2.09765625" style="868" customWidth="1"/>
    <col min="778" max="778" width="1" style="868" customWidth="1"/>
    <col min="779" max="779" width="20.3984375" style="868" customWidth="1"/>
    <col min="780" max="780" width="1.09765625" style="868" customWidth="1"/>
    <col min="781" max="782" width="10.59765625" style="868" customWidth="1"/>
    <col min="783" max="783" width="1.59765625" style="868" customWidth="1"/>
    <col min="784" max="784" width="6.09765625" style="868" customWidth="1"/>
    <col min="785" max="785" width="4" style="868" customWidth="1"/>
    <col min="786" max="786" width="3.09765625" style="868" customWidth="1"/>
    <col min="787" max="787" width="0.59765625" style="868" customWidth="1"/>
    <col min="788" max="788" width="3" style="868" customWidth="1"/>
    <col min="789" max="789" width="3.09765625" style="868" customWidth="1"/>
    <col min="790" max="790" width="2.59765625" style="868" customWidth="1"/>
    <col min="791" max="791" width="3.09765625" style="868" customWidth="1"/>
    <col min="792" max="792" width="2.59765625" style="868" customWidth="1"/>
    <col min="793" max="793" width="1.59765625" style="868" customWidth="1"/>
    <col min="794" max="795" width="2" style="868" customWidth="1"/>
    <col min="796" max="796" width="6.5" style="868" customWidth="1"/>
    <col min="797" max="1031" width="9" style="868"/>
    <col min="1032" max="1033" width="2.09765625" style="868" customWidth="1"/>
    <col min="1034" max="1034" width="1" style="868" customWidth="1"/>
    <col min="1035" max="1035" width="20.3984375" style="868" customWidth="1"/>
    <col min="1036" max="1036" width="1.09765625" style="868" customWidth="1"/>
    <col min="1037" max="1038" width="10.59765625" style="868" customWidth="1"/>
    <col min="1039" max="1039" width="1.59765625" style="868" customWidth="1"/>
    <col min="1040" max="1040" width="6.09765625" style="868" customWidth="1"/>
    <col min="1041" max="1041" width="4" style="868" customWidth="1"/>
    <col min="1042" max="1042" width="3.09765625" style="868" customWidth="1"/>
    <col min="1043" max="1043" width="0.59765625" style="868" customWidth="1"/>
    <col min="1044" max="1044" width="3" style="868" customWidth="1"/>
    <col min="1045" max="1045" width="3.09765625" style="868" customWidth="1"/>
    <col min="1046" max="1046" width="2.59765625" style="868" customWidth="1"/>
    <col min="1047" max="1047" width="3.09765625" style="868" customWidth="1"/>
    <col min="1048" max="1048" width="2.59765625" style="868" customWidth="1"/>
    <col min="1049" max="1049" width="1.59765625" style="868" customWidth="1"/>
    <col min="1050" max="1051" width="2" style="868" customWidth="1"/>
    <col min="1052" max="1052" width="6.5" style="868" customWidth="1"/>
    <col min="1053" max="1287" width="9" style="868"/>
    <col min="1288" max="1289" width="2.09765625" style="868" customWidth="1"/>
    <col min="1290" max="1290" width="1" style="868" customWidth="1"/>
    <col min="1291" max="1291" width="20.3984375" style="868" customWidth="1"/>
    <col min="1292" max="1292" width="1.09765625" style="868" customWidth="1"/>
    <col min="1293" max="1294" width="10.59765625" style="868" customWidth="1"/>
    <col min="1295" max="1295" width="1.59765625" style="868" customWidth="1"/>
    <col min="1296" max="1296" width="6.09765625" style="868" customWidth="1"/>
    <col min="1297" max="1297" width="4" style="868" customWidth="1"/>
    <col min="1298" max="1298" width="3.09765625" style="868" customWidth="1"/>
    <col min="1299" max="1299" width="0.59765625" style="868" customWidth="1"/>
    <col min="1300" max="1300" width="3" style="868" customWidth="1"/>
    <col min="1301" max="1301" width="3.09765625" style="868" customWidth="1"/>
    <col min="1302" max="1302" width="2.59765625" style="868" customWidth="1"/>
    <col min="1303" max="1303" width="3.09765625" style="868" customWidth="1"/>
    <col min="1304" max="1304" width="2.59765625" style="868" customWidth="1"/>
    <col min="1305" max="1305" width="1.59765625" style="868" customWidth="1"/>
    <col min="1306" max="1307" width="2" style="868" customWidth="1"/>
    <col min="1308" max="1308" width="6.5" style="868" customWidth="1"/>
    <col min="1309" max="1543" width="9" style="868"/>
    <col min="1544" max="1545" width="2.09765625" style="868" customWidth="1"/>
    <col min="1546" max="1546" width="1" style="868" customWidth="1"/>
    <col min="1547" max="1547" width="20.3984375" style="868" customWidth="1"/>
    <col min="1548" max="1548" width="1.09765625" style="868" customWidth="1"/>
    <col min="1549" max="1550" width="10.59765625" style="868" customWidth="1"/>
    <col min="1551" max="1551" width="1.59765625" style="868" customWidth="1"/>
    <col min="1552" max="1552" width="6.09765625" style="868" customWidth="1"/>
    <col min="1553" max="1553" width="4" style="868" customWidth="1"/>
    <col min="1554" max="1554" width="3.09765625" style="868" customWidth="1"/>
    <col min="1555" max="1555" width="0.59765625" style="868" customWidth="1"/>
    <col min="1556" max="1556" width="3" style="868" customWidth="1"/>
    <col min="1557" max="1557" width="3.09765625" style="868" customWidth="1"/>
    <col min="1558" max="1558" width="2.59765625" style="868" customWidth="1"/>
    <col min="1559" max="1559" width="3.09765625" style="868" customWidth="1"/>
    <col min="1560" max="1560" width="2.59765625" style="868" customWidth="1"/>
    <col min="1561" max="1561" width="1.59765625" style="868" customWidth="1"/>
    <col min="1562" max="1563" width="2" style="868" customWidth="1"/>
    <col min="1564" max="1564" width="6.5" style="868" customWidth="1"/>
    <col min="1565" max="1799" width="9" style="868"/>
    <col min="1800" max="1801" width="2.09765625" style="868" customWidth="1"/>
    <col min="1802" max="1802" width="1" style="868" customWidth="1"/>
    <col min="1803" max="1803" width="20.3984375" style="868" customWidth="1"/>
    <col min="1804" max="1804" width="1.09765625" style="868" customWidth="1"/>
    <col min="1805" max="1806" width="10.59765625" style="868" customWidth="1"/>
    <col min="1807" max="1807" width="1.59765625" style="868" customWidth="1"/>
    <col min="1808" max="1808" width="6.09765625" style="868" customWidth="1"/>
    <col min="1809" max="1809" width="4" style="868" customWidth="1"/>
    <col min="1810" max="1810" width="3.09765625" style="868" customWidth="1"/>
    <col min="1811" max="1811" width="0.59765625" style="868" customWidth="1"/>
    <col min="1812" max="1812" width="3" style="868" customWidth="1"/>
    <col min="1813" max="1813" width="3.09765625" style="868" customWidth="1"/>
    <col min="1814" max="1814" width="2.59765625" style="868" customWidth="1"/>
    <col min="1815" max="1815" width="3.09765625" style="868" customWidth="1"/>
    <col min="1816" max="1816" width="2.59765625" style="868" customWidth="1"/>
    <col min="1817" max="1817" width="1.59765625" style="868" customWidth="1"/>
    <col min="1818" max="1819" width="2" style="868" customWidth="1"/>
    <col min="1820" max="1820" width="6.5" style="868" customWidth="1"/>
    <col min="1821" max="2055" width="9" style="868"/>
    <col min="2056" max="2057" width="2.09765625" style="868" customWidth="1"/>
    <col min="2058" max="2058" width="1" style="868" customWidth="1"/>
    <col min="2059" max="2059" width="20.3984375" style="868" customWidth="1"/>
    <col min="2060" max="2060" width="1.09765625" style="868" customWidth="1"/>
    <col min="2061" max="2062" width="10.59765625" style="868" customWidth="1"/>
    <col min="2063" max="2063" width="1.59765625" style="868" customWidth="1"/>
    <col min="2064" max="2064" width="6.09765625" style="868" customWidth="1"/>
    <col min="2065" max="2065" width="4" style="868" customWidth="1"/>
    <col min="2066" max="2066" width="3.09765625" style="868" customWidth="1"/>
    <col min="2067" max="2067" width="0.59765625" style="868" customWidth="1"/>
    <col min="2068" max="2068" width="3" style="868" customWidth="1"/>
    <col min="2069" max="2069" width="3.09765625" style="868" customWidth="1"/>
    <col min="2070" max="2070" width="2.59765625" style="868" customWidth="1"/>
    <col min="2071" max="2071" width="3.09765625" style="868" customWidth="1"/>
    <col min="2072" max="2072" width="2.59765625" style="868" customWidth="1"/>
    <col min="2073" max="2073" width="1.59765625" style="868" customWidth="1"/>
    <col min="2074" max="2075" width="2" style="868" customWidth="1"/>
    <col min="2076" max="2076" width="6.5" style="868" customWidth="1"/>
    <col min="2077" max="2311" width="9" style="868"/>
    <col min="2312" max="2313" width="2.09765625" style="868" customWidth="1"/>
    <col min="2314" max="2314" width="1" style="868" customWidth="1"/>
    <col min="2315" max="2315" width="20.3984375" style="868" customWidth="1"/>
    <col min="2316" max="2316" width="1.09765625" style="868" customWidth="1"/>
    <col min="2317" max="2318" width="10.59765625" style="868" customWidth="1"/>
    <col min="2319" max="2319" width="1.59765625" style="868" customWidth="1"/>
    <col min="2320" max="2320" width="6.09765625" style="868" customWidth="1"/>
    <col min="2321" max="2321" width="4" style="868" customWidth="1"/>
    <col min="2322" max="2322" width="3.09765625" style="868" customWidth="1"/>
    <col min="2323" max="2323" width="0.59765625" style="868" customWidth="1"/>
    <col min="2324" max="2324" width="3" style="868" customWidth="1"/>
    <col min="2325" max="2325" width="3.09765625" style="868" customWidth="1"/>
    <col min="2326" max="2326" width="2.59765625" style="868" customWidth="1"/>
    <col min="2327" max="2327" width="3.09765625" style="868" customWidth="1"/>
    <col min="2328" max="2328" width="2.59765625" style="868" customWidth="1"/>
    <col min="2329" max="2329" width="1.59765625" style="868" customWidth="1"/>
    <col min="2330" max="2331" width="2" style="868" customWidth="1"/>
    <col min="2332" max="2332" width="6.5" style="868" customWidth="1"/>
    <col min="2333" max="2567" width="9" style="868"/>
    <col min="2568" max="2569" width="2.09765625" style="868" customWidth="1"/>
    <col min="2570" max="2570" width="1" style="868" customWidth="1"/>
    <col min="2571" max="2571" width="20.3984375" style="868" customWidth="1"/>
    <col min="2572" max="2572" width="1.09765625" style="868" customWidth="1"/>
    <col min="2573" max="2574" width="10.59765625" style="868" customWidth="1"/>
    <col min="2575" max="2575" width="1.59765625" style="868" customWidth="1"/>
    <col min="2576" max="2576" width="6.09765625" style="868" customWidth="1"/>
    <col min="2577" max="2577" width="4" style="868" customWidth="1"/>
    <col min="2578" max="2578" width="3.09765625" style="868" customWidth="1"/>
    <col min="2579" max="2579" width="0.59765625" style="868" customWidth="1"/>
    <col min="2580" max="2580" width="3" style="868" customWidth="1"/>
    <col min="2581" max="2581" width="3.09765625" style="868" customWidth="1"/>
    <col min="2582" max="2582" width="2.59765625" style="868" customWidth="1"/>
    <col min="2583" max="2583" width="3.09765625" style="868" customWidth="1"/>
    <col min="2584" max="2584" width="2.59765625" style="868" customWidth="1"/>
    <col min="2585" max="2585" width="1.59765625" style="868" customWidth="1"/>
    <col min="2586" max="2587" width="2" style="868" customWidth="1"/>
    <col min="2588" max="2588" width="6.5" style="868" customWidth="1"/>
    <col min="2589" max="2823" width="9" style="868"/>
    <col min="2824" max="2825" width="2.09765625" style="868" customWidth="1"/>
    <col min="2826" max="2826" width="1" style="868" customWidth="1"/>
    <col min="2827" max="2827" width="20.3984375" style="868" customWidth="1"/>
    <col min="2828" max="2828" width="1.09765625" style="868" customWidth="1"/>
    <col min="2829" max="2830" width="10.59765625" style="868" customWidth="1"/>
    <col min="2831" max="2831" width="1.59765625" style="868" customWidth="1"/>
    <col min="2832" max="2832" width="6.09765625" style="868" customWidth="1"/>
    <col min="2833" max="2833" width="4" style="868" customWidth="1"/>
    <col min="2834" max="2834" width="3.09765625" style="868" customWidth="1"/>
    <col min="2835" max="2835" width="0.59765625" style="868" customWidth="1"/>
    <col min="2836" max="2836" width="3" style="868" customWidth="1"/>
    <col min="2837" max="2837" width="3.09765625" style="868" customWidth="1"/>
    <col min="2838" max="2838" width="2.59765625" style="868" customWidth="1"/>
    <col min="2839" max="2839" width="3.09765625" style="868" customWidth="1"/>
    <col min="2840" max="2840" width="2.59765625" style="868" customWidth="1"/>
    <col min="2841" max="2841" width="1.59765625" style="868" customWidth="1"/>
    <col min="2842" max="2843" width="2" style="868" customWidth="1"/>
    <col min="2844" max="2844" width="6.5" style="868" customWidth="1"/>
    <col min="2845" max="3079" width="9" style="868"/>
    <col min="3080" max="3081" width="2.09765625" style="868" customWidth="1"/>
    <col min="3082" max="3082" width="1" style="868" customWidth="1"/>
    <col min="3083" max="3083" width="20.3984375" style="868" customWidth="1"/>
    <col min="3084" max="3084" width="1.09765625" style="868" customWidth="1"/>
    <col min="3085" max="3086" width="10.59765625" style="868" customWidth="1"/>
    <col min="3087" max="3087" width="1.59765625" style="868" customWidth="1"/>
    <col min="3088" max="3088" width="6.09765625" style="868" customWidth="1"/>
    <col min="3089" max="3089" width="4" style="868" customWidth="1"/>
    <col min="3090" max="3090" width="3.09765625" style="868" customWidth="1"/>
    <col min="3091" max="3091" width="0.59765625" style="868" customWidth="1"/>
    <col min="3092" max="3092" width="3" style="868" customWidth="1"/>
    <col min="3093" max="3093" width="3.09765625" style="868" customWidth="1"/>
    <col min="3094" max="3094" width="2.59765625" style="868" customWidth="1"/>
    <col min="3095" max="3095" width="3.09765625" style="868" customWidth="1"/>
    <col min="3096" max="3096" width="2.59765625" style="868" customWidth="1"/>
    <col min="3097" max="3097" width="1.59765625" style="868" customWidth="1"/>
    <col min="3098" max="3099" width="2" style="868" customWidth="1"/>
    <col min="3100" max="3100" width="6.5" style="868" customWidth="1"/>
    <col min="3101" max="3335" width="9" style="868"/>
    <col min="3336" max="3337" width="2.09765625" style="868" customWidth="1"/>
    <col min="3338" max="3338" width="1" style="868" customWidth="1"/>
    <col min="3339" max="3339" width="20.3984375" style="868" customWidth="1"/>
    <col min="3340" max="3340" width="1.09765625" style="868" customWidth="1"/>
    <col min="3341" max="3342" width="10.59765625" style="868" customWidth="1"/>
    <col min="3343" max="3343" width="1.59765625" style="868" customWidth="1"/>
    <col min="3344" max="3344" width="6.09765625" style="868" customWidth="1"/>
    <col min="3345" max="3345" width="4" style="868" customWidth="1"/>
    <col min="3346" max="3346" width="3.09765625" style="868" customWidth="1"/>
    <col min="3347" max="3347" width="0.59765625" style="868" customWidth="1"/>
    <col min="3348" max="3348" width="3" style="868" customWidth="1"/>
    <col min="3349" max="3349" width="3.09765625" style="868" customWidth="1"/>
    <col min="3350" max="3350" width="2.59765625" style="868" customWidth="1"/>
    <col min="3351" max="3351" width="3.09765625" style="868" customWidth="1"/>
    <col min="3352" max="3352" width="2.59765625" style="868" customWidth="1"/>
    <col min="3353" max="3353" width="1.59765625" style="868" customWidth="1"/>
    <col min="3354" max="3355" width="2" style="868" customWidth="1"/>
    <col min="3356" max="3356" width="6.5" style="868" customWidth="1"/>
    <col min="3357" max="3591" width="9" style="868"/>
    <col min="3592" max="3593" width="2.09765625" style="868" customWidth="1"/>
    <col min="3594" max="3594" width="1" style="868" customWidth="1"/>
    <col min="3595" max="3595" width="20.3984375" style="868" customWidth="1"/>
    <col min="3596" max="3596" width="1.09765625" style="868" customWidth="1"/>
    <col min="3597" max="3598" width="10.59765625" style="868" customWidth="1"/>
    <col min="3599" max="3599" width="1.59765625" style="868" customWidth="1"/>
    <col min="3600" max="3600" width="6.09765625" style="868" customWidth="1"/>
    <col min="3601" max="3601" width="4" style="868" customWidth="1"/>
    <col min="3602" max="3602" width="3.09765625" style="868" customWidth="1"/>
    <col min="3603" max="3603" width="0.59765625" style="868" customWidth="1"/>
    <col min="3604" max="3604" width="3" style="868" customWidth="1"/>
    <col min="3605" max="3605" width="3.09765625" style="868" customWidth="1"/>
    <col min="3606" max="3606" width="2.59765625" style="868" customWidth="1"/>
    <col min="3607" max="3607" width="3.09765625" style="868" customWidth="1"/>
    <col min="3608" max="3608" width="2.59765625" style="868" customWidth="1"/>
    <col min="3609" max="3609" width="1.59765625" style="868" customWidth="1"/>
    <col min="3610" max="3611" width="2" style="868" customWidth="1"/>
    <col min="3612" max="3612" width="6.5" style="868" customWidth="1"/>
    <col min="3613" max="3847" width="9" style="868"/>
    <col min="3848" max="3849" width="2.09765625" style="868" customWidth="1"/>
    <col min="3850" max="3850" width="1" style="868" customWidth="1"/>
    <col min="3851" max="3851" width="20.3984375" style="868" customWidth="1"/>
    <col min="3852" max="3852" width="1.09765625" style="868" customWidth="1"/>
    <col min="3853" max="3854" width="10.59765625" style="868" customWidth="1"/>
    <col min="3855" max="3855" width="1.59765625" style="868" customWidth="1"/>
    <col min="3856" max="3856" width="6.09765625" style="868" customWidth="1"/>
    <col min="3857" max="3857" width="4" style="868" customWidth="1"/>
    <col min="3858" max="3858" width="3.09765625" style="868" customWidth="1"/>
    <col min="3859" max="3859" width="0.59765625" style="868" customWidth="1"/>
    <col min="3860" max="3860" width="3" style="868" customWidth="1"/>
    <col min="3861" max="3861" width="3.09765625" style="868" customWidth="1"/>
    <col min="3862" max="3862" width="2.59765625" style="868" customWidth="1"/>
    <col min="3863" max="3863" width="3.09765625" style="868" customWidth="1"/>
    <col min="3864" max="3864" width="2.59765625" style="868" customWidth="1"/>
    <col min="3865" max="3865" width="1.59765625" style="868" customWidth="1"/>
    <col min="3866" max="3867" width="2" style="868" customWidth="1"/>
    <col min="3868" max="3868" width="6.5" style="868" customWidth="1"/>
    <col min="3869" max="4103" width="9" style="868"/>
    <col min="4104" max="4105" width="2.09765625" style="868" customWidth="1"/>
    <col min="4106" max="4106" width="1" style="868" customWidth="1"/>
    <col min="4107" max="4107" width="20.3984375" style="868" customWidth="1"/>
    <col min="4108" max="4108" width="1.09765625" style="868" customWidth="1"/>
    <col min="4109" max="4110" width="10.59765625" style="868" customWidth="1"/>
    <col min="4111" max="4111" width="1.59765625" style="868" customWidth="1"/>
    <col min="4112" max="4112" width="6.09765625" style="868" customWidth="1"/>
    <col min="4113" max="4113" width="4" style="868" customWidth="1"/>
    <col min="4114" max="4114" width="3.09765625" style="868" customWidth="1"/>
    <col min="4115" max="4115" width="0.59765625" style="868" customWidth="1"/>
    <col min="4116" max="4116" width="3" style="868" customWidth="1"/>
    <col min="4117" max="4117" width="3.09765625" style="868" customWidth="1"/>
    <col min="4118" max="4118" width="2.59765625" style="868" customWidth="1"/>
    <col min="4119" max="4119" width="3.09765625" style="868" customWidth="1"/>
    <col min="4120" max="4120" width="2.59765625" style="868" customWidth="1"/>
    <col min="4121" max="4121" width="1.59765625" style="868" customWidth="1"/>
    <col min="4122" max="4123" width="2" style="868" customWidth="1"/>
    <col min="4124" max="4124" width="6.5" style="868" customWidth="1"/>
    <col min="4125" max="4359" width="9" style="868"/>
    <col min="4360" max="4361" width="2.09765625" style="868" customWidth="1"/>
    <col min="4362" max="4362" width="1" style="868" customWidth="1"/>
    <col min="4363" max="4363" width="20.3984375" style="868" customWidth="1"/>
    <col min="4364" max="4364" width="1.09765625" style="868" customWidth="1"/>
    <col min="4365" max="4366" width="10.59765625" style="868" customWidth="1"/>
    <col min="4367" max="4367" width="1.59765625" style="868" customWidth="1"/>
    <col min="4368" max="4368" width="6.09765625" style="868" customWidth="1"/>
    <col min="4369" max="4369" width="4" style="868" customWidth="1"/>
    <col min="4370" max="4370" width="3.09765625" style="868" customWidth="1"/>
    <col min="4371" max="4371" width="0.59765625" style="868" customWidth="1"/>
    <col min="4372" max="4372" width="3" style="868" customWidth="1"/>
    <col min="4373" max="4373" width="3.09765625" style="868" customWidth="1"/>
    <col min="4374" max="4374" width="2.59765625" style="868" customWidth="1"/>
    <col min="4375" max="4375" width="3.09765625" style="868" customWidth="1"/>
    <col min="4376" max="4376" width="2.59765625" style="868" customWidth="1"/>
    <col min="4377" max="4377" width="1.59765625" style="868" customWidth="1"/>
    <col min="4378" max="4379" width="2" style="868" customWidth="1"/>
    <col min="4380" max="4380" width="6.5" style="868" customWidth="1"/>
    <col min="4381" max="4615" width="9" style="868"/>
    <col min="4616" max="4617" width="2.09765625" style="868" customWidth="1"/>
    <col min="4618" max="4618" width="1" style="868" customWidth="1"/>
    <col min="4619" max="4619" width="20.3984375" style="868" customWidth="1"/>
    <col min="4620" max="4620" width="1.09765625" style="868" customWidth="1"/>
    <col min="4621" max="4622" width="10.59765625" style="868" customWidth="1"/>
    <col min="4623" max="4623" width="1.59765625" style="868" customWidth="1"/>
    <col min="4624" max="4624" width="6.09765625" style="868" customWidth="1"/>
    <col min="4625" max="4625" width="4" style="868" customWidth="1"/>
    <col min="4626" max="4626" width="3.09765625" style="868" customWidth="1"/>
    <col min="4627" max="4627" width="0.59765625" style="868" customWidth="1"/>
    <col min="4628" max="4628" width="3" style="868" customWidth="1"/>
    <col min="4629" max="4629" width="3.09765625" style="868" customWidth="1"/>
    <col min="4630" max="4630" width="2.59765625" style="868" customWidth="1"/>
    <col min="4631" max="4631" width="3.09765625" style="868" customWidth="1"/>
    <col min="4632" max="4632" width="2.59765625" style="868" customWidth="1"/>
    <col min="4633" max="4633" width="1.59765625" style="868" customWidth="1"/>
    <col min="4634" max="4635" width="2" style="868" customWidth="1"/>
    <col min="4636" max="4636" width="6.5" style="868" customWidth="1"/>
    <col min="4637" max="4871" width="9" style="868"/>
    <col min="4872" max="4873" width="2.09765625" style="868" customWidth="1"/>
    <col min="4874" max="4874" width="1" style="868" customWidth="1"/>
    <col min="4875" max="4875" width="20.3984375" style="868" customWidth="1"/>
    <col min="4876" max="4876" width="1.09765625" style="868" customWidth="1"/>
    <col min="4877" max="4878" width="10.59765625" style="868" customWidth="1"/>
    <col min="4879" max="4879" width="1.59765625" style="868" customWidth="1"/>
    <col min="4880" max="4880" width="6.09765625" style="868" customWidth="1"/>
    <col min="4881" max="4881" width="4" style="868" customWidth="1"/>
    <col min="4882" max="4882" width="3.09765625" style="868" customWidth="1"/>
    <col min="4883" max="4883" width="0.59765625" style="868" customWidth="1"/>
    <col min="4884" max="4884" width="3" style="868" customWidth="1"/>
    <col min="4885" max="4885" width="3.09765625" style="868" customWidth="1"/>
    <col min="4886" max="4886" width="2.59765625" style="868" customWidth="1"/>
    <col min="4887" max="4887" width="3.09765625" style="868" customWidth="1"/>
    <col min="4888" max="4888" width="2.59765625" style="868" customWidth="1"/>
    <col min="4889" max="4889" width="1.59765625" style="868" customWidth="1"/>
    <col min="4890" max="4891" width="2" style="868" customWidth="1"/>
    <col min="4892" max="4892" width="6.5" style="868" customWidth="1"/>
    <col min="4893" max="5127" width="9" style="868"/>
    <col min="5128" max="5129" width="2.09765625" style="868" customWidth="1"/>
    <col min="5130" max="5130" width="1" style="868" customWidth="1"/>
    <col min="5131" max="5131" width="20.3984375" style="868" customWidth="1"/>
    <col min="5132" max="5132" width="1.09765625" style="868" customWidth="1"/>
    <col min="5133" max="5134" width="10.59765625" style="868" customWidth="1"/>
    <col min="5135" max="5135" width="1.59765625" style="868" customWidth="1"/>
    <col min="5136" max="5136" width="6.09765625" style="868" customWidth="1"/>
    <col min="5137" max="5137" width="4" style="868" customWidth="1"/>
    <col min="5138" max="5138" width="3.09765625" style="868" customWidth="1"/>
    <col min="5139" max="5139" width="0.59765625" style="868" customWidth="1"/>
    <col min="5140" max="5140" width="3" style="868" customWidth="1"/>
    <col min="5141" max="5141" width="3.09765625" style="868" customWidth="1"/>
    <col min="5142" max="5142" width="2.59765625" style="868" customWidth="1"/>
    <col min="5143" max="5143" width="3.09765625" style="868" customWidth="1"/>
    <col min="5144" max="5144" width="2.59765625" style="868" customWidth="1"/>
    <col min="5145" max="5145" width="1.59765625" style="868" customWidth="1"/>
    <col min="5146" max="5147" width="2" style="868" customWidth="1"/>
    <col min="5148" max="5148" width="6.5" style="868" customWidth="1"/>
    <col min="5149" max="5383" width="9" style="868"/>
    <col min="5384" max="5385" width="2.09765625" style="868" customWidth="1"/>
    <col min="5386" max="5386" width="1" style="868" customWidth="1"/>
    <col min="5387" max="5387" width="20.3984375" style="868" customWidth="1"/>
    <col min="5388" max="5388" width="1.09765625" style="868" customWidth="1"/>
    <col min="5389" max="5390" width="10.59765625" style="868" customWidth="1"/>
    <col min="5391" max="5391" width="1.59765625" style="868" customWidth="1"/>
    <col min="5392" max="5392" width="6.09765625" style="868" customWidth="1"/>
    <col min="5393" max="5393" width="4" style="868" customWidth="1"/>
    <col min="5394" max="5394" width="3.09765625" style="868" customWidth="1"/>
    <col min="5395" max="5395" width="0.59765625" style="868" customWidth="1"/>
    <col min="5396" max="5396" width="3" style="868" customWidth="1"/>
    <col min="5397" max="5397" width="3.09765625" style="868" customWidth="1"/>
    <col min="5398" max="5398" width="2.59765625" style="868" customWidth="1"/>
    <col min="5399" max="5399" width="3.09765625" style="868" customWidth="1"/>
    <col min="5400" max="5400" width="2.59765625" style="868" customWidth="1"/>
    <col min="5401" max="5401" width="1.59765625" style="868" customWidth="1"/>
    <col min="5402" max="5403" width="2" style="868" customWidth="1"/>
    <col min="5404" max="5404" width="6.5" style="868" customWidth="1"/>
    <col min="5405" max="5639" width="9" style="868"/>
    <col min="5640" max="5641" width="2.09765625" style="868" customWidth="1"/>
    <col min="5642" max="5642" width="1" style="868" customWidth="1"/>
    <col min="5643" max="5643" width="20.3984375" style="868" customWidth="1"/>
    <col min="5644" max="5644" width="1.09765625" style="868" customWidth="1"/>
    <col min="5645" max="5646" width="10.59765625" style="868" customWidth="1"/>
    <col min="5647" max="5647" width="1.59765625" style="868" customWidth="1"/>
    <col min="5648" max="5648" width="6.09765625" style="868" customWidth="1"/>
    <col min="5649" max="5649" width="4" style="868" customWidth="1"/>
    <col min="5650" max="5650" width="3.09765625" style="868" customWidth="1"/>
    <col min="5651" max="5651" width="0.59765625" style="868" customWidth="1"/>
    <col min="5652" max="5652" width="3" style="868" customWidth="1"/>
    <col min="5653" max="5653" width="3.09765625" style="868" customWidth="1"/>
    <col min="5654" max="5654" width="2.59765625" style="868" customWidth="1"/>
    <col min="5655" max="5655" width="3.09765625" style="868" customWidth="1"/>
    <col min="5656" max="5656" width="2.59765625" style="868" customWidth="1"/>
    <col min="5657" max="5657" width="1.59765625" style="868" customWidth="1"/>
    <col min="5658" max="5659" width="2" style="868" customWidth="1"/>
    <col min="5660" max="5660" width="6.5" style="868" customWidth="1"/>
    <col min="5661" max="5895" width="9" style="868"/>
    <col min="5896" max="5897" width="2.09765625" style="868" customWidth="1"/>
    <col min="5898" max="5898" width="1" style="868" customWidth="1"/>
    <col min="5899" max="5899" width="20.3984375" style="868" customWidth="1"/>
    <col min="5900" max="5900" width="1.09765625" style="868" customWidth="1"/>
    <col min="5901" max="5902" width="10.59765625" style="868" customWidth="1"/>
    <col min="5903" max="5903" width="1.59765625" style="868" customWidth="1"/>
    <col min="5904" max="5904" width="6.09765625" style="868" customWidth="1"/>
    <col min="5905" max="5905" width="4" style="868" customWidth="1"/>
    <col min="5906" max="5906" width="3.09765625" style="868" customWidth="1"/>
    <col min="5907" max="5907" width="0.59765625" style="868" customWidth="1"/>
    <col min="5908" max="5908" width="3" style="868" customWidth="1"/>
    <col min="5909" max="5909" width="3.09765625" style="868" customWidth="1"/>
    <col min="5910" max="5910" width="2.59765625" style="868" customWidth="1"/>
    <col min="5911" max="5911" width="3.09765625" style="868" customWidth="1"/>
    <col min="5912" max="5912" width="2.59765625" style="868" customWidth="1"/>
    <col min="5913" max="5913" width="1.59765625" style="868" customWidth="1"/>
    <col min="5914" max="5915" width="2" style="868" customWidth="1"/>
    <col min="5916" max="5916" width="6.5" style="868" customWidth="1"/>
    <col min="5917" max="6151" width="9" style="868"/>
    <col min="6152" max="6153" width="2.09765625" style="868" customWidth="1"/>
    <col min="6154" max="6154" width="1" style="868" customWidth="1"/>
    <col min="6155" max="6155" width="20.3984375" style="868" customWidth="1"/>
    <col min="6156" max="6156" width="1.09765625" style="868" customWidth="1"/>
    <col min="6157" max="6158" width="10.59765625" style="868" customWidth="1"/>
    <col min="6159" max="6159" width="1.59765625" style="868" customWidth="1"/>
    <col min="6160" max="6160" width="6.09765625" style="868" customWidth="1"/>
    <col min="6161" max="6161" width="4" style="868" customWidth="1"/>
    <col min="6162" max="6162" width="3.09765625" style="868" customWidth="1"/>
    <col min="6163" max="6163" width="0.59765625" style="868" customWidth="1"/>
    <col min="6164" max="6164" width="3" style="868" customWidth="1"/>
    <col min="6165" max="6165" width="3.09765625" style="868" customWidth="1"/>
    <col min="6166" max="6166" width="2.59765625" style="868" customWidth="1"/>
    <col min="6167" max="6167" width="3.09765625" style="868" customWidth="1"/>
    <col min="6168" max="6168" width="2.59765625" style="868" customWidth="1"/>
    <col min="6169" max="6169" width="1.59765625" style="868" customWidth="1"/>
    <col min="6170" max="6171" width="2" style="868" customWidth="1"/>
    <col min="6172" max="6172" width="6.5" style="868" customWidth="1"/>
    <col min="6173" max="6407" width="9" style="868"/>
    <col min="6408" max="6409" width="2.09765625" style="868" customWidth="1"/>
    <col min="6410" max="6410" width="1" style="868" customWidth="1"/>
    <col min="6411" max="6411" width="20.3984375" style="868" customWidth="1"/>
    <col min="6412" max="6412" width="1.09765625" style="868" customWidth="1"/>
    <col min="6413" max="6414" width="10.59765625" style="868" customWidth="1"/>
    <col min="6415" max="6415" width="1.59765625" style="868" customWidth="1"/>
    <col min="6416" max="6416" width="6.09765625" style="868" customWidth="1"/>
    <col min="6417" max="6417" width="4" style="868" customWidth="1"/>
    <col min="6418" max="6418" width="3.09765625" style="868" customWidth="1"/>
    <col min="6419" max="6419" width="0.59765625" style="868" customWidth="1"/>
    <col min="6420" max="6420" width="3" style="868" customWidth="1"/>
    <col min="6421" max="6421" width="3.09765625" style="868" customWidth="1"/>
    <col min="6422" max="6422" width="2.59765625" style="868" customWidth="1"/>
    <col min="6423" max="6423" width="3.09765625" style="868" customWidth="1"/>
    <col min="6424" max="6424" width="2.59765625" style="868" customWidth="1"/>
    <col min="6425" max="6425" width="1.59765625" style="868" customWidth="1"/>
    <col min="6426" max="6427" width="2" style="868" customWidth="1"/>
    <col min="6428" max="6428" width="6.5" style="868" customWidth="1"/>
    <col min="6429" max="6663" width="9" style="868"/>
    <col min="6664" max="6665" width="2.09765625" style="868" customWidth="1"/>
    <col min="6666" max="6666" width="1" style="868" customWidth="1"/>
    <col min="6667" max="6667" width="20.3984375" style="868" customWidth="1"/>
    <col min="6668" max="6668" width="1.09765625" style="868" customWidth="1"/>
    <col min="6669" max="6670" width="10.59765625" style="868" customWidth="1"/>
    <col min="6671" max="6671" width="1.59765625" style="868" customWidth="1"/>
    <col min="6672" max="6672" width="6.09765625" style="868" customWidth="1"/>
    <col min="6673" max="6673" width="4" style="868" customWidth="1"/>
    <col min="6674" max="6674" width="3.09765625" style="868" customWidth="1"/>
    <col min="6675" max="6675" width="0.59765625" style="868" customWidth="1"/>
    <col min="6676" max="6676" width="3" style="868" customWidth="1"/>
    <col min="6677" max="6677" width="3.09765625" style="868" customWidth="1"/>
    <col min="6678" max="6678" width="2.59765625" style="868" customWidth="1"/>
    <col min="6679" max="6679" width="3.09765625" style="868" customWidth="1"/>
    <col min="6680" max="6680" width="2.59765625" style="868" customWidth="1"/>
    <col min="6681" max="6681" width="1.59765625" style="868" customWidth="1"/>
    <col min="6682" max="6683" width="2" style="868" customWidth="1"/>
    <col min="6684" max="6684" width="6.5" style="868" customWidth="1"/>
    <col min="6685" max="6919" width="9" style="868"/>
    <col min="6920" max="6921" width="2.09765625" style="868" customWidth="1"/>
    <col min="6922" max="6922" width="1" style="868" customWidth="1"/>
    <col min="6923" max="6923" width="20.3984375" style="868" customWidth="1"/>
    <col min="6924" max="6924" width="1.09765625" style="868" customWidth="1"/>
    <col min="6925" max="6926" width="10.59765625" style="868" customWidth="1"/>
    <col min="6927" max="6927" width="1.59765625" style="868" customWidth="1"/>
    <col min="6928" max="6928" width="6.09765625" style="868" customWidth="1"/>
    <col min="6929" max="6929" width="4" style="868" customWidth="1"/>
    <col min="6930" max="6930" width="3.09765625" style="868" customWidth="1"/>
    <col min="6931" max="6931" width="0.59765625" style="868" customWidth="1"/>
    <col min="6932" max="6932" width="3" style="868" customWidth="1"/>
    <col min="6933" max="6933" width="3.09765625" style="868" customWidth="1"/>
    <col min="6934" max="6934" width="2.59765625" style="868" customWidth="1"/>
    <col min="6935" max="6935" width="3.09765625" style="868" customWidth="1"/>
    <col min="6936" max="6936" width="2.59765625" style="868" customWidth="1"/>
    <col min="6937" max="6937" width="1.59765625" style="868" customWidth="1"/>
    <col min="6938" max="6939" width="2" style="868" customWidth="1"/>
    <col min="6940" max="6940" width="6.5" style="868" customWidth="1"/>
    <col min="6941" max="7175" width="9" style="868"/>
    <col min="7176" max="7177" width="2.09765625" style="868" customWidth="1"/>
    <col min="7178" max="7178" width="1" style="868" customWidth="1"/>
    <col min="7179" max="7179" width="20.3984375" style="868" customWidth="1"/>
    <col min="7180" max="7180" width="1.09765625" style="868" customWidth="1"/>
    <col min="7181" max="7182" width="10.59765625" style="868" customWidth="1"/>
    <col min="7183" max="7183" width="1.59765625" style="868" customWidth="1"/>
    <col min="7184" max="7184" width="6.09765625" style="868" customWidth="1"/>
    <col min="7185" max="7185" width="4" style="868" customWidth="1"/>
    <col min="7186" max="7186" width="3.09765625" style="868" customWidth="1"/>
    <col min="7187" max="7187" width="0.59765625" style="868" customWidth="1"/>
    <col min="7188" max="7188" width="3" style="868" customWidth="1"/>
    <col min="7189" max="7189" width="3.09765625" style="868" customWidth="1"/>
    <col min="7190" max="7190" width="2.59765625" style="868" customWidth="1"/>
    <col min="7191" max="7191" width="3.09765625" style="868" customWidth="1"/>
    <col min="7192" max="7192" width="2.59765625" style="868" customWidth="1"/>
    <col min="7193" max="7193" width="1.59765625" style="868" customWidth="1"/>
    <col min="7194" max="7195" width="2" style="868" customWidth="1"/>
    <col min="7196" max="7196" width="6.5" style="868" customWidth="1"/>
    <col min="7197" max="7431" width="9" style="868"/>
    <col min="7432" max="7433" width="2.09765625" style="868" customWidth="1"/>
    <col min="7434" max="7434" width="1" style="868" customWidth="1"/>
    <col min="7435" max="7435" width="20.3984375" style="868" customWidth="1"/>
    <col min="7436" max="7436" width="1.09765625" style="868" customWidth="1"/>
    <col min="7437" max="7438" width="10.59765625" style="868" customWidth="1"/>
    <col min="7439" max="7439" width="1.59765625" style="868" customWidth="1"/>
    <col min="7440" max="7440" width="6.09765625" style="868" customWidth="1"/>
    <col min="7441" max="7441" width="4" style="868" customWidth="1"/>
    <col min="7442" max="7442" width="3.09765625" style="868" customWidth="1"/>
    <col min="7443" max="7443" width="0.59765625" style="868" customWidth="1"/>
    <col min="7444" max="7444" width="3" style="868" customWidth="1"/>
    <col min="7445" max="7445" width="3.09765625" style="868" customWidth="1"/>
    <col min="7446" max="7446" width="2.59765625" style="868" customWidth="1"/>
    <col min="7447" max="7447" width="3.09765625" style="868" customWidth="1"/>
    <col min="7448" max="7448" width="2.59765625" style="868" customWidth="1"/>
    <col min="7449" max="7449" width="1.59765625" style="868" customWidth="1"/>
    <col min="7450" max="7451" width="2" style="868" customWidth="1"/>
    <col min="7452" max="7452" width="6.5" style="868" customWidth="1"/>
    <col min="7453" max="7687" width="9" style="868"/>
    <col min="7688" max="7689" width="2.09765625" style="868" customWidth="1"/>
    <col min="7690" max="7690" width="1" style="868" customWidth="1"/>
    <col min="7691" max="7691" width="20.3984375" style="868" customWidth="1"/>
    <col min="7692" max="7692" width="1.09765625" style="868" customWidth="1"/>
    <col min="7693" max="7694" width="10.59765625" style="868" customWidth="1"/>
    <col min="7695" max="7695" width="1.59765625" style="868" customWidth="1"/>
    <col min="7696" max="7696" width="6.09765625" style="868" customWidth="1"/>
    <col min="7697" max="7697" width="4" style="868" customWidth="1"/>
    <col min="7698" max="7698" width="3.09765625" style="868" customWidth="1"/>
    <col min="7699" max="7699" width="0.59765625" style="868" customWidth="1"/>
    <col min="7700" max="7700" width="3" style="868" customWidth="1"/>
    <col min="7701" max="7701" width="3.09765625" style="868" customWidth="1"/>
    <col min="7702" max="7702" width="2.59765625" style="868" customWidth="1"/>
    <col min="7703" max="7703" width="3.09765625" style="868" customWidth="1"/>
    <col min="7704" max="7704" width="2.59765625" style="868" customWidth="1"/>
    <col min="7705" max="7705" width="1.59765625" style="868" customWidth="1"/>
    <col min="7706" max="7707" width="2" style="868" customWidth="1"/>
    <col min="7708" max="7708" width="6.5" style="868" customWidth="1"/>
    <col min="7709" max="7943" width="9" style="868"/>
    <col min="7944" max="7945" width="2.09765625" style="868" customWidth="1"/>
    <col min="7946" max="7946" width="1" style="868" customWidth="1"/>
    <col min="7947" max="7947" width="20.3984375" style="868" customWidth="1"/>
    <col min="7948" max="7948" width="1.09765625" style="868" customWidth="1"/>
    <col min="7949" max="7950" width="10.59765625" style="868" customWidth="1"/>
    <col min="7951" max="7951" width="1.59765625" style="868" customWidth="1"/>
    <col min="7952" max="7952" width="6.09765625" style="868" customWidth="1"/>
    <col min="7953" max="7953" width="4" style="868" customWidth="1"/>
    <col min="7954" max="7954" width="3.09765625" style="868" customWidth="1"/>
    <col min="7955" max="7955" width="0.59765625" style="868" customWidth="1"/>
    <col min="7956" max="7956" width="3" style="868" customWidth="1"/>
    <col min="7957" max="7957" width="3.09765625" style="868" customWidth="1"/>
    <col min="7958" max="7958" width="2.59765625" style="868" customWidth="1"/>
    <col min="7959" max="7959" width="3.09765625" style="868" customWidth="1"/>
    <col min="7960" max="7960" width="2.59765625" style="868" customWidth="1"/>
    <col min="7961" max="7961" width="1.59765625" style="868" customWidth="1"/>
    <col min="7962" max="7963" width="2" style="868" customWidth="1"/>
    <col min="7964" max="7964" width="6.5" style="868" customWidth="1"/>
    <col min="7965" max="8199" width="9" style="868"/>
    <col min="8200" max="8201" width="2.09765625" style="868" customWidth="1"/>
    <col min="8202" max="8202" width="1" style="868" customWidth="1"/>
    <col min="8203" max="8203" width="20.3984375" style="868" customWidth="1"/>
    <col min="8204" max="8204" width="1.09765625" style="868" customWidth="1"/>
    <col min="8205" max="8206" width="10.59765625" style="868" customWidth="1"/>
    <col min="8207" max="8207" width="1.59765625" style="868" customWidth="1"/>
    <col min="8208" max="8208" width="6.09765625" style="868" customWidth="1"/>
    <col min="8209" max="8209" width="4" style="868" customWidth="1"/>
    <col min="8210" max="8210" width="3.09765625" style="868" customWidth="1"/>
    <col min="8211" max="8211" width="0.59765625" style="868" customWidth="1"/>
    <col min="8212" max="8212" width="3" style="868" customWidth="1"/>
    <col min="8213" max="8213" width="3.09765625" style="868" customWidth="1"/>
    <col min="8214" max="8214" width="2.59765625" style="868" customWidth="1"/>
    <col min="8215" max="8215" width="3.09765625" style="868" customWidth="1"/>
    <col min="8216" max="8216" width="2.59765625" style="868" customWidth="1"/>
    <col min="8217" max="8217" width="1.59765625" style="868" customWidth="1"/>
    <col min="8218" max="8219" width="2" style="868" customWidth="1"/>
    <col min="8220" max="8220" width="6.5" style="868" customWidth="1"/>
    <col min="8221" max="8455" width="9" style="868"/>
    <col min="8456" max="8457" width="2.09765625" style="868" customWidth="1"/>
    <col min="8458" max="8458" width="1" style="868" customWidth="1"/>
    <col min="8459" max="8459" width="20.3984375" style="868" customWidth="1"/>
    <col min="8460" max="8460" width="1.09765625" style="868" customWidth="1"/>
    <col min="8461" max="8462" width="10.59765625" style="868" customWidth="1"/>
    <col min="8463" max="8463" width="1.59765625" style="868" customWidth="1"/>
    <col min="8464" max="8464" width="6.09765625" style="868" customWidth="1"/>
    <col min="8465" max="8465" width="4" style="868" customWidth="1"/>
    <col min="8466" max="8466" width="3.09765625" style="868" customWidth="1"/>
    <col min="8467" max="8467" width="0.59765625" style="868" customWidth="1"/>
    <col min="8468" max="8468" width="3" style="868" customWidth="1"/>
    <col min="8469" max="8469" width="3.09765625" style="868" customWidth="1"/>
    <col min="8470" max="8470" width="2.59765625" style="868" customWidth="1"/>
    <col min="8471" max="8471" width="3.09765625" style="868" customWidth="1"/>
    <col min="8472" max="8472" width="2.59765625" style="868" customWidth="1"/>
    <col min="8473" max="8473" width="1.59765625" style="868" customWidth="1"/>
    <col min="8474" max="8475" width="2" style="868" customWidth="1"/>
    <col min="8476" max="8476" width="6.5" style="868" customWidth="1"/>
    <col min="8477" max="8711" width="9" style="868"/>
    <col min="8712" max="8713" width="2.09765625" style="868" customWidth="1"/>
    <col min="8714" max="8714" width="1" style="868" customWidth="1"/>
    <col min="8715" max="8715" width="20.3984375" style="868" customWidth="1"/>
    <col min="8716" max="8716" width="1.09765625" style="868" customWidth="1"/>
    <col min="8717" max="8718" width="10.59765625" style="868" customWidth="1"/>
    <col min="8719" max="8719" width="1.59765625" style="868" customWidth="1"/>
    <col min="8720" max="8720" width="6.09765625" style="868" customWidth="1"/>
    <col min="8721" max="8721" width="4" style="868" customWidth="1"/>
    <col min="8722" max="8722" width="3.09765625" style="868" customWidth="1"/>
    <col min="8723" max="8723" width="0.59765625" style="868" customWidth="1"/>
    <col min="8724" max="8724" width="3" style="868" customWidth="1"/>
    <col min="8725" max="8725" width="3.09765625" style="868" customWidth="1"/>
    <col min="8726" max="8726" width="2.59765625" style="868" customWidth="1"/>
    <col min="8727" max="8727" width="3.09765625" style="868" customWidth="1"/>
    <col min="8728" max="8728" width="2.59765625" style="868" customWidth="1"/>
    <col min="8729" max="8729" width="1.59765625" style="868" customWidth="1"/>
    <col min="8730" max="8731" width="2" style="868" customWidth="1"/>
    <col min="8732" max="8732" width="6.5" style="868" customWidth="1"/>
    <col min="8733" max="8967" width="9" style="868"/>
    <col min="8968" max="8969" width="2.09765625" style="868" customWidth="1"/>
    <col min="8970" max="8970" width="1" style="868" customWidth="1"/>
    <col min="8971" max="8971" width="20.3984375" style="868" customWidth="1"/>
    <col min="8972" max="8972" width="1.09765625" style="868" customWidth="1"/>
    <col min="8973" max="8974" width="10.59765625" style="868" customWidth="1"/>
    <col min="8975" max="8975" width="1.59765625" style="868" customWidth="1"/>
    <col min="8976" max="8976" width="6.09765625" style="868" customWidth="1"/>
    <col min="8977" max="8977" width="4" style="868" customWidth="1"/>
    <col min="8978" max="8978" width="3.09765625" style="868" customWidth="1"/>
    <col min="8979" max="8979" width="0.59765625" style="868" customWidth="1"/>
    <col min="8980" max="8980" width="3" style="868" customWidth="1"/>
    <col min="8981" max="8981" width="3.09765625" style="868" customWidth="1"/>
    <col min="8982" max="8982" width="2.59765625" style="868" customWidth="1"/>
    <col min="8983" max="8983" width="3.09765625" style="868" customWidth="1"/>
    <col min="8984" max="8984" width="2.59765625" style="868" customWidth="1"/>
    <col min="8985" max="8985" width="1.59765625" style="868" customWidth="1"/>
    <col min="8986" max="8987" width="2" style="868" customWidth="1"/>
    <col min="8988" max="8988" width="6.5" style="868" customWidth="1"/>
    <col min="8989" max="9223" width="9" style="868"/>
    <col min="9224" max="9225" width="2.09765625" style="868" customWidth="1"/>
    <col min="9226" max="9226" width="1" style="868" customWidth="1"/>
    <col min="9227" max="9227" width="20.3984375" style="868" customWidth="1"/>
    <col min="9228" max="9228" width="1.09765625" style="868" customWidth="1"/>
    <col min="9229" max="9230" width="10.59765625" style="868" customWidth="1"/>
    <col min="9231" max="9231" width="1.59765625" style="868" customWidth="1"/>
    <col min="9232" max="9232" width="6.09765625" style="868" customWidth="1"/>
    <col min="9233" max="9233" width="4" style="868" customWidth="1"/>
    <col min="9234" max="9234" width="3.09765625" style="868" customWidth="1"/>
    <col min="9235" max="9235" width="0.59765625" style="868" customWidth="1"/>
    <col min="9236" max="9236" width="3" style="868" customWidth="1"/>
    <col min="9237" max="9237" width="3.09765625" style="868" customWidth="1"/>
    <col min="9238" max="9238" width="2.59765625" style="868" customWidth="1"/>
    <col min="9239" max="9239" width="3.09765625" style="868" customWidth="1"/>
    <col min="9240" max="9240" width="2.59765625" style="868" customWidth="1"/>
    <col min="9241" max="9241" width="1.59765625" style="868" customWidth="1"/>
    <col min="9242" max="9243" width="2" style="868" customWidth="1"/>
    <col min="9244" max="9244" width="6.5" style="868" customWidth="1"/>
    <col min="9245" max="9479" width="9" style="868"/>
    <col min="9480" max="9481" width="2.09765625" style="868" customWidth="1"/>
    <col min="9482" max="9482" width="1" style="868" customWidth="1"/>
    <col min="9483" max="9483" width="20.3984375" style="868" customWidth="1"/>
    <col min="9484" max="9484" width="1.09765625" style="868" customWidth="1"/>
    <col min="9485" max="9486" width="10.59765625" style="868" customWidth="1"/>
    <col min="9487" max="9487" width="1.59765625" style="868" customWidth="1"/>
    <col min="9488" max="9488" width="6.09765625" style="868" customWidth="1"/>
    <col min="9489" max="9489" width="4" style="868" customWidth="1"/>
    <col min="9490" max="9490" width="3.09765625" style="868" customWidth="1"/>
    <col min="9491" max="9491" width="0.59765625" style="868" customWidth="1"/>
    <col min="9492" max="9492" width="3" style="868" customWidth="1"/>
    <col min="9493" max="9493" width="3.09765625" style="868" customWidth="1"/>
    <col min="9494" max="9494" width="2.59765625" style="868" customWidth="1"/>
    <col min="9495" max="9495" width="3.09765625" style="868" customWidth="1"/>
    <col min="9496" max="9496" width="2.59765625" style="868" customWidth="1"/>
    <col min="9497" max="9497" width="1.59765625" style="868" customWidth="1"/>
    <col min="9498" max="9499" width="2" style="868" customWidth="1"/>
    <col min="9500" max="9500" width="6.5" style="868" customWidth="1"/>
    <col min="9501" max="9735" width="9" style="868"/>
    <col min="9736" max="9737" width="2.09765625" style="868" customWidth="1"/>
    <col min="9738" max="9738" width="1" style="868" customWidth="1"/>
    <col min="9739" max="9739" width="20.3984375" style="868" customWidth="1"/>
    <col min="9740" max="9740" width="1.09765625" style="868" customWidth="1"/>
    <col min="9741" max="9742" width="10.59765625" style="868" customWidth="1"/>
    <col min="9743" max="9743" width="1.59765625" style="868" customWidth="1"/>
    <col min="9744" max="9744" width="6.09765625" style="868" customWidth="1"/>
    <col min="9745" max="9745" width="4" style="868" customWidth="1"/>
    <col min="9746" max="9746" width="3.09765625" style="868" customWidth="1"/>
    <col min="9747" max="9747" width="0.59765625" style="868" customWidth="1"/>
    <col min="9748" max="9748" width="3" style="868" customWidth="1"/>
    <col min="9749" max="9749" width="3.09765625" style="868" customWidth="1"/>
    <col min="9750" max="9750" width="2.59765625" style="868" customWidth="1"/>
    <col min="9751" max="9751" width="3.09765625" style="868" customWidth="1"/>
    <col min="9752" max="9752" width="2.59765625" style="868" customWidth="1"/>
    <col min="9753" max="9753" width="1.59765625" style="868" customWidth="1"/>
    <col min="9754" max="9755" width="2" style="868" customWidth="1"/>
    <col min="9756" max="9756" width="6.5" style="868" customWidth="1"/>
    <col min="9757" max="9991" width="9" style="868"/>
    <col min="9992" max="9993" width="2.09765625" style="868" customWidth="1"/>
    <col min="9994" max="9994" width="1" style="868" customWidth="1"/>
    <col min="9995" max="9995" width="20.3984375" style="868" customWidth="1"/>
    <col min="9996" max="9996" width="1.09765625" style="868" customWidth="1"/>
    <col min="9997" max="9998" width="10.59765625" style="868" customWidth="1"/>
    <col min="9999" max="9999" width="1.59765625" style="868" customWidth="1"/>
    <col min="10000" max="10000" width="6.09765625" style="868" customWidth="1"/>
    <col min="10001" max="10001" width="4" style="868" customWidth="1"/>
    <col min="10002" max="10002" width="3.09765625" style="868" customWidth="1"/>
    <col min="10003" max="10003" width="0.59765625" style="868" customWidth="1"/>
    <col min="10004" max="10004" width="3" style="868" customWidth="1"/>
    <col min="10005" max="10005" width="3.09765625" style="868" customWidth="1"/>
    <col min="10006" max="10006" width="2.59765625" style="868" customWidth="1"/>
    <col min="10007" max="10007" width="3.09765625" style="868" customWidth="1"/>
    <col min="10008" max="10008" width="2.59765625" style="868" customWidth="1"/>
    <col min="10009" max="10009" width="1.59765625" style="868" customWidth="1"/>
    <col min="10010" max="10011" width="2" style="868" customWidth="1"/>
    <col min="10012" max="10012" width="6.5" style="868" customWidth="1"/>
    <col min="10013" max="10247" width="9" style="868"/>
    <col min="10248" max="10249" width="2.09765625" style="868" customWidth="1"/>
    <col min="10250" max="10250" width="1" style="868" customWidth="1"/>
    <col min="10251" max="10251" width="20.3984375" style="868" customWidth="1"/>
    <col min="10252" max="10252" width="1.09765625" style="868" customWidth="1"/>
    <col min="10253" max="10254" width="10.59765625" style="868" customWidth="1"/>
    <col min="10255" max="10255" width="1.59765625" style="868" customWidth="1"/>
    <col min="10256" max="10256" width="6.09765625" style="868" customWidth="1"/>
    <col min="10257" max="10257" width="4" style="868" customWidth="1"/>
    <col min="10258" max="10258" width="3.09765625" style="868" customWidth="1"/>
    <col min="10259" max="10259" width="0.59765625" style="868" customWidth="1"/>
    <col min="10260" max="10260" width="3" style="868" customWidth="1"/>
    <col min="10261" max="10261" width="3.09765625" style="868" customWidth="1"/>
    <col min="10262" max="10262" width="2.59765625" style="868" customWidth="1"/>
    <col min="10263" max="10263" width="3.09765625" style="868" customWidth="1"/>
    <col min="10264" max="10264" width="2.59765625" style="868" customWidth="1"/>
    <col min="10265" max="10265" width="1.59765625" style="868" customWidth="1"/>
    <col min="10266" max="10267" width="2" style="868" customWidth="1"/>
    <col min="10268" max="10268" width="6.5" style="868" customWidth="1"/>
    <col min="10269" max="10503" width="9" style="868"/>
    <col min="10504" max="10505" width="2.09765625" style="868" customWidth="1"/>
    <col min="10506" max="10506" width="1" style="868" customWidth="1"/>
    <col min="10507" max="10507" width="20.3984375" style="868" customWidth="1"/>
    <col min="10508" max="10508" width="1.09765625" style="868" customWidth="1"/>
    <col min="10509" max="10510" width="10.59765625" style="868" customWidth="1"/>
    <col min="10511" max="10511" width="1.59765625" style="868" customWidth="1"/>
    <col min="10512" max="10512" width="6.09765625" style="868" customWidth="1"/>
    <col min="10513" max="10513" width="4" style="868" customWidth="1"/>
    <col min="10514" max="10514" width="3.09765625" style="868" customWidth="1"/>
    <col min="10515" max="10515" width="0.59765625" style="868" customWidth="1"/>
    <col min="10516" max="10516" width="3" style="868" customWidth="1"/>
    <col min="10517" max="10517" width="3.09765625" style="868" customWidth="1"/>
    <col min="10518" max="10518" width="2.59765625" style="868" customWidth="1"/>
    <col min="10519" max="10519" width="3.09765625" style="868" customWidth="1"/>
    <col min="10520" max="10520" width="2.59765625" style="868" customWidth="1"/>
    <col min="10521" max="10521" width="1.59765625" style="868" customWidth="1"/>
    <col min="10522" max="10523" width="2" style="868" customWidth="1"/>
    <col min="10524" max="10524" width="6.5" style="868" customWidth="1"/>
    <col min="10525" max="10759" width="9" style="868"/>
    <col min="10760" max="10761" width="2.09765625" style="868" customWidth="1"/>
    <col min="10762" max="10762" width="1" style="868" customWidth="1"/>
    <col min="10763" max="10763" width="20.3984375" style="868" customWidth="1"/>
    <col min="10764" max="10764" width="1.09765625" style="868" customWidth="1"/>
    <col min="10765" max="10766" width="10.59765625" style="868" customWidth="1"/>
    <col min="10767" max="10767" width="1.59765625" style="868" customWidth="1"/>
    <col min="10768" max="10768" width="6.09765625" style="868" customWidth="1"/>
    <col min="10769" max="10769" width="4" style="868" customWidth="1"/>
    <col min="10770" max="10770" width="3.09765625" style="868" customWidth="1"/>
    <col min="10771" max="10771" width="0.59765625" style="868" customWidth="1"/>
    <col min="10772" max="10772" width="3" style="868" customWidth="1"/>
    <col min="10773" max="10773" width="3.09765625" style="868" customWidth="1"/>
    <col min="10774" max="10774" width="2.59765625" style="868" customWidth="1"/>
    <col min="10775" max="10775" width="3.09765625" style="868" customWidth="1"/>
    <col min="10776" max="10776" width="2.59765625" style="868" customWidth="1"/>
    <col min="10777" max="10777" width="1.59765625" style="868" customWidth="1"/>
    <col min="10778" max="10779" width="2" style="868" customWidth="1"/>
    <col min="10780" max="10780" width="6.5" style="868" customWidth="1"/>
    <col min="10781" max="11015" width="9" style="868"/>
    <col min="11016" max="11017" width="2.09765625" style="868" customWidth="1"/>
    <col min="11018" max="11018" width="1" style="868" customWidth="1"/>
    <col min="11019" max="11019" width="20.3984375" style="868" customWidth="1"/>
    <col min="11020" max="11020" width="1.09765625" style="868" customWidth="1"/>
    <col min="11021" max="11022" width="10.59765625" style="868" customWidth="1"/>
    <col min="11023" max="11023" width="1.59765625" style="868" customWidth="1"/>
    <col min="11024" max="11024" width="6.09765625" style="868" customWidth="1"/>
    <col min="11025" max="11025" width="4" style="868" customWidth="1"/>
    <col min="11026" max="11026" width="3.09765625" style="868" customWidth="1"/>
    <col min="11027" max="11027" width="0.59765625" style="868" customWidth="1"/>
    <col min="11028" max="11028" width="3" style="868" customWidth="1"/>
    <col min="11029" max="11029" width="3.09765625" style="868" customWidth="1"/>
    <col min="11030" max="11030" width="2.59765625" style="868" customWidth="1"/>
    <col min="11031" max="11031" width="3.09765625" style="868" customWidth="1"/>
    <col min="11032" max="11032" width="2.59765625" style="868" customWidth="1"/>
    <col min="11033" max="11033" width="1.59765625" style="868" customWidth="1"/>
    <col min="11034" max="11035" width="2" style="868" customWidth="1"/>
    <col min="11036" max="11036" width="6.5" style="868" customWidth="1"/>
    <col min="11037" max="11271" width="9" style="868"/>
    <col min="11272" max="11273" width="2.09765625" style="868" customWidth="1"/>
    <col min="11274" max="11274" width="1" style="868" customWidth="1"/>
    <col min="11275" max="11275" width="20.3984375" style="868" customWidth="1"/>
    <col min="11276" max="11276" width="1.09765625" style="868" customWidth="1"/>
    <col min="11277" max="11278" width="10.59765625" style="868" customWidth="1"/>
    <col min="11279" max="11279" width="1.59765625" style="868" customWidth="1"/>
    <col min="11280" max="11280" width="6.09765625" style="868" customWidth="1"/>
    <col min="11281" max="11281" width="4" style="868" customWidth="1"/>
    <col min="11282" max="11282" width="3.09765625" style="868" customWidth="1"/>
    <col min="11283" max="11283" width="0.59765625" style="868" customWidth="1"/>
    <col min="11284" max="11284" width="3" style="868" customWidth="1"/>
    <col min="11285" max="11285" width="3.09765625" style="868" customWidth="1"/>
    <col min="11286" max="11286" width="2.59765625" style="868" customWidth="1"/>
    <col min="11287" max="11287" width="3.09765625" style="868" customWidth="1"/>
    <col min="11288" max="11288" width="2.59765625" style="868" customWidth="1"/>
    <col min="11289" max="11289" width="1.59765625" style="868" customWidth="1"/>
    <col min="11290" max="11291" width="2" style="868" customWidth="1"/>
    <col min="11292" max="11292" width="6.5" style="868" customWidth="1"/>
    <col min="11293" max="11527" width="9" style="868"/>
    <col min="11528" max="11529" width="2.09765625" style="868" customWidth="1"/>
    <col min="11530" max="11530" width="1" style="868" customWidth="1"/>
    <col min="11531" max="11531" width="20.3984375" style="868" customWidth="1"/>
    <col min="11532" max="11532" width="1.09765625" style="868" customWidth="1"/>
    <col min="11533" max="11534" width="10.59765625" style="868" customWidth="1"/>
    <col min="11535" max="11535" width="1.59765625" style="868" customWidth="1"/>
    <col min="11536" max="11536" width="6.09765625" style="868" customWidth="1"/>
    <col min="11537" max="11537" width="4" style="868" customWidth="1"/>
    <col min="11538" max="11538" width="3.09765625" style="868" customWidth="1"/>
    <col min="11539" max="11539" width="0.59765625" style="868" customWidth="1"/>
    <col min="11540" max="11540" width="3" style="868" customWidth="1"/>
    <col min="11541" max="11541" width="3.09765625" style="868" customWidth="1"/>
    <col min="11542" max="11542" width="2.59765625" style="868" customWidth="1"/>
    <col min="11543" max="11543" width="3.09765625" style="868" customWidth="1"/>
    <col min="11544" max="11544" width="2.59765625" style="868" customWidth="1"/>
    <col min="11545" max="11545" width="1.59765625" style="868" customWidth="1"/>
    <col min="11546" max="11547" width="2" style="868" customWidth="1"/>
    <col min="11548" max="11548" width="6.5" style="868" customWidth="1"/>
    <col min="11549" max="11783" width="9" style="868"/>
    <col min="11784" max="11785" width="2.09765625" style="868" customWidth="1"/>
    <col min="11786" max="11786" width="1" style="868" customWidth="1"/>
    <col min="11787" max="11787" width="20.3984375" style="868" customWidth="1"/>
    <col min="11788" max="11788" width="1.09765625" style="868" customWidth="1"/>
    <col min="11789" max="11790" width="10.59765625" style="868" customWidth="1"/>
    <col min="11791" max="11791" width="1.59765625" style="868" customWidth="1"/>
    <col min="11792" max="11792" width="6.09765625" style="868" customWidth="1"/>
    <col min="11793" max="11793" width="4" style="868" customWidth="1"/>
    <col min="11794" max="11794" width="3.09765625" style="868" customWidth="1"/>
    <col min="11795" max="11795" width="0.59765625" style="868" customWidth="1"/>
    <col min="11796" max="11796" width="3" style="868" customWidth="1"/>
    <col min="11797" max="11797" width="3.09765625" style="868" customWidth="1"/>
    <col min="11798" max="11798" width="2.59765625" style="868" customWidth="1"/>
    <col min="11799" max="11799" width="3.09765625" style="868" customWidth="1"/>
    <col min="11800" max="11800" width="2.59765625" style="868" customWidth="1"/>
    <col min="11801" max="11801" width="1.59765625" style="868" customWidth="1"/>
    <col min="11802" max="11803" width="2" style="868" customWidth="1"/>
    <col min="11804" max="11804" width="6.5" style="868" customWidth="1"/>
    <col min="11805" max="12039" width="9" style="868"/>
    <col min="12040" max="12041" width="2.09765625" style="868" customWidth="1"/>
    <col min="12042" max="12042" width="1" style="868" customWidth="1"/>
    <col min="12043" max="12043" width="20.3984375" style="868" customWidth="1"/>
    <col min="12044" max="12044" width="1.09765625" style="868" customWidth="1"/>
    <col min="12045" max="12046" width="10.59765625" style="868" customWidth="1"/>
    <col min="12047" max="12047" width="1.59765625" style="868" customWidth="1"/>
    <col min="12048" max="12048" width="6.09765625" style="868" customWidth="1"/>
    <col min="12049" max="12049" width="4" style="868" customWidth="1"/>
    <col min="12050" max="12050" width="3.09765625" style="868" customWidth="1"/>
    <col min="12051" max="12051" width="0.59765625" style="868" customWidth="1"/>
    <col min="12052" max="12052" width="3" style="868" customWidth="1"/>
    <col min="12053" max="12053" width="3.09765625" style="868" customWidth="1"/>
    <col min="12054" max="12054" width="2.59765625" style="868" customWidth="1"/>
    <col min="12055" max="12055" width="3.09765625" style="868" customWidth="1"/>
    <col min="12056" max="12056" width="2.59765625" style="868" customWidth="1"/>
    <col min="12057" max="12057" width="1.59765625" style="868" customWidth="1"/>
    <col min="12058" max="12059" width="2" style="868" customWidth="1"/>
    <col min="12060" max="12060" width="6.5" style="868" customWidth="1"/>
    <col min="12061" max="12295" width="9" style="868"/>
    <col min="12296" max="12297" width="2.09765625" style="868" customWidth="1"/>
    <col min="12298" max="12298" width="1" style="868" customWidth="1"/>
    <col min="12299" max="12299" width="20.3984375" style="868" customWidth="1"/>
    <col min="12300" max="12300" width="1.09765625" style="868" customWidth="1"/>
    <col min="12301" max="12302" width="10.59765625" style="868" customWidth="1"/>
    <col min="12303" max="12303" width="1.59765625" style="868" customWidth="1"/>
    <col min="12304" max="12304" width="6.09765625" style="868" customWidth="1"/>
    <col min="12305" max="12305" width="4" style="868" customWidth="1"/>
    <col min="12306" max="12306" width="3.09765625" style="868" customWidth="1"/>
    <col min="12307" max="12307" width="0.59765625" style="868" customWidth="1"/>
    <col min="12308" max="12308" width="3" style="868" customWidth="1"/>
    <col min="12309" max="12309" width="3.09765625" style="868" customWidth="1"/>
    <col min="12310" max="12310" width="2.59765625" style="868" customWidth="1"/>
    <col min="12311" max="12311" width="3.09765625" style="868" customWidth="1"/>
    <col min="12312" max="12312" width="2.59765625" style="868" customWidth="1"/>
    <col min="12313" max="12313" width="1.59765625" style="868" customWidth="1"/>
    <col min="12314" max="12315" width="2" style="868" customWidth="1"/>
    <col min="12316" max="12316" width="6.5" style="868" customWidth="1"/>
    <col min="12317" max="12551" width="9" style="868"/>
    <col min="12552" max="12553" width="2.09765625" style="868" customWidth="1"/>
    <col min="12554" max="12554" width="1" style="868" customWidth="1"/>
    <col min="12555" max="12555" width="20.3984375" style="868" customWidth="1"/>
    <col min="12556" max="12556" width="1.09765625" style="868" customWidth="1"/>
    <col min="12557" max="12558" width="10.59765625" style="868" customWidth="1"/>
    <col min="12559" max="12559" width="1.59765625" style="868" customWidth="1"/>
    <col min="12560" max="12560" width="6.09765625" style="868" customWidth="1"/>
    <col min="12561" max="12561" width="4" style="868" customWidth="1"/>
    <col min="12562" max="12562" width="3.09765625" style="868" customWidth="1"/>
    <col min="12563" max="12563" width="0.59765625" style="868" customWidth="1"/>
    <col min="12564" max="12564" width="3" style="868" customWidth="1"/>
    <col min="12565" max="12565" width="3.09765625" style="868" customWidth="1"/>
    <col min="12566" max="12566" width="2.59765625" style="868" customWidth="1"/>
    <col min="12567" max="12567" width="3.09765625" style="868" customWidth="1"/>
    <col min="12568" max="12568" width="2.59765625" style="868" customWidth="1"/>
    <col min="12569" max="12569" width="1.59765625" style="868" customWidth="1"/>
    <col min="12570" max="12571" width="2" style="868" customWidth="1"/>
    <col min="12572" max="12572" width="6.5" style="868" customWidth="1"/>
    <col min="12573" max="12807" width="9" style="868"/>
    <col min="12808" max="12809" width="2.09765625" style="868" customWidth="1"/>
    <col min="12810" max="12810" width="1" style="868" customWidth="1"/>
    <col min="12811" max="12811" width="20.3984375" style="868" customWidth="1"/>
    <col min="12812" max="12812" width="1.09765625" style="868" customWidth="1"/>
    <col min="12813" max="12814" width="10.59765625" style="868" customWidth="1"/>
    <col min="12815" max="12815" width="1.59765625" style="868" customWidth="1"/>
    <col min="12816" max="12816" width="6.09765625" style="868" customWidth="1"/>
    <col min="12817" max="12817" width="4" style="868" customWidth="1"/>
    <col min="12818" max="12818" width="3.09765625" style="868" customWidth="1"/>
    <col min="12819" max="12819" width="0.59765625" style="868" customWidth="1"/>
    <col min="12820" max="12820" width="3" style="868" customWidth="1"/>
    <col min="12821" max="12821" width="3.09765625" style="868" customWidth="1"/>
    <col min="12822" max="12822" width="2.59765625" style="868" customWidth="1"/>
    <col min="12823" max="12823" width="3.09765625" style="868" customWidth="1"/>
    <col min="12824" max="12824" width="2.59765625" style="868" customWidth="1"/>
    <col min="12825" max="12825" width="1.59765625" style="868" customWidth="1"/>
    <col min="12826" max="12827" width="2" style="868" customWidth="1"/>
    <col min="12828" max="12828" width="6.5" style="868" customWidth="1"/>
    <col min="12829" max="13063" width="9" style="868"/>
    <col min="13064" max="13065" width="2.09765625" style="868" customWidth="1"/>
    <col min="13066" max="13066" width="1" style="868" customWidth="1"/>
    <col min="13067" max="13067" width="20.3984375" style="868" customWidth="1"/>
    <col min="13068" max="13068" width="1.09765625" style="868" customWidth="1"/>
    <col min="13069" max="13070" width="10.59765625" style="868" customWidth="1"/>
    <col min="13071" max="13071" width="1.59765625" style="868" customWidth="1"/>
    <col min="13072" max="13072" width="6.09765625" style="868" customWidth="1"/>
    <col min="13073" max="13073" width="4" style="868" customWidth="1"/>
    <col min="13074" max="13074" width="3.09765625" style="868" customWidth="1"/>
    <col min="13075" max="13075" width="0.59765625" style="868" customWidth="1"/>
    <col min="13076" max="13076" width="3" style="868" customWidth="1"/>
    <col min="13077" max="13077" width="3.09765625" style="868" customWidth="1"/>
    <col min="13078" max="13078" width="2.59765625" style="868" customWidth="1"/>
    <col min="13079" max="13079" width="3.09765625" style="868" customWidth="1"/>
    <col min="13080" max="13080" width="2.59765625" style="868" customWidth="1"/>
    <col min="13081" max="13081" width="1.59765625" style="868" customWidth="1"/>
    <col min="13082" max="13083" width="2" style="868" customWidth="1"/>
    <col min="13084" max="13084" width="6.5" style="868" customWidth="1"/>
    <col min="13085" max="13319" width="9" style="868"/>
    <col min="13320" max="13321" width="2.09765625" style="868" customWidth="1"/>
    <col min="13322" max="13322" width="1" style="868" customWidth="1"/>
    <col min="13323" max="13323" width="20.3984375" style="868" customWidth="1"/>
    <col min="13324" max="13324" width="1.09765625" style="868" customWidth="1"/>
    <col min="13325" max="13326" width="10.59765625" style="868" customWidth="1"/>
    <col min="13327" max="13327" width="1.59765625" style="868" customWidth="1"/>
    <col min="13328" max="13328" width="6.09765625" style="868" customWidth="1"/>
    <col min="13329" max="13329" width="4" style="868" customWidth="1"/>
    <col min="13330" max="13330" width="3.09765625" style="868" customWidth="1"/>
    <col min="13331" max="13331" width="0.59765625" style="868" customWidth="1"/>
    <col min="13332" max="13332" width="3" style="868" customWidth="1"/>
    <col min="13333" max="13333" width="3.09765625" style="868" customWidth="1"/>
    <col min="13334" max="13334" width="2.59765625" style="868" customWidth="1"/>
    <col min="13335" max="13335" width="3.09765625" style="868" customWidth="1"/>
    <col min="13336" max="13336" width="2.59765625" style="868" customWidth="1"/>
    <col min="13337" max="13337" width="1.59765625" style="868" customWidth="1"/>
    <col min="13338" max="13339" width="2" style="868" customWidth="1"/>
    <col min="13340" max="13340" width="6.5" style="868" customWidth="1"/>
    <col min="13341" max="13575" width="9" style="868"/>
    <col min="13576" max="13577" width="2.09765625" style="868" customWidth="1"/>
    <col min="13578" max="13578" width="1" style="868" customWidth="1"/>
    <col min="13579" max="13579" width="20.3984375" style="868" customWidth="1"/>
    <col min="13580" max="13580" width="1.09765625" style="868" customWidth="1"/>
    <col min="13581" max="13582" width="10.59765625" style="868" customWidth="1"/>
    <col min="13583" max="13583" width="1.59765625" style="868" customWidth="1"/>
    <col min="13584" max="13584" width="6.09765625" style="868" customWidth="1"/>
    <col min="13585" max="13585" width="4" style="868" customWidth="1"/>
    <col min="13586" max="13586" width="3.09765625" style="868" customWidth="1"/>
    <col min="13587" max="13587" width="0.59765625" style="868" customWidth="1"/>
    <col min="13588" max="13588" width="3" style="868" customWidth="1"/>
    <col min="13589" max="13589" width="3.09765625" style="868" customWidth="1"/>
    <col min="13590" max="13590" width="2.59765625" style="868" customWidth="1"/>
    <col min="13591" max="13591" width="3.09765625" style="868" customWidth="1"/>
    <col min="13592" max="13592" width="2.59765625" style="868" customWidth="1"/>
    <col min="13593" max="13593" width="1.59765625" style="868" customWidth="1"/>
    <col min="13594" max="13595" width="2" style="868" customWidth="1"/>
    <col min="13596" max="13596" width="6.5" style="868" customWidth="1"/>
    <col min="13597" max="13831" width="9" style="868"/>
    <col min="13832" max="13833" width="2.09765625" style="868" customWidth="1"/>
    <col min="13834" max="13834" width="1" style="868" customWidth="1"/>
    <col min="13835" max="13835" width="20.3984375" style="868" customWidth="1"/>
    <col min="13836" max="13836" width="1.09765625" style="868" customWidth="1"/>
    <col min="13837" max="13838" width="10.59765625" style="868" customWidth="1"/>
    <col min="13839" max="13839" width="1.59765625" style="868" customWidth="1"/>
    <col min="13840" max="13840" width="6.09765625" style="868" customWidth="1"/>
    <col min="13841" max="13841" width="4" style="868" customWidth="1"/>
    <col min="13842" max="13842" width="3.09765625" style="868" customWidth="1"/>
    <col min="13843" max="13843" width="0.59765625" style="868" customWidth="1"/>
    <col min="13844" max="13844" width="3" style="868" customWidth="1"/>
    <col min="13845" max="13845" width="3.09765625" style="868" customWidth="1"/>
    <col min="13846" max="13846" width="2.59765625" style="868" customWidth="1"/>
    <col min="13847" max="13847" width="3.09765625" style="868" customWidth="1"/>
    <col min="13848" max="13848" width="2.59765625" style="868" customWidth="1"/>
    <col min="13849" max="13849" width="1.59765625" style="868" customWidth="1"/>
    <col min="13850" max="13851" width="2" style="868" customWidth="1"/>
    <col min="13852" max="13852" width="6.5" style="868" customWidth="1"/>
    <col min="13853" max="14087" width="9" style="868"/>
    <col min="14088" max="14089" width="2.09765625" style="868" customWidth="1"/>
    <col min="14090" max="14090" width="1" style="868" customWidth="1"/>
    <col min="14091" max="14091" width="20.3984375" style="868" customWidth="1"/>
    <col min="14092" max="14092" width="1.09765625" style="868" customWidth="1"/>
    <col min="14093" max="14094" width="10.59765625" style="868" customWidth="1"/>
    <col min="14095" max="14095" width="1.59765625" style="868" customWidth="1"/>
    <col min="14096" max="14096" width="6.09765625" style="868" customWidth="1"/>
    <col min="14097" max="14097" width="4" style="868" customWidth="1"/>
    <col min="14098" max="14098" width="3.09765625" style="868" customWidth="1"/>
    <col min="14099" max="14099" width="0.59765625" style="868" customWidth="1"/>
    <col min="14100" max="14100" width="3" style="868" customWidth="1"/>
    <col min="14101" max="14101" width="3.09765625" style="868" customWidth="1"/>
    <col min="14102" max="14102" width="2.59765625" style="868" customWidth="1"/>
    <col min="14103" max="14103" width="3.09765625" style="868" customWidth="1"/>
    <col min="14104" max="14104" width="2.59765625" style="868" customWidth="1"/>
    <col min="14105" max="14105" width="1.59765625" style="868" customWidth="1"/>
    <col min="14106" max="14107" width="2" style="868" customWidth="1"/>
    <col min="14108" max="14108" width="6.5" style="868" customWidth="1"/>
    <col min="14109" max="14343" width="9" style="868"/>
    <col min="14344" max="14345" width="2.09765625" style="868" customWidth="1"/>
    <col min="14346" max="14346" width="1" style="868" customWidth="1"/>
    <col min="14347" max="14347" width="20.3984375" style="868" customWidth="1"/>
    <col min="14348" max="14348" width="1.09765625" style="868" customWidth="1"/>
    <col min="14349" max="14350" width="10.59765625" style="868" customWidth="1"/>
    <col min="14351" max="14351" width="1.59765625" style="868" customWidth="1"/>
    <col min="14352" max="14352" width="6.09765625" style="868" customWidth="1"/>
    <col min="14353" max="14353" width="4" style="868" customWidth="1"/>
    <col min="14354" max="14354" width="3.09765625" style="868" customWidth="1"/>
    <col min="14355" max="14355" width="0.59765625" style="868" customWidth="1"/>
    <col min="14356" max="14356" width="3" style="868" customWidth="1"/>
    <col min="14357" max="14357" width="3.09765625" style="868" customWidth="1"/>
    <col min="14358" max="14358" width="2.59765625" style="868" customWidth="1"/>
    <col min="14359" max="14359" width="3.09765625" style="868" customWidth="1"/>
    <col min="14360" max="14360" width="2.59765625" style="868" customWidth="1"/>
    <col min="14361" max="14361" width="1.59765625" style="868" customWidth="1"/>
    <col min="14362" max="14363" width="2" style="868" customWidth="1"/>
    <col min="14364" max="14364" width="6.5" style="868" customWidth="1"/>
    <col min="14365" max="14599" width="9" style="868"/>
    <col min="14600" max="14601" width="2.09765625" style="868" customWidth="1"/>
    <col min="14602" max="14602" width="1" style="868" customWidth="1"/>
    <col min="14603" max="14603" width="20.3984375" style="868" customWidth="1"/>
    <col min="14604" max="14604" width="1.09765625" style="868" customWidth="1"/>
    <col min="14605" max="14606" width="10.59765625" style="868" customWidth="1"/>
    <col min="14607" max="14607" width="1.59765625" style="868" customWidth="1"/>
    <col min="14608" max="14608" width="6.09765625" style="868" customWidth="1"/>
    <col min="14609" max="14609" width="4" style="868" customWidth="1"/>
    <col min="14610" max="14610" width="3.09765625" style="868" customWidth="1"/>
    <col min="14611" max="14611" width="0.59765625" style="868" customWidth="1"/>
    <col min="14612" max="14612" width="3" style="868" customWidth="1"/>
    <col min="14613" max="14613" width="3.09765625" style="868" customWidth="1"/>
    <col min="14614" max="14614" width="2.59765625" style="868" customWidth="1"/>
    <col min="14615" max="14615" width="3.09765625" style="868" customWidth="1"/>
    <col min="14616" max="14616" width="2.59765625" style="868" customWidth="1"/>
    <col min="14617" max="14617" width="1.59765625" style="868" customWidth="1"/>
    <col min="14618" max="14619" width="2" style="868" customWidth="1"/>
    <col min="14620" max="14620" width="6.5" style="868" customWidth="1"/>
    <col min="14621" max="14855" width="9" style="868"/>
    <col min="14856" max="14857" width="2.09765625" style="868" customWidth="1"/>
    <col min="14858" max="14858" width="1" style="868" customWidth="1"/>
    <col min="14859" max="14859" width="20.3984375" style="868" customWidth="1"/>
    <col min="14860" max="14860" width="1.09765625" style="868" customWidth="1"/>
    <col min="14861" max="14862" width="10.59765625" style="868" customWidth="1"/>
    <col min="14863" max="14863" width="1.59765625" style="868" customWidth="1"/>
    <col min="14864" max="14864" width="6.09765625" style="868" customWidth="1"/>
    <col min="14865" max="14865" width="4" style="868" customWidth="1"/>
    <col min="14866" max="14866" width="3.09765625" style="868" customWidth="1"/>
    <col min="14867" max="14867" width="0.59765625" style="868" customWidth="1"/>
    <col min="14868" max="14868" width="3" style="868" customWidth="1"/>
    <col min="14869" max="14869" width="3.09765625" style="868" customWidth="1"/>
    <col min="14870" max="14870" width="2.59765625" style="868" customWidth="1"/>
    <col min="14871" max="14871" width="3.09765625" style="868" customWidth="1"/>
    <col min="14872" max="14872" width="2.59765625" style="868" customWidth="1"/>
    <col min="14873" max="14873" width="1.59765625" style="868" customWidth="1"/>
    <col min="14874" max="14875" width="2" style="868" customWidth="1"/>
    <col min="14876" max="14876" width="6.5" style="868" customWidth="1"/>
    <col min="14877" max="15111" width="9" style="868"/>
    <col min="15112" max="15113" width="2.09765625" style="868" customWidth="1"/>
    <col min="15114" max="15114" width="1" style="868" customWidth="1"/>
    <col min="15115" max="15115" width="20.3984375" style="868" customWidth="1"/>
    <col min="15116" max="15116" width="1.09765625" style="868" customWidth="1"/>
    <col min="15117" max="15118" width="10.59765625" style="868" customWidth="1"/>
    <col min="15119" max="15119" width="1.59765625" style="868" customWidth="1"/>
    <col min="15120" max="15120" width="6.09765625" style="868" customWidth="1"/>
    <col min="15121" max="15121" width="4" style="868" customWidth="1"/>
    <col min="15122" max="15122" width="3.09765625" style="868" customWidth="1"/>
    <col min="15123" max="15123" width="0.59765625" style="868" customWidth="1"/>
    <col min="15124" max="15124" width="3" style="868" customWidth="1"/>
    <col min="15125" max="15125" width="3.09765625" style="868" customWidth="1"/>
    <col min="15126" max="15126" width="2.59765625" style="868" customWidth="1"/>
    <col min="15127" max="15127" width="3.09765625" style="868" customWidth="1"/>
    <col min="15128" max="15128" width="2.59765625" style="868" customWidth="1"/>
    <col min="15129" max="15129" width="1.59765625" style="868" customWidth="1"/>
    <col min="15130" max="15131" width="2" style="868" customWidth="1"/>
    <col min="15132" max="15132" width="6.5" style="868" customWidth="1"/>
    <col min="15133" max="15367" width="9" style="868"/>
    <col min="15368" max="15369" width="2.09765625" style="868" customWidth="1"/>
    <col min="15370" max="15370" width="1" style="868" customWidth="1"/>
    <col min="15371" max="15371" width="20.3984375" style="868" customWidth="1"/>
    <col min="15372" max="15372" width="1.09765625" style="868" customWidth="1"/>
    <col min="15373" max="15374" width="10.59765625" style="868" customWidth="1"/>
    <col min="15375" max="15375" width="1.59765625" style="868" customWidth="1"/>
    <col min="15376" max="15376" width="6.09765625" style="868" customWidth="1"/>
    <col min="15377" max="15377" width="4" style="868" customWidth="1"/>
    <col min="15378" max="15378" width="3.09765625" style="868" customWidth="1"/>
    <col min="15379" max="15379" width="0.59765625" style="868" customWidth="1"/>
    <col min="15380" max="15380" width="3" style="868" customWidth="1"/>
    <col min="15381" max="15381" width="3.09765625" style="868" customWidth="1"/>
    <col min="15382" max="15382" width="2.59765625" style="868" customWidth="1"/>
    <col min="15383" max="15383" width="3.09765625" style="868" customWidth="1"/>
    <col min="15384" max="15384" width="2.59765625" style="868" customWidth="1"/>
    <col min="15385" max="15385" width="1.59765625" style="868" customWidth="1"/>
    <col min="15386" max="15387" width="2" style="868" customWidth="1"/>
    <col min="15388" max="15388" width="6.5" style="868" customWidth="1"/>
    <col min="15389" max="15623" width="9" style="868"/>
    <col min="15624" max="15625" width="2.09765625" style="868" customWidth="1"/>
    <col min="15626" max="15626" width="1" style="868" customWidth="1"/>
    <col min="15627" max="15627" width="20.3984375" style="868" customWidth="1"/>
    <col min="15628" max="15628" width="1.09765625" style="868" customWidth="1"/>
    <col min="15629" max="15630" width="10.59765625" style="868" customWidth="1"/>
    <col min="15631" max="15631" width="1.59765625" style="868" customWidth="1"/>
    <col min="15632" max="15632" width="6.09765625" style="868" customWidth="1"/>
    <col min="15633" max="15633" width="4" style="868" customWidth="1"/>
    <col min="15634" max="15634" width="3.09765625" style="868" customWidth="1"/>
    <col min="15635" max="15635" width="0.59765625" style="868" customWidth="1"/>
    <col min="15636" max="15636" width="3" style="868" customWidth="1"/>
    <col min="15637" max="15637" width="3.09765625" style="868" customWidth="1"/>
    <col min="15638" max="15638" width="2.59765625" style="868" customWidth="1"/>
    <col min="15639" max="15639" width="3.09765625" style="868" customWidth="1"/>
    <col min="15640" max="15640" width="2.59765625" style="868" customWidth="1"/>
    <col min="15641" max="15641" width="1.59765625" style="868" customWidth="1"/>
    <col min="15642" max="15643" width="2" style="868" customWidth="1"/>
    <col min="15644" max="15644" width="6.5" style="868" customWidth="1"/>
    <col min="15645" max="15879" width="9" style="868"/>
    <col min="15880" max="15881" width="2.09765625" style="868" customWidth="1"/>
    <col min="15882" max="15882" width="1" style="868" customWidth="1"/>
    <col min="15883" max="15883" width="20.3984375" style="868" customWidth="1"/>
    <col min="15884" max="15884" width="1.09765625" style="868" customWidth="1"/>
    <col min="15885" max="15886" width="10.59765625" style="868" customWidth="1"/>
    <col min="15887" max="15887" width="1.59765625" style="868" customWidth="1"/>
    <col min="15888" max="15888" width="6.09765625" style="868" customWidth="1"/>
    <col min="15889" max="15889" width="4" style="868" customWidth="1"/>
    <col min="15890" max="15890" width="3.09765625" style="868" customWidth="1"/>
    <col min="15891" max="15891" width="0.59765625" style="868" customWidth="1"/>
    <col min="15892" max="15892" width="3" style="868" customWidth="1"/>
    <col min="15893" max="15893" width="3.09765625" style="868" customWidth="1"/>
    <col min="15894" max="15894" width="2.59765625" style="868" customWidth="1"/>
    <col min="15895" max="15895" width="3.09765625" style="868" customWidth="1"/>
    <col min="15896" max="15896" width="2.59765625" style="868" customWidth="1"/>
    <col min="15897" max="15897" width="1.59765625" style="868" customWidth="1"/>
    <col min="15898" max="15899" width="2" style="868" customWidth="1"/>
    <col min="15900" max="15900" width="6.5" style="868" customWidth="1"/>
    <col min="15901" max="16135" width="9" style="868"/>
    <col min="16136" max="16137" width="2.09765625" style="868" customWidth="1"/>
    <col min="16138" max="16138" width="1" style="868" customWidth="1"/>
    <col min="16139" max="16139" width="20.3984375" style="868" customWidth="1"/>
    <col min="16140" max="16140" width="1.09765625" style="868" customWidth="1"/>
    <col min="16141" max="16142" width="10.59765625" style="868" customWidth="1"/>
    <col min="16143" max="16143" width="1.59765625" style="868" customWidth="1"/>
    <col min="16144" max="16144" width="6.09765625" style="868" customWidth="1"/>
    <col min="16145" max="16145" width="4" style="868" customWidth="1"/>
    <col min="16146" max="16146" width="3.09765625" style="868" customWidth="1"/>
    <col min="16147" max="16147" width="0.59765625" style="868" customWidth="1"/>
    <col min="16148" max="16148" width="3" style="868" customWidth="1"/>
    <col min="16149" max="16149" width="3.09765625" style="868" customWidth="1"/>
    <col min="16150" max="16150" width="2.59765625" style="868" customWidth="1"/>
    <col min="16151" max="16151" width="3.09765625" style="868" customWidth="1"/>
    <col min="16152" max="16152" width="2.59765625" style="868" customWidth="1"/>
    <col min="16153" max="16153" width="1.59765625" style="868" customWidth="1"/>
    <col min="16154" max="16155" width="2" style="868" customWidth="1"/>
    <col min="16156" max="16156" width="6.5" style="868" customWidth="1"/>
    <col min="16157" max="16384" width="9" style="868"/>
  </cols>
  <sheetData>
    <row r="2" spans="2:75" ht="54.9" customHeight="1"/>
    <row r="3" spans="2:75">
      <c r="AC3" s="1139"/>
      <c r="AD3" s="1140"/>
      <c r="AE3" s="1140"/>
      <c r="AF3" s="1140"/>
      <c r="AG3" s="1140"/>
      <c r="AH3" s="1140"/>
      <c r="AI3" s="1140"/>
      <c r="AJ3" s="1140"/>
      <c r="AK3" s="1140"/>
      <c r="AL3" s="1140"/>
      <c r="AM3" s="1140"/>
      <c r="AN3" s="1140"/>
      <c r="AO3" s="1140"/>
      <c r="AP3" s="1140"/>
      <c r="AQ3" s="1140"/>
      <c r="AR3" s="1140"/>
      <c r="AS3" s="1140"/>
      <c r="AT3" s="1140"/>
      <c r="AU3" s="1140"/>
      <c r="AV3" s="1141"/>
      <c r="AW3" s="1141"/>
      <c r="AX3" s="1141"/>
      <c r="AY3" s="1141"/>
      <c r="AZ3" s="1142"/>
    </row>
    <row r="4" spans="2:75" ht="20.25" customHeight="1">
      <c r="B4" s="899" t="s">
        <v>1731</v>
      </c>
      <c r="N4" s="870"/>
      <c r="O4" s="870"/>
      <c r="X4" s="672"/>
      <c r="Y4" s="672"/>
      <c r="Z4" s="672"/>
      <c r="AA4" s="672"/>
      <c r="AB4" s="672"/>
      <c r="AC4" s="1143"/>
      <c r="AD4" s="899" t="s">
        <v>1731</v>
      </c>
      <c r="AP4" s="870"/>
      <c r="AQ4" s="870"/>
      <c r="AZ4" s="1119"/>
    </row>
    <row r="5" spans="2:75" ht="6" customHeight="1">
      <c r="N5" s="870"/>
      <c r="O5" s="870"/>
      <c r="R5" s="872"/>
      <c r="S5" s="872"/>
      <c r="W5" s="872"/>
      <c r="X5" s="672"/>
      <c r="Y5" s="672"/>
      <c r="Z5" s="672"/>
      <c r="AA5" s="672"/>
      <c r="AB5" s="672"/>
      <c r="AC5" s="1143"/>
      <c r="AP5" s="870"/>
      <c r="AQ5" s="870"/>
      <c r="AT5" s="872"/>
      <c r="AU5" s="872"/>
      <c r="AY5" s="872"/>
      <c r="AZ5" s="1119"/>
    </row>
    <row r="6" spans="2:75" ht="14.1" customHeight="1">
      <c r="N6" s="870"/>
      <c r="O6" s="870"/>
      <c r="P6" s="870"/>
      <c r="Q6" s="870" t="s">
        <v>579</v>
      </c>
      <c r="R6" s="874"/>
      <c r="S6" s="875" t="s">
        <v>544</v>
      </c>
      <c r="T6" s="876"/>
      <c r="U6" s="875" t="s">
        <v>580</v>
      </c>
      <c r="V6" s="876"/>
      <c r="W6" s="875" t="s">
        <v>581</v>
      </c>
      <c r="X6" s="672"/>
      <c r="Y6" s="672"/>
      <c r="Z6" s="672"/>
      <c r="AA6" s="672"/>
      <c r="AB6" s="672"/>
      <c r="AC6" s="1143"/>
      <c r="AP6" s="870"/>
      <c r="AQ6" s="870"/>
      <c r="AR6" s="870"/>
      <c r="AS6" s="870" t="s">
        <v>579</v>
      </c>
      <c r="AT6" s="1144">
        <v>8</v>
      </c>
      <c r="AU6" s="875" t="s">
        <v>544</v>
      </c>
      <c r="AV6" s="1145">
        <v>8</v>
      </c>
      <c r="AW6" s="875" t="s">
        <v>580</v>
      </c>
      <c r="AX6" s="1145">
        <v>8</v>
      </c>
      <c r="AY6" s="672" t="s">
        <v>581</v>
      </c>
      <c r="AZ6" s="1119"/>
    </row>
    <row r="7" spans="2:75" ht="6" customHeight="1">
      <c r="N7" s="870"/>
      <c r="O7" s="870"/>
      <c r="S7" s="878"/>
      <c r="T7" s="878"/>
      <c r="U7" s="878"/>
      <c r="V7" s="878"/>
      <c r="W7" s="878"/>
      <c r="X7" s="672"/>
      <c r="Y7" s="672"/>
      <c r="Z7" s="672"/>
      <c r="AA7" s="672"/>
      <c r="AB7" s="672"/>
      <c r="AC7" s="1143"/>
      <c r="AP7" s="870"/>
      <c r="AQ7" s="870"/>
      <c r="AU7" s="878"/>
      <c r="AV7" s="878"/>
      <c r="AW7" s="878"/>
      <c r="AX7" s="878"/>
      <c r="AY7" s="878"/>
      <c r="AZ7" s="1119"/>
    </row>
    <row r="8" spans="2:75" ht="14.1" customHeight="1">
      <c r="J8" s="678" t="s">
        <v>1691</v>
      </c>
      <c r="P8" s="879"/>
      <c r="T8" s="878"/>
      <c r="U8" s="878"/>
      <c r="V8" s="878"/>
      <c r="W8" s="878"/>
      <c r="X8" s="672"/>
      <c r="Y8" s="672"/>
      <c r="Z8" s="672"/>
      <c r="AA8" s="672"/>
      <c r="AB8" s="672"/>
      <c r="AC8" s="1143"/>
      <c r="AL8" s="678" t="s">
        <v>1691</v>
      </c>
      <c r="AR8" s="879"/>
      <c r="AV8" s="878"/>
      <c r="AW8" s="878"/>
      <c r="AX8" s="878"/>
      <c r="AY8" s="878"/>
      <c r="AZ8" s="1119"/>
      <c r="BA8" s="873"/>
      <c r="BB8" s="873"/>
    </row>
    <row r="9" spans="2:75" ht="14.1" customHeight="1">
      <c r="B9" s="869" t="s">
        <v>758</v>
      </c>
      <c r="J9" s="678" t="s">
        <v>1692</v>
      </c>
      <c r="M9" s="2848" t="str">
        <f>IF('【交付申請時】入力シート①(全体)'!$E$27="","",'【交付申請時】入力シート①(全体)'!$E$27)</f>
        <v/>
      </c>
      <c r="N9" s="2848"/>
      <c r="O9" s="2848"/>
      <c r="P9" s="2848"/>
      <c r="Q9" s="2848"/>
      <c r="R9" s="2848"/>
      <c r="S9" s="2848"/>
      <c r="T9" s="2848"/>
      <c r="U9" s="2848"/>
      <c r="V9" s="2848"/>
      <c r="W9" s="2848"/>
      <c r="X9" s="672"/>
      <c r="Y9" s="672"/>
      <c r="Z9" s="672"/>
      <c r="AA9" s="672"/>
      <c r="AB9" s="672"/>
      <c r="AC9" s="1143"/>
      <c r="AD9" s="869" t="s">
        <v>758</v>
      </c>
      <c r="AL9" s="678" t="s">
        <v>1692</v>
      </c>
      <c r="AO9" s="2853" t="s">
        <v>609</v>
      </c>
      <c r="AP9" s="2853"/>
      <c r="AQ9" s="2853"/>
      <c r="AR9" s="2853"/>
      <c r="AS9" s="2853"/>
      <c r="AT9" s="2853"/>
      <c r="AU9" s="2853"/>
      <c r="AV9" s="2853"/>
      <c r="AW9" s="2853"/>
      <c r="AX9" s="2853"/>
      <c r="AY9" s="2853"/>
      <c r="AZ9" s="1119"/>
      <c r="BB9" s="873"/>
    </row>
    <row r="10" spans="2:75" ht="14.1" customHeight="1">
      <c r="B10" s="869" t="s">
        <v>1272</v>
      </c>
      <c r="J10" s="678" t="s">
        <v>1693</v>
      </c>
      <c r="M10" s="2848" t="str">
        <f>IF('【交付申請時】入力シート①(全体)'!$E$25="","",'【交付申請時】入力シート①(全体)'!$E$25)</f>
        <v/>
      </c>
      <c r="N10" s="2848"/>
      <c r="O10" s="2848"/>
      <c r="P10" s="2848"/>
      <c r="Q10" s="2848"/>
      <c r="R10" s="2848"/>
      <c r="S10" s="2848"/>
      <c r="T10" s="2848"/>
      <c r="U10" s="2848"/>
      <c r="V10" s="2848"/>
      <c r="W10" s="2848"/>
      <c r="X10" s="685"/>
      <c r="Y10" s="685"/>
      <c r="Z10" s="685"/>
      <c r="AA10" s="685"/>
      <c r="AB10" s="685"/>
      <c r="AC10" s="1146"/>
      <c r="AD10" s="869" t="s">
        <v>1272</v>
      </c>
      <c r="AL10" s="678" t="s">
        <v>1693</v>
      </c>
      <c r="AO10" s="2853" t="s">
        <v>611</v>
      </c>
      <c r="AP10" s="2853"/>
      <c r="AQ10" s="2853"/>
      <c r="AR10" s="2853"/>
      <c r="AS10" s="2853"/>
      <c r="AT10" s="2853"/>
      <c r="AU10" s="2853"/>
      <c r="AV10" s="2853"/>
      <c r="AW10" s="2853"/>
      <c r="AX10" s="2853"/>
      <c r="AY10" s="2853"/>
      <c r="AZ10" s="1147"/>
      <c r="BB10" s="873"/>
    </row>
    <row r="11" spans="2:75" ht="14.1" customHeight="1">
      <c r="J11" s="678" t="s">
        <v>1694</v>
      </c>
      <c r="M11" s="2851" t="str">
        <f>IF('【交付申請時】入力シート①(全体)'!$E$34="","",'【交付申請時】入力シート①(全体)'!$E$34)</f>
        <v/>
      </c>
      <c r="N11" s="2851"/>
      <c r="O11" s="2851"/>
      <c r="P11" s="2851"/>
      <c r="Q11" s="2660" t="str">
        <f>IF('【交付申請時】入力シート①(全体)'!$E$36="","",'【交付申請時】入力シート①(全体)'!$E$36)</f>
        <v/>
      </c>
      <c r="R11" s="2660" t="str">
        <f>IF('【交付申請時】入力シート①(全体)'!F31="","",'【交付申請時】入力シート①(全体)'!F31)</f>
        <v/>
      </c>
      <c r="S11" s="2660"/>
      <c r="T11" s="2660"/>
      <c r="U11" s="2660"/>
      <c r="V11" s="2660"/>
      <c r="W11" s="2660"/>
      <c r="X11" s="685"/>
      <c r="Y11" s="685"/>
      <c r="Z11" s="685"/>
      <c r="AA11" s="685"/>
      <c r="AB11" s="685"/>
      <c r="AC11" s="1146"/>
      <c r="AL11" s="678" t="s">
        <v>1694</v>
      </c>
      <c r="AO11" s="2854" t="s">
        <v>760</v>
      </c>
      <c r="AP11" s="2854"/>
      <c r="AQ11" s="2854"/>
      <c r="AR11" s="2854"/>
      <c r="AS11" s="2661" t="s">
        <v>1192</v>
      </c>
      <c r="AT11" s="2661"/>
      <c r="AU11" s="2661"/>
      <c r="AV11" s="2661"/>
      <c r="AW11" s="2661"/>
      <c r="AX11" s="2661"/>
      <c r="AY11" s="2661"/>
      <c r="AZ11" s="1147"/>
      <c r="BB11" s="873"/>
    </row>
    <row r="12" spans="2:75" ht="6" customHeight="1">
      <c r="J12" s="670"/>
      <c r="O12" s="879"/>
      <c r="P12" s="880"/>
      <c r="Q12" s="880"/>
      <c r="R12" s="880"/>
      <c r="S12" s="880"/>
      <c r="T12" s="880"/>
      <c r="U12" s="880"/>
      <c r="V12" s="880"/>
      <c r="W12" s="880"/>
      <c r="X12" s="685"/>
      <c r="Y12" s="685"/>
      <c r="Z12" s="685"/>
      <c r="AA12" s="685"/>
      <c r="AB12" s="685"/>
      <c r="AC12" s="1146"/>
      <c r="AL12" s="670"/>
      <c r="AQ12" s="879"/>
      <c r="AR12" s="880"/>
      <c r="AS12" s="880"/>
      <c r="AT12" s="880"/>
      <c r="AU12" s="880"/>
      <c r="AV12" s="880"/>
      <c r="AW12" s="880"/>
      <c r="AX12" s="880"/>
      <c r="AY12" s="880"/>
      <c r="AZ12" s="1147"/>
      <c r="BA12" s="873"/>
      <c r="BB12" s="873"/>
    </row>
    <row r="13" spans="2:75" s="681" customFormat="1" ht="14.1" customHeight="1">
      <c r="B13" s="682"/>
      <c r="C13" s="682"/>
      <c r="D13" s="682"/>
      <c r="E13" s="682"/>
      <c r="F13" s="682"/>
      <c r="G13" s="682"/>
      <c r="H13" s="682"/>
      <c r="I13" s="682"/>
      <c r="J13" s="678" t="s">
        <v>1695</v>
      </c>
      <c r="K13" s="682"/>
      <c r="L13" s="682"/>
      <c r="M13" s="682"/>
      <c r="N13" s="682"/>
      <c r="O13" s="682"/>
      <c r="P13" s="879"/>
      <c r="Q13" s="682"/>
      <c r="R13" s="682"/>
      <c r="S13" s="682"/>
      <c r="T13" s="881"/>
      <c r="U13" s="881"/>
      <c r="V13" s="881"/>
      <c r="W13" s="881"/>
      <c r="X13" s="685"/>
      <c r="Y13" s="685"/>
      <c r="Z13" s="685"/>
      <c r="AA13" s="685"/>
      <c r="AB13" s="685"/>
      <c r="AC13" s="1146"/>
      <c r="AD13" s="682"/>
      <c r="AE13" s="682"/>
      <c r="AF13" s="682"/>
      <c r="AG13" s="682"/>
      <c r="AH13" s="682"/>
      <c r="AI13" s="682"/>
      <c r="AJ13" s="682"/>
      <c r="AK13" s="682"/>
      <c r="AL13" s="678" t="s">
        <v>1695</v>
      </c>
      <c r="AM13" s="682"/>
      <c r="AN13" s="682"/>
      <c r="AO13" s="682"/>
      <c r="AP13" s="682"/>
      <c r="AQ13" s="682"/>
      <c r="AR13" s="879"/>
      <c r="AS13" s="682"/>
      <c r="AT13" s="682"/>
      <c r="AU13" s="682"/>
      <c r="AV13" s="881"/>
      <c r="AW13" s="881"/>
      <c r="AX13" s="881"/>
      <c r="AY13" s="881"/>
      <c r="AZ13" s="1147"/>
      <c r="BA13" s="847"/>
      <c r="BU13" s="850"/>
      <c r="BV13" s="850"/>
      <c r="BW13" s="850"/>
    </row>
    <row r="14" spans="2:75" s="681" customFormat="1" ht="14.1" customHeight="1">
      <c r="B14" s="682"/>
      <c r="C14" s="682"/>
      <c r="D14" s="682"/>
      <c r="E14" s="682"/>
      <c r="F14" s="682"/>
      <c r="G14" s="682"/>
      <c r="H14" s="682"/>
      <c r="I14" s="682"/>
      <c r="J14" s="678" t="s">
        <v>1692</v>
      </c>
      <c r="K14" s="682"/>
      <c r="L14" s="682"/>
      <c r="M14" s="2851" t="str">
        <f>IF('【交付申請時】入力シート①(全体)'!$E$48="","",'【交付申請時】入力シート①(全体)'!$E$48)</f>
        <v/>
      </c>
      <c r="N14" s="2851"/>
      <c r="O14" s="2851"/>
      <c r="P14" s="2851"/>
      <c r="Q14" s="2851"/>
      <c r="R14" s="2851"/>
      <c r="S14" s="2851"/>
      <c r="T14" s="2851"/>
      <c r="U14" s="2851"/>
      <c r="V14" s="2851"/>
      <c r="W14" s="2851"/>
      <c r="X14" s="685"/>
      <c r="Y14" s="685"/>
      <c r="Z14" s="685"/>
      <c r="AA14" s="685"/>
      <c r="AB14" s="685"/>
      <c r="AC14" s="1146"/>
      <c r="AD14" s="682"/>
      <c r="AE14" s="682"/>
      <c r="AF14" s="682"/>
      <c r="AG14" s="682"/>
      <c r="AH14" s="682"/>
      <c r="AI14" s="682"/>
      <c r="AJ14" s="682"/>
      <c r="AK14" s="682"/>
      <c r="AL14" s="678" t="s">
        <v>1692</v>
      </c>
      <c r="AM14" s="682"/>
      <c r="AN14" s="682"/>
      <c r="AO14" s="2854" t="s">
        <v>762</v>
      </c>
      <c r="AP14" s="2854"/>
      <c r="AQ14" s="2854"/>
      <c r="AR14" s="2854"/>
      <c r="AS14" s="2854"/>
      <c r="AT14" s="2854"/>
      <c r="AU14" s="2854"/>
      <c r="AV14" s="2854"/>
      <c r="AW14" s="2854"/>
      <c r="AX14" s="2854"/>
      <c r="AY14" s="2854"/>
      <c r="AZ14" s="1147"/>
      <c r="BM14" s="2849"/>
      <c r="BN14" s="2850"/>
      <c r="BO14" s="851"/>
      <c r="BP14" s="2766"/>
      <c r="BQ14" s="2766"/>
      <c r="BR14" s="2766"/>
      <c r="BS14" s="2766"/>
      <c r="BT14" s="2766"/>
      <c r="BU14" s="2766"/>
      <c r="BV14" s="2766"/>
      <c r="BW14" s="2766"/>
    </row>
    <row r="15" spans="2:75" s="681" customFormat="1" ht="14.1" customHeight="1">
      <c r="B15" s="682"/>
      <c r="C15" s="682"/>
      <c r="D15" s="682"/>
      <c r="E15" s="682"/>
      <c r="F15" s="682"/>
      <c r="G15" s="682"/>
      <c r="H15" s="682"/>
      <c r="I15" s="682"/>
      <c r="J15" s="678" t="s">
        <v>1693</v>
      </c>
      <c r="K15" s="682"/>
      <c r="L15" s="682"/>
      <c r="M15" s="2851" t="str">
        <f>IF('【交付申請時】入力シート①(全体)'!$E$46="","",'【交付申請時】入力シート①(全体)'!$E$46)</f>
        <v/>
      </c>
      <c r="N15" s="2851"/>
      <c r="O15" s="2851"/>
      <c r="P15" s="2851"/>
      <c r="Q15" s="2851"/>
      <c r="R15" s="2851"/>
      <c r="S15" s="2851"/>
      <c r="T15" s="2851"/>
      <c r="U15" s="2851"/>
      <c r="V15" s="2851"/>
      <c r="W15" s="2851"/>
      <c r="X15" s="672"/>
      <c r="Y15" s="672"/>
      <c r="Z15" s="672"/>
      <c r="AA15" s="672"/>
      <c r="AB15" s="672"/>
      <c r="AC15" s="1143"/>
      <c r="AD15" s="682"/>
      <c r="AE15" s="682"/>
      <c r="AF15" s="682"/>
      <c r="AG15" s="682"/>
      <c r="AH15" s="682"/>
      <c r="AI15" s="682"/>
      <c r="AJ15" s="682"/>
      <c r="AK15" s="682"/>
      <c r="AL15" s="678" t="s">
        <v>1693</v>
      </c>
      <c r="AM15" s="682"/>
      <c r="AN15" s="682"/>
      <c r="AO15" s="2854" t="s">
        <v>1193</v>
      </c>
      <c r="AP15" s="2854"/>
      <c r="AQ15" s="2854"/>
      <c r="AR15" s="2854"/>
      <c r="AS15" s="2854"/>
      <c r="AT15" s="2854"/>
      <c r="AU15" s="2854"/>
      <c r="AV15" s="2854"/>
      <c r="AW15" s="2854"/>
      <c r="AX15" s="2854"/>
      <c r="AY15" s="2854"/>
      <c r="AZ15" s="1119"/>
      <c r="BM15" s="2849"/>
      <c r="BN15" s="2850"/>
      <c r="BO15" s="2768"/>
      <c r="BP15" s="2852"/>
      <c r="BQ15" s="2852"/>
      <c r="BR15" s="2852"/>
      <c r="BS15" s="2852"/>
      <c r="BT15" s="2852"/>
      <c r="BU15" s="2852"/>
      <c r="BV15" s="2852"/>
      <c r="BW15" s="2852"/>
    </row>
    <row r="16" spans="2:75" s="681" customFormat="1" ht="14.1" customHeight="1">
      <c r="B16" s="682"/>
      <c r="C16" s="682"/>
      <c r="D16" s="682"/>
      <c r="E16" s="682"/>
      <c r="F16" s="682"/>
      <c r="G16" s="682"/>
      <c r="H16" s="682"/>
      <c r="I16" s="682"/>
      <c r="J16" s="678" t="s">
        <v>1694</v>
      </c>
      <c r="K16" s="682"/>
      <c r="L16" s="682"/>
      <c r="M16" s="2851" t="str">
        <f>IF('【交付申請時】入力シート①(全体)'!$E$55="","",'【交付申請時】入力シート①(全体)'!$E$55)</f>
        <v/>
      </c>
      <c r="N16" s="2851"/>
      <c r="O16" s="2851"/>
      <c r="P16" s="2851"/>
      <c r="Q16" s="2660" t="str">
        <f>IF('【交付申請時】入力シート①(全体)'!$E$57="","",'【交付申請時】入力シート①(全体)'!$E$57)</f>
        <v/>
      </c>
      <c r="R16" s="2660" t="str">
        <f>IF('【交付申請時】入力シート①(全体)'!F36="","",'【交付申請時】入力シート①(全体)'!F36)</f>
        <v/>
      </c>
      <c r="S16" s="2660"/>
      <c r="T16" s="2660"/>
      <c r="U16" s="2660"/>
      <c r="V16" s="2660"/>
      <c r="W16" s="2660"/>
      <c r="X16" s="672"/>
      <c r="Y16" s="672"/>
      <c r="Z16" s="672"/>
      <c r="AA16" s="672"/>
      <c r="AB16" s="672"/>
      <c r="AC16" s="1143"/>
      <c r="AD16" s="682"/>
      <c r="AE16" s="682"/>
      <c r="AF16" s="682"/>
      <c r="AG16" s="682"/>
      <c r="AH16" s="682"/>
      <c r="AI16" s="682"/>
      <c r="AJ16" s="682"/>
      <c r="AK16" s="682"/>
      <c r="AL16" s="678" t="s">
        <v>1694</v>
      </c>
      <c r="AM16" s="682"/>
      <c r="AN16" s="682"/>
      <c r="AO16" s="2854" t="s">
        <v>760</v>
      </c>
      <c r="AP16" s="2854"/>
      <c r="AQ16" s="2854"/>
      <c r="AR16" s="2854"/>
      <c r="AS16" s="2661" t="s">
        <v>1809</v>
      </c>
      <c r="AT16" s="2661"/>
      <c r="AU16" s="2661"/>
      <c r="AV16" s="2661"/>
      <c r="AW16" s="2661"/>
      <c r="AX16" s="2661"/>
      <c r="AY16" s="2661"/>
      <c r="AZ16" s="1119"/>
      <c r="BM16" s="2859"/>
      <c r="BN16" s="2860"/>
      <c r="BO16" s="2769"/>
      <c r="BP16" s="2769"/>
      <c r="BQ16" s="2769"/>
      <c r="BR16" s="2769"/>
      <c r="BS16" s="2769"/>
      <c r="BT16" s="2769"/>
      <c r="BU16" s="2769"/>
      <c r="BV16" s="2769"/>
      <c r="BW16" s="852"/>
    </row>
    <row r="17" spans="2:54" ht="6" customHeight="1">
      <c r="J17" s="670"/>
      <c r="O17" s="879"/>
      <c r="P17" s="882"/>
      <c r="Q17" s="882"/>
      <c r="R17" s="882"/>
      <c r="S17" s="882"/>
      <c r="T17" s="882"/>
      <c r="U17" s="882"/>
      <c r="V17" s="882"/>
      <c r="W17" s="882"/>
      <c r="X17" s="672"/>
      <c r="Y17" s="672"/>
      <c r="Z17" s="672"/>
      <c r="AA17" s="672"/>
      <c r="AB17" s="672"/>
      <c r="AC17" s="1143"/>
      <c r="AL17" s="670"/>
      <c r="AQ17" s="879"/>
      <c r="AR17" s="882"/>
      <c r="AS17" s="882"/>
      <c r="AT17" s="882"/>
      <c r="AU17" s="882"/>
      <c r="AV17" s="882"/>
      <c r="AW17" s="882"/>
      <c r="AX17" s="882"/>
      <c r="AY17" s="882"/>
      <c r="AZ17" s="1119"/>
      <c r="BA17" s="873"/>
      <c r="BB17" s="873"/>
    </row>
    <row r="18" spans="2:54" ht="14.1" customHeight="1">
      <c r="J18" s="678" t="s">
        <v>1696</v>
      </c>
      <c r="O18" s="671"/>
      <c r="P18" s="879"/>
      <c r="T18" s="878"/>
      <c r="U18" s="878"/>
      <c r="V18" s="878"/>
      <c r="W18" s="878"/>
      <c r="X18" s="672"/>
      <c r="Y18" s="672"/>
      <c r="Z18" s="672"/>
      <c r="AA18" s="672"/>
      <c r="AB18" s="672"/>
      <c r="AC18" s="1143"/>
      <c r="AL18" s="678" t="s">
        <v>1696</v>
      </c>
      <c r="AQ18" s="671"/>
      <c r="AR18" s="879"/>
      <c r="AV18" s="878"/>
      <c r="AW18" s="878"/>
      <c r="AX18" s="878"/>
      <c r="AY18" s="878"/>
      <c r="AZ18" s="1119"/>
    </row>
    <row r="19" spans="2:54" ht="14.1" customHeight="1">
      <c r="J19" s="678" t="s">
        <v>1692</v>
      </c>
      <c r="M19" s="2848" t="str">
        <f>IF('【交付申請時】入力シート①(全体)'!$E$69="","",'【交付申請時】入力シート①(全体)'!$E$69)</f>
        <v/>
      </c>
      <c r="N19" s="2848"/>
      <c r="O19" s="2848"/>
      <c r="P19" s="2848"/>
      <c r="Q19" s="2848"/>
      <c r="R19" s="2848"/>
      <c r="S19" s="2848"/>
      <c r="T19" s="2848"/>
      <c r="U19" s="2848"/>
      <c r="V19" s="2848"/>
      <c r="W19" s="2848"/>
      <c r="X19" s="672"/>
      <c r="Y19" s="672"/>
      <c r="Z19" s="672"/>
      <c r="AA19" s="672"/>
      <c r="AB19" s="672"/>
      <c r="AC19" s="1143"/>
      <c r="AL19" s="678" t="s">
        <v>1692</v>
      </c>
      <c r="AO19" s="2853" t="s">
        <v>1805</v>
      </c>
      <c r="AP19" s="2853"/>
      <c r="AQ19" s="2853"/>
      <c r="AR19" s="2853"/>
      <c r="AS19" s="2853"/>
      <c r="AT19" s="2853"/>
      <c r="AU19" s="2853"/>
      <c r="AV19" s="2853"/>
      <c r="AW19" s="2853"/>
      <c r="AX19" s="2853"/>
      <c r="AY19" s="2853"/>
      <c r="AZ19" s="1119"/>
    </row>
    <row r="20" spans="2:54" ht="14.1" customHeight="1">
      <c r="J20" s="678" t="s">
        <v>1693</v>
      </c>
      <c r="M20" s="2848" t="str">
        <f>IF('【交付申請時】入力シート①(全体)'!$E$67="","",'【交付申請時】入力シート①(全体)'!$E$67)</f>
        <v/>
      </c>
      <c r="N20" s="2848"/>
      <c r="O20" s="2848"/>
      <c r="P20" s="2848"/>
      <c r="Q20" s="2848"/>
      <c r="R20" s="2848"/>
      <c r="S20" s="2848"/>
      <c r="T20" s="2848"/>
      <c r="U20" s="2848"/>
      <c r="V20" s="2848"/>
      <c r="W20" s="2848"/>
      <c r="X20" s="672"/>
      <c r="Y20" s="672"/>
      <c r="Z20" s="672"/>
      <c r="AA20" s="672"/>
      <c r="AB20" s="672"/>
      <c r="AC20" s="1143"/>
      <c r="AL20" s="678" t="s">
        <v>1693</v>
      </c>
      <c r="AO20" s="2853" t="s">
        <v>1806</v>
      </c>
      <c r="AP20" s="2853"/>
      <c r="AQ20" s="2853"/>
      <c r="AR20" s="2853"/>
      <c r="AS20" s="2853"/>
      <c r="AT20" s="2853"/>
      <c r="AU20" s="2853"/>
      <c r="AV20" s="2853"/>
      <c r="AW20" s="2853"/>
      <c r="AX20" s="2853"/>
      <c r="AY20" s="2853"/>
      <c r="AZ20" s="1119"/>
    </row>
    <row r="21" spans="2:54" ht="14.1" customHeight="1">
      <c r="J21" s="678" t="s">
        <v>1694</v>
      </c>
      <c r="M21" s="2848" t="str">
        <f>IF('【交付申請時】入力シート①(全体)'!$E$72="","",'【交付申請時】入力シート①(全体)'!$E$72)</f>
        <v/>
      </c>
      <c r="N21" s="2848"/>
      <c r="O21" s="2848"/>
      <c r="P21" s="2848"/>
      <c r="Q21" s="2848" t="str">
        <f>IF('【交付申請時】入力シート①(全体)'!$E$74="","",'【交付申請時】入力シート①(全体)'!$E$74)</f>
        <v/>
      </c>
      <c r="R21" s="2848"/>
      <c r="S21" s="2848"/>
      <c r="T21" s="2848"/>
      <c r="U21" s="2848"/>
      <c r="V21" s="2848"/>
      <c r="W21" s="2848"/>
      <c r="X21" s="672"/>
      <c r="Y21" s="672"/>
      <c r="Z21" s="672"/>
      <c r="AA21" s="672"/>
      <c r="AB21" s="672"/>
      <c r="AC21" s="1143"/>
      <c r="AL21" s="678" t="s">
        <v>1694</v>
      </c>
      <c r="AO21" s="2853" t="s">
        <v>760</v>
      </c>
      <c r="AP21" s="2853"/>
      <c r="AQ21" s="2853"/>
      <c r="AR21" s="2853"/>
      <c r="AS21" s="2853" t="s">
        <v>1807</v>
      </c>
      <c r="AT21" s="2853"/>
      <c r="AU21" s="2853"/>
      <c r="AV21" s="2853"/>
      <c r="AW21" s="2853"/>
      <c r="AX21" s="2853"/>
      <c r="AY21" s="2853"/>
      <c r="AZ21" s="1119"/>
    </row>
    <row r="22" spans="2:54" ht="9.9" customHeight="1">
      <c r="Q22" s="871"/>
      <c r="R22" s="871"/>
      <c r="S22" s="871"/>
      <c r="X22" s="672"/>
      <c r="Y22" s="672"/>
      <c r="Z22" s="672"/>
      <c r="AA22" s="672"/>
      <c r="AB22" s="672"/>
      <c r="AC22" s="1143"/>
      <c r="AS22" s="871"/>
      <c r="AT22" s="871"/>
      <c r="AU22" s="871"/>
      <c r="AZ22" s="1119"/>
    </row>
    <row r="23" spans="2:54" ht="38.4" customHeight="1">
      <c r="B23" s="2861" t="s">
        <v>1741</v>
      </c>
      <c r="C23" s="2862"/>
      <c r="D23" s="2862"/>
      <c r="E23" s="2862"/>
      <c r="F23" s="2862"/>
      <c r="G23" s="2862"/>
      <c r="H23" s="2862"/>
      <c r="I23" s="2862"/>
      <c r="J23" s="2862"/>
      <c r="K23" s="2862"/>
      <c r="L23" s="2862"/>
      <c r="M23" s="2862"/>
      <c r="N23" s="2862"/>
      <c r="O23" s="2862"/>
      <c r="P23" s="2862"/>
      <c r="Q23" s="2862"/>
      <c r="R23" s="2862"/>
      <c r="S23" s="2862"/>
      <c r="T23" s="2862"/>
      <c r="U23" s="2862"/>
      <c r="V23" s="2862"/>
      <c r="W23" s="2862"/>
      <c r="X23" s="672"/>
      <c r="Y23" s="672"/>
      <c r="Z23" s="672"/>
      <c r="AA23" s="672"/>
      <c r="AB23" s="672"/>
      <c r="AC23" s="1143"/>
      <c r="AD23" s="2861" t="s">
        <v>1741</v>
      </c>
      <c r="AE23" s="2862"/>
      <c r="AF23" s="2862"/>
      <c r="AG23" s="2862"/>
      <c r="AH23" s="2862"/>
      <c r="AI23" s="2862"/>
      <c r="AJ23" s="2862"/>
      <c r="AK23" s="2862"/>
      <c r="AL23" s="2862"/>
      <c r="AM23" s="2862"/>
      <c r="AN23" s="2862"/>
      <c r="AO23" s="2862"/>
      <c r="AP23" s="2862"/>
      <c r="AQ23" s="2862"/>
      <c r="AR23" s="2862"/>
      <c r="AS23" s="2862"/>
      <c r="AT23" s="2862"/>
      <c r="AU23" s="2862"/>
      <c r="AV23" s="2862"/>
      <c r="AW23" s="2862"/>
      <c r="AX23" s="2862"/>
      <c r="AY23" s="2862"/>
      <c r="AZ23" s="1119"/>
    </row>
    <row r="24" spans="2:54" ht="8.1" customHeight="1">
      <c r="X24" s="672"/>
      <c r="Y24" s="672"/>
      <c r="Z24" s="672"/>
      <c r="AA24" s="672"/>
      <c r="AB24" s="672"/>
      <c r="AC24" s="1143"/>
      <c r="AZ24" s="1119"/>
    </row>
    <row r="25" spans="2:54" ht="18" customHeight="1">
      <c r="B25" s="2856" t="s">
        <v>579</v>
      </c>
      <c r="C25" s="2856"/>
      <c r="D25" s="889" t="str">
        <f>IF(【交付決定後】入力シート!$O$9="","",【交付決定後】入力シート!$O$9)</f>
        <v/>
      </c>
      <c r="E25" s="875" t="s">
        <v>544</v>
      </c>
      <c r="F25" s="889" t="str">
        <f>IF(【交付決定後】入力シート!$R$9="","",【交付決定後】入力シート!$R$9)</f>
        <v/>
      </c>
      <c r="G25" s="875" t="s">
        <v>580</v>
      </c>
      <c r="H25" s="889" t="str">
        <f>IF(【交付決定後】入力シート!$U$9="","",(【交付決定後】入力シート!$U$9))</f>
        <v/>
      </c>
      <c r="I25" s="875" t="s">
        <v>764</v>
      </c>
      <c r="J25" s="889" t="str">
        <f>IF(【交付決定後】入力シート!$M$8="","",【交付決定後】入力シート!$M$8)</f>
        <v/>
      </c>
      <c r="K25" s="2857" t="s">
        <v>575</v>
      </c>
      <c r="L25" s="2857"/>
      <c r="M25" s="2857"/>
      <c r="N25" s="2857"/>
      <c r="O25" s="2855" t="str">
        <f>IF(【交付決定後】入力シート!$S$8="","",【交付決定後】入力シート!$S$8)</f>
        <v/>
      </c>
      <c r="P25" s="2855"/>
      <c r="Q25" s="869" t="s">
        <v>1703</v>
      </c>
      <c r="T25" s="869"/>
      <c r="W25" s="869"/>
      <c r="X25" s="672"/>
      <c r="Y25" s="672"/>
      <c r="Z25" s="672"/>
      <c r="AA25" s="672"/>
      <c r="AB25" s="672"/>
      <c r="AC25" s="1143"/>
      <c r="AD25" s="2856" t="s">
        <v>579</v>
      </c>
      <c r="AE25" s="2856"/>
      <c r="AF25" s="1148">
        <v>8</v>
      </c>
      <c r="AG25" s="875" t="s">
        <v>544</v>
      </c>
      <c r="AH25" s="1148">
        <v>6</v>
      </c>
      <c r="AI25" s="875" t="s">
        <v>580</v>
      </c>
      <c r="AJ25" s="1148">
        <v>4</v>
      </c>
      <c r="AK25" s="875" t="s">
        <v>764</v>
      </c>
      <c r="AL25" s="1148">
        <v>8</v>
      </c>
      <c r="AM25" s="2857" t="s">
        <v>575</v>
      </c>
      <c r="AN25" s="2857"/>
      <c r="AO25" s="2857"/>
      <c r="AP25" s="2857"/>
      <c r="AQ25" s="2858">
        <v>1234</v>
      </c>
      <c r="AR25" s="2858"/>
      <c r="AS25" s="869" t="s">
        <v>1703</v>
      </c>
      <c r="AV25" s="869"/>
      <c r="AY25" s="869"/>
      <c r="AZ25" s="1119"/>
    </row>
    <row r="26" spans="2:54" ht="42.9" customHeight="1">
      <c r="B26" s="2876" t="s">
        <v>1730</v>
      </c>
      <c r="C26" s="2876"/>
      <c r="D26" s="2876"/>
      <c r="E26" s="2876"/>
      <c r="F26" s="2876"/>
      <c r="G26" s="2876"/>
      <c r="H26" s="2876"/>
      <c r="I26" s="2876"/>
      <c r="J26" s="2876"/>
      <c r="K26" s="2876"/>
      <c r="L26" s="2876"/>
      <c r="M26" s="2876"/>
      <c r="N26" s="2876"/>
      <c r="O26" s="2876"/>
      <c r="P26" s="2876"/>
      <c r="Q26" s="2876"/>
      <c r="R26" s="2876"/>
      <c r="S26" s="2876"/>
      <c r="T26" s="2876"/>
      <c r="U26" s="2876"/>
      <c r="V26" s="2876"/>
      <c r="W26" s="2876"/>
      <c r="X26" s="672"/>
      <c r="Y26" s="672"/>
      <c r="Z26" s="672"/>
      <c r="AA26" s="672"/>
      <c r="AB26" s="672"/>
      <c r="AC26" s="1143"/>
      <c r="AD26" s="2876" t="s">
        <v>1730</v>
      </c>
      <c r="AE26" s="2876"/>
      <c r="AF26" s="2876"/>
      <c r="AG26" s="2876"/>
      <c r="AH26" s="2876"/>
      <c r="AI26" s="2876"/>
      <c r="AJ26" s="2876"/>
      <c r="AK26" s="2876"/>
      <c r="AL26" s="2876"/>
      <c r="AM26" s="2876"/>
      <c r="AN26" s="2876"/>
      <c r="AO26" s="2876"/>
      <c r="AP26" s="2876"/>
      <c r="AQ26" s="2876"/>
      <c r="AR26" s="2876"/>
      <c r="AS26" s="2876"/>
      <c r="AT26" s="2876"/>
      <c r="AU26" s="2876"/>
      <c r="AV26" s="2876"/>
      <c r="AW26" s="2876"/>
      <c r="AX26" s="2876"/>
      <c r="AY26" s="2876"/>
      <c r="AZ26" s="1119"/>
    </row>
    <row r="27" spans="2:54" ht="17.100000000000001" customHeight="1">
      <c r="B27" s="2877" t="s">
        <v>617</v>
      </c>
      <c r="C27" s="2877"/>
      <c r="D27" s="2877"/>
      <c r="E27" s="2877"/>
      <c r="F27" s="2877"/>
      <c r="G27" s="2877"/>
      <c r="H27" s="2877"/>
      <c r="I27" s="2877"/>
      <c r="J27" s="2877"/>
      <c r="K27" s="2877"/>
      <c r="L27" s="2877"/>
      <c r="M27" s="2877"/>
      <c r="N27" s="2877"/>
      <c r="O27" s="2877"/>
      <c r="P27" s="2877"/>
      <c r="Q27" s="2877"/>
      <c r="R27" s="2877"/>
      <c r="S27" s="2877"/>
      <c r="T27" s="2877"/>
      <c r="U27" s="2877"/>
      <c r="V27" s="2877"/>
      <c r="W27" s="2877"/>
      <c r="X27" s="672"/>
      <c r="Y27" s="672"/>
      <c r="Z27" s="672"/>
      <c r="AA27" s="672"/>
      <c r="AB27" s="672"/>
      <c r="AC27" s="1143"/>
      <c r="AD27" s="2877" t="s">
        <v>617</v>
      </c>
      <c r="AE27" s="2877"/>
      <c r="AF27" s="2877"/>
      <c r="AG27" s="2877"/>
      <c r="AH27" s="2877"/>
      <c r="AI27" s="2877"/>
      <c r="AJ27" s="2877"/>
      <c r="AK27" s="2877"/>
      <c r="AL27" s="2877"/>
      <c r="AM27" s="2877"/>
      <c r="AN27" s="2877"/>
      <c r="AO27" s="2877"/>
      <c r="AP27" s="2877"/>
      <c r="AQ27" s="2877"/>
      <c r="AR27" s="2877"/>
      <c r="AS27" s="2877"/>
      <c r="AT27" s="2877"/>
      <c r="AU27" s="2877"/>
      <c r="AV27" s="2877"/>
      <c r="AW27" s="2877"/>
      <c r="AX27" s="2877"/>
      <c r="AY27" s="2877"/>
      <c r="AZ27" s="1119"/>
    </row>
    <row r="28" spans="2:54" ht="30" customHeight="1">
      <c r="B28" s="2863" t="s">
        <v>314</v>
      </c>
      <c r="C28" s="2864"/>
      <c r="D28" s="2864"/>
      <c r="E28" s="2864"/>
      <c r="F28" s="2864"/>
      <c r="G28" s="2865"/>
      <c r="H28" s="2866" t="str">
        <f>IF(【交付決定後】入力シート!$M$10="","",【交付決定後】入力シート!$M$10)</f>
        <v/>
      </c>
      <c r="I28" s="2867"/>
      <c r="J28" s="2867"/>
      <c r="K28" s="2867"/>
      <c r="L28" s="2867"/>
      <c r="M28" s="2867"/>
      <c r="N28" s="2867"/>
      <c r="O28" s="2867"/>
      <c r="P28" s="2867"/>
      <c r="Q28" s="2867"/>
      <c r="R28" s="2867"/>
      <c r="S28" s="2867"/>
      <c r="T28" s="2867"/>
      <c r="U28" s="2867"/>
      <c r="V28" s="2867"/>
      <c r="W28" s="2868"/>
      <c r="X28" s="672"/>
      <c r="Y28" s="672"/>
      <c r="Z28" s="672"/>
      <c r="AA28" s="672"/>
      <c r="AB28" s="672"/>
      <c r="AC28" s="1143"/>
      <c r="AD28" s="2863" t="s">
        <v>314</v>
      </c>
      <c r="AE28" s="2864"/>
      <c r="AF28" s="2864"/>
      <c r="AG28" s="2864"/>
      <c r="AH28" s="2864"/>
      <c r="AI28" s="2865"/>
      <c r="AJ28" s="2878" t="s">
        <v>1815</v>
      </c>
      <c r="AK28" s="2879"/>
      <c r="AL28" s="2879"/>
      <c r="AM28" s="2879"/>
      <c r="AN28" s="2879"/>
      <c r="AO28" s="2879"/>
      <c r="AP28" s="2879"/>
      <c r="AQ28" s="2879"/>
      <c r="AR28" s="2879"/>
      <c r="AS28" s="2879"/>
      <c r="AT28" s="2879"/>
      <c r="AU28" s="2879"/>
      <c r="AV28" s="2879"/>
      <c r="AW28" s="2879"/>
      <c r="AX28" s="2879"/>
      <c r="AY28" s="2880"/>
      <c r="AZ28" s="1119"/>
    </row>
    <row r="29" spans="2:54" ht="30" customHeight="1">
      <c r="B29" s="2863" t="s">
        <v>1697</v>
      </c>
      <c r="C29" s="2864"/>
      <c r="D29" s="2864"/>
      <c r="E29" s="2864"/>
      <c r="F29" s="2864"/>
      <c r="G29" s="2865"/>
      <c r="H29" s="2866" t="str">
        <f>IF('【交付申請時】入力シート①(全体)'!$E$8="","",'【交付申請時】入力シート①(全体)'!$E$8)</f>
        <v/>
      </c>
      <c r="I29" s="2867"/>
      <c r="J29" s="2867"/>
      <c r="K29" s="2867"/>
      <c r="L29" s="2867"/>
      <c r="M29" s="2867"/>
      <c r="N29" s="2867"/>
      <c r="O29" s="2867"/>
      <c r="P29" s="2867"/>
      <c r="Q29" s="2867"/>
      <c r="R29" s="2867"/>
      <c r="S29" s="2867"/>
      <c r="T29" s="2867"/>
      <c r="U29" s="2867"/>
      <c r="V29" s="2867"/>
      <c r="W29" s="2868"/>
      <c r="X29" s="672"/>
      <c r="Y29" s="672"/>
      <c r="Z29" s="672"/>
      <c r="AA29" s="672"/>
      <c r="AB29" s="672"/>
      <c r="AC29" s="1143"/>
      <c r="AD29" s="2863" t="s">
        <v>1697</v>
      </c>
      <c r="AE29" s="2864"/>
      <c r="AF29" s="2864"/>
      <c r="AG29" s="2864"/>
      <c r="AH29" s="2864"/>
      <c r="AI29" s="2865"/>
      <c r="AJ29" s="2878" t="s">
        <v>1816</v>
      </c>
      <c r="AK29" s="2879"/>
      <c r="AL29" s="2879"/>
      <c r="AM29" s="2879"/>
      <c r="AN29" s="2879"/>
      <c r="AO29" s="2879"/>
      <c r="AP29" s="2879"/>
      <c r="AQ29" s="2879"/>
      <c r="AR29" s="2879"/>
      <c r="AS29" s="2879"/>
      <c r="AT29" s="2879"/>
      <c r="AU29" s="2879"/>
      <c r="AV29" s="2879"/>
      <c r="AW29" s="2879"/>
      <c r="AX29" s="2879"/>
      <c r="AY29" s="2880"/>
      <c r="AZ29" s="1119"/>
    </row>
    <row r="30" spans="2:54" s="877" customFormat="1" ht="54.6" customHeight="1">
      <c r="B30" s="2869" t="s">
        <v>1273</v>
      </c>
      <c r="C30" s="2870"/>
      <c r="D30" s="2870"/>
      <c r="E30" s="2870"/>
      <c r="F30" s="2870"/>
      <c r="G30" s="2871"/>
      <c r="H30" s="2872"/>
      <c r="I30" s="2873"/>
      <c r="J30" s="2873"/>
      <c r="K30" s="2873"/>
      <c r="L30" s="2873"/>
      <c r="M30" s="2873"/>
      <c r="N30" s="2873"/>
      <c r="O30" s="2873"/>
      <c r="P30" s="2873"/>
      <c r="Q30" s="2873"/>
      <c r="R30" s="2873"/>
      <c r="S30" s="2873"/>
      <c r="T30" s="2873"/>
      <c r="U30" s="2873"/>
      <c r="V30" s="2873"/>
      <c r="W30" s="2874"/>
      <c r="X30" s="672"/>
      <c r="Y30" s="672"/>
      <c r="Z30" s="672"/>
      <c r="AA30" s="672"/>
      <c r="AB30" s="672"/>
      <c r="AC30" s="1143"/>
      <c r="AD30" s="2869" t="s">
        <v>1273</v>
      </c>
      <c r="AE30" s="2870"/>
      <c r="AF30" s="2870"/>
      <c r="AG30" s="2870"/>
      <c r="AH30" s="2870"/>
      <c r="AI30" s="2871"/>
      <c r="AJ30" s="2220"/>
      <c r="AK30" s="2221"/>
      <c r="AL30" s="2221"/>
      <c r="AM30" s="2221"/>
      <c r="AN30" s="2221"/>
      <c r="AO30" s="2221"/>
      <c r="AP30" s="2221"/>
      <c r="AQ30" s="2221"/>
      <c r="AR30" s="2221"/>
      <c r="AS30" s="2221"/>
      <c r="AT30" s="2221"/>
      <c r="AU30" s="2221"/>
      <c r="AV30" s="2221"/>
      <c r="AW30" s="2221"/>
      <c r="AX30" s="2221"/>
      <c r="AY30" s="2875"/>
      <c r="AZ30" s="1119"/>
    </row>
    <row r="31" spans="2:54" s="877" customFormat="1" ht="15.9" customHeight="1">
      <c r="B31" s="2885" t="s">
        <v>1274</v>
      </c>
      <c r="C31" s="2886"/>
      <c r="D31" s="2886"/>
      <c r="E31" s="2886"/>
      <c r="F31" s="2886"/>
      <c r="G31" s="2887"/>
      <c r="H31" s="2882"/>
      <c r="I31" s="2883"/>
      <c r="J31" s="2883"/>
      <c r="K31" s="2883"/>
      <c r="L31" s="2883"/>
      <c r="M31" s="2883"/>
      <c r="N31" s="2883"/>
      <c r="O31" s="2883"/>
      <c r="P31" s="2883"/>
      <c r="Q31" s="2883"/>
      <c r="R31" s="2883"/>
      <c r="S31" s="2883"/>
      <c r="T31" s="2883"/>
      <c r="U31" s="2883"/>
      <c r="V31" s="2883"/>
      <c r="W31" s="2884"/>
      <c r="X31" s="672"/>
      <c r="Y31" s="672"/>
      <c r="Z31" s="672"/>
      <c r="AA31" s="672"/>
      <c r="AB31" s="672"/>
      <c r="AC31" s="1143"/>
      <c r="AD31" s="2885" t="s">
        <v>1274</v>
      </c>
      <c r="AE31" s="2886"/>
      <c r="AF31" s="2886"/>
      <c r="AG31" s="2886"/>
      <c r="AH31" s="2886"/>
      <c r="AI31" s="2887"/>
      <c r="AJ31" s="2890" t="s">
        <v>1034</v>
      </c>
      <c r="AK31" s="2891"/>
      <c r="AL31" s="2891"/>
      <c r="AM31" s="2891"/>
      <c r="AN31" s="2891"/>
      <c r="AO31" s="2891"/>
      <c r="AP31" s="2891"/>
      <c r="AQ31" s="2891"/>
      <c r="AR31" s="2891"/>
      <c r="AS31" s="2891"/>
      <c r="AT31" s="2891"/>
      <c r="AU31" s="2891"/>
      <c r="AV31" s="2891"/>
      <c r="AW31" s="2891"/>
      <c r="AX31" s="2891"/>
      <c r="AY31" s="2892"/>
      <c r="AZ31" s="1119"/>
    </row>
    <row r="32" spans="2:54" s="877" customFormat="1" ht="15.9" customHeight="1">
      <c r="B32" s="2893" t="s">
        <v>1275</v>
      </c>
      <c r="C32" s="2896" t="s">
        <v>1276</v>
      </c>
      <c r="D32" s="2896"/>
      <c r="E32" s="2896"/>
      <c r="F32" s="2896"/>
      <c r="G32" s="2896"/>
      <c r="H32" s="2882"/>
      <c r="I32" s="2883"/>
      <c r="J32" s="2883"/>
      <c r="K32" s="2883"/>
      <c r="L32" s="2883"/>
      <c r="M32" s="2883"/>
      <c r="N32" s="2883"/>
      <c r="O32" s="2883"/>
      <c r="P32" s="2883"/>
      <c r="Q32" s="2883"/>
      <c r="R32" s="2883"/>
      <c r="S32" s="2883"/>
      <c r="T32" s="2883"/>
      <c r="U32" s="2883"/>
      <c r="V32" s="2883"/>
      <c r="W32" s="2884"/>
      <c r="X32" s="672"/>
      <c r="Y32" s="672"/>
      <c r="Z32" s="672"/>
      <c r="AA32" s="672"/>
      <c r="AB32" s="672"/>
      <c r="AC32" s="1143"/>
      <c r="AD32" s="2893" t="s">
        <v>1275</v>
      </c>
      <c r="AE32" s="2896" t="s">
        <v>1276</v>
      </c>
      <c r="AF32" s="2896"/>
      <c r="AG32" s="2896"/>
      <c r="AH32" s="2896"/>
      <c r="AI32" s="2896"/>
      <c r="AJ32" s="2897"/>
      <c r="AK32" s="2898"/>
      <c r="AL32" s="2898"/>
      <c r="AM32" s="2898"/>
      <c r="AN32" s="2898"/>
      <c r="AO32" s="2898"/>
      <c r="AP32" s="2898"/>
      <c r="AQ32" s="2898"/>
      <c r="AR32" s="2898"/>
      <c r="AS32" s="2898"/>
      <c r="AT32" s="2898"/>
      <c r="AU32" s="2898"/>
      <c r="AV32" s="2898"/>
      <c r="AW32" s="2898"/>
      <c r="AX32" s="2898"/>
      <c r="AY32" s="2899"/>
      <c r="AZ32" s="1119"/>
    </row>
    <row r="33" spans="2:52" s="877" customFormat="1" ht="15.9" customHeight="1">
      <c r="B33" s="2894"/>
      <c r="C33" s="2881" t="s">
        <v>1277</v>
      </c>
      <c r="D33" s="2881"/>
      <c r="E33" s="2881"/>
      <c r="F33" s="2881"/>
      <c r="G33" s="2881"/>
      <c r="H33" s="2882"/>
      <c r="I33" s="2883"/>
      <c r="J33" s="2883"/>
      <c r="K33" s="2883"/>
      <c r="L33" s="2883"/>
      <c r="M33" s="2883"/>
      <c r="N33" s="2883"/>
      <c r="O33" s="2883"/>
      <c r="P33" s="2883"/>
      <c r="Q33" s="2883"/>
      <c r="R33" s="2883"/>
      <c r="S33" s="2883"/>
      <c r="T33" s="2883"/>
      <c r="U33" s="2883"/>
      <c r="V33" s="2883"/>
      <c r="W33" s="2884"/>
      <c r="X33" s="672"/>
      <c r="Y33" s="672"/>
      <c r="Z33" s="672"/>
      <c r="AA33" s="672"/>
      <c r="AB33" s="672"/>
      <c r="AC33" s="1143"/>
      <c r="AD33" s="2894"/>
      <c r="AE33" s="2881" t="s">
        <v>1277</v>
      </c>
      <c r="AF33" s="2881"/>
      <c r="AG33" s="2881"/>
      <c r="AH33" s="2881"/>
      <c r="AI33" s="2881"/>
      <c r="AJ33" s="2885"/>
      <c r="AK33" s="2886"/>
      <c r="AL33" s="2886"/>
      <c r="AM33" s="2886"/>
      <c r="AN33" s="2886"/>
      <c r="AO33" s="2886"/>
      <c r="AP33" s="2886"/>
      <c r="AQ33" s="2886"/>
      <c r="AR33" s="2886"/>
      <c r="AS33" s="2886"/>
      <c r="AT33" s="2886"/>
      <c r="AU33" s="2886"/>
      <c r="AV33" s="2886"/>
      <c r="AW33" s="2886"/>
      <c r="AX33" s="2886"/>
      <c r="AY33" s="2887"/>
      <c r="AZ33" s="1119"/>
    </row>
    <row r="34" spans="2:52" s="877" customFormat="1" ht="15.9" customHeight="1">
      <c r="B34" s="2894"/>
      <c r="C34" s="2888" t="s">
        <v>1278</v>
      </c>
      <c r="D34" s="2889"/>
      <c r="E34" s="2889"/>
      <c r="F34" s="2889"/>
      <c r="G34" s="2889"/>
      <c r="H34" s="2882"/>
      <c r="I34" s="2883"/>
      <c r="J34" s="2883"/>
      <c r="K34" s="2883"/>
      <c r="L34" s="2883"/>
      <c r="M34" s="2883"/>
      <c r="N34" s="2883"/>
      <c r="O34" s="2883"/>
      <c r="P34" s="2883"/>
      <c r="Q34" s="2883"/>
      <c r="R34" s="2883"/>
      <c r="S34" s="2883"/>
      <c r="T34" s="2883"/>
      <c r="U34" s="2883"/>
      <c r="V34" s="2883"/>
      <c r="W34" s="2884"/>
      <c r="X34" s="672"/>
      <c r="Y34" s="672"/>
      <c r="Z34" s="672"/>
      <c r="AA34" s="672"/>
      <c r="AB34" s="672"/>
      <c r="AC34" s="1143"/>
      <c r="AD34" s="2894"/>
      <c r="AE34" s="2888" t="s">
        <v>1278</v>
      </c>
      <c r="AF34" s="2889"/>
      <c r="AG34" s="2889"/>
      <c r="AH34" s="2889"/>
      <c r="AI34" s="2889"/>
      <c r="AJ34" s="2869"/>
      <c r="AK34" s="2870"/>
      <c r="AL34" s="2870"/>
      <c r="AM34" s="2870"/>
      <c r="AN34" s="2870"/>
      <c r="AO34" s="2870"/>
      <c r="AP34" s="2870"/>
      <c r="AQ34" s="2870"/>
      <c r="AR34" s="2870"/>
      <c r="AS34" s="2870"/>
      <c r="AT34" s="2870"/>
      <c r="AU34" s="2870"/>
      <c r="AV34" s="2870"/>
      <c r="AW34" s="2870"/>
      <c r="AX34" s="2870"/>
      <c r="AY34" s="2871"/>
      <c r="AZ34" s="1119"/>
    </row>
    <row r="35" spans="2:52" s="877" customFormat="1" ht="15.9" customHeight="1">
      <c r="B35" s="2895"/>
      <c r="C35" s="2921" t="s">
        <v>1279</v>
      </c>
      <c r="D35" s="2921"/>
      <c r="E35" s="2921"/>
      <c r="F35" s="2921"/>
      <c r="G35" s="2922"/>
      <c r="H35" s="2869" t="s">
        <v>1280</v>
      </c>
      <c r="I35" s="2870"/>
      <c r="J35" s="2870"/>
      <c r="K35" s="2923"/>
      <c r="L35" s="2923"/>
      <c r="M35" s="2923"/>
      <c r="N35" s="2923"/>
      <c r="O35" s="2923"/>
      <c r="P35" s="2923"/>
      <c r="Q35" s="2923"/>
      <c r="R35" s="2923"/>
      <c r="S35" s="2923"/>
      <c r="T35" s="2923"/>
      <c r="U35" s="2923"/>
      <c r="V35" s="2923"/>
      <c r="W35" s="2924"/>
      <c r="X35" s="672"/>
      <c r="Y35" s="672"/>
      <c r="Z35" s="672"/>
      <c r="AA35" s="672"/>
      <c r="AB35" s="672"/>
      <c r="AC35" s="1143"/>
      <c r="AD35" s="2895"/>
      <c r="AE35" s="2921" t="s">
        <v>1279</v>
      </c>
      <c r="AF35" s="2921"/>
      <c r="AG35" s="2921"/>
      <c r="AH35" s="2921"/>
      <c r="AI35" s="2922"/>
      <c r="AJ35" s="2889" t="s">
        <v>1280</v>
      </c>
      <c r="AK35" s="2889"/>
      <c r="AL35" s="2869"/>
      <c r="AM35" s="2870"/>
      <c r="AN35" s="2870"/>
      <c r="AO35" s="2870"/>
      <c r="AP35" s="2870"/>
      <c r="AQ35" s="2870"/>
      <c r="AR35" s="2870"/>
      <c r="AS35" s="2870"/>
      <c r="AT35" s="2870"/>
      <c r="AU35" s="2870"/>
      <c r="AV35" s="2870"/>
      <c r="AW35" s="2870"/>
      <c r="AX35" s="2870"/>
      <c r="AY35" s="2871"/>
      <c r="AZ35" s="1119"/>
    </row>
    <row r="36" spans="2:52" s="877" customFormat="1" ht="15.9" customHeight="1">
      <c r="B36" s="2895"/>
      <c r="C36" s="2921"/>
      <c r="D36" s="2921"/>
      <c r="E36" s="2921"/>
      <c r="F36" s="2921"/>
      <c r="G36" s="2922"/>
      <c r="H36" s="2901" t="s">
        <v>1281</v>
      </c>
      <c r="I36" s="2917"/>
      <c r="J36" s="2917"/>
      <c r="K36" s="2907"/>
      <c r="L36" s="2907"/>
      <c r="M36" s="2907"/>
      <c r="N36" s="2907"/>
      <c r="O36" s="2907"/>
      <c r="P36" s="2907"/>
      <c r="Q36" s="2907"/>
      <c r="R36" s="2907"/>
      <c r="S36" s="2907"/>
      <c r="T36" s="2907"/>
      <c r="U36" s="2907"/>
      <c r="V36" s="2907"/>
      <c r="W36" s="2902"/>
      <c r="X36" s="672"/>
      <c r="Y36" s="672"/>
      <c r="Z36" s="672"/>
      <c r="AA36" s="672"/>
      <c r="AB36" s="672"/>
      <c r="AC36" s="1143"/>
      <c r="AD36" s="2895"/>
      <c r="AE36" s="2921"/>
      <c r="AF36" s="2921"/>
      <c r="AG36" s="2921"/>
      <c r="AH36" s="2921"/>
      <c r="AI36" s="2922"/>
      <c r="AJ36" s="2900" t="s">
        <v>1281</v>
      </c>
      <c r="AK36" s="2900"/>
      <c r="AL36" s="2901"/>
      <c r="AM36" s="2904"/>
      <c r="AN36" s="2900"/>
      <c r="AO36" s="2900"/>
      <c r="AP36" s="2900"/>
      <c r="AQ36" s="2900"/>
      <c r="AR36" s="2900"/>
      <c r="AS36" s="2900"/>
      <c r="AT36" s="2900"/>
      <c r="AU36" s="2900"/>
      <c r="AV36" s="2900"/>
      <c r="AW36" s="2900"/>
      <c r="AX36" s="2900"/>
      <c r="AY36" s="2900"/>
      <c r="AZ36" s="1119"/>
    </row>
    <row r="37" spans="2:52" s="877" customFormat="1" ht="15.9" customHeight="1">
      <c r="B37" s="2895"/>
      <c r="C37" s="2921"/>
      <c r="D37" s="2921"/>
      <c r="E37" s="2921"/>
      <c r="F37" s="2921"/>
      <c r="G37" s="2922"/>
      <c r="H37" s="2900" t="s">
        <v>1282</v>
      </c>
      <c r="I37" s="2900"/>
      <c r="J37" s="2901"/>
      <c r="K37" s="2902"/>
      <c r="L37" s="2903"/>
      <c r="M37" s="2903"/>
      <c r="N37" s="2903"/>
      <c r="O37" s="2903"/>
      <c r="P37" s="2903"/>
      <c r="Q37" s="2903"/>
      <c r="R37" s="2903"/>
      <c r="S37" s="2903"/>
      <c r="T37" s="2903"/>
      <c r="U37" s="2903"/>
      <c r="V37" s="2903"/>
      <c r="W37" s="2903"/>
      <c r="X37" s="672"/>
      <c r="Y37" s="672"/>
      <c r="Z37" s="672"/>
      <c r="AA37" s="672"/>
      <c r="AB37" s="672"/>
      <c r="AC37" s="1143"/>
      <c r="AD37" s="2895"/>
      <c r="AE37" s="2921"/>
      <c r="AF37" s="2921"/>
      <c r="AG37" s="2921"/>
      <c r="AH37" s="2921"/>
      <c r="AI37" s="2922"/>
      <c r="AJ37" s="2900" t="s">
        <v>1282</v>
      </c>
      <c r="AK37" s="2900"/>
      <c r="AL37" s="2901"/>
      <c r="AM37" s="2904"/>
      <c r="AN37" s="2900"/>
      <c r="AO37" s="2900"/>
      <c r="AP37" s="2900"/>
      <c r="AQ37" s="2900"/>
      <c r="AR37" s="2900"/>
      <c r="AS37" s="2900"/>
      <c r="AT37" s="2900"/>
      <c r="AU37" s="2900"/>
      <c r="AV37" s="2900"/>
      <c r="AW37" s="2900"/>
      <c r="AX37" s="2900"/>
      <c r="AY37" s="2900"/>
      <c r="AZ37" s="1119"/>
    </row>
    <row r="38" spans="2:52" s="877" customFormat="1" ht="15.9" customHeight="1">
      <c r="B38" s="2895"/>
      <c r="C38" s="2921"/>
      <c r="D38" s="2921"/>
      <c r="E38" s="2921"/>
      <c r="F38" s="2921"/>
      <c r="G38" s="2922"/>
      <c r="H38" s="2905" t="s">
        <v>1704</v>
      </c>
      <c r="I38" s="2905"/>
      <c r="J38" s="2906"/>
      <c r="K38" s="2907"/>
      <c r="L38" s="2907"/>
      <c r="M38" s="2907"/>
      <c r="N38" s="2907"/>
      <c r="O38" s="2907"/>
      <c r="P38" s="2907"/>
      <c r="Q38" s="2907"/>
      <c r="R38" s="2907"/>
      <c r="S38" s="2907"/>
      <c r="T38" s="2907"/>
      <c r="U38" s="2907"/>
      <c r="V38" s="2907"/>
      <c r="W38" s="884" t="s">
        <v>1235</v>
      </c>
      <c r="X38" s="672"/>
      <c r="Y38" s="672"/>
      <c r="Z38" s="672"/>
      <c r="AA38" s="672"/>
      <c r="AB38" s="672"/>
      <c r="AC38" s="1143"/>
      <c r="AD38" s="2895"/>
      <c r="AE38" s="2921"/>
      <c r="AF38" s="2921"/>
      <c r="AG38" s="2921"/>
      <c r="AH38" s="2921"/>
      <c r="AI38" s="2922"/>
      <c r="AJ38" s="2905" t="s">
        <v>1704</v>
      </c>
      <c r="AK38" s="2905"/>
      <c r="AL38" s="2906"/>
      <c r="AM38" s="2917"/>
      <c r="AN38" s="2917"/>
      <c r="AO38" s="2917"/>
      <c r="AP38" s="2917"/>
      <c r="AQ38" s="2917"/>
      <c r="AR38" s="2917"/>
      <c r="AS38" s="2917"/>
      <c r="AT38" s="2917"/>
      <c r="AU38" s="2917"/>
      <c r="AV38" s="2917"/>
      <c r="AW38" s="2917"/>
      <c r="AX38" s="2917"/>
      <c r="AY38" s="884" t="s">
        <v>1235</v>
      </c>
      <c r="AZ38" s="1119"/>
    </row>
    <row r="39" spans="2:52" s="877" customFormat="1" ht="15.9" customHeight="1">
      <c r="B39" s="2895"/>
      <c r="C39" s="2921"/>
      <c r="D39" s="2921"/>
      <c r="E39" s="2921"/>
      <c r="F39" s="2921"/>
      <c r="G39" s="2922"/>
      <c r="H39" s="2918" t="s">
        <v>1705</v>
      </c>
      <c r="I39" s="2918"/>
      <c r="J39" s="2919"/>
      <c r="K39" s="2920"/>
      <c r="L39" s="2920"/>
      <c r="M39" s="2920"/>
      <c r="N39" s="2920"/>
      <c r="O39" s="2920"/>
      <c r="P39" s="2920"/>
      <c r="Q39" s="2920"/>
      <c r="R39" s="2920"/>
      <c r="S39" s="2920"/>
      <c r="T39" s="2920"/>
      <c r="U39" s="2920"/>
      <c r="V39" s="2920"/>
      <c r="W39" s="885" t="s">
        <v>1235</v>
      </c>
      <c r="X39" s="672"/>
      <c r="Y39" s="672"/>
      <c r="Z39" s="672"/>
      <c r="AA39" s="672"/>
      <c r="AB39" s="672"/>
      <c r="AC39" s="1143"/>
      <c r="AD39" s="2895"/>
      <c r="AE39" s="2921"/>
      <c r="AF39" s="2921"/>
      <c r="AG39" s="2921"/>
      <c r="AH39" s="2921"/>
      <c r="AI39" s="2922"/>
      <c r="AJ39" s="2918" t="s">
        <v>1705</v>
      </c>
      <c r="AK39" s="2918"/>
      <c r="AL39" s="2919"/>
      <c r="AM39" s="2898"/>
      <c r="AN39" s="2898"/>
      <c r="AO39" s="2898"/>
      <c r="AP39" s="2898"/>
      <c r="AQ39" s="2898"/>
      <c r="AR39" s="2898"/>
      <c r="AS39" s="2898"/>
      <c r="AT39" s="2898"/>
      <c r="AU39" s="2898"/>
      <c r="AV39" s="2898"/>
      <c r="AW39" s="2898"/>
      <c r="AX39" s="2898"/>
      <c r="AY39" s="885" t="s">
        <v>1235</v>
      </c>
      <c r="AZ39" s="1119"/>
    </row>
    <row r="40" spans="2:52" s="877" customFormat="1" ht="12" customHeight="1">
      <c r="B40" s="883"/>
      <c r="C40" s="883"/>
      <c r="D40" s="883"/>
      <c r="E40" s="883"/>
      <c r="F40" s="883"/>
      <c r="G40" s="883"/>
      <c r="H40" s="883"/>
      <c r="I40" s="883"/>
      <c r="J40" s="883"/>
      <c r="K40" s="883"/>
      <c r="L40" s="883"/>
      <c r="M40" s="883"/>
      <c r="N40" s="883"/>
      <c r="O40" s="883"/>
      <c r="P40" s="883"/>
      <c r="Q40" s="883"/>
      <c r="R40" s="883"/>
      <c r="S40" s="883"/>
      <c r="T40" s="883"/>
      <c r="U40" s="883"/>
      <c r="V40" s="883"/>
      <c r="W40" s="883"/>
      <c r="X40" s="672"/>
      <c r="Y40" s="672"/>
      <c r="Z40" s="672"/>
      <c r="AA40" s="672"/>
      <c r="AB40" s="672"/>
      <c r="AC40" s="1143"/>
      <c r="AD40" s="883"/>
      <c r="AE40" s="883"/>
      <c r="AF40" s="883"/>
      <c r="AG40" s="883"/>
      <c r="AH40" s="883"/>
      <c r="AI40" s="883"/>
      <c r="AJ40" s="883"/>
      <c r="AK40" s="883"/>
      <c r="AL40" s="883"/>
      <c r="AM40" s="883"/>
      <c r="AN40" s="883"/>
      <c r="AO40" s="883"/>
      <c r="AP40" s="883"/>
      <c r="AQ40" s="883"/>
      <c r="AR40" s="883"/>
      <c r="AS40" s="883"/>
      <c r="AT40" s="883"/>
      <c r="AU40" s="883"/>
      <c r="AV40" s="883"/>
      <c r="AW40" s="883"/>
      <c r="AX40" s="883"/>
      <c r="AY40" s="883"/>
      <c r="AZ40" s="1119"/>
    </row>
    <row r="41" spans="2:52" s="877" customFormat="1" ht="15.9" customHeight="1">
      <c r="B41" s="2921" t="s">
        <v>1706</v>
      </c>
      <c r="C41" s="2881"/>
      <c r="D41" s="2881"/>
      <c r="E41" s="2881"/>
      <c r="F41" s="2881"/>
      <c r="G41" s="2881"/>
      <c r="H41" s="2881" t="s">
        <v>1707</v>
      </c>
      <c r="I41" s="2881"/>
      <c r="J41" s="2881"/>
      <c r="K41" s="2881"/>
      <c r="L41" s="2925" t="str">
        <f>IF('【交付申請時】入力シート①(全体)'!$E$23="申請者",'【交付申請時】入力シート①(全体)'!$E37,IF('【交付申請時】入力シート①(全体)'!$E$23="共同申請者",'【交付申請時】入力シート①(全体)'!$E58,IF('【交付申請時】入力シート①(全体)'!$E$23="手続代行者",'【交付申請時】入力シート①(全体)'!$E75,"")))</f>
        <v/>
      </c>
      <c r="M41" s="2926"/>
      <c r="N41" s="2926"/>
      <c r="O41" s="2926"/>
      <c r="P41" s="2926"/>
      <c r="Q41" s="2926"/>
      <c r="R41" s="2926"/>
      <c r="S41" s="2926"/>
      <c r="T41" s="2926"/>
      <c r="U41" s="2926"/>
      <c r="V41" s="2926"/>
      <c r="W41" s="2927"/>
      <c r="X41" s="672"/>
      <c r="Y41" s="672"/>
      <c r="Z41" s="672"/>
      <c r="AA41" s="672"/>
      <c r="AB41" s="672"/>
      <c r="AC41" s="1143"/>
      <c r="AD41" s="2921" t="s">
        <v>1706</v>
      </c>
      <c r="AE41" s="2881"/>
      <c r="AF41" s="2881"/>
      <c r="AG41" s="2881"/>
      <c r="AH41" s="2881"/>
      <c r="AI41" s="2881"/>
      <c r="AJ41" s="2881" t="s">
        <v>1707</v>
      </c>
      <c r="AK41" s="2881"/>
      <c r="AL41" s="2881"/>
      <c r="AM41" s="2881"/>
      <c r="AN41" s="2908" t="s">
        <v>1810</v>
      </c>
      <c r="AO41" s="2909"/>
      <c r="AP41" s="2909"/>
      <c r="AQ41" s="2909"/>
      <c r="AR41" s="2909"/>
      <c r="AS41" s="2909"/>
      <c r="AT41" s="2909"/>
      <c r="AU41" s="2909"/>
      <c r="AV41" s="2909"/>
      <c r="AW41" s="2909"/>
      <c r="AX41" s="2909"/>
      <c r="AY41" s="2910"/>
      <c r="AZ41" s="1119"/>
    </row>
    <row r="42" spans="2:52" s="877" customFormat="1" ht="15.9" customHeight="1">
      <c r="B42" s="2881"/>
      <c r="C42" s="2881"/>
      <c r="D42" s="2881"/>
      <c r="E42" s="2881"/>
      <c r="F42" s="2881"/>
      <c r="G42" s="2881"/>
      <c r="H42" s="2881" t="s">
        <v>1708</v>
      </c>
      <c r="I42" s="2881"/>
      <c r="J42" s="2881"/>
      <c r="K42" s="2881"/>
      <c r="L42" s="2928" t="str">
        <f>IF('【交付申請時】入力シート①(全体)'!$E$23="申請者",'【交付申請時】入力シート①(全体)'!$E38,IF('【交付申請時】入力シート①(全体)'!$E$23="共同申請者",'【交付申請時】入力シート①(全体)'!$E59,IF('【交付申請時】入力シート①(全体)'!$E$23="手続代行者",'【交付申請時】入力シート①(全体)'!$E76,"")))</f>
        <v/>
      </c>
      <c r="M42" s="2929"/>
      <c r="N42" s="2929"/>
      <c r="O42" s="2929"/>
      <c r="P42" s="2929"/>
      <c r="Q42" s="2929"/>
      <c r="R42" s="2929"/>
      <c r="S42" s="2929"/>
      <c r="T42" s="2929"/>
      <c r="U42" s="2929"/>
      <c r="V42" s="2929"/>
      <c r="W42" s="2930"/>
      <c r="X42" s="672"/>
      <c r="Y42" s="672"/>
      <c r="Z42" s="672"/>
      <c r="AA42" s="672"/>
      <c r="AB42" s="672"/>
      <c r="AC42" s="1143"/>
      <c r="AD42" s="2881"/>
      <c r="AE42" s="2881"/>
      <c r="AF42" s="2881"/>
      <c r="AG42" s="2881"/>
      <c r="AH42" s="2881"/>
      <c r="AI42" s="2881"/>
      <c r="AJ42" s="2881" t="s">
        <v>1708</v>
      </c>
      <c r="AK42" s="2881"/>
      <c r="AL42" s="2881"/>
      <c r="AM42" s="2881"/>
      <c r="AN42" s="2931" t="s">
        <v>609</v>
      </c>
      <c r="AO42" s="2932"/>
      <c r="AP42" s="2932"/>
      <c r="AQ42" s="2932"/>
      <c r="AR42" s="2932"/>
      <c r="AS42" s="2932"/>
      <c r="AT42" s="2932"/>
      <c r="AU42" s="2932"/>
      <c r="AV42" s="2932"/>
      <c r="AW42" s="2932"/>
      <c r="AX42" s="2932"/>
      <c r="AY42" s="2933"/>
      <c r="AZ42" s="1119"/>
    </row>
    <row r="43" spans="2:52" s="877" customFormat="1" ht="15.9" customHeight="1">
      <c r="B43" s="2881"/>
      <c r="C43" s="2881"/>
      <c r="D43" s="2881"/>
      <c r="E43" s="2881"/>
      <c r="F43" s="2881"/>
      <c r="G43" s="2881"/>
      <c r="H43" s="2881" t="s">
        <v>1709</v>
      </c>
      <c r="I43" s="2881"/>
      <c r="J43" s="2881"/>
      <c r="K43" s="2881"/>
      <c r="L43" s="2925" t="str">
        <f>IF('【交付申請時】入力シート①(全体)'!$E$23="申請者",'【交付申請時】入力シート①(全体)'!$E39,IF('【交付申請時】入力シート①(全体)'!$E$23="共同申請者",'【交付申請時】入力シート①(全体)'!$E60,IF('【交付申請時】入力シート①(全体)'!$E$23="手続代行者",'【交付申請時】入力シート①(全体)'!$E77,"")))</f>
        <v/>
      </c>
      <c r="M43" s="2926"/>
      <c r="N43" s="2926"/>
      <c r="O43" s="2926"/>
      <c r="P43" s="2926"/>
      <c r="Q43" s="2926"/>
      <c r="R43" s="2926"/>
      <c r="S43" s="2926"/>
      <c r="T43" s="2926"/>
      <c r="U43" s="2926"/>
      <c r="V43" s="2926"/>
      <c r="W43" s="2927"/>
      <c r="X43" s="672"/>
      <c r="Y43" s="672"/>
      <c r="Z43" s="672"/>
      <c r="AA43" s="672"/>
      <c r="AB43" s="672"/>
      <c r="AC43" s="1143"/>
      <c r="AD43" s="2881"/>
      <c r="AE43" s="2881"/>
      <c r="AF43" s="2881"/>
      <c r="AG43" s="2881"/>
      <c r="AH43" s="2881"/>
      <c r="AI43" s="2881"/>
      <c r="AJ43" s="2881" t="s">
        <v>1709</v>
      </c>
      <c r="AK43" s="2881"/>
      <c r="AL43" s="2881"/>
      <c r="AM43" s="2881"/>
      <c r="AN43" s="2908" t="s">
        <v>1811</v>
      </c>
      <c r="AO43" s="2909"/>
      <c r="AP43" s="2909"/>
      <c r="AQ43" s="2909"/>
      <c r="AR43" s="2909"/>
      <c r="AS43" s="2909"/>
      <c r="AT43" s="2909"/>
      <c r="AU43" s="2909"/>
      <c r="AV43" s="2909"/>
      <c r="AW43" s="2909"/>
      <c r="AX43" s="2909"/>
      <c r="AY43" s="2910"/>
      <c r="AZ43" s="1119"/>
    </row>
    <row r="44" spans="2:52" s="877" customFormat="1" ht="15.9" customHeight="1">
      <c r="B44" s="2881"/>
      <c r="C44" s="2881"/>
      <c r="D44" s="2881"/>
      <c r="E44" s="2881"/>
      <c r="F44" s="2881"/>
      <c r="G44" s="2881"/>
      <c r="H44" s="2881" t="s">
        <v>1710</v>
      </c>
      <c r="I44" s="2881"/>
      <c r="J44" s="2881"/>
      <c r="K44" s="2881"/>
      <c r="L44" s="2925" t="str">
        <f>IF('【交付申請時】入力シート①(全体)'!$E$23="申請者",'【交付申請時】入力シート①(全体)'!$E41,IF('【交付申請時】入力シート①(全体)'!$E$23="共同申請者",'【交付申請時】入力シート①(全体)'!$E62,IF('【交付申請時】入力シート①(全体)'!$E$23="手続代行者",'【交付申請時】入力シート①(全体)'!$E79,"")))</f>
        <v/>
      </c>
      <c r="M44" s="2926"/>
      <c r="N44" s="2926"/>
      <c r="O44" s="2926"/>
      <c r="P44" s="2926"/>
      <c r="Q44" s="2926"/>
      <c r="R44" s="2926"/>
      <c r="S44" s="2926"/>
      <c r="T44" s="2926"/>
      <c r="U44" s="2926"/>
      <c r="V44" s="2926"/>
      <c r="W44" s="2927"/>
      <c r="X44" s="672"/>
      <c r="Y44" s="672"/>
      <c r="Z44" s="672"/>
      <c r="AA44" s="672"/>
      <c r="AB44" s="672"/>
      <c r="AC44" s="1143"/>
      <c r="AD44" s="2881"/>
      <c r="AE44" s="2881"/>
      <c r="AF44" s="2881"/>
      <c r="AG44" s="2881"/>
      <c r="AH44" s="2881"/>
      <c r="AI44" s="2881"/>
      <c r="AJ44" s="2881" t="s">
        <v>1710</v>
      </c>
      <c r="AK44" s="2881"/>
      <c r="AL44" s="2881"/>
      <c r="AM44" s="2881"/>
      <c r="AN44" s="2908" t="s">
        <v>1812</v>
      </c>
      <c r="AO44" s="2909"/>
      <c r="AP44" s="2909"/>
      <c r="AQ44" s="2909"/>
      <c r="AR44" s="2909"/>
      <c r="AS44" s="2909"/>
      <c r="AT44" s="2909"/>
      <c r="AU44" s="2909"/>
      <c r="AV44" s="2909"/>
      <c r="AW44" s="2909"/>
      <c r="AX44" s="2909"/>
      <c r="AY44" s="2910"/>
      <c r="AZ44" s="1119"/>
    </row>
    <row r="45" spans="2:52" s="877" customFormat="1" ht="15.9" customHeight="1">
      <c r="B45" s="2881"/>
      <c r="C45" s="2881"/>
      <c r="D45" s="2881"/>
      <c r="E45" s="2881"/>
      <c r="F45" s="2881"/>
      <c r="G45" s="2881"/>
      <c r="H45" s="2881" t="s">
        <v>1711</v>
      </c>
      <c r="I45" s="2881"/>
      <c r="J45" s="2881"/>
      <c r="K45" s="2881"/>
      <c r="L45" s="2911" t="str">
        <f>IF('【交付申請時】入力シート①(全体)'!$E$23="申請者",'【交付申請時】入力シート①(全体)'!$E42,IF('【交付申請時】入力シート①(全体)'!$E$23="共同申請者",'【交付申請時】入力シート①(全体)'!$E63,IF('【交付申請時】入力シート①(全体)'!$E$23="手続代行者",'【交付申請時】入力シート①(全体)'!$E80,"")))</f>
        <v/>
      </c>
      <c r="M45" s="2912"/>
      <c r="N45" s="2912"/>
      <c r="O45" s="2912"/>
      <c r="P45" s="2912"/>
      <c r="Q45" s="2912"/>
      <c r="R45" s="2912"/>
      <c r="S45" s="2912"/>
      <c r="T45" s="2912"/>
      <c r="U45" s="2912"/>
      <c r="V45" s="2912"/>
      <c r="W45" s="2913"/>
      <c r="X45" s="672"/>
      <c r="Y45" s="672"/>
      <c r="Z45" s="672"/>
      <c r="AA45" s="672"/>
      <c r="AB45" s="672"/>
      <c r="AC45" s="1143"/>
      <c r="AD45" s="2881"/>
      <c r="AE45" s="2881"/>
      <c r="AF45" s="2881"/>
      <c r="AG45" s="2881"/>
      <c r="AH45" s="2881"/>
      <c r="AI45" s="2881"/>
      <c r="AJ45" s="2881" t="s">
        <v>1711</v>
      </c>
      <c r="AK45" s="2881"/>
      <c r="AL45" s="2881"/>
      <c r="AM45" s="2881"/>
      <c r="AN45" s="2914" t="s">
        <v>1813</v>
      </c>
      <c r="AO45" s="2915"/>
      <c r="AP45" s="2915"/>
      <c r="AQ45" s="2915"/>
      <c r="AR45" s="2915"/>
      <c r="AS45" s="2915"/>
      <c r="AT45" s="2915"/>
      <c r="AU45" s="2915"/>
      <c r="AV45" s="2915"/>
      <c r="AW45" s="2915"/>
      <c r="AX45" s="2915"/>
      <c r="AY45" s="2916"/>
      <c r="AZ45" s="1119"/>
    </row>
    <row r="46" spans="2:52" s="877" customFormat="1" ht="15.9" customHeight="1">
      <c r="B46" s="2881"/>
      <c r="C46" s="2881"/>
      <c r="D46" s="2881"/>
      <c r="E46" s="2881"/>
      <c r="F46" s="2881"/>
      <c r="G46" s="2881"/>
      <c r="H46" s="2881" t="s">
        <v>1712</v>
      </c>
      <c r="I46" s="2881"/>
      <c r="J46" s="2881"/>
      <c r="K46" s="2881"/>
      <c r="L46" s="2925" t="str">
        <f>IF('【交付申請時】入力シート①(全体)'!$E$23="申請者",'【交付申請時】入力シート①(全体)'!$E43,IF('【交付申請時】入力シート①(全体)'!$E$23="共同申請者",'【交付申請時】入力シート①(全体)'!$E64,IF('【交付申請時】入力シート①(全体)'!$E$23="手続代行者",'【交付申請時】入力シート①(全体)'!$E81,"")))</f>
        <v/>
      </c>
      <c r="M46" s="2926"/>
      <c r="N46" s="2926"/>
      <c r="O46" s="2926"/>
      <c r="P46" s="2926"/>
      <c r="Q46" s="2926"/>
      <c r="R46" s="2926"/>
      <c r="S46" s="2926"/>
      <c r="T46" s="2926"/>
      <c r="U46" s="2926"/>
      <c r="V46" s="2926"/>
      <c r="W46" s="2927"/>
      <c r="X46" s="672"/>
      <c r="Y46" s="672"/>
      <c r="Z46" s="672"/>
      <c r="AA46" s="672"/>
      <c r="AB46" s="672"/>
      <c r="AC46" s="1143"/>
      <c r="AD46" s="2881"/>
      <c r="AE46" s="2881"/>
      <c r="AF46" s="2881"/>
      <c r="AG46" s="2881"/>
      <c r="AH46" s="2881"/>
      <c r="AI46" s="2881"/>
      <c r="AJ46" s="2881" t="s">
        <v>1712</v>
      </c>
      <c r="AK46" s="2881"/>
      <c r="AL46" s="2881"/>
      <c r="AM46" s="2881"/>
      <c r="AN46" s="2908" t="s">
        <v>1814</v>
      </c>
      <c r="AO46" s="2909"/>
      <c r="AP46" s="2909"/>
      <c r="AQ46" s="2909"/>
      <c r="AR46" s="2909"/>
      <c r="AS46" s="2909"/>
      <c r="AT46" s="2909"/>
      <c r="AU46" s="2909"/>
      <c r="AV46" s="2909"/>
      <c r="AW46" s="2909"/>
      <c r="AX46" s="2909"/>
      <c r="AY46" s="2910"/>
      <c r="AZ46" s="1119"/>
    </row>
    <row r="47" spans="2:52" s="877" customFormat="1" ht="15.9" customHeight="1">
      <c r="B47" s="886" t="s">
        <v>1290</v>
      </c>
      <c r="C47" s="883"/>
      <c r="D47" s="883"/>
      <c r="E47" s="883"/>
      <c r="F47" s="883"/>
      <c r="G47" s="883"/>
      <c r="H47" s="883"/>
      <c r="I47" s="883"/>
      <c r="J47" s="883"/>
      <c r="K47" s="883"/>
      <c r="L47" s="883"/>
      <c r="M47" s="883"/>
      <c r="N47" s="883"/>
      <c r="O47" s="883"/>
      <c r="P47" s="883"/>
      <c r="Q47" s="883"/>
      <c r="R47" s="883"/>
      <c r="S47" s="883"/>
      <c r="T47" s="883"/>
      <c r="U47" s="883"/>
      <c r="V47" s="883"/>
      <c r="W47" s="883"/>
      <c r="X47" s="672"/>
      <c r="Y47" s="672"/>
      <c r="Z47" s="672"/>
      <c r="AA47" s="672"/>
      <c r="AB47" s="672"/>
      <c r="AC47" s="1143"/>
      <c r="AD47" s="886" t="s">
        <v>1290</v>
      </c>
      <c r="AE47" s="883"/>
      <c r="AF47" s="883"/>
      <c r="AG47" s="883"/>
      <c r="AH47" s="883"/>
      <c r="AI47" s="883"/>
      <c r="AJ47" s="883"/>
      <c r="AK47" s="883"/>
      <c r="AL47" s="883"/>
      <c r="AM47" s="883"/>
      <c r="AN47" s="883"/>
      <c r="AO47" s="883"/>
      <c r="AP47" s="883"/>
      <c r="AQ47" s="883"/>
      <c r="AR47" s="883"/>
      <c r="AS47" s="883"/>
      <c r="AT47" s="883"/>
      <c r="AU47" s="883"/>
      <c r="AV47" s="883"/>
      <c r="AW47" s="883"/>
      <c r="AX47" s="883"/>
      <c r="AY47" s="883"/>
      <c r="AZ47" s="1119"/>
    </row>
    <row r="48" spans="2:52">
      <c r="X48" s="672"/>
      <c r="Y48" s="672"/>
      <c r="Z48" s="672"/>
      <c r="AA48" s="672"/>
      <c r="AB48" s="672"/>
      <c r="AC48" s="1149"/>
      <c r="AD48" s="1150"/>
      <c r="AE48" s="1150"/>
      <c r="AF48" s="1150"/>
      <c r="AG48" s="1150"/>
      <c r="AH48" s="1150"/>
      <c r="AI48" s="1150"/>
      <c r="AJ48" s="1150"/>
      <c r="AK48" s="1150"/>
      <c r="AL48" s="1150"/>
      <c r="AM48" s="1150"/>
      <c r="AN48" s="1150"/>
      <c r="AO48" s="1150"/>
      <c r="AP48" s="1150"/>
      <c r="AQ48" s="1150"/>
      <c r="AR48" s="1150"/>
      <c r="AS48" s="1150"/>
      <c r="AT48" s="1150"/>
      <c r="AU48" s="1150"/>
      <c r="AV48" s="1151"/>
      <c r="AW48" s="1151"/>
      <c r="AX48" s="1151"/>
      <c r="AY48" s="1151"/>
      <c r="AZ48" s="1152"/>
    </row>
    <row r="49" spans="24:52">
      <c r="X49" s="672"/>
      <c r="Y49" s="672"/>
      <c r="Z49" s="672"/>
      <c r="AA49" s="672"/>
      <c r="AB49" s="672"/>
      <c r="AC49" s="672"/>
      <c r="AZ49" s="672"/>
    </row>
  </sheetData>
  <sheetProtection algorithmName="SHA-512" hashValue="SV/u15C0Z7K81aYYbj1Ji2zxnrRHwTzpJHhpjCXyhTlLZUPc5w/HsNGRdyoqFwFEThnA8P6/xn2qCm1Fi13GCg==" saltValue="fIrbkCp9W0KGXgbDK5b32A==" spinCount="100000" sheet="1" formatRows="0" selectLockedCells="1"/>
  <protectedRanges>
    <protectedRange sqref="J30:K39 AL30:AM39" name="範囲1_2"/>
    <protectedRange sqref="L47 AN47" name="範囲1_3"/>
    <protectedRange sqref="L41:L46" name="範囲1_4"/>
    <protectedRange sqref="AN41:AN46" name="範囲1_4_3_1"/>
  </protectedRanges>
  <mergeCells count="121">
    <mergeCell ref="C35:G39"/>
    <mergeCell ref="H35:J35"/>
    <mergeCell ref="K35:W35"/>
    <mergeCell ref="AE35:AI39"/>
    <mergeCell ref="H43:K43"/>
    <mergeCell ref="L43:W43"/>
    <mergeCell ref="AJ43:AM43"/>
    <mergeCell ref="AN43:AY43"/>
    <mergeCell ref="B41:G46"/>
    <mergeCell ref="H41:K41"/>
    <mergeCell ref="L41:W41"/>
    <mergeCell ref="AD41:AI46"/>
    <mergeCell ref="AJ41:AM41"/>
    <mergeCell ref="AN41:AY41"/>
    <mergeCell ref="H42:K42"/>
    <mergeCell ref="L42:W42"/>
    <mergeCell ref="AJ42:AM42"/>
    <mergeCell ref="AN42:AY42"/>
    <mergeCell ref="H46:K46"/>
    <mergeCell ref="L46:W46"/>
    <mergeCell ref="AJ46:AM46"/>
    <mergeCell ref="AN46:AY46"/>
    <mergeCell ref="H44:K44"/>
    <mergeCell ref="L44:W44"/>
    <mergeCell ref="AJ44:AM44"/>
    <mergeCell ref="AN44:AY44"/>
    <mergeCell ref="H45:K45"/>
    <mergeCell ref="L45:W45"/>
    <mergeCell ref="AJ45:AM45"/>
    <mergeCell ref="AN45:AY45"/>
    <mergeCell ref="AJ35:AL35"/>
    <mergeCell ref="AM35:AY35"/>
    <mergeCell ref="H36:J36"/>
    <mergeCell ref="K36:W36"/>
    <mergeCell ref="AJ36:AL36"/>
    <mergeCell ref="AM36:AY36"/>
    <mergeCell ref="H39:J39"/>
    <mergeCell ref="K39:V39"/>
    <mergeCell ref="AJ39:AL39"/>
    <mergeCell ref="AM39:AX39"/>
    <mergeCell ref="AJ38:AL38"/>
    <mergeCell ref="AM38:AX38"/>
    <mergeCell ref="C33:G33"/>
    <mergeCell ref="H33:W33"/>
    <mergeCell ref="AE33:AI33"/>
    <mergeCell ref="AJ33:AY33"/>
    <mergeCell ref="C34:G34"/>
    <mergeCell ref="H34:W34"/>
    <mergeCell ref="AE34:AI34"/>
    <mergeCell ref="AJ34:AY34"/>
    <mergeCell ref="B31:G31"/>
    <mergeCell ref="H31:W31"/>
    <mergeCell ref="AD31:AI31"/>
    <mergeCell ref="AJ31:AY31"/>
    <mergeCell ref="B32:B39"/>
    <mergeCell ref="C32:G32"/>
    <mergeCell ref="H32:W32"/>
    <mergeCell ref="AD32:AD39"/>
    <mergeCell ref="AE32:AI32"/>
    <mergeCell ref="AJ32:AY32"/>
    <mergeCell ref="H37:J37"/>
    <mergeCell ref="K37:W37"/>
    <mergeCell ref="AJ37:AL37"/>
    <mergeCell ref="AM37:AY37"/>
    <mergeCell ref="H38:J38"/>
    <mergeCell ref="K38:V38"/>
    <mergeCell ref="B29:G29"/>
    <mergeCell ref="H29:W29"/>
    <mergeCell ref="B30:G30"/>
    <mergeCell ref="H30:W30"/>
    <mergeCell ref="AD30:AI30"/>
    <mergeCell ref="AJ30:AY30"/>
    <mergeCell ref="B26:W26"/>
    <mergeCell ref="AD26:AY26"/>
    <mergeCell ref="B27:W27"/>
    <mergeCell ref="AD27:AY27"/>
    <mergeCell ref="B28:G28"/>
    <mergeCell ref="H28:W28"/>
    <mergeCell ref="AD28:AI28"/>
    <mergeCell ref="AJ28:AY28"/>
    <mergeCell ref="AD29:AI29"/>
    <mergeCell ref="AJ29:AY29"/>
    <mergeCell ref="O25:P25"/>
    <mergeCell ref="M20:W20"/>
    <mergeCell ref="M21:P21"/>
    <mergeCell ref="Q21:W21"/>
    <mergeCell ref="AD25:AE25"/>
    <mergeCell ref="AM25:AP25"/>
    <mergeCell ref="AQ25:AR25"/>
    <mergeCell ref="BO16:BQ16"/>
    <mergeCell ref="BR16:BV16"/>
    <mergeCell ref="M19:W19"/>
    <mergeCell ref="M16:P16"/>
    <mergeCell ref="Q16:W16"/>
    <mergeCell ref="BM16:BN16"/>
    <mergeCell ref="AO16:AR16"/>
    <mergeCell ref="AS16:AY16"/>
    <mergeCell ref="AO19:AY19"/>
    <mergeCell ref="AO20:AY20"/>
    <mergeCell ref="AO21:AR21"/>
    <mergeCell ref="AS21:AY21"/>
    <mergeCell ref="B23:W23"/>
    <mergeCell ref="AD23:AY23"/>
    <mergeCell ref="B25:C25"/>
    <mergeCell ref="K25:N25"/>
    <mergeCell ref="M9:W9"/>
    <mergeCell ref="M10:W10"/>
    <mergeCell ref="BM14:BN14"/>
    <mergeCell ref="BP14:BW14"/>
    <mergeCell ref="M15:W15"/>
    <mergeCell ref="BM15:BN15"/>
    <mergeCell ref="BO15:BW15"/>
    <mergeCell ref="M11:P11"/>
    <mergeCell ref="Q11:W11"/>
    <mergeCell ref="M14:W14"/>
    <mergeCell ref="AO9:AY9"/>
    <mergeCell ref="AO10:AY10"/>
    <mergeCell ref="AO11:AR11"/>
    <mergeCell ref="AS11:AY11"/>
    <mergeCell ref="AO14:AY14"/>
    <mergeCell ref="AO15:AY15"/>
  </mergeCells>
  <phoneticPr fontId="101"/>
  <conditionalFormatting sqref="H31">
    <cfRule type="cellIs" dxfId="16" priority="21" operator="equal">
      <formula>""</formula>
    </cfRule>
  </conditionalFormatting>
  <conditionalFormatting sqref="M14:W16 M9:W11 M19:W21 D25 F25 H25 J25 O25 H28:H29 L41:W46">
    <cfRule type="cellIs" dxfId="15" priority="18" operator="equal">
      <formula>""</formula>
    </cfRule>
  </conditionalFormatting>
  <conditionalFormatting sqref="Q11">
    <cfRule type="cellIs" dxfId="14" priority="15" operator="equal">
      <formula>""</formula>
    </cfRule>
  </conditionalFormatting>
  <conditionalFormatting sqref="Q16">
    <cfRule type="cellIs" dxfId="13" priority="16" operator="equal">
      <formula>""</formula>
    </cfRule>
  </conditionalFormatting>
  <conditionalFormatting sqref="R6 T6 V6 H30 H32:H34 K35:K39 W38:W39">
    <cfRule type="cellIs" dxfId="12" priority="20" operator="equal">
      <formula>""</formula>
    </cfRule>
  </conditionalFormatting>
  <conditionalFormatting sqref="AF25 AH25 AJ25 AL25 AQ25">
    <cfRule type="cellIs" dxfId="11" priority="2" operator="equal">
      <formula>""</formula>
    </cfRule>
  </conditionalFormatting>
  <conditionalFormatting sqref="AJ28:AJ29">
    <cfRule type="cellIs" dxfId="10" priority="12" operator="equal">
      <formula>""</formula>
    </cfRule>
  </conditionalFormatting>
  <conditionalFormatting sqref="AJ30 AJ32:AJ34 AM35:AM39 AY38:AY39">
    <cfRule type="cellIs" dxfId="9" priority="13" operator="equal">
      <formula>""</formula>
    </cfRule>
  </conditionalFormatting>
  <conditionalFormatting sqref="AJ31">
    <cfRule type="cellIs" dxfId="8" priority="14" operator="equal">
      <formula>""</formula>
    </cfRule>
  </conditionalFormatting>
  <conditionalFormatting sqref="AN41:AY46">
    <cfRule type="cellIs" dxfId="7" priority="1" operator="equal">
      <formula>""</formula>
    </cfRule>
  </conditionalFormatting>
  <conditionalFormatting sqref="AO9:AY11">
    <cfRule type="cellIs" dxfId="6" priority="7" operator="equal">
      <formula>""</formula>
    </cfRule>
  </conditionalFormatting>
  <conditionalFormatting sqref="AO14:AY16">
    <cfRule type="cellIs" dxfId="5" priority="5" operator="equal">
      <formula>""</formula>
    </cfRule>
  </conditionalFormatting>
  <conditionalFormatting sqref="AO19:AY21">
    <cfRule type="cellIs" dxfId="4" priority="3" operator="equal">
      <formula>""</formula>
    </cfRule>
  </conditionalFormatting>
  <conditionalFormatting sqref="AS11">
    <cfRule type="cellIs" dxfId="3" priority="6" operator="equal">
      <formula>""</formula>
    </cfRule>
  </conditionalFormatting>
  <conditionalFormatting sqref="AS16">
    <cfRule type="cellIs" dxfId="2" priority="4" operator="equal">
      <formula>""</formula>
    </cfRule>
  </conditionalFormatting>
  <conditionalFormatting sqref="AT6">
    <cfRule type="cellIs" dxfId="1" priority="8" operator="equal">
      <formula>""</formula>
    </cfRule>
  </conditionalFormatting>
  <conditionalFormatting sqref="AV6 AX6">
    <cfRule type="cellIs" dxfId="0" priority="9" operator="equal">
      <formula>""</formula>
    </cfRule>
  </conditionalFormatting>
  <dataValidations count="1">
    <dataValidation type="list" allowBlank="1" showInputMessage="1" showErrorMessage="1" sqref="H31:W31" xr:uid="{B44D1191-9D12-4C10-985A-22CF4664EAC2}">
      <formula1>"助成対象事業者,共同申請者"</formula1>
    </dataValidation>
  </dataValidations>
  <printOptions horizontalCentered="1"/>
  <pageMargins left="0.70866141732283472" right="0.70866141732283472" top="0.74803149606299213" bottom="0.74803149606299213" header="0.31496062992125984" footer="0.31496062992125984"/>
  <pageSetup paperSize="9" scale="95" orientation="portrait" blackAndWhite="1" r:id="rId1"/>
  <drawing r:id="rId2"/>
  <legacyDrawing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9" tint="0.79998168889431442"/>
  </sheetPr>
  <dimension ref="A1:C102"/>
  <sheetViews>
    <sheetView workbookViewId="0"/>
  </sheetViews>
  <sheetFormatPr defaultColWidth="8.59765625" defaultRowHeight="18"/>
  <cols>
    <col min="1" max="1" width="2.59765625" style="19" customWidth="1"/>
    <col min="2" max="2" width="35.8984375" style="19" customWidth="1"/>
    <col min="3" max="3" width="51" style="19" customWidth="1"/>
    <col min="4" max="16384" width="8.59765625" style="19"/>
  </cols>
  <sheetData>
    <row r="1" spans="1:3">
      <c r="A1" s="471"/>
    </row>
    <row r="2" spans="1:3" ht="19.8">
      <c r="B2" s="20" t="s">
        <v>799</v>
      </c>
      <c r="C2" s="21"/>
    </row>
    <row r="3" spans="1:3">
      <c r="B3" s="22" t="s">
        <v>444</v>
      </c>
      <c r="C3" s="23" t="s">
        <v>447</v>
      </c>
    </row>
    <row r="4" spans="1:3">
      <c r="B4" s="2934" t="s">
        <v>800</v>
      </c>
      <c r="C4" s="24" t="s">
        <v>801</v>
      </c>
    </row>
    <row r="5" spans="1:3">
      <c r="B5" s="2935"/>
      <c r="C5" s="24" t="s">
        <v>802</v>
      </c>
    </row>
    <row r="6" spans="1:3">
      <c r="B6" s="2934" t="s">
        <v>803</v>
      </c>
      <c r="C6" s="24" t="s">
        <v>804</v>
      </c>
    </row>
    <row r="7" spans="1:3">
      <c r="B7" s="2935"/>
      <c r="C7" s="24" t="s">
        <v>805</v>
      </c>
    </row>
    <row r="8" spans="1:3">
      <c r="B8" s="25" t="s">
        <v>806</v>
      </c>
      <c r="C8" s="24" t="s">
        <v>807</v>
      </c>
    </row>
    <row r="9" spans="1:3">
      <c r="B9" s="2934" t="s">
        <v>808</v>
      </c>
      <c r="C9" s="24" t="s">
        <v>809</v>
      </c>
    </row>
    <row r="10" spans="1:3">
      <c r="B10" s="2936"/>
      <c r="C10" s="24" t="s">
        <v>810</v>
      </c>
    </row>
    <row r="11" spans="1:3">
      <c r="B11" s="2935"/>
      <c r="C11" s="24" t="s">
        <v>811</v>
      </c>
    </row>
    <row r="12" spans="1:3">
      <c r="B12" s="2934" t="s">
        <v>812</v>
      </c>
      <c r="C12" s="24" t="s">
        <v>813</v>
      </c>
    </row>
    <row r="13" spans="1:3">
      <c r="B13" s="2936"/>
      <c r="C13" s="24" t="s">
        <v>814</v>
      </c>
    </row>
    <row r="14" spans="1:3">
      <c r="B14" s="2936"/>
      <c r="C14" s="24" t="s">
        <v>815</v>
      </c>
    </row>
    <row r="15" spans="1:3">
      <c r="B15" s="2936"/>
      <c r="C15" s="24" t="s">
        <v>816</v>
      </c>
    </row>
    <row r="16" spans="1:3">
      <c r="B16" s="2936"/>
      <c r="C16" s="24" t="s">
        <v>817</v>
      </c>
    </row>
    <row r="17" spans="2:3">
      <c r="B17" s="2936"/>
      <c r="C17" s="24" t="s">
        <v>818</v>
      </c>
    </row>
    <row r="18" spans="2:3">
      <c r="B18" s="2936"/>
      <c r="C18" s="24" t="s">
        <v>819</v>
      </c>
    </row>
    <row r="19" spans="2:3">
      <c r="B19" s="2936"/>
      <c r="C19" s="24" t="s">
        <v>820</v>
      </c>
    </row>
    <row r="20" spans="2:3">
      <c r="B20" s="2936"/>
      <c r="C20" s="24" t="s">
        <v>821</v>
      </c>
    </row>
    <row r="21" spans="2:3">
      <c r="B21" s="2936"/>
      <c r="C21" s="24" t="s">
        <v>822</v>
      </c>
    </row>
    <row r="22" spans="2:3">
      <c r="B22" s="2936"/>
      <c r="C22" s="24" t="s">
        <v>823</v>
      </c>
    </row>
    <row r="23" spans="2:3">
      <c r="B23" s="2936"/>
      <c r="C23" s="24" t="s">
        <v>824</v>
      </c>
    </row>
    <row r="24" spans="2:3">
      <c r="B24" s="2936"/>
      <c r="C24" s="24" t="s">
        <v>825</v>
      </c>
    </row>
    <row r="25" spans="2:3">
      <c r="B25" s="2936"/>
      <c r="C25" s="24" t="s">
        <v>826</v>
      </c>
    </row>
    <row r="26" spans="2:3">
      <c r="B26" s="2936"/>
      <c r="C26" s="24" t="s">
        <v>827</v>
      </c>
    </row>
    <row r="27" spans="2:3">
      <c r="B27" s="2936"/>
      <c r="C27" s="24" t="s">
        <v>828</v>
      </c>
    </row>
    <row r="28" spans="2:3">
      <c r="B28" s="2936"/>
      <c r="C28" s="24" t="s">
        <v>829</v>
      </c>
    </row>
    <row r="29" spans="2:3">
      <c r="B29" s="2936"/>
      <c r="C29" s="24" t="s">
        <v>830</v>
      </c>
    </row>
    <row r="30" spans="2:3">
      <c r="B30" s="2936"/>
      <c r="C30" s="24" t="s">
        <v>831</v>
      </c>
    </row>
    <row r="31" spans="2:3">
      <c r="B31" s="2936"/>
      <c r="C31" s="24" t="s">
        <v>832</v>
      </c>
    </row>
    <row r="32" spans="2:3">
      <c r="B32" s="2936"/>
      <c r="C32" s="24" t="s">
        <v>833</v>
      </c>
    </row>
    <row r="33" spans="2:3">
      <c r="B33" s="2936"/>
      <c r="C33" s="24" t="s">
        <v>834</v>
      </c>
    </row>
    <row r="34" spans="2:3">
      <c r="B34" s="2936"/>
      <c r="C34" s="24" t="s">
        <v>835</v>
      </c>
    </row>
    <row r="35" spans="2:3">
      <c r="B35" s="2935"/>
      <c r="C35" s="24" t="s">
        <v>836</v>
      </c>
    </row>
    <row r="36" spans="2:3">
      <c r="B36" s="2934" t="s">
        <v>837</v>
      </c>
      <c r="C36" s="24" t="s">
        <v>838</v>
      </c>
    </row>
    <row r="37" spans="2:3">
      <c r="B37" s="2936"/>
      <c r="C37" s="24" t="s">
        <v>839</v>
      </c>
    </row>
    <row r="38" spans="2:3">
      <c r="B38" s="2936"/>
      <c r="C38" s="24" t="s">
        <v>840</v>
      </c>
    </row>
    <row r="39" spans="2:3">
      <c r="B39" s="2935"/>
      <c r="C39" s="24" t="s">
        <v>841</v>
      </c>
    </row>
    <row r="40" spans="2:3">
      <c r="B40" s="2934" t="s">
        <v>842</v>
      </c>
      <c r="C40" s="24" t="s">
        <v>843</v>
      </c>
    </row>
    <row r="41" spans="2:3">
      <c r="B41" s="2936"/>
      <c r="C41" s="24" t="s">
        <v>844</v>
      </c>
    </row>
    <row r="42" spans="2:3">
      <c r="B42" s="2936"/>
      <c r="C42" s="24" t="s">
        <v>845</v>
      </c>
    </row>
    <row r="43" spans="2:3">
      <c r="B43" s="2936"/>
      <c r="C43" s="24" t="s">
        <v>846</v>
      </c>
    </row>
    <row r="44" spans="2:3">
      <c r="B44" s="2935"/>
      <c r="C44" s="24" t="s">
        <v>847</v>
      </c>
    </row>
    <row r="45" spans="2:3">
      <c r="B45" s="2934" t="s">
        <v>848</v>
      </c>
      <c r="C45" s="24" t="s">
        <v>849</v>
      </c>
    </row>
    <row r="46" spans="2:3">
      <c r="B46" s="2936"/>
      <c r="C46" s="24" t="s">
        <v>850</v>
      </c>
    </row>
    <row r="47" spans="2:3">
      <c r="B47" s="2936"/>
      <c r="C47" s="24" t="s">
        <v>851</v>
      </c>
    </row>
    <row r="48" spans="2:3">
      <c r="B48" s="2936"/>
      <c r="C48" s="24" t="s">
        <v>852</v>
      </c>
    </row>
    <row r="49" spans="2:3">
      <c r="B49" s="2936"/>
      <c r="C49" s="24" t="s">
        <v>853</v>
      </c>
    </row>
    <row r="50" spans="2:3">
      <c r="B50" s="2936"/>
      <c r="C50" s="24" t="s">
        <v>854</v>
      </c>
    </row>
    <row r="51" spans="2:3">
      <c r="B51" s="2936"/>
      <c r="C51" s="24" t="s">
        <v>855</v>
      </c>
    </row>
    <row r="52" spans="2:3">
      <c r="B52" s="2935"/>
      <c r="C52" s="24" t="s">
        <v>856</v>
      </c>
    </row>
    <row r="53" spans="2:3">
      <c r="B53" s="2934" t="s">
        <v>857</v>
      </c>
      <c r="C53" s="24" t="s">
        <v>858</v>
      </c>
    </row>
    <row r="54" spans="2:3">
      <c r="B54" s="2936"/>
      <c r="C54" s="24" t="s">
        <v>859</v>
      </c>
    </row>
    <row r="55" spans="2:3">
      <c r="B55" s="2936"/>
      <c r="C55" s="24" t="s">
        <v>860</v>
      </c>
    </row>
    <row r="56" spans="2:3">
      <c r="B56" s="2936"/>
      <c r="C56" s="24" t="s">
        <v>861</v>
      </c>
    </row>
    <row r="57" spans="2:3">
      <c r="B57" s="2936"/>
      <c r="C57" s="24" t="s">
        <v>862</v>
      </c>
    </row>
    <row r="58" spans="2:3">
      <c r="B58" s="2936"/>
      <c r="C58" s="24" t="s">
        <v>863</v>
      </c>
    </row>
    <row r="59" spans="2:3">
      <c r="B59" s="2936"/>
      <c r="C59" s="24" t="s">
        <v>864</v>
      </c>
    </row>
    <row r="60" spans="2:3">
      <c r="B60" s="2936"/>
      <c r="C60" s="24" t="s">
        <v>865</v>
      </c>
    </row>
    <row r="61" spans="2:3">
      <c r="B61" s="2936"/>
      <c r="C61" s="24" t="s">
        <v>866</v>
      </c>
    </row>
    <row r="62" spans="2:3">
      <c r="B62" s="2936"/>
      <c r="C62" s="24" t="s">
        <v>867</v>
      </c>
    </row>
    <row r="63" spans="2:3">
      <c r="B63" s="2936"/>
      <c r="C63" s="24" t="s">
        <v>868</v>
      </c>
    </row>
    <row r="64" spans="2:3">
      <c r="B64" s="2935"/>
      <c r="C64" s="24" t="s">
        <v>869</v>
      </c>
    </row>
    <row r="65" spans="2:3">
      <c r="B65" s="2934" t="s">
        <v>870</v>
      </c>
      <c r="C65" s="24" t="s">
        <v>871</v>
      </c>
    </row>
    <row r="66" spans="2:3">
      <c r="B66" s="2936"/>
      <c r="C66" s="24" t="s">
        <v>872</v>
      </c>
    </row>
    <row r="67" spans="2:3">
      <c r="B67" s="2936"/>
      <c r="C67" s="24" t="s">
        <v>873</v>
      </c>
    </row>
    <row r="68" spans="2:3">
      <c r="B68" s="2936"/>
      <c r="C68" s="24" t="s">
        <v>874</v>
      </c>
    </row>
    <row r="69" spans="2:3">
      <c r="B69" s="2936"/>
      <c r="C69" s="24" t="s">
        <v>875</v>
      </c>
    </row>
    <row r="70" spans="2:3">
      <c r="B70" s="2935"/>
      <c r="C70" s="26" t="s">
        <v>876</v>
      </c>
    </row>
    <row r="71" spans="2:3">
      <c r="B71" s="2934" t="s">
        <v>877</v>
      </c>
      <c r="C71" s="24" t="s">
        <v>878</v>
      </c>
    </row>
    <row r="72" spans="2:3">
      <c r="B72" s="2936"/>
      <c r="C72" s="24" t="s">
        <v>879</v>
      </c>
    </row>
    <row r="73" spans="2:3">
      <c r="B73" s="2935"/>
      <c r="C73" s="24" t="s">
        <v>880</v>
      </c>
    </row>
    <row r="74" spans="2:3">
      <c r="B74" s="2934" t="s">
        <v>881</v>
      </c>
      <c r="C74" s="24" t="s">
        <v>882</v>
      </c>
    </row>
    <row r="75" spans="2:3">
      <c r="B75" s="2936"/>
      <c r="C75" s="24" t="s">
        <v>883</v>
      </c>
    </row>
    <row r="76" spans="2:3">
      <c r="B76" s="2936"/>
      <c r="C76" s="24" t="s">
        <v>884</v>
      </c>
    </row>
    <row r="77" spans="2:3">
      <c r="B77" s="2935"/>
      <c r="C77" s="24" t="s">
        <v>885</v>
      </c>
    </row>
    <row r="78" spans="2:3">
      <c r="B78" s="2934" t="s">
        <v>886</v>
      </c>
      <c r="C78" s="24" t="s">
        <v>887</v>
      </c>
    </row>
    <row r="79" spans="2:3">
      <c r="B79" s="2936"/>
      <c r="C79" s="24" t="s">
        <v>888</v>
      </c>
    </row>
    <row r="80" spans="2:3">
      <c r="B80" s="2935"/>
      <c r="C80" s="24" t="s">
        <v>889</v>
      </c>
    </row>
    <row r="81" spans="2:3">
      <c r="B81" s="2934" t="s">
        <v>890</v>
      </c>
      <c r="C81" s="24" t="s">
        <v>891</v>
      </c>
    </row>
    <row r="82" spans="2:3">
      <c r="B82" s="2936"/>
      <c r="C82" s="24" t="s">
        <v>892</v>
      </c>
    </row>
    <row r="83" spans="2:3">
      <c r="B83" s="2935"/>
      <c r="C83" s="24" t="s">
        <v>893</v>
      </c>
    </row>
    <row r="84" spans="2:3">
      <c r="B84" s="2934" t="s">
        <v>894</v>
      </c>
      <c r="C84" s="24" t="s">
        <v>895</v>
      </c>
    </row>
    <row r="85" spans="2:3">
      <c r="B85" s="2935"/>
      <c r="C85" s="24" t="s">
        <v>896</v>
      </c>
    </row>
    <row r="86" spans="2:3">
      <c r="B86" s="2934" t="s">
        <v>897</v>
      </c>
      <c r="C86" s="24" t="s">
        <v>898</v>
      </c>
    </row>
    <row r="87" spans="2:3">
      <c r="B87" s="2936"/>
      <c r="C87" s="24" t="s">
        <v>899</v>
      </c>
    </row>
    <row r="88" spans="2:3">
      <c r="B88" s="2935"/>
      <c r="C88" s="24" t="s">
        <v>900</v>
      </c>
    </row>
    <row r="89" spans="2:3">
      <c r="B89" s="2934" t="s">
        <v>901</v>
      </c>
      <c r="C89" s="24" t="s">
        <v>902</v>
      </c>
    </row>
    <row r="90" spans="2:3">
      <c r="B90" s="2935"/>
      <c r="C90" s="24" t="s">
        <v>903</v>
      </c>
    </row>
    <row r="91" spans="2:3">
      <c r="B91" s="2934" t="s">
        <v>904</v>
      </c>
      <c r="C91" s="24" t="s">
        <v>905</v>
      </c>
    </row>
    <row r="92" spans="2:3">
      <c r="B92" s="2936"/>
      <c r="C92" s="24" t="s">
        <v>906</v>
      </c>
    </row>
    <row r="93" spans="2:3">
      <c r="B93" s="2936"/>
      <c r="C93" s="24" t="s">
        <v>907</v>
      </c>
    </row>
    <row r="94" spans="2:3">
      <c r="B94" s="2936"/>
      <c r="C94" s="24" t="s">
        <v>908</v>
      </c>
    </row>
    <row r="95" spans="2:3">
      <c r="B95" s="2936"/>
      <c r="C95" s="24" t="s">
        <v>909</v>
      </c>
    </row>
    <row r="96" spans="2:3">
      <c r="B96" s="2936"/>
      <c r="C96" s="24" t="s">
        <v>910</v>
      </c>
    </row>
    <row r="97" spans="2:3">
      <c r="B97" s="2936"/>
      <c r="C97" s="24" t="s">
        <v>911</v>
      </c>
    </row>
    <row r="98" spans="2:3">
      <c r="B98" s="2936"/>
      <c r="C98" s="24" t="s">
        <v>912</v>
      </c>
    </row>
    <row r="99" spans="2:3">
      <c r="B99" s="2935"/>
      <c r="C99" s="24" t="s">
        <v>913</v>
      </c>
    </row>
    <row r="100" spans="2:3">
      <c r="B100" s="2934" t="s">
        <v>914</v>
      </c>
      <c r="C100" s="24" t="s">
        <v>915</v>
      </c>
    </row>
    <row r="101" spans="2:3">
      <c r="B101" s="2935"/>
      <c r="C101" s="24" t="s">
        <v>916</v>
      </c>
    </row>
    <row r="102" spans="2:3">
      <c r="B102" s="25" t="s">
        <v>917</v>
      </c>
      <c r="C102" s="24" t="s">
        <v>918</v>
      </c>
    </row>
  </sheetData>
  <sheetProtection algorithmName="SHA-512" hashValue="9wuY5UGn2rckh75E8kn6O4/YaEMRplrk3EjZpJsg076/vDLmVXY3OEuAsmuqa5iVyNiEtFwbAu3rzhWYyCKo+w==" saltValue="FcILbEgdSCII7xZpmNTgxw==" spinCount="100000" sheet="1" objects="1" scenarios="1" selectLockedCells="1"/>
  <mergeCells count="18">
    <mergeCell ref="B89:B90"/>
    <mergeCell ref="B91:B99"/>
    <mergeCell ref="B100:B101"/>
    <mergeCell ref="B74:B77"/>
    <mergeCell ref="B78:B80"/>
    <mergeCell ref="B81:B83"/>
    <mergeCell ref="B84:B85"/>
    <mergeCell ref="B86:B88"/>
    <mergeCell ref="B40:B44"/>
    <mergeCell ref="B45:B52"/>
    <mergeCell ref="B53:B64"/>
    <mergeCell ref="B65:B70"/>
    <mergeCell ref="B71:B73"/>
    <mergeCell ref="B4:B5"/>
    <mergeCell ref="B6:B7"/>
    <mergeCell ref="B9:B11"/>
    <mergeCell ref="B12:B35"/>
    <mergeCell ref="B36:B39"/>
  </mergeCells>
  <phoneticPr fontId="101"/>
  <printOptions horizontalCentered="1"/>
  <pageMargins left="0.70833333333333304" right="0.70833333333333304" top="0.74791666666666701" bottom="0.74791666666666701" header="0.31458333333333299" footer="0.31458333333333299"/>
  <pageSetup paperSize="9" scale="72" fitToHeight="0" orientation="portrait" blackAndWhite="1"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dimension ref="A1:Y79"/>
  <sheetViews>
    <sheetView topLeftCell="A20" workbookViewId="0">
      <selection activeCell="U30" sqref="U30"/>
    </sheetView>
  </sheetViews>
  <sheetFormatPr defaultColWidth="9" defaultRowHeight="18"/>
  <cols>
    <col min="1" max="1" width="31.8984375" style="1" customWidth="1"/>
    <col min="2" max="15" width="8.59765625" style="1"/>
    <col min="16" max="16" width="18.8984375" style="1" customWidth="1"/>
    <col min="17" max="25" width="8.59765625" style="1"/>
    <col min="27" max="27" width="12.09765625" customWidth="1"/>
  </cols>
  <sheetData>
    <row r="1" spans="1:25">
      <c r="A1" s="2" t="s">
        <v>444</v>
      </c>
      <c r="B1" s="2937" t="s">
        <v>447</v>
      </c>
      <c r="C1" s="2938"/>
      <c r="D1" s="2938"/>
      <c r="E1" s="2938"/>
      <c r="F1" s="2938"/>
      <c r="G1" s="2938"/>
      <c r="H1" s="2938"/>
      <c r="I1" s="2938"/>
      <c r="J1" s="2938"/>
      <c r="K1" s="2938"/>
      <c r="L1" s="2938"/>
      <c r="M1" s="2938"/>
      <c r="N1" s="2938"/>
      <c r="O1" s="2938"/>
      <c r="P1" s="2938"/>
      <c r="Q1" s="2938"/>
      <c r="R1" s="2938"/>
      <c r="S1" s="2938"/>
      <c r="T1" s="2938"/>
      <c r="U1" s="2938"/>
      <c r="V1" s="2938"/>
      <c r="W1" s="2938"/>
      <c r="X1" s="2938"/>
      <c r="Y1" s="2939"/>
    </row>
    <row r="2" spans="1:25">
      <c r="A2" s="3" t="s">
        <v>919</v>
      </c>
      <c r="B2" s="4" t="s">
        <v>920</v>
      </c>
      <c r="C2" s="4" t="s">
        <v>921</v>
      </c>
      <c r="D2" s="5"/>
      <c r="E2" s="5"/>
      <c r="F2" s="5"/>
      <c r="G2" s="5"/>
      <c r="H2" s="5"/>
      <c r="I2" s="5"/>
      <c r="J2" s="5"/>
      <c r="K2" s="5"/>
      <c r="L2" s="5"/>
      <c r="M2" s="5"/>
      <c r="N2" s="5"/>
      <c r="O2" s="5"/>
      <c r="P2" s="5"/>
      <c r="Q2" s="5"/>
      <c r="R2" s="5"/>
      <c r="S2" s="5"/>
      <c r="T2" s="5"/>
      <c r="U2" s="5"/>
      <c r="V2" s="5"/>
      <c r="W2" s="5"/>
      <c r="X2" s="5"/>
      <c r="Y2" s="5"/>
    </row>
    <row r="3" spans="1:25" ht="72">
      <c r="A3" s="3" t="s">
        <v>922</v>
      </c>
      <c r="B3" s="4" t="s">
        <v>923</v>
      </c>
      <c r="C3" s="4" t="s">
        <v>924</v>
      </c>
      <c r="D3" s="5"/>
      <c r="E3" s="5"/>
      <c r="F3" s="5"/>
      <c r="G3" s="5"/>
      <c r="H3" s="5"/>
      <c r="I3" s="5"/>
      <c r="J3" s="5"/>
      <c r="K3" s="5"/>
      <c r="L3" s="5"/>
      <c r="M3" s="5"/>
      <c r="N3" s="5"/>
      <c r="O3" s="5"/>
      <c r="P3" s="5"/>
      <c r="Q3" s="5"/>
      <c r="R3" s="5"/>
      <c r="S3" s="5"/>
      <c r="T3" s="5"/>
      <c r="U3" s="5"/>
      <c r="V3" s="5"/>
      <c r="W3" s="5"/>
      <c r="X3" s="5"/>
      <c r="Y3" s="5"/>
    </row>
    <row r="4" spans="1:25" ht="72">
      <c r="A4" s="3" t="s">
        <v>925</v>
      </c>
      <c r="B4" s="5" t="s">
        <v>926</v>
      </c>
      <c r="C4" s="5"/>
      <c r="D4" s="5"/>
      <c r="E4" s="5"/>
      <c r="F4" s="5"/>
      <c r="G4" s="5"/>
      <c r="H4" s="5"/>
      <c r="I4" s="5"/>
      <c r="J4" s="5"/>
      <c r="K4" s="5"/>
      <c r="L4" s="5"/>
      <c r="M4" s="5"/>
      <c r="N4" s="5"/>
      <c r="O4" s="5"/>
      <c r="P4" s="5"/>
      <c r="Q4" s="5"/>
      <c r="R4" s="5"/>
      <c r="S4" s="5"/>
      <c r="T4" s="5"/>
      <c r="U4" s="5"/>
      <c r="V4" s="5"/>
      <c r="W4" s="5"/>
      <c r="X4" s="5"/>
      <c r="Y4" s="5"/>
    </row>
    <row r="5" spans="1:25" ht="72">
      <c r="A5" s="3" t="s">
        <v>927</v>
      </c>
      <c r="B5" s="4" t="s">
        <v>928</v>
      </c>
      <c r="C5" s="4" t="s">
        <v>929</v>
      </c>
      <c r="D5" s="4" t="s">
        <v>930</v>
      </c>
      <c r="E5" s="5"/>
      <c r="F5" s="5"/>
      <c r="G5" s="5"/>
      <c r="H5" s="5"/>
      <c r="I5" s="5"/>
      <c r="J5" s="5"/>
      <c r="K5" s="5"/>
      <c r="L5" s="5"/>
      <c r="M5" s="5"/>
      <c r="N5" s="5"/>
      <c r="O5" s="5"/>
      <c r="P5" s="5"/>
      <c r="Q5" s="5"/>
      <c r="R5" s="5"/>
      <c r="S5" s="5"/>
      <c r="T5" s="5"/>
      <c r="U5" s="5"/>
      <c r="V5" s="5"/>
      <c r="W5" s="5"/>
      <c r="X5" s="5"/>
      <c r="Y5" s="5"/>
    </row>
    <row r="6" spans="1:25" ht="90">
      <c r="A6" s="3" t="s">
        <v>931</v>
      </c>
      <c r="B6" s="4" t="s">
        <v>932</v>
      </c>
      <c r="C6" s="4" t="s">
        <v>933</v>
      </c>
      <c r="D6" s="4" t="s">
        <v>934</v>
      </c>
      <c r="E6" s="4" t="s">
        <v>935</v>
      </c>
      <c r="F6" s="4" t="s">
        <v>936</v>
      </c>
      <c r="G6" s="4" t="s">
        <v>937</v>
      </c>
      <c r="H6" s="4" t="s">
        <v>938</v>
      </c>
      <c r="I6" s="4" t="s">
        <v>939</v>
      </c>
      <c r="J6" s="4" t="s">
        <v>940</v>
      </c>
      <c r="K6" s="4" t="s">
        <v>941</v>
      </c>
      <c r="L6" s="4" t="s">
        <v>823</v>
      </c>
      <c r="M6" s="4" t="s">
        <v>824</v>
      </c>
      <c r="N6" s="4" t="s">
        <v>942</v>
      </c>
      <c r="O6" s="4" t="s">
        <v>943</v>
      </c>
      <c r="P6" s="4" t="s">
        <v>944</v>
      </c>
      <c r="Q6" s="4" t="s">
        <v>945</v>
      </c>
      <c r="R6" s="4" t="s">
        <v>946</v>
      </c>
      <c r="S6" s="4" t="s">
        <v>947</v>
      </c>
      <c r="T6" s="4" t="s">
        <v>948</v>
      </c>
      <c r="U6" s="4" t="s">
        <v>949</v>
      </c>
      <c r="V6" s="4" t="s">
        <v>950</v>
      </c>
      <c r="W6" s="4" t="s">
        <v>951</v>
      </c>
      <c r="X6" s="4" t="s">
        <v>952</v>
      </c>
      <c r="Y6" s="4" t="s">
        <v>953</v>
      </c>
    </row>
    <row r="7" spans="1:25" ht="36">
      <c r="A7" s="3" t="s">
        <v>954</v>
      </c>
      <c r="B7" s="4" t="s">
        <v>955</v>
      </c>
      <c r="C7" s="4" t="s">
        <v>956</v>
      </c>
      <c r="D7" s="4" t="s">
        <v>957</v>
      </c>
      <c r="E7" s="4" t="s">
        <v>958</v>
      </c>
      <c r="F7" s="5"/>
      <c r="G7" s="5"/>
      <c r="H7" s="5"/>
      <c r="I7" s="5"/>
      <c r="J7" s="5"/>
      <c r="K7" s="5"/>
      <c r="L7" s="5"/>
      <c r="M7" s="5"/>
      <c r="N7" s="5"/>
      <c r="O7" s="5"/>
      <c r="P7" s="5"/>
      <c r="Q7" s="5"/>
      <c r="R7" s="5"/>
      <c r="S7" s="5"/>
      <c r="T7" s="5"/>
      <c r="U7" s="5"/>
      <c r="V7" s="5"/>
      <c r="W7" s="5"/>
      <c r="X7" s="5"/>
      <c r="Y7" s="5"/>
    </row>
    <row r="8" spans="1:25" ht="90">
      <c r="A8" s="3" t="s">
        <v>959</v>
      </c>
      <c r="B8" s="4" t="s">
        <v>960</v>
      </c>
      <c r="C8" s="4" t="s">
        <v>961</v>
      </c>
      <c r="D8" s="4" t="s">
        <v>962</v>
      </c>
      <c r="E8" s="4" t="s">
        <v>963</v>
      </c>
      <c r="F8" s="4" t="s">
        <v>964</v>
      </c>
      <c r="G8" s="5"/>
      <c r="H8" s="5"/>
      <c r="I8" s="5"/>
      <c r="J8" s="5"/>
      <c r="K8" s="5"/>
      <c r="L8" s="5"/>
      <c r="M8" s="5"/>
      <c r="N8" s="5"/>
      <c r="O8" s="5"/>
      <c r="P8" s="5"/>
      <c r="Q8" s="5"/>
      <c r="R8" s="5"/>
      <c r="S8" s="5"/>
      <c r="T8" s="5"/>
      <c r="U8" s="5"/>
      <c r="V8" s="5"/>
      <c r="W8" s="5"/>
      <c r="X8" s="5"/>
      <c r="Y8" s="5"/>
    </row>
    <row r="9" spans="1:25" ht="72">
      <c r="A9" s="3" t="s">
        <v>965</v>
      </c>
      <c r="B9" s="4" t="s">
        <v>966</v>
      </c>
      <c r="C9" s="4" t="s">
        <v>967</v>
      </c>
      <c r="D9" s="4" t="s">
        <v>968</v>
      </c>
      <c r="E9" s="4" t="s">
        <v>969</v>
      </c>
      <c r="F9" s="4" t="s">
        <v>970</v>
      </c>
      <c r="G9" s="4" t="s">
        <v>971</v>
      </c>
      <c r="H9" s="4" t="s">
        <v>972</v>
      </c>
      <c r="I9" s="4" t="s">
        <v>973</v>
      </c>
      <c r="J9" s="5"/>
      <c r="K9" s="5"/>
      <c r="L9" s="5"/>
      <c r="M9" s="5"/>
      <c r="N9" s="5"/>
      <c r="O9" s="5"/>
      <c r="P9" s="5"/>
      <c r="Q9" s="5"/>
      <c r="R9" s="5"/>
      <c r="S9" s="5"/>
      <c r="T9" s="5"/>
      <c r="U9" s="5"/>
      <c r="V9" s="5"/>
      <c r="W9" s="5"/>
      <c r="X9" s="5"/>
      <c r="Y9" s="5"/>
    </row>
    <row r="10" spans="1:25" ht="90">
      <c r="A10" s="3" t="s">
        <v>446</v>
      </c>
      <c r="B10" s="4" t="s">
        <v>974</v>
      </c>
      <c r="C10" s="4" t="s">
        <v>975</v>
      </c>
      <c r="D10" s="4" t="s">
        <v>449</v>
      </c>
      <c r="E10" s="4" t="s">
        <v>976</v>
      </c>
      <c r="F10" s="4" t="s">
        <v>977</v>
      </c>
      <c r="G10" s="4" t="s">
        <v>978</v>
      </c>
      <c r="H10" s="4" t="s">
        <v>979</v>
      </c>
      <c r="I10" s="4" t="s">
        <v>980</v>
      </c>
      <c r="J10" s="4" t="s">
        <v>981</v>
      </c>
      <c r="K10" s="4" t="s">
        <v>982</v>
      </c>
      <c r="L10" s="4" t="s">
        <v>983</v>
      </c>
      <c r="M10" s="4" t="s">
        <v>984</v>
      </c>
      <c r="N10" s="5"/>
      <c r="O10" s="5"/>
      <c r="P10" s="5"/>
      <c r="Q10" s="5"/>
      <c r="R10" s="5"/>
      <c r="S10" s="5"/>
      <c r="T10" s="5"/>
      <c r="U10" s="5"/>
      <c r="V10" s="5"/>
      <c r="W10" s="5"/>
      <c r="X10" s="5"/>
      <c r="Y10" s="5"/>
    </row>
    <row r="11" spans="1:25" ht="126">
      <c r="A11" s="3" t="s">
        <v>985</v>
      </c>
      <c r="B11" s="4" t="s">
        <v>986</v>
      </c>
      <c r="C11" s="4" t="s">
        <v>987</v>
      </c>
      <c r="D11" s="4" t="s">
        <v>988</v>
      </c>
      <c r="E11" s="4" t="s">
        <v>989</v>
      </c>
      <c r="F11" s="4" t="s">
        <v>990</v>
      </c>
      <c r="G11" s="4" t="s">
        <v>991</v>
      </c>
      <c r="H11" s="5"/>
      <c r="I11" s="5"/>
      <c r="J11" s="5"/>
      <c r="K11" s="5"/>
      <c r="L11" s="5"/>
      <c r="M11" s="5"/>
      <c r="N11" s="5"/>
      <c r="O11" s="5"/>
      <c r="P11" s="5"/>
      <c r="Q11" s="5"/>
      <c r="R11" s="5"/>
      <c r="S11" s="5"/>
      <c r="T11" s="5"/>
      <c r="U11" s="5"/>
      <c r="V11" s="5"/>
      <c r="W11" s="5"/>
      <c r="X11" s="5"/>
      <c r="Y11" s="5"/>
    </row>
    <row r="12" spans="1:25" ht="54">
      <c r="A12" s="3" t="s">
        <v>992</v>
      </c>
      <c r="B12" s="4" t="s">
        <v>993</v>
      </c>
      <c r="C12" s="4" t="s">
        <v>994</v>
      </c>
      <c r="D12" s="4" t="s">
        <v>995</v>
      </c>
      <c r="E12" s="5"/>
      <c r="F12" s="5"/>
      <c r="G12" s="5"/>
      <c r="H12" s="5"/>
      <c r="I12" s="5"/>
      <c r="J12" s="5"/>
      <c r="K12" s="5"/>
      <c r="L12" s="5"/>
      <c r="M12" s="5"/>
      <c r="N12" s="5"/>
      <c r="O12" s="5"/>
      <c r="P12" s="5"/>
      <c r="Q12" s="5"/>
      <c r="R12" s="5"/>
      <c r="S12" s="5"/>
      <c r="T12" s="5"/>
      <c r="U12" s="5"/>
      <c r="V12" s="5"/>
      <c r="W12" s="5"/>
      <c r="X12" s="5"/>
      <c r="Y12" s="5"/>
    </row>
    <row r="13" spans="1:25" ht="108">
      <c r="A13" s="3" t="s">
        <v>996</v>
      </c>
      <c r="B13" s="4" t="s">
        <v>997</v>
      </c>
      <c r="C13" s="4" t="s">
        <v>998</v>
      </c>
      <c r="D13" s="4" t="s">
        <v>999</v>
      </c>
      <c r="E13" s="4" t="s">
        <v>1000</v>
      </c>
      <c r="F13" s="5"/>
      <c r="G13" s="5"/>
      <c r="H13" s="5"/>
      <c r="I13" s="5"/>
      <c r="J13" s="5"/>
      <c r="K13" s="5"/>
      <c r="L13" s="5"/>
      <c r="M13" s="5"/>
      <c r="N13" s="5"/>
      <c r="O13" s="5"/>
      <c r="P13" s="5"/>
      <c r="Q13" s="5"/>
      <c r="R13" s="5"/>
      <c r="S13" s="5"/>
      <c r="T13" s="5"/>
      <c r="U13" s="5"/>
      <c r="V13" s="5"/>
      <c r="W13" s="5"/>
      <c r="X13" s="5"/>
      <c r="Y13" s="5"/>
    </row>
    <row r="14" spans="1:25" ht="72">
      <c r="A14" s="3" t="s">
        <v>1001</v>
      </c>
      <c r="B14" s="4" t="s">
        <v>1002</v>
      </c>
      <c r="C14" s="4" t="s">
        <v>1003</v>
      </c>
      <c r="D14" s="4" t="s">
        <v>1004</v>
      </c>
      <c r="E14" s="5"/>
      <c r="F14" s="5"/>
      <c r="G14" s="5"/>
      <c r="H14" s="5"/>
      <c r="I14" s="5"/>
      <c r="J14" s="5"/>
      <c r="K14" s="5"/>
      <c r="L14" s="5"/>
      <c r="M14" s="5"/>
      <c r="N14" s="5"/>
      <c r="O14" s="5"/>
      <c r="P14" s="5"/>
      <c r="Q14" s="5"/>
      <c r="R14" s="5"/>
      <c r="S14" s="5"/>
      <c r="T14" s="5"/>
      <c r="U14" s="5"/>
      <c r="V14" s="5"/>
      <c r="W14" s="5"/>
      <c r="X14" s="5"/>
      <c r="Y14" s="5"/>
    </row>
    <row r="15" spans="1:25" ht="72">
      <c r="A15" s="3" t="s">
        <v>1005</v>
      </c>
      <c r="B15" s="4" t="s">
        <v>1006</v>
      </c>
      <c r="C15" s="4" t="s">
        <v>1007</v>
      </c>
      <c r="D15" s="4" t="s">
        <v>1008</v>
      </c>
      <c r="E15" s="5"/>
      <c r="F15" s="5"/>
      <c r="G15" s="5"/>
      <c r="H15" s="5"/>
      <c r="I15" s="5"/>
      <c r="J15" s="5"/>
      <c r="K15" s="5"/>
      <c r="L15" s="5"/>
      <c r="M15" s="5"/>
      <c r="N15" s="5"/>
      <c r="O15" s="5"/>
      <c r="P15" s="5"/>
      <c r="Q15" s="5"/>
      <c r="R15" s="5"/>
      <c r="S15" s="5"/>
      <c r="T15" s="5"/>
      <c r="U15" s="5"/>
      <c r="V15" s="5"/>
      <c r="W15" s="5"/>
      <c r="X15" s="5"/>
      <c r="Y15" s="5"/>
    </row>
    <row r="16" spans="1:25" ht="72">
      <c r="A16" s="3" t="s">
        <v>1009</v>
      </c>
      <c r="B16" s="4" t="s">
        <v>1010</v>
      </c>
      <c r="C16" s="4" t="s">
        <v>1011</v>
      </c>
      <c r="D16" s="5"/>
      <c r="E16" s="5"/>
      <c r="F16" s="5"/>
      <c r="G16" s="5"/>
      <c r="H16" s="5"/>
      <c r="I16" s="5"/>
      <c r="J16" s="5"/>
      <c r="K16" s="5"/>
      <c r="L16" s="5"/>
      <c r="M16" s="5"/>
      <c r="N16" s="5"/>
      <c r="O16" s="5"/>
      <c r="P16" s="5"/>
      <c r="Q16" s="5"/>
      <c r="R16" s="5"/>
      <c r="S16" s="5"/>
      <c r="T16" s="5"/>
      <c r="U16" s="5"/>
      <c r="V16" s="5"/>
      <c r="W16" s="5"/>
      <c r="X16" s="5"/>
      <c r="Y16" s="5"/>
    </row>
    <row r="17" spans="1:25" ht="72">
      <c r="A17" s="3" t="s">
        <v>1012</v>
      </c>
      <c r="B17" s="4" t="s">
        <v>1013</v>
      </c>
      <c r="C17" s="4" t="s">
        <v>1014</v>
      </c>
      <c r="D17" s="4" t="s">
        <v>1015</v>
      </c>
      <c r="E17" s="5"/>
      <c r="F17" s="5"/>
      <c r="G17" s="5"/>
      <c r="H17" s="5"/>
      <c r="I17" s="5"/>
      <c r="J17" s="5"/>
      <c r="K17" s="5"/>
      <c r="L17" s="5"/>
      <c r="M17" s="5"/>
      <c r="N17" s="5"/>
      <c r="O17" s="5"/>
      <c r="P17" s="5"/>
      <c r="Q17" s="5"/>
      <c r="R17" s="5"/>
      <c r="S17" s="5"/>
      <c r="T17" s="5"/>
      <c r="U17" s="5"/>
      <c r="V17" s="5"/>
      <c r="W17" s="5"/>
      <c r="X17" s="5"/>
      <c r="Y17" s="5"/>
    </row>
    <row r="18" spans="1:25" ht="90">
      <c r="A18" s="3" t="s">
        <v>1016</v>
      </c>
      <c r="B18" s="4" t="s">
        <v>1017</v>
      </c>
      <c r="C18" s="4" t="s">
        <v>1018</v>
      </c>
      <c r="D18" s="5"/>
      <c r="E18" s="5"/>
      <c r="F18" s="5"/>
      <c r="G18" s="5"/>
      <c r="H18" s="5"/>
      <c r="I18" s="5"/>
      <c r="J18" s="5"/>
      <c r="K18" s="5"/>
      <c r="L18" s="5"/>
      <c r="M18" s="5"/>
      <c r="N18" s="5"/>
      <c r="O18" s="5"/>
      <c r="P18" s="5"/>
      <c r="Q18" s="5"/>
      <c r="R18" s="5"/>
      <c r="S18" s="5"/>
      <c r="T18" s="5"/>
      <c r="U18" s="5"/>
      <c r="V18" s="5"/>
      <c r="W18" s="5"/>
      <c r="X18" s="5"/>
      <c r="Y18" s="5"/>
    </row>
    <row r="19" spans="1:25" ht="72">
      <c r="A19" s="3" t="s">
        <v>1019</v>
      </c>
      <c r="B19" s="4" t="s">
        <v>1020</v>
      </c>
      <c r="C19" s="4" t="s">
        <v>1021</v>
      </c>
      <c r="D19" s="4" t="s">
        <v>1022</v>
      </c>
      <c r="E19" s="4" t="s">
        <v>1023</v>
      </c>
      <c r="F19" s="4" t="s">
        <v>1024</v>
      </c>
      <c r="G19" s="4" t="s">
        <v>1025</v>
      </c>
      <c r="H19" s="4" t="s">
        <v>1026</v>
      </c>
      <c r="I19" s="4" t="s">
        <v>1027</v>
      </c>
      <c r="J19" s="4" t="s">
        <v>1028</v>
      </c>
      <c r="K19" s="5"/>
      <c r="L19" s="5"/>
      <c r="M19" s="5"/>
      <c r="N19" s="5"/>
      <c r="O19" s="5"/>
      <c r="P19" s="5"/>
      <c r="Q19" s="5"/>
      <c r="R19" s="5"/>
      <c r="S19" s="5"/>
      <c r="T19" s="5"/>
      <c r="U19" s="5"/>
      <c r="V19" s="5"/>
      <c r="W19" s="5"/>
      <c r="X19" s="5"/>
      <c r="Y19" s="5"/>
    </row>
    <row r="20" spans="1:25" ht="36">
      <c r="A20" s="3" t="s">
        <v>1029</v>
      </c>
      <c r="B20" s="4" t="s">
        <v>1030</v>
      </c>
      <c r="C20" s="4" t="s">
        <v>1031</v>
      </c>
      <c r="D20" s="5"/>
      <c r="E20" s="5"/>
      <c r="F20" s="5"/>
      <c r="G20" s="5"/>
      <c r="H20" s="5"/>
      <c r="I20" s="5"/>
      <c r="J20" s="5"/>
      <c r="K20" s="5"/>
      <c r="L20" s="5"/>
      <c r="M20" s="5"/>
      <c r="N20" s="5"/>
      <c r="O20" s="5"/>
      <c r="P20" s="5"/>
      <c r="Q20" s="5"/>
      <c r="R20" s="5"/>
      <c r="S20" s="5"/>
      <c r="T20" s="5"/>
      <c r="U20" s="5"/>
      <c r="V20" s="5"/>
      <c r="W20" s="5"/>
      <c r="X20" s="5"/>
      <c r="Y20" s="5"/>
    </row>
    <row r="21" spans="1:25" ht="54">
      <c r="A21" s="3" t="s">
        <v>1032</v>
      </c>
      <c r="B21" s="4" t="s">
        <v>1033</v>
      </c>
      <c r="C21" s="5"/>
      <c r="D21" s="5"/>
      <c r="E21" s="5"/>
      <c r="F21" s="5"/>
      <c r="G21" s="5"/>
      <c r="H21" s="5"/>
      <c r="I21" s="5"/>
      <c r="J21" s="5"/>
      <c r="K21" s="5"/>
      <c r="L21" s="5"/>
      <c r="M21" s="5"/>
      <c r="N21" s="5"/>
      <c r="O21" s="5"/>
      <c r="P21" s="5"/>
      <c r="Q21" s="5"/>
      <c r="R21" s="5"/>
      <c r="S21" s="5"/>
      <c r="T21" s="5"/>
      <c r="U21" s="5"/>
      <c r="V21" s="5"/>
      <c r="W21" s="5"/>
      <c r="X21" s="5"/>
      <c r="Y21" s="5"/>
    </row>
    <row r="24" spans="1:25" ht="24" customHeight="1">
      <c r="A24" s="6" t="s">
        <v>1034</v>
      </c>
      <c r="C24" s="7" t="s">
        <v>1035</v>
      </c>
      <c r="D24" s="8" t="s">
        <v>1036</v>
      </c>
      <c r="F24" s="9" t="s">
        <v>1037</v>
      </c>
      <c r="H24" s="10" t="s">
        <v>1038</v>
      </c>
      <c r="J24" s="17" t="s">
        <v>523</v>
      </c>
      <c r="L24" s="9" t="s">
        <v>1039</v>
      </c>
      <c r="N24" s="17" t="s">
        <v>1040</v>
      </c>
      <c r="P24" s="17" t="s">
        <v>1041</v>
      </c>
      <c r="Q24" s="9" t="s">
        <v>1042</v>
      </c>
      <c r="S24" s="17" t="s">
        <v>1043</v>
      </c>
    </row>
    <row r="25" spans="1:25" ht="24" customHeight="1">
      <c r="A25" t="s">
        <v>442</v>
      </c>
      <c r="C25" s="11" t="s">
        <v>1044</v>
      </c>
      <c r="D25" s="12" t="s">
        <v>1045</v>
      </c>
      <c r="F25" t="s">
        <v>543</v>
      </c>
      <c r="H25" s="13" t="s">
        <v>275</v>
      </c>
      <c r="J25" s="13" t="s">
        <v>506</v>
      </c>
      <c r="L25" t="s">
        <v>20</v>
      </c>
      <c r="N25" t="s">
        <v>1046</v>
      </c>
      <c r="P25" t="s">
        <v>1047</v>
      </c>
      <c r="Q25" s="1">
        <v>3</v>
      </c>
      <c r="S25" t="s">
        <v>1048</v>
      </c>
    </row>
    <row r="26" spans="1:25" ht="24" customHeight="1">
      <c r="A26" t="s">
        <v>487</v>
      </c>
      <c r="C26" s="11" t="s">
        <v>1049</v>
      </c>
      <c r="D26" s="12" t="s">
        <v>1050</v>
      </c>
      <c r="F26" s="18" t="s">
        <v>1370</v>
      </c>
      <c r="H26" s="13" t="s">
        <v>276</v>
      </c>
      <c r="J26" s="13" t="s">
        <v>1051</v>
      </c>
      <c r="L26" t="s">
        <v>42</v>
      </c>
      <c r="N26" t="s">
        <v>1052</v>
      </c>
      <c r="P26" t="s">
        <v>1053</v>
      </c>
      <c r="Q26" s="1">
        <v>4</v>
      </c>
      <c r="S26" t="s">
        <v>531</v>
      </c>
    </row>
    <row r="27" spans="1:25" ht="24" customHeight="1">
      <c r="A27" t="s">
        <v>1054</v>
      </c>
      <c r="C27" s="11" t="s">
        <v>1055</v>
      </c>
      <c r="D27" s="12" t="s">
        <v>1056</v>
      </c>
      <c r="F27" t="s">
        <v>545</v>
      </c>
      <c r="H27" s="13" t="s">
        <v>277</v>
      </c>
      <c r="J27" s="13" t="s">
        <v>1057</v>
      </c>
      <c r="L27" t="s">
        <v>64</v>
      </c>
      <c r="N27" t="s">
        <v>1058</v>
      </c>
      <c r="P27" t="s">
        <v>504</v>
      </c>
      <c r="Q27" s="1">
        <v>1</v>
      </c>
    </row>
    <row r="28" spans="1:25" ht="24" customHeight="1">
      <c r="A28" t="s">
        <v>1059</v>
      </c>
      <c r="F28" s="18" t="s">
        <v>1371</v>
      </c>
      <c r="H28" s="13" t="s">
        <v>278</v>
      </c>
      <c r="J28" s="13" t="s">
        <v>1060</v>
      </c>
      <c r="P28" t="s">
        <v>1061</v>
      </c>
      <c r="Q28" s="1">
        <v>3</v>
      </c>
    </row>
    <row r="29" spans="1:25" ht="24" customHeight="1">
      <c r="A29" t="s">
        <v>1062</v>
      </c>
      <c r="H29" s="1" t="s">
        <v>279</v>
      </c>
      <c r="J29" s="13" t="s">
        <v>1063</v>
      </c>
      <c r="P29" t="s">
        <v>1064</v>
      </c>
      <c r="Q29" s="1">
        <v>0</v>
      </c>
      <c r="S29" s="17" t="s">
        <v>301</v>
      </c>
      <c r="U29" s="17" t="s">
        <v>1877</v>
      </c>
    </row>
    <row r="30" spans="1:25" ht="24" customHeight="1">
      <c r="A30" t="s">
        <v>1065</v>
      </c>
      <c r="H30" s="13" t="s">
        <v>525</v>
      </c>
      <c r="J30" s="13" t="s">
        <v>527</v>
      </c>
      <c r="P30" t="s">
        <v>1066</v>
      </c>
      <c r="Q30" s="1">
        <v>1</v>
      </c>
      <c r="S30" t="s">
        <v>560</v>
      </c>
      <c r="U30" s="1184" t="s">
        <v>1881</v>
      </c>
    </row>
    <row r="31" spans="1:25" ht="24" customHeight="1">
      <c r="A31" t="s">
        <v>1067</v>
      </c>
      <c r="J31" s="13" t="s">
        <v>1068</v>
      </c>
      <c r="P31" t="s">
        <v>1069</v>
      </c>
      <c r="Q31" s="1">
        <v>0</v>
      </c>
      <c r="S31" t="s">
        <v>1070</v>
      </c>
      <c r="U31" s="1183" t="s">
        <v>1880</v>
      </c>
    </row>
    <row r="32" spans="1:25" ht="24" customHeight="1">
      <c r="A32" s="1" t="s">
        <v>1071</v>
      </c>
      <c r="J32" s="13" t="s">
        <v>581</v>
      </c>
      <c r="P32" s="1" t="s">
        <v>1072</v>
      </c>
      <c r="Q32" s="1">
        <v>0</v>
      </c>
    </row>
    <row r="33" spans="1:19" ht="24" customHeight="1">
      <c r="A33" t="s">
        <v>1073</v>
      </c>
      <c r="J33" s="13" t="s">
        <v>1074</v>
      </c>
      <c r="P33" s="1" t="s">
        <v>1075</v>
      </c>
    </row>
    <row r="34" spans="1:19" ht="24" customHeight="1">
      <c r="A34" t="s">
        <v>1076</v>
      </c>
      <c r="J34" s="13" t="s">
        <v>528</v>
      </c>
      <c r="S34" s="17" t="s">
        <v>1077</v>
      </c>
    </row>
    <row r="35" spans="1:19" ht="24" customHeight="1">
      <c r="A35" t="s">
        <v>1078</v>
      </c>
      <c r="J35" s="13" t="s">
        <v>1079</v>
      </c>
      <c r="S35" t="s">
        <v>428</v>
      </c>
    </row>
    <row r="36" spans="1:19" ht="24" customHeight="1">
      <c r="A36" t="s">
        <v>1080</v>
      </c>
      <c r="D36" s="14" t="s">
        <v>280</v>
      </c>
      <c r="F36"/>
      <c r="I36"/>
      <c r="J36" s="13" t="s">
        <v>511</v>
      </c>
      <c r="S36" t="s">
        <v>1081</v>
      </c>
    </row>
    <row r="37" spans="1:19" ht="21.75" customHeight="1">
      <c r="A37" t="s">
        <v>1082</v>
      </c>
      <c r="D37" s="1" t="s">
        <v>684</v>
      </c>
      <c r="F37"/>
      <c r="I37"/>
      <c r="J37" s="13" t="s">
        <v>1083</v>
      </c>
    </row>
    <row r="38" spans="1:19" ht="21.75" customHeight="1">
      <c r="A38" t="s">
        <v>1084</v>
      </c>
      <c r="D38" t="s">
        <v>655</v>
      </c>
      <c r="F38"/>
      <c r="I38"/>
      <c r="J38" s="13" t="s">
        <v>1085</v>
      </c>
    </row>
    <row r="39" spans="1:19" ht="21.75" customHeight="1">
      <c r="A39" t="s">
        <v>1086</v>
      </c>
      <c r="D39" t="s">
        <v>1087</v>
      </c>
      <c r="F39"/>
      <c r="I39"/>
      <c r="S39" s="17" t="s">
        <v>1088</v>
      </c>
    </row>
    <row r="40" spans="1:19" ht="21.75" customHeight="1">
      <c r="A40" t="s">
        <v>1089</v>
      </c>
      <c r="D40" t="s">
        <v>1090</v>
      </c>
      <c r="F40"/>
      <c r="I40"/>
      <c r="S40" s="18" t="s">
        <v>550</v>
      </c>
    </row>
    <row r="41" spans="1:19" ht="21.75" customHeight="1">
      <c r="A41" t="s">
        <v>1091</v>
      </c>
      <c r="D41" t="s">
        <v>1092</v>
      </c>
      <c r="I41"/>
      <c r="S41" s="18" t="s">
        <v>1093</v>
      </c>
    </row>
    <row r="42" spans="1:19" ht="21.75" customHeight="1">
      <c r="D42" t="s">
        <v>1094</v>
      </c>
      <c r="I42"/>
    </row>
    <row r="43" spans="1:19" ht="21.75" customHeight="1">
      <c r="D43" t="s">
        <v>1095</v>
      </c>
      <c r="F43"/>
      <c r="I43"/>
    </row>
    <row r="44" spans="1:19" ht="21.75" customHeight="1">
      <c r="D44"/>
      <c r="F44"/>
      <c r="I44"/>
    </row>
    <row r="45" spans="1:19" ht="21.75" customHeight="1">
      <c r="D45" s="1" t="s">
        <v>684</v>
      </c>
      <c r="F45"/>
      <c r="I45"/>
    </row>
    <row r="46" spans="1:19" ht="21.75" customHeight="1">
      <c r="A46" s="15" t="s">
        <v>1096</v>
      </c>
      <c r="D46" t="s">
        <v>1097</v>
      </c>
      <c r="F46"/>
      <c r="I46"/>
    </row>
    <row r="47" spans="1:19" ht="21.75" customHeight="1">
      <c r="A47" s="1" t="s">
        <v>1098</v>
      </c>
      <c r="B47" s="1">
        <f>DATEVALUE(A57)</f>
        <v>44621</v>
      </c>
      <c r="D47"/>
      <c r="F47"/>
      <c r="I47"/>
    </row>
    <row r="48" spans="1:19" ht="21.75" customHeight="1">
      <c r="A48" s="1" t="s">
        <v>1099</v>
      </c>
      <c r="B48" s="1">
        <f>DATEVALUE(A58)</f>
        <v>44652</v>
      </c>
      <c r="D48" s="1" t="s">
        <v>684</v>
      </c>
      <c r="F48"/>
      <c r="I48"/>
    </row>
    <row r="49" spans="1:11" ht="21.75" customHeight="1">
      <c r="A49" s="1" t="s">
        <v>1100</v>
      </c>
      <c r="B49" s="1">
        <f>DATEVALUE(A59)</f>
        <v>44864</v>
      </c>
      <c r="D49" s="1" t="s">
        <v>432</v>
      </c>
    </row>
    <row r="50" spans="1:11" ht="21.75" customHeight="1">
      <c r="B50" s="1">
        <f>DATEVALUE(A60)</f>
        <v>45229</v>
      </c>
    </row>
    <row r="51" spans="1:11" ht="21.75" customHeight="1">
      <c r="A51" s="16" t="s">
        <v>1101</v>
      </c>
      <c r="B51" s="1">
        <f>DATEVALUE(A61)</f>
        <v>45260</v>
      </c>
      <c r="D51" s="537" t="s">
        <v>1102</v>
      </c>
    </row>
    <row r="52" spans="1:11" ht="21.75" customHeight="1">
      <c r="A52" s="1" t="s">
        <v>1103</v>
      </c>
    </row>
    <row r="53" spans="1:11" ht="21.75" customHeight="1">
      <c r="A53" s="1" t="s">
        <v>1104</v>
      </c>
      <c r="D53" s="589" t="s">
        <v>1105</v>
      </c>
      <c r="E53" s="589" t="s">
        <v>1106</v>
      </c>
      <c r="F53" s="589" t="s">
        <v>1107</v>
      </c>
      <c r="G53" s="589" t="s">
        <v>1108</v>
      </c>
      <c r="H53" s="589" t="s">
        <v>1109</v>
      </c>
      <c r="K53" s="590" t="s">
        <v>1382</v>
      </c>
    </row>
    <row r="54" spans="1:11">
      <c r="A54" s="1" t="s">
        <v>1110</v>
      </c>
      <c r="D54" s="18" t="s">
        <v>1111</v>
      </c>
      <c r="E54" s="18" t="s">
        <v>1112</v>
      </c>
      <c r="F54" s="18" t="s">
        <v>1113</v>
      </c>
      <c r="G54" s="18" t="s">
        <v>1114</v>
      </c>
      <c r="H54" s="590" t="s">
        <v>1115</v>
      </c>
      <c r="K54" s="590" t="s">
        <v>1383</v>
      </c>
    </row>
    <row r="55" spans="1:11">
      <c r="A55" s="1" t="s">
        <v>1116</v>
      </c>
      <c r="D55" s="18" t="s">
        <v>1117</v>
      </c>
      <c r="E55" s="18" t="s">
        <v>1118</v>
      </c>
      <c r="F55" s="18" t="s">
        <v>1119</v>
      </c>
      <c r="G55" s="18" t="s">
        <v>1120</v>
      </c>
      <c r="H55" s="590" t="s">
        <v>1121</v>
      </c>
      <c r="K55" s="590" t="s">
        <v>1384</v>
      </c>
    </row>
    <row r="56" spans="1:11">
      <c r="D56" s="18" t="s">
        <v>1122</v>
      </c>
      <c r="E56" s="18" t="s">
        <v>1123</v>
      </c>
      <c r="F56" s="18" t="s">
        <v>1124</v>
      </c>
      <c r="G56" s="18" t="s">
        <v>1125</v>
      </c>
      <c r="H56" s="590" t="s">
        <v>1126</v>
      </c>
      <c r="K56" s="590" t="s">
        <v>1385</v>
      </c>
    </row>
    <row r="57" spans="1:11">
      <c r="A57" s="1" t="s">
        <v>1127</v>
      </c>
      <c r="D57" s="18" t="s">
        <v>1128</v>
      </c>
      <c r="E57" s="18" t="s">
        <v>1129</v>
      </c>
      <c r="F57" s="18" t="s">
        <v>1130</v>
      </c>
      <c r="G57" s="18" t="s">
        <v>1131</v>
      </c>
      <c r="H57" s="590" t="s">
        <v>1132</v>
      </c>
      <c r="K57" s="590" t="s">
        <v>1386</v>
      </c>
    </row>
    <row r="58" spans="1:11">
      <c r="A58" s="1" t="s">
        <v>1133</v>
      </c>
      <c r="D58" s="18" t="s">
        <v>1134</v>
      </c>
      <c r="E58" s="18" t="s">
        <v>1135</v>
      </c>
      <c r="F58" s="18" t="s">
        <v>1136</v>
      </c>
      <c r="G58" s="18" t="s">
        <v>1137</v>
      </c>
      <c r="H58" s="590" t="s">
        <v>1138</v>
      </c>
      <c r="K58" s="590" t="s">
        <v>1387</v>
      </c>
    </row>
    <row r="59" spans="1:11">
      <c r="A59" s="1" t="s">
        <v>1139</v>
      </c>
      <c r="D59" s="18" t="s">
        <v>1140</v>
      </c>
      <c r="E59" s="18" t="s">
        <v>1141</v>
      </c>
      <c r="F59" s="18" t="s">
        <v>1142</v>
      </c>
      <c r="G59" s="18" t="s">
        <v>1143</v>
      </c>
      <c r="H59" s="590" t="s">
        <v>1144</v>
      </c>
      <c r="K59" s="590"/>
    </row>
    <row r="60" spans="1:11">
      <c r="A60" s="1" t="s">
        <v>1145</v>
      </c>
      <c r="D60" s="18" t="s">
        <v>1146</v>
      </c>
      <c r="E60" s="18" t="s">
        <v>1147</v>
      </c>
      <c r="F60" s="18" t="s">
        <v>1148</v>
      </c>
      <c r="G60"/>
      <c r="H60" s="590" t="s">
        <v>1149</v>
      </c>
    </row>
    <row r="61" spans="1:11">
      <c r="A61" s="1" t="s">
        <v>1150</v>
      </c>
      <c r="D61" s="18" t="s">
        <v>1151</v>
      </c>
      <c r="E61" s="18" t="s">
        <v>1152</v>
      </c>
      <c r="F61" s="18" t="s">
        <v>1153</v>
      </c>
      <c r="G61"/>
      <c r="H61" s="590" t="s">
        <v>1154</v>
      </c>
    </row>
    <row r="62" spans="1:11">
      <c r="D62" s="18" t="s">
        <v>1155</v>
      </c>
      <c r="E62" s="18" t="s">
        <v>1156</v>
      </c>
      <c r="F62" s="18" t="s">
        <v>1157</v>
      </c>
      <c r="G62"/>
    </row>
    <row r="63" spans="1:11">
      <c r="D63" s="18" t="s">
        <v>1158</v>
      </c>
      <c r="E63" s="18" t="s">
        <v>1159</v>
      </c>
      <c r="F63" s="18" t="s">
        <v>1160</v>
      </c>
      <c r="G63"/>
    </row>
    <row r="64" spans="1:11">
      <c r="D64" s="590" t="s">
        <v>1161</v>
      </c>
      <c r="E64" s="590" t="s">
        <v>1162</v>
      </c>
      <c r="F64" s="590" t="s">
        <v>1163</v>
      </c>
    </row>
    <row r="65" spans="4:6">
      <c r="D65" s="590" t="s">
        <v>1164</v>
      </c>
      <c r="E65" s="590" t="s">
        <v>1165</v>
      </c>
      <c r="F65" s="590" t="s">
        <v>1166</v>
      </c>
    </row>
    <row r="66" spans="4:6">
      <c r="E66" s="590" t="s">
        <v>1167</v>
      </c>
      <c r="F66" s="590" t="s">
        <v>1168</v>
      </c>
    </row>
    <row r="67" spans="4:6">
      <c r="E67" s="590" t="s">
        <v>1169</v>
      </c>
      <c r="F67" s="590" t="s">
        <v>1170</v>
      </c>
    </row>
    <row r="68" spans="4:6">
      <c r="F68" s="590" t="s">
        <v>1171</v>
      </c>
    </row>
    <row r="69" spans="4:6">
      <c r="F69" s="590" t="s">
        <v>1172</v>
      </c>
    </row>
    <row r="70" spans="4:6">
      <c r="F70" s="590" t="s">
        <v>1173</v>
      </c>
    </row>
    <row r="71" spans="4:6">
      <c r="F71" s="590" t="s">
        <v>1174</v>
      </c>
    </row>
    <row r="72" spans="4:6">
      <c r="F72" s="590" t="s">
        <v>1175</v>
      </c>
    </row>
    <row r="73" spans="4:6">
      <c r="F73" s="590" t="s">
        <v>1176</v>
      </c>
    </row>
    <row r="74" spans="4:6">
      <c r="F74" s="590" t="s">
        <v>1177</v>
      </c>
    </row>
    <row r="75" spans="4:6">
      <c r="F75" s="590" t="s">
        <v>1178</v>
      </c>
    </row>
    <row r="76" spans="4:6">
      <c r="F76" s="590" t="s">
        <v>1179</v>
      </c>
    </row>
    <row r="77" spans="4:6">
      <c r="F77" s="590" t="s">
        <v>1180</v>
      </c>
    </row>
    <row r="78" spans="4:6">
      <c r="F78" s="590" t="s">
        <v>1181</v>
      </c>
    </row>
    <row r="79" spans="4:6">
      <c r="F79" s="590" t="s">
        <v>1182</v>
      </c>
    </row>
  </sheetData>
  <sheetProtection algorithmName="SHA-512" hashValue="7ceMeUFfRaFKITCU+RGKIx/W+2FUHewsVPvhSgcA/dSm2wetNYQR3nXaVOJfHU9yDkObw6WMIG0HtHAjUkYGZw==" saltValue="YVrLt+CpJLbAP1zq4Yosgg==" spinCount="100000" sheet="1" objects="1" scenarios="1"/>
  <mergeCells count="1">
    <mergeCell ref="B1:Y1"/>
  </mergeCells>
  <phoneticPr fontId="10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12"/>
  <sheetViews>
    <sheetView workbookViewId="0"/>
  </sheetViews>
  <sheetFormatPr defaultColWidth="8.8984375" defaultRowHeight="16.2"/>
  <cols>
    <col min="1" max="1" width="2.3984375" style="508" customWidth="1"/>
    <col min="2" max="2" width="2.59765625" style="508" customWidth="1"/>
    <col min="3" max="3" width="4.5" style="508" customWidth="1"/>
    <col min="4" max="13" width="7.5" style="508" customWidth="1"/>
    <col min="14" max="14" width="6.09765625" style="508" customWidth="1"/>
    <col min="15" max="15" width="2.3984375" style="508" customWidth="1"/>
    <col min="16" max="16384" width="8.8984375" style="508"/>
  </cols>
  <sheetData>
    <row r="1" spans="1:15" ht="18" customHeight="1">
      <c r="A1" s="509"/>
      <c r="B1" s="510"/>
      <c r="C1" s="510"/>
      <c r="D1" s="510"/>
      <c r="E1" s="510"/>
      <c r="F1" s="510"/>
      <c r="G1" s="510"/>
      <c r="H1" s="510"/>
      <c r="I1" s="510"/>
      <c r="J1" s="510"/>
      <c r="K1" s="510"/>
      <c r="L1" s="510"/>
      <c r="M1" s="510"/>
      <c r="N1" s="510"/>
      <c r="O1" s="510"/>
    </row>
    <row r="2" spans="1:15" ht="24" customHeight="1">
      <c r="B2" s="1198" t="s">
        <v>1403</v>
      </c>
      <c r="C2" s="1198"/>
      <c r="D2" s="1198"/>
      <c r="E2" s="1198"/>
      <c r="F2" s="1198"/>
      <c r="G2" s="1198"/>
      <c r="H2" s="1198"/>
      <c r="I2" s="1198"/>
      <c r="J2" s="1198"/>
      <c r="K2" s="1198"/>
      <c r="L2" s="1198"/>
      <c r="M2" s="1198"/>
      <c r="N2" s="1198"/>
      <c r="O2" s="1198"/>
    </row>
    <row r="3" spans="1:15" ht="18" customHeight="1">
      <c r="B3" s="511"/>
      <c r="C3" s="511"/>
      <c r="D3" s="512"/>
      <c r="E3" s="512"/>
      <c r="F3" s="512"/>
      <c r="G3" s="512"/>
      <c r="H3" s="512"/>
      <c r="I3" s="512"/>
      <c r="J3" s="512"/>
      <c r="K3" s="512"/>
      <c r="L3" s="512"/>
      <c r="M3" s="512"/>
      <c r="N3" s="512"/>
      <c r="O3" s="512"/>
    </row>
    <row r="4" spans="1:15" ht="36.6" customHeight="1">
      <c r="B4" s="1199" t="s">
        <v>391</v>
      </c>
      <c r="C4" s="1200"/>
      <c r="D4" s="1201"/>
      <c r="E4" s="1201"/>
      <c r="F4" s="1201"/>
      <c r="G4" s="1201"/>
      <c r="H4" s="1201"/>
      <c r="I4" s="1201"/>
      <c r="J4" s="1201"/>
      <c r="K4" s="1201"/>
      <c r="L4" s="1201"/>
      <c r="M4" s="1201"/>
      <c r="N4" s="1201"/>
      <c r="O4" s="1202"/>
    </row>
    <row r="5" spans="1:15" ht="87.9" customHeight="1">
      <c r="B5" s="1203" t="s">
        <v>1824</v>
      </c>
      <c r="C5" s="1204"/>
      <c r="D5" s="1205"/>
      <c r="E5" s="1205"/>
      <c r="F5" s="1205"/>
      <c r="G5" s="1205"/>
      <c r="H5" s="1205"/>
      <c r="I5" s="1205"/>
      <c r="J5" s="1205"/>
      <c r="K5" s="1205"/>
      <c r="L5" s="1205"/>
      <c r="M5" s="1205"/>
      <c r="N5" s="1205"/>
      <c r="O5" s="1206"/>
    </row>
    <row r="6" spans="1:15" ht="24" customHeight="1">
      <c r="B6" s="513"/>
      <c r="C6" s="640"/>
      <c r="D6" s="641"/>
      <c r="E6" s="641"/>
      <c r="F6" s="641"/>
      <c r="G6" s="641"/>
      <c r="H6" s="641"/>
      <c r="I6" s="641"/>
      <c r="J6" s="641"/>
      <c r="K6" s="641"/>
      <c r="L6" s="641"/>
      <c r="M6" s="641"/>
      <c r="N6" s="641"/>
      <c r="O6" s="642"/>
    </row>
    <row r="7" spans="1:15" ht="18" customHeight="1">
      <c r="B7" s="1194" t="s">
        <v>392</v>
      </c>
      <c r="C7" s="1207"/>
      <c r="D7" s="1207"/>
      <c r="E7" s="1207"/>
      <c r="F7" s="1207"/>
      <c r="G7" s="1207"/>
      <c r="H7" s="1207"/>
      <c r="I7" s="1207"/>
      <c r="J7" s="1207"/>
      <c r="K7" s="1207"/>
      <c r="L7" s="1207"/>
      <c r="M7" s="1207"/>
      <c r="N7" s="1207"/>
      <c r="O7" s="1208"/>
    </row>
    <row r="8" spans="1:15" ht="18" customHeight="1">
      <c r="B8" s="1209" t="s">
        <v>393</v>
      </c>
      <c r="C8" s="1195"/>
      <c r="D8" s="1196"/>
      <c r="E8" s="1196"/>
      <c r="F8" s="1196"/>
      <c r="G8" s="1196"/>
      <c r="H8" s="1196"/>
      <c r="I8" s="1196"/>
      <c r="J8" s="1196"/>
      <c r="K8" s="1196"/>
      <c r="L8" s="1196"/>
      <c r="M8" s="1196"/>
      <c r="N8" s="1196"/>
      <c r="O8" s="1197"/>
    </row>
    <row r="9" spans="1:15" ht="18" customHeight="1">
      <c r="B9" s="643"/>
      <c r="C9" s="1211" t="s">
        <v>394</v>
      </c>
      <c r="D9" s="1211"/>
      <c r="E9" s="1211"/>
      <c r="F9" s="1211"/>
      <c r="G9" s="1211"/>
      <c r="H9" s="1210" t="s">
        <v>395</v>
      </c>
      <c r="I9" s="1210"/>
      <c r="J9" s="1210"/>
      <c r="K9" s="1210"/>
      <c r="L9" s="1210"/>
      <c r="M9" s="1210"/>
      <c r="N9" s="1210"/>
      <c r="O9" s="639"/>
    </row>
    <row r="10" spans="1:15" ht="24" customHeight="1">
      <c r="B10" s="513"/>
      <c r="C10" s="640"/>
      <c r="D10" s="641"/>
      <c r="E10" s="641"/>
      <c r="F10" s="641"/>
      <c r="G10" s="641"/>
      <c r="H10" s="641"/>
      <c r="I10" s="641"/>
      <c r="J10" s="641"/>
      <c r="K10" s="641"/>
      <c r="L10" s="641"/>
      <c r="M10" s="641"/>
      <c r="N10" s="641"/>
      <c r="O10" s="642"/>
    </row>
    <row r="11" spans="1:15" ht="147" customHeight="1">
      <c r="B11" s="1194" t="s">
        <v>396</v>
      </c>
      <c r="C11" s="1195"/>
      <c r="D11" s="1196"/>
      <c r="E11" s="1196"/>
      <c r="F11" s="1196"/>
      <c r="G11" s="1196"/>
      <c r="H11" s="1196"/>
      <c r="I11" s="1196"/>
      <c r="J11" s="1196"/>
      <c r="K11" s="1196"/>
      <c r="L11" s="1196"/>
      <c r="M11" s="1196"/>
      <c r="N11" s="1196"/>
      <c r="O11" s="1197"/>
    </row>
    <row r="12" spans="1:15" s="507" customFormat="1" ht="26.1" customHeight="1">
      <c r="B12" s="514"/>
      <c r="C12" s="515"/>
      <c r="D12" s="516"/>
      <c r="E12" s="516"/>
      <c r="F12" s="516"/>
      <c r="G12" s="517"/>
      <c r="H12" s="517"/>
      <c r="I12" s="517"/>
      <c r="J12" s="517"/>
      <c r="K12" s="517"/>
      <c r="L12" s="518"/>
      <c r="M12" s="516"/>
      <c r="N12" s="516"/>
      <c r="O12" s="519"/>
    </row>
  </sheetData>
  <sheetProtection algorithmName="SHA-512" hashValue="0RPDRGRkaO8D1gVC/epzx0HuZhg0uOTQhgeIljIWed8DYDLU0bqSeCIidzT/ACHjhvoMBWHjY2ouP5aOtbSW9A==" saltValue="E+1x5Mg3c5mENi1O7bI4XQ==" spinCount="100000" sheet="1" selectLockedCells="1"/>
  <mergeCells count="8">
    <mergeCell ref="B11:O11"/>
    <mergeCell ref="B2:O2"/>
    <mergeCell ref="B4:O4"/>
    <mergeCell ref="B5:O5"/>
    <mergeCell ref="B7:O7"/>
    <mergeCell ref="B8:O8"/>
    <mergeCell ref="H9:N9"/>
    <mergeCell ref="C9:G9"/>
  </mergeCells>
  <phoneticPr fontId="101"/>
  <hyperlinks>
    <hyperlink ref="H9" r:id="rId1" tooltip="mailto:kaizen-nonfuron@tokyokankyo.jp" xr:uid="{00000000-0004-0000-0200-000000000000}"/>
  </hyperlinks>
  <printOptions horizontalCentered="1"/>
  <pageMargins left="0.23622047244094499" right="0.23622047244094499" top="0.74803149606299202" bottom="0.74803149606299202" header="0.31496062992126" footer="0.31496062992126"/>
  <pageSetup paperSize="9" orientation="portrait" blackAndWhite="1"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S46"/>
  <sheetViews>
    <sheetView workbookViewId="0"/>
  </sheetViews>
  <sheetFormatPr defaultColWidth="8.09765625" defaultRowHeight="18"/>
  <cols>
    <col min="1" max="1" width="2.3984375" style="19" customWidth="1"/>
    <col min="2" max="28" width="2.8984375" style="19" customWidth="1"/>
    <col min="29" max="29" width="3.3984375" style="19" customWidth="1"/>
    <col min="30" max="38" width="2.8984375" style="19" customWidth="1"/>
    <col min="39" max="16384" width="8.09765625" style="19"/>
  </cols>
  <sheetData>
    <row r="1" spans="1:32">
      <c r="A1" s="471"/>
    </row>
    <row r="2" spans="1:32" ht="50.25" customHeight="1">
      <c r="B2" s="1212" t="s">
        <v>1404</v>
      </c>
      <c r="C2" s="1212"/>
      <c r="D2" s="1212"/>
      <c r="E2" s="1212"/>
      <c r="F2" s="1212"/>
      <c r="G2" s="1212"/>
      <c r="H2" s="1212"/>
      <c r="I2" s="1212"/>
      <c r="J2" s="1212"/>
      <c r="K2" s="1212"/>
      <c r="L2" s="1212"/>
      <c r="M2" s="1212"/>
      <c r="N2" s="1212"/>
      <c r="O2" s="1212"/>
      <c r="P2" s="1212"/>
      <c r="Q2" s="1212"/>
      <c r="R2" s="1212"/>
      <c r="S2" s="1212"/>
      <c r="T2" s="1212"/>
      <c r="U2" s="1212"/>
      <c r="V2" s="1212"/>
      <c r="W2" s="1212"/>
      <c r="X2" s="1212"/>
      <c r="Y2" s="1212"/>
      <c r="Z2" s="1212"/>
      <c r="AA2" s="1212"/>
      <c r="AB2" s="1212"/>
      <c r="AC2" s="1212"/>
      <c r="AD2" s="1212"/>
      <c r="AE2" s="1212"/>
      <c r="AF2" s="1212"/>
    </row>
    <row r="3" spans="1:32" ht="18" customHeight="1">
      <c r="C3" s="472"/>
      <c r="D3" s="472"/>
      <c r="E3" s="472"/>
      <c r="F3" s="472"/>
      <c r="G3" s="472"/>
      <c r="H3" s="472"/>
      <c r="I3" s="472"/>
      <c r="J3" s="472"/>
      <c r="K3" s="472"/>
      <c r="L3" s="472"/>
    </row>
    <row r="4" spans="1:32" ht="20.100000000000001" customHeight="1">
      <c r="B4" s="473" t="s">
        <v>397</v>
      </c>
      <c r="C4" s="474"/>
      <c r="D4" s="474"/>
      <c r="E4" s="474"/>
      <c r="F4" s="474"/>
      <c r="G4" s="474"/>
      <c r="H4" s="475"/>
      <c r="I4" s="474"/>
      <c r="J4" s="474"/>
      <c r="K4" s="474"/>
      <c r="L4" s="474"/>
      <c r="M4" s="486"/>
      <c r="N4" s="486"/>
      <c r="O4" s="486"/>
      <c r="P4" s="486"/>
      <c r="Q4" s="486"/>
      <c r="R4" s="486"/>
      <c r="S4" s="486"/>
      <c r="T4" s="486"/>
      <c r="U4"/>
      <c r="V4" s="486"/>
      <c r="W4" s="486"/>
      <c r="X4" s="486"/>
      <c r="Y4" s="486"/>
      <c r="Z4" s="486"/>
      <c r="AA4" s="486"/>
      <c r="AB4" s="486"/>
      <c r="AC4" s="486"/>
    </row>
    <row r="5" spans="1:32" ht="18" customHeight="1">
      <c r="B5" s="475" t="s">
        <v>398</v>
      </c>
      <c r="C5" s="474"/>
      <c r="D5" s="474"/>
      <c r="E5" s="474"/>
      <c r="F5" s="474"/>
      <c r="G5" s="474"/>
      <c r="H5" s="475"/>
      <c r="I5" s="474"/>
      <c r="J5" s="474"/>
      <c r="K5" s="474"/>
      <c r="L5" s="474"/>
      <c r="M5" s="486"/>
      <c r="N5" s="486"/>
      <c r="O5" s="486"/>
      <c r="P5" s="486"/>
      <c r="Q5" s="486"/>
      <c r="R5" s="486"/>
      <c r="S5" s="486"/>
      <c r="T5" s="486"/>
      <c r="U5"/>
      <c r="V5" s="486"/>
      <c r="W5" s="486"/>
      <c r="X5" s="486"/>
      <c r="Y5" s="486"/>
      <c r="Z5" s="486"/>
      <c r="AA5" s="486"/>
      <c r="AB5" s="486"/>
      <c r="AC5" s="486"/>
    </row>
    <row r="6" spans="1:32" ht="6" customHeight="1">
      <c r="B6" s="475"/>
      <c r="C6" s="474"/>
      <c r="D6" s="474"/>
      <c r="E6" s="474"/>
      <c r="F6" s="474"/>
      <c r="G6" s="474"/>
      <c r="H6" s="475"/>
      <c r="I6" s="474"/>
      <c r="J6" s="474"/>
      <c r="K6" s="474"/>
      <c r="L6" s="474"/>
      <c r="M6" s="486"/>
      <c r="N6" s="486"/>
      <c r="O6" s="486"/>
      <c r="P6" s="486"/>
      <c r="Q6" s="486"/>
      <c r="R6" s="486"/>
      <c r="S6" s="486"/>
      <c r="T6" s="486"/>
      <c r="U6"/>
      <c r="V6" s="486"/>
      <c r="W6" s="486"/>
      <c r="X6" s="486"/>
      <c r="Y6" s="486"/>
      <c r="Z6" s="486"/>
      <c r="AA6" s="486"/>
      <c r="AB6" s="486"/>
      <c r="AC6" s="486"/>
    </row>
    <row r="7" spans="1:32" ht="18" customHeight="1">
      <c r="B7" s="1213" t="s">
        <v>399</v>
      </c>
      <c r="C7" s="1214"/>
      <c r="D7" s="1214"/>
      <c r="E7" s="1214"/>
      <c r="F7" s="1214"/>
      <c r="G7" s="1214"/>
      <c r="H7" s="1214"/>
      <c r="I7" s="1214"/>
      <c r="J7" s="1214"/>
      <c r="K7" s="1214"/>
      <c r="L7" s="1214"/>
      <c r="M7" s="1214"/>
      <c r="N7" s="1214"/>
      <c r="O7" s="1214"/>
      <c r="P7" s="1214"/>
      <c r="Q7" s="1214"/>
      <c r="R7" s="1214"/>
      <c r="S7" s="1215"/>
      <c r="T7" s="486"/>
      <c r="U7" s="1222" t="s">
        <v>400</v>
      </c>
      <c r="V7" s="1223"/>
      <c r="W7" s="1223"/>
      <c r="X7" s="1223"/>
      <c r="Y7" s="1223"/>
      <c r="Z7" s="1223"/>
      <c r="AA7" s="1223"/>
      <c r="AB7" s="1223"/>
      <c r="AC7" s="1223"/>
      <c r="AD7" s="1223"/>
      <c r="AE7" s="1223"/>
      <c r="AF7" s="1223"/>
    </row>
    <row r="8" spans="1:32" ht="18" customHeight="1">
      <c r="B8" s="476"/>
      <c r="C8" s="474"/>
      <c r="D8" s="474"/>
      <c r="E8" s="474"/>
      <c r="F8" s="474"/>
      <c r="G8" s="474"/>
      <c r="H8" s="475"/>
      <c r="I8" s="474"/>
      <c r="J8" s="474"/>
      <c r="K8" s="474"/>
      <c r="L8" s="474"/>
      <c r="M8" s="486"/>
      <c r="N8" s="486"/>
      <c r="O8" s="486"/>
      <c r="P8" s="486"/>
      <c r="Q8" s="486"/>
      <c r="R8" s="486"/>
      <c r="S8" s="503"/>
      <c r="T8" s="486"/>
      <c r="U8" s="1223"/>
      <c r="V8" s="1223"/>
      <c r="W8" s="1223"/>
      <c r="X8" s="1223"/>
      <c r="Y8" s="1223"/>
      <c r="Z8" s="1223"/>
      <c r="AA8" s="1223"/>
      <c r="AB8" s="1223"/>
      <c r="AC8" s="1223"/>
      <c r="AD8" s="1223"/>
      <c r="AE8" s="1223"/>
      <c r="AF8" s="1223"/>
    </row>
    <row r="9" spans="1:32" ht="18" customHeight="1">
      <c r="B9" s="476"/>
      <c r="C9" s="474"/>
      <c r="D9" s="474"/>
      <c r="E9" s="474"/>
      <c r="F9" s="474"/>
      <c r="G9" s="474"/>
      <c r="H9" s="475"/>
      <c r="I9" s="474"/>
      <c r="J9" s="474"/>
      <c r="K9" s="474"/>
      <c r="L9" s="474"/>
      <c r="M9" s="486"/>
      <c r="N9" s="486"/>
      <c r="O9" s="486"/>
      <c r="P9" s="486"/>
      <c r="Q9" s="486"/>
      <c r="R9" s="486"/>
      <c r="S9" s="503"/>
      <c r="T9" s="486"/>
      <c r="U9" s="1223"/>
      <c r="V9" s="1223"/>
      <c r="W9" s="1223"/>
      <c r="X9" s="1223"/>
      <c r="Y9" s="1223"/>
      <c r="Z9" s="1223"/>
      <c r="AA9" s="1223"/>
      <c r="AB9" s="1223"/>
      <c r="AC9" s="1223"/>
      <c r="AD9" s="1223"/>
      <c r="AE9" s="1223"/>
      <c r="AF9" s="1223"/>
    </row>
    <row r="10" spans="1:32" ht="18" customHeight="1">
      <c r="B10" s="476"/>
      <c r="C10" s="474"/>
      <c r="D10" s="474"/>
      <c r="E10" s="474"/>
      <c r="F10" s="474"/>
      <c r="G10" s="474"/>
      <c r="H10" s="475"/>
      <c r="I10" s="474"/>
      <c r="J10" s="474"/>
      <c r="K10" s="474"/>
      <c r="L10" s="474"/>
      <c r="M10" s="486"/>
      <c r="N10" s="486"/>
      <c r="O10" s="486"/>
      <c r="P10" s="486"/>
      <c r="Q10" s="486"/>
      <c r="R10" s="486"/>
      <c r="S10" s="503"/>
      <c r="T10" s="486"/>
      <c r="U10" s="1223"/>
      <c r="V10" s="1223"/>
      <c r="W10" s="1223"/>
      <c r="X10" s="1223"/>
      <c r="Y10" s="1223"/>
      <c r="Z10" s="1223"/>
      <c r="AA10" s="1223"/>
      <c r="AB10" s="1223"/>
      <c r="AC10" s="1223"/>
      <c r="AD10" s="1223"/>
      <c r="AE10" s="1223"/>
      <c r="AF10" s="1223"/>
    </row>
    <row r="11" spans="1:32" ht="18" customHeight="1">
      <c r="B11" s="476"/>
      <c r="C11" s="474"/>
      <c r="D11" s="474"/>
      <c r="E11" s="474"/>
      <c r="F11" s="474"/>
      <c r="G11" s="474"/>
      <c r="H11" s="475"/>
      <c r="I11" s="474"/>
      <c r="J11" s="474"/>
      <c r="K11" s="474"/>
      <c r="L11" s="474"/>
      <c r="M11" s="486"/>
      <c r="N11" s="486"/>
      <c r="O11" s="486"/>
      <c r="P11" s="486"/>
      <c r="Q11" s="486"/>
      <c r="R11" s="486"/>
      <c r="S11" s="503"/>
      <c r="T11" s="486"/>
      <c r="U11" s="1223"/>
      <c r="V11" s="1223"/>
      <c r="W11" s="1223"/>
      <c r="X11" s="1223"/>
      <c r="Y11" s="1223"/>
      <c r="Z11" s="1223"/>
      <c r="AA11" s="1223"/>
      <c r="AB11" s="1223"/>
      <c r="AC11" s="1223"/>
      <c r="AD11" s="1223"/>
      <c r="AE11" s="1223"/>
      <c r="AF11" s="1223"/>
    </row>
    <row r="12" spans="1:32" ht="18" customHeight="1">
      <c r="B12" s="477"/>
      <c r="C12" s="478"/>
      <c r="D12" s="478"/>
      <c r="E12" s="478"/>
      <c r="F12" s="478"/>
      <c r="G12" s="478"/>
      <c r="H12" s="479"/>
      <c r="I12" s="478"/>
      <c r="J12" s="478"/>
      <c r="K12" s="478"/>
      <c r="L12" s="478"/>
      <c r="M12" s="500"/>
      <c r="N12" s="500"/>
      <c r="O12" s="500"/>
      <c r="P12" s="500"/>
      <c r="Q12" s="500"/>
      <c r="R12" s="500"/>
      <c r="S12" s="504"/>
      <c r="T12" s="486"/>
      <c r="U12" s="1223"/>
      <c r="V12" s="1223"/>
      <c r="W12" s="1223"/>
      <c r="X12" s="1223"/>
      <c r="Y12" s="1223"/>
      <c r="Z12" s="1223"/>
      <c r="AA12" s="1223"/>
      <c r="AB12" s="1223"/>
      <c r="AC12" s="1223"/>
      <c r="AD12" s="1223"/>
      <c r="AE12" s="1223"/>
      <c r="AF12" s="1223"/>
    </row>
    <row r="13" spans="1:32" ht="18" customHeight="1">
      <c r="B13" s="1219" t="s">
        <v>401</v>
      </c>
      <c r="C13" s="474"/>
      <c r="D13" s="474"/>
      <c r="E13" s="474"/>
      <c r="F13" s="480"/>
      <c r="G13" s="481"/>
      <c r="H13" s="475"/>
      <c r="I13" s="474"/>
      <c r="J13" s="474"/>
      <c r="K13" s="474"/>
      <c r="L13" s="474"/>
      <c r="M13" s="486"/>
      <c r="N13" s="486"/>
      <c r="O13" s="486"/>
      <c r="P13" s="486"/>
      <c r="Q13" s="486"/>
      <c r="R13" s="486"/>
      <c r="S13" s="486"/>
      <c r="T13" s="486"/>
      <c r="U13"/>
      <c r="V13" s="486"/>
      <c r="W13" s="486"/>
      <c r="X13" s="486"/>
      <c r="Y13" s="486"/>
      <c r="Z13" s="486"/>
      <c r="AA13" s="486"/>
      <c r="AB13" s="486"/>
      <c r="AC13" s="486"/>
    </row>
    <row r="14" spans="1:32" ht="18" customHeight="1">
      <c r="B14" s="1220"/>
      <c r="C14" s="474"/>
      <c r="D14" s="474"/>
      <c r="E14" s="474"/>
      <c r="F14" s="480"/>
      <c r="G14" s="1216" t="s">
        <v>1835</v>
      </c>
      <c r="H14" s="1217"/>
      <c r="I14" s="1217"/>
      <c r="J14" s="1217"/>
      <c r="K14" s="1217"/>
      <c r="L14" s="1217"/>
      <c r="M14" s="1217"/>
      <c r="N14" s="1217"/>
      <c r="O14" s="1217"/>
      <c r="P14" s="1217"/>
      <c r="Q14" s="1217"/>
      <c r="R14" s="1217"/>
      <c r="S14" s="1218"/>
      <c r="T14" s="486"/>
      <c r="U14" s="1222" t="s">
        <v>1825</v>
      </c>
      <c r="V14" s="1223"/>
      <c r="W14" s="1223"/>
      <c r="X14" s="1223"/>
      <c r="Y14" s="1223"/>
      <c r="Z14" s="1223"/>
      <c r="AA14" s="1223"/>
      <c r="AB14" s="1223"/>
      <c r="AC14" s="1223"/>
      <c r="AD14" s="1223"/>
      <c r="AE14" s="1223"/>
      <c r="AF14" s="1223"/>
    </row>
    <row r="15" spans="1:32" ht="18" customHeight="1">
      <c r="B15" s="1220"/>
      <c r="C15" s="474"/>
      <c r="D15" s="474"/>
      <c r="E15" s="474"/>
      <c r="F15" s="480"/>
      <c r="G15" s="482"/>
      <c r="H15" s="475"/>
      <c r="I15" s="474"/>
      <c r="J15" s="474"/>
      <c r="K15" s="474"/>
      <c r="L15" s="474"/>
      <c r="M15" s="486"/>
      <c r="N15" s="486"/>
      <c r="O15" s="486"/>
      <c r="P15" s="486"/>
      <c r="Q15" s="486"/>
      <c r="R15" s="486"/>
      <c r="S15" s="505"/>
      <c r="T15" s="486"/>
      <c r="U15" s="1223"/>
      <c r="V15" s="1223"/>
      <c r="W15" s="1223"/>
      <c r="X15" s="1223"/>
      <c r="Y15" s="1223"/>
      <c r="Z15" s="1223"/>
      <c r="AA15" s="1223"/>
      <c r="AB15" s="1223"/>
      <c r="AC15" s="1223"/>
      <c r="AD15" s="1223"/>
      <c r="AE15" s="1223"/>
      <c r="AF15" s="1223"/>
    </row>
    <row r="16" spans="1:32" ht="18" customHeight="1">
      <c r="B16" s="1220"/>
      <c r="C16" s="474"/>
      <c r="D16" s="474"/>
      <c r="E16" s="474"/>
      <c r="F16" s="480"/>
      <c r="G16" s="482"/>
      <c r="H16" s="475"/>
      <c r="I16" s="474"/>
      <c r="J16" s="474"/>
      <c r="K16" s="474"/>
      <c r="L16" s="474"/>
      <c r="M16" s="486"/>
      <c r="N16" s="486"/>
      <c r="O16" s="486"/>
      <c r="P16" s="486"/>
      <c r="Q16" s="486"/>
      <c r="R16" s="486"/>
      <c r="S16" s="505"/>
      <c r="T16" s="486"/>
      <c r="U16" s="1223"/>
      <c r="V16" s="1223"/>
      <c r="W16" s="1223"/>
      <c r="X16" s="1223"/>
      <c r="Y16" s="1223"/>
      <c r="Z16" s="1223"/>
      <c r="AA16" s="1223"/>
      <c r="AB16" s="1223"/>
      <c r="AC16" s="1223"/>
      <c r="AD16" s="1223"/>
      <c r="AE16" s="1223"/>
      <c r="AF16" s="1223"/>
    </row>
    <row r="17" spans="1:45" ht="18" customHeight="1">
      <c r="B17" s="1220"/>
      <c r="C17" s="474"/>
      <c r="D17" s="474"/>
      <c r="E17" s="474"/>
      <c r="F17" s="480"/>
      <c r="G17" s="482"/>
      <c r="H17" s="475"/>
      <c r="I17" s="474"/>
      <c r="J17" s="474"/>
      <c r="K17" s="474"/>
      <c r="L17" s="474"/>
      <c r="M17" s="486"/>
      <c r="N17" s="486"/>
      <c r="O17" s="486"/>
      <c r="P17" s="486"/>
      <c r="Q17" s="486"/>
      <c r="R17" s="486"/>
      <c r="S17" s="505"/>
      <c r="T17" s="486"/>
      <c r="U17" s="1223"/>
      <c r="V17" s="1223"/>
      <c r="W17" s="1223"/>
      <c r="X17" s="1223"/>
      <c r="Y17" s="1223"/>
      <c r="Z17" s="1223"/>
      <c r="AA17" s="1223"/>
      <c r="AB17" s="1223"/>
      <c r="AC17" s="1223"/>
      <c r="AD17" s="1223"/>
      <c r="AE17" s="1223"/>
      <c r="AF17" s="1223"/>
    </row>
    <row r="18" spans="1:45" ht="18" customHeight="1">
      <c r="B18" s="1220"/>
      <c r="C18" s="474"/>
      <c r="D18" s="474"/>
      <c r="E18" s="474"/>
      <c r="F18" s="480"/>
      <c r="G18" s="482"/>
      <c r="H18" s="475"/>
      <c r="I18" s="474"/>
      <c r="J18" s="474"/>
      <c r="K18" s="474"/>
      <c r="L18" s="474"/>
      <c r="M18" s="486"/>
      <c r="N18" s="486"/>
      <c r="O18" s="486"/>
      <c r="P18" s="486"/>
      <c r="Q18" s="486"/>
      <c r="R18" s="486"/>
      <c r="S18" s="505"/>
      <c r="T18" s="486"/>
      <c r="U18" s="1223"/>
      <c r="V18" s="1223"/>
      <c r="W18" s="1223"/>
      <c r="X18" s="1223"/>
      <c r="Y18" s="1223"/>
      <c r="Z18" s="1223"/>
      <c r="AA18" s="1223"/>
      <c r="AB18" s="1223"/>
      <c r="AC18" s="1223"/>
      <c r="AD18" s="1223"/>
      <c r="AE18" s="1223"/>
      <c r="AF18" s="1223"/>
    </row>
    <row r="19" spans="1:45" ht="18" customHeight="1">
      <c r="B19" s="1220"/>
      <c r="C19" s="474"/>
      <c r="D19" s="474"/>
      <c r="E19" s="474"/>
      <c r="F19" s="480"/>
      <c r="G19" s="483"/>
      <c r="H19" s="484"/>
      <c r="I19" s="501"/>
      <c r="J19" s="501"/>
      <c r="K19" s="501"/>
      <c r="L19" s="501"/>
      <c r="M19" s="502"/>
      <c r="N19" s="502"/>
      <c r="O19" s="502"/>
      <c r="P19" s="502"/>
      <c r="Q19" s="502"/>
      <c r="R19" s="502"/>
      <c r="S19" s="506"/>
      <c r="T19" s="486"/>
      <c r="U19" s="1223"/>
      <c r="V19" s="1223"/>
      <c r="W19" s="1223"/>
      <c r="X19" s="1223"/>
      <c r="Y19" s="1223"/>
      <c r="Z19" s="1223"/>
      <c r="AA19" s="1223"/>
      <c r="AB19" s="1223"/>
      <c r="AC19" s="1223"/>
      <c r="AD19" s="1223"/>
      <c r="AE19" s="1223"/>
      <c r="AF19" s="1223"/>
    </row>
    <row r="20" spans="1:45" ht="18" customHeight="1">
      <c r="B20" s="1221"/>
      <c r="C20" s="474"/>
      <c r="D20" s="474"/>
      <c r="E20" s="474"/>
      <c r="F20" s="480"/>
      <c r="G20" s="481"/>
      <c r="H20" s="475"/>
      <c r="I20" s="474"/>
      <c r="J20" s="474"/>
      <c r="K20" s="474"/>
      <c r="L20" s="474"/>
      <c r="M20" s="486"/>
      <c r="N20" s="486"/>
      <c r="O20" s="486"/>
      <c r="P20" s="486"/>
      <c r="Q20" s="486"/>
      <c r="R20" s="486"/>
      <c r="S20" s="486"/>
      <c r="T20" s="486"/>
      <c r="U20"/>
      <c r="V20" s="486"/>
      <c r="W20" s="486"/>
      <c r="X20" s="486"/>
      <c r="Y20" s="486"/>
      <c r="Z20" s="486"/>
      <c r="AA20" s="486"/>
      <c r="AB20" s="486"/>
      <c r="AC20" s="486"/>
    </row>
    <row r="21" spans="1:45" ht="18" customHeight="1">
      <c r="B21" s="1213" t="s">
        <v>1837</v>
      </c>
      <c r="C21" s="1214"/>
      <c r="D21" s="1214"/>
      <c r="E21" s="1214"/>
      <c r="F21" s="1214"/>
      <c r="G21" s="1214"/>
      <c r="H21" s="1214"/>
      <c r="I21" s="1214"/>
      <c r="J21" s="1214"/>
      <c r="K21" s="1214"/>
      <c r="L21" s="1214"/>
      <c r="M21" s="1214"/>
      <c r="N21" s="1214"/>
      <c r="O21" s="1214"/>
      <c r="P21" s="1214"/>
      <c r="Q21" s="1214"/>
      <c r="R21" s="1214"/>
      <c r="S21" s="1215"/>
      <c r="T21" s="486"/>
      <c r="U21" s="1222" t="s">
        <v>1836</v>
      </c>
      <c r="V21" s="1223"/>
      <c r="W21" s="1223"/>
      <c r="X21" s="1223"/>
      <c r="Y21" s="1223"/>
      <c r="Z21" s="1223"/>
      <c r="AA21" s="1223"/>
      <c r="AB21" s="1223"/>
      <c r="AC21" s="1223"/>
      <c r="AD21" s="1223"/>
      <c r="AE21" s="1223"/>
      <c r="AF21" s="1223"/>
    </row>
    <row r="22" spans="1:45" ht="18" customHeight="1">
      <c r="B22" s="476"/>
      <c r="C22" s="474"/>
      <c r="D22" s="474"/>
      <c r="E22" s="474"/>
      <c r="F22" s="474"/>
      <c r="G22" s="474"/>
      <c r="H22" s="475"/>
      <c r="I22" s="474"/>
      <c r="J22" s="474"/>
      <c r="K22" s="474"/>
      <c r="L22" s="474"/>
      <c r="M22" s="486"/>
      <c r="N22" s="486"/>
      <c r="O22" s="486"/>
      <c r="P22" s="486"/>
      <c r="Q22" s="486"/>
      <c r="R22" s="486"/>
      <c r="S22" s="503"/>
      <c r="T22" s="486"/>
      <c r="U22" s="1223"/>
      <c r="V22" s="1223"/>
      <c r="W22" s="1223"/>
      <c r="X22" s="1223"/>
      <c r="Y22" s="1223"/>
      <c r="Z22" s="1223"/>
      <c r="AA22" s="1223"/>
      <c r="AB22" s="1223"/>
      <c r="AC22" s="1223"/>
      <c r="AD22" s="1223"/>
      <c r="AE22" s="1223"/>
      <c r="AF22" s="1223"/>
    </row>
    <row r="23" spans="1:45" ht="18" customHeight="1">
      <c r="B23" s="476"/>
      <c r="C23" s="474"/>
      <c r="D23" s="474"/>
      <c r="E23" s="474"/>
      <c r="F23" s="474"/>
      <c r="G23" s="474"/>
      <c r="H23" s="475"/>
      <c r="I23" s="474"/>
      <c r="J23" s="474"/>
      <c r="K23" s="474"/>
      <c r="L23" s="474"/>
      <c r="M23" s="486"/>
      <c r="N23" s="486"/>
      <c r="O23" s="486"/>
      <c r="P23" s="486"/>
      <c r="Q23" s="486"/>
      <c r="R23" s="486"/>
      <c r="S23" s="503"/>
      <c r="T23" s="486"/>
      <c r="U23" s="1223"/>
      <c r="V23" s="1223"/>
      <c r="W23" s="1223"/>
      <c r="X23" s="1223"/>
      <c r="Y23" s="1223"/>
      <c r="Z23" s="1223"/>
      <c r="AA23" s="1223"/>
      <c r="AB23" s="1223"/>
      <c r="AC23" s="1223"/>
      <c r="AD23" s="1223"/>
      <c r="AE23" s="1223"/>
      <c r="AF23" s="1223"/>
    </row>
    <row r="24" spans="1:45" ht="18" customHeight="1">
      <c r="B24" s="476"/>
      <c r="C24" s="474"/>
      <c r="D24" s="474"/>
      <c r="E24" s="474"/>
      <c r="F24" s="474"/>
      <c r="G24" s="474"/>
      <c r="H24" s="475"/>
      <c r="I24" s="474"/>
      <c r="J24" s="474"/>
      <c r="K24" s="474"/>
      <c r="L24" s="474"/>
      <c r="M24" s="486"/>
      <c r="N24" s="486"/>
      <c r="O24" s="486"/>
      <c r="P24" s="486"/>
      <c r="Q24" s="486"/>
      <c r="R24" s="486"/>
      <c r="S24" s="503"/>
      <c r="T24" s="486"/>
      <c r="U24" s="1223"/>
      <c r="V24" s="1223"/>
      <c r="W24" s="1223"/>
      <c r="X24" s="1223"/>
      <c r="Y24" s="1223"/>
      <c r="Z24" s="1223"/>
      <c r="AA24" s="1223"/>
      <c r="AB24" s="1223"/>
      <c r="AC24" s="1223"/>
      <c r="AD24" s="1223"/>
      <c r="AE24" s="1223"/>
      <c r="AF24" s="1223"/>
    </row>
    <row r="25" spans="1:45" ht="18" customHeight="1">
      <c r="B25" s="476"/>
      <c r="C25" s="474"/>
      <c r="D25" s="474"/>
      <c r="E25" s="474"/>
      <c r="F25" s="474"/>
      <c r="G25" s="474"/>
      <c r="H25" s="475"/>
      <c r="I25" s="474"/>
      <c r="J25" s="474"/>
      <c r="K25" s="474"/>
      <c r="L25" s="474"/>
      <c r="M25" s="486"/>
      <c r="N25" s="486"/>
      <c r="O25" s="486"/>
      <c r="P25" s="486"/>
      <c r="Q25" s="486"/>
      <c r="R25" s="486"/>
      <c r="S25" s="503"/>
      <c r="T25" s="486"/>
      <c r="U25" s="1223"/>
      <c r="V25" s="1223"/>
      <c r="W25" s="1223"/>
      <c r="X25" s="1223"/>
      <c r="Y25" s="1223"/>
      <c r="Z25" s="1223"/>
      <c r="AA25" s="1223"/>
      <c r="AB25" s="1223"/>
      <c r="AC25" s="1223"/>
      <c r="AD25" s="1223"/>
      <c r="AE25" s="1223"/>
      <c r="AF25" s="1223"/>
    </row>
    <row r="26" spans="1:45" ht="18" customHeight="1">
      <c r="B26" s="477"/>
      <c r="C26" s="478"/>
      <c r="D26" s="478"/>
      <c r="E26" s="478"/>
      <c r="F26" s="478"/>
      <c r="G26" s="478"/>
      <c r="H26" s="479"/>
      <c r="I26" s="478"/>
      <c r="J26" s="478"/>
      <c r="K26" s="478"/>
      <c r="L26" s="478"/>
      <c r="M26" s="500"/>
      <c r="N26" s="500"/>
      <c r="O26" s="500"/>
      <c r="P26" s="500"/>
      <c r="Q26" s="500"/>
      <c r="R26" s="500"/>
      <c r="S26" s="504"/>
      <c r="T26" s="486"/>
      <c r="U26" s="1223"/>
      <c r="V26" s="1223"/>
      <c r="W26" s="1223"/>
      <c r="X26" s="1223"/>
      <c r="Y26" s="1223"/>
      <c r="Z26" s="1223"/>
      <c r="AA26" s="1223"/>
      <c r="AB26" s="1223"/>
      <c r="AC26" s="1223"/>
      <c r="AD26" s="1223"/>
      <c r="AE26" s="1223"/>
      <c r="AF26" s="1223"/>
    </row>
    <row r="27" spans="1:45" ht="18" customHeight="1">
      <c r="B27" s="475"/>
      <c r="C27" s="474"/>
      <c r="D27" s="474"/>
      <c r="E27" s="474"/>
      <c r="F27" s="474"/>
      <c r="G27" s="474"/>
      <c r="H27" s="475"/>
      <c r="I27" s="474"/>
      <c r="J27" s="474"/>
      <c r="K27" s="474"/>
      <c r="L27" s="474"/>
      <c r="M27" s="486"/>
      <c r="N27" s="486"/>
      <c r="O27" s="486"/>
      <c r="P27" s="486"/>
      <c r="Q27" s="486"/>
      <c r="R27" s="486"/>
      <c r="S27" s="486"/>
      <c r="T27" s="486"/>
      <c r="U27"/>
      <c r="V27" s="486"/>
      <c r="W27" s="486"/>
      <c r="X27" s="486"/>
      <c r="Y27" s="486"/>
      <c r="Z27" s="486"/>
      <c r="AA27" s="486"/>
      <c r="AB27" s="486"/>
      <c r="AC27" s="486"/>
    </row>
    <row r="28" spans="1:45" ht="21" customHeight="1">
      <c r="B28" s="485" t="s">
        <v>402</v>
      </c>
      <c r="C28" s="486"/>
      <c r="D28" s="486"/>
      <c r="E28" s="486"/>
      <c r="M28" s="486"/>
      <c r="N28" s="486"/>
      <c r="O28" s="486"/>
      <c r="P28" s="486"/>
      <c r="Q28" s="486"/>
      <c r="R28" s="486"/>
    </row>
    <row r="29" spans="1:45" ht="21" customHeight="1">
      <c r="B29" s="487" t="s">
        <v>403</v>
      </c>
      <c r="C29" s="488"/>
      <c r="E29"/>
      <c r="F29"/>
      <c r="G29"/>
      <c r="H29"/>
      <c r="I29"/>
      <c r="J29"/>
      <c r="K29"/>
      <c r="L29"/>
      <c r="M29"/>
      <c r="N29"/>
      <c r="O29"/>
      <c r="P29"/>
      <c r="Q29"/>
      <c r="R29"/>
      <c r="S29"/>
      <c r="T29"/>
      <c r="U29"/>
      <c r="V29"/>
      <c r="W29"/>
      <c r="X29"/>
      <c r="Y29"/>
      <c r="Z29"/>
      <c r="AA29"/>
      <c r="AB29"/>
      <c r="AC29"/>
      <c r="AD29"/>
      <c r="AE29"/>
      <c r="AF29"/>
    </row>
    <row r="30" spans="1:45" customFormat="1" ht="5.25" customHeight="1"/>
    <row r="31" spans="1:45" ht="21" customHeight="1">
      <c r="A31"/>
      <c r="B31" s="489"/>
      <c r="C31" s="490" t="s">
        <v>404</v>
      </c>
      <c r="E31"/>
      <c r="F31"/>
      <c r="G31"/>
      <c r="H31"/>
      <c r="I31"/>
      <c r="J31"/>
      <c r="K31"/>
      <c r="L31"/>
      <c r="M31"/>
      <c r="N31"/>
      <c r="O31"/>
      <c r="P31"/>
      <c r="Q31"/>
      <c r="R31"/>
      <c r="S31" s="496"/>
      <c r="T31" s="492" t="s">
        <v>405</v>
      </c>
      <c r="V31"/>
      <c r="W31"/>
      <c r="X31"/>
      <c r="Y31"/>
      <c r="Z31"/>
      <c r="AA31"/>
      <c r="AB31"/>
      <c r="AC31"/>
      <c r="AD31"/>
      <c r="AE31"/>
      <c r="AF31"/>
      <c r="AH31"/>
      <c r="AI31"/>
      <c r="AJ31"/>
      <c r="AK31" s="11"/>
      <c r="AL31" s="11"/>
      <c r="AM31" s="11"/>
      <c r="AN31" s="11"/>
      <c r="AO31" s="11"/>
      <c r="AP31" s="11"/>
      <c r="AQ31" s="11"/>
      <c r="AR31" s="11"/>
      <c r="AS31" s="11"/>
    </row>
    <row r="32" spans="1:45" ht="5.25" customHeight="1">
      <c r="A32"/>
      <c r="B32" s="491"/>
      <c r="C32" s="492"/>
      <c r="E32"/>
      <c r="F32"/>
      <c r="G32"/>
      <c r="H32"/>
      <c r="I32"/>
      <c r="J32"/>
      <c r="K32"/>
      <c r="L32"/>
      <c r="M32"/>
      <c r="N32"/>
      <c r="O32"/>
      <c r="P32"/>
      <c r="Q32"/>
      <c r="R32"/>
      <c r="S32"/>
      <c r="T32" s="492"/>
      <c r="V32"/>
      <c r="W32"/>
      <c r="X32"/>
      <c r="Y32"/>
      <c r="Z32"/>
      <c r="AA32"/>
      <c r="AB32"/>
      <c r="AC32"/>
      <c r="AD32"/>
      <c r="AE32"/>
      <c r="AF32"/>
      <c r="AH32"/>
      <c r="AI32"/>
      <c r="AJ32"/>
      <c r="AK32" s="11"/>
      <c r="AL32" s="11"/>
      <c r="AM32" s="11"/>
      <c r="AN32" s="11"/>
      <c r="AO32" s="11"/>
      <c r="AP32" s="11"/>
      <c r="AQ32" s="11"/>
      <c r="AR32" s="11"/>
      <c r="AS32" s="11"/>
    </row>
    <row r="33" spans="1:45" ht="21" customHeight="1">
      <c r="A33"/>
      <c r="B33" s="493"/>
      <c r="C33" s="494" t="s">
        <v>406</v>
      </c>
      <c r="E33"/>
      <c r="F33"/>
      <c r="G33"/>
      <c r="H33"/>
      <c r="I33"/>
      <c r="J33"/>
      <c r="K33"/>
      <c r="L33"/>
      <c r="M33"/>
      <c r="N33"/>
      <c r="O33"/>
      <c r="P33"/>
      <c r="Q33"/>
      <c r="R33"/>
      <c r="S33" s="497"/>
      <c r="T33" s="498" t="s">
        <v>407</v>
      </c>
      <c r="V33"/>
      <c r="W33"/>
      <c r="X33"/>
      <c r="Y33"/>
      <c r="Z33"/>
      <c r="AA33"/>
      <c r="AB33"/>
      <c r="AC33"/>
      <c r="AD33"/>
      <c r="AE33"/>
      <c r="AF33"/>
      <c r="AH33"/>
      <c r="AI33"/>
      <c r="AJ33"/>
      <c r="AK33" s="11"/>
      <c r="AL33" s="11"/>
      <c r="AM33" s="11"/>
      <c r="AN33" s="11"/>
      <c r="AO33" s="11"/>
      <c r="AP33" s="11"/>
      <c r="AQ33" s="11"/>
      <c r="AR33" s="11"/>
      <c r="AS33" s="11"/>
    </row>
    <row r="34" spans="1:45" ht="5.25" customHeight="1">
      <c r="A34"/>
      <c r="B34" s="491"/>
      <c r="C34" s="492"/>
      <c r="E34"/>
      <c r="F34"/>
      <c r="G34"/>
      <c r="H34"/>
      <c r="I34"/>
      <c r="J34"/>
      <c r="K34"/>
      <c r="L34"/>
      <c r="M34"/>
      <c r="N34"/>
      <c r="O34"/>
      <c r="P34"/>
      <c r="Q34"/>
      <c r="R34"/>
      <c r="T34" s="498"/>
      <c r="V34"/>
      <c r="W34"/>
      <c r="X34"/>
      <c r="Y34"/>
      <c r="Z34"/>
      <c r="AA34"/>
      <c r="AB34"/>
      <c r="AC34"/>
      <c r="AD34"/>
      <c r="AE34"/>
      <c r="AF34"/>
      <c r="AH34"/>
      <c r="AI34"/>
      <c r="AJ34"/>
      <c r="AK34" s="11"/>
      <c r="AL34" s="11"/>
      <c r="AM34" s="11"/>
      <c r="AN34" s="11"/>
      <c r="AO34" s="11"/>
      <c r="AP34" s="11"/>
      <c r="AQ34" s="11"/>
      <c r="AR34" s="11"/>
      <c r="AS34" s="11"/>
    </row>
    <row r="35" spans="1:45" ht="21" customHeight="1">
      <c r="A35"/>
      <c r="B35" s="495"/>
      <c r="C35" s="492" t="s">
        <v>408</v>
      </c>
      <c r="E35"/>
      <c r="F35"/>
      <c r="G35"/>
      <c r="H35"/>
      <c r="I35"/>
      <c r="J35"/>
      <c r="K35"/>
      <c r="L35"/>
      <c r="M35"/>
      <c r="N35"/>
      <c r="O35"/>
      <c r="P35"/>
      <c r="Q35"/>
      <c r="R35"/>
      <c r="S35" s="499"/>
      <c r="T35" s="498" t="s">
        <v>409</v>
      </c>
      <c r="V35"/>
      <c r="W35"/>
      <c r="X35"/>
      <c r="Y35"/>
      <c r="Z35"/>
      <c r="AA35"/>
      <c r="AB35"/>
      <c r="AC35"/>
      <c r="AD35"/>
      <c r="AE35"/>
      <c r="AF35"/>
      <c r="AH35"/>
      <c r="AI35"/>
      <c r="AJ35"/>
      <c r="AK35" s="11"/>
      <c r="AL35" s="11"/>
      <c r="AM35" s="11"/>
      <c r="AN35" s="11"/>
      <c r="AO35" s="11"/>
      <c r="AP35" s="11"/>
      <c r="AQ35" s="11"/>
      <c r="AR35" s="11"/>
      <c r="AS35" s="11"/>
    </row>
    <row r="36" spans="1:45" customFormat="1" ht="5.25" customHeight="1">
      <c r="D36" s="492"/>
    </row>
    <row r="37" spans="1:45" customFormat="1" ht="21" customHeight="1">
      <c r="D37" s="19"/>
    </row>
    <row r="38" spans="1:45" ht="5.25" customHeight="1">
      <c r="A38"/>
      <c r="B38"/>
      <c r="E38"/>
      <c r="F38"/>
      <c r="G38"/>
      <c r="H38"/>
      <c r="I38"/>
      <c r="J38"/>
      <c r="K38"/>
      <c r="L38"/>
      <c r="M38"/>
      <c r="N38"/>
      <c r="O38"/>
      <c r="P38"/>
      <c r="Q38"/>
      <c r="R38"/>
      <c r="S38"/>
      <c r="T38"/>
      <c r="U38"/>
      <c r="V38"/>
      <c r="W38"/>
      <c r="X38"/>
      <c r="Y38"/>
      <c r="Z38"/>
      <c r="AA38"/>
      <c r="AB38"/>
      <c r="AC38"/>
      <c r="AD38"/>
      <c r="AE38"/>
      <c r="AF38"/>
      <c r="AH38"/>
      <c r="AI38"/>
      <c r="AJ38"/>
      <c r="AK38" s="11"/>
      <c r="AL38" s="11"/>
      <c r="AM38" s="11"/>
      <c r="AN38" s="11"/>
      <c r="AO38" s="11"/>
      <c r="AP38" s="11"/>
      <c r="AQ38" s="11"/>
      <c r="AR38" s="11"/>
      <c r="AS38" s="11"/>
    </row>
    <row r="39" spans="1:45" ht="21" customHeight="1">
      <c r="A39"/>
      <c r="B39"/>
      <c r="E39"/>
      <c r="F39"/>
      <c r="G39"/>
      <c r="H39"/>
      <c r="I39"/>
      <c r="J39"/>
      <c r="K39"/>
      <c r="L39"/>
      <c r="M39"/>
      <c r="N39"/>
      <c r="O39"/>
      <c r="P39"/>
      <c r="Q39"/>
      <c r="R39"/>
      <c r="S39"/>
      <c r="T39"/>
      <c r="U39"/>
      <c r="V39"/>
      <c r="W39"/>
      <c r="X39"/>
      <c r="Y39"/>
      <c r="Z39"/>
      <c r="AA39"/>
      <c r="AB39"/>
      <c r="AC39"/>
      <c r="AD39"/>
      <c r="AE39"/>
      <c r="AF39"/>
      <c r="AH39"/>
      <c r="AI39"/>
      <c r="AJ39"/>
      <c r="AK39" s="11"/>
      <c r="AL39" s="11"/>
      <c r="AM39" s="11"/>
      <c r="AN39" s="11"/>
      <c r="AO39" s="11"/>
      <c r="AP39" s="11"/>
      <c r="AQ39" s="11"/>
      <c r="AR39" s="11"/>
      <c r="AS39" s="11"/>
    </row>
    <row r="40" spans="1:45" ht="5.25" customHeight="1">
      <c r="A40"/>
      <c r="B40"/>
      <c r="E40"/>
      <c r="F40"/>
      <c r="G40"/>
      <c r="H40"/>
      <c r="I40"/>
      <c r="J40"/>
      <c r="K40"/>
      <c r="L40"/>
      <c r="M40"/>
      <c r="N40"/>
      <c r="O40"/>
      <c r="P40"/>
      <c r="Q40"/>
      <c r="R40"/>
      <c r="S40"/>
      <c r="T40"/>
      <c r="U40"/>
      <c r="V40"/>
      <c r="W40"/>
      <c r="X40"/>
      <c r="Y40"/>
      <c r="Z40"/>
      <c r="AA40"/>
      <c r="AB40"/>
      <c r="AC40"/>
      <c r="AD40"/>
      <c r="AE40"/>
      <c r="AF40"/>
      <c r="AH40"/>
      <c r="AI40"/>
      <c r="AJ40"/>
      <c r="AK40" s="11"/>
      <c r="AL40" s="11"/>
      <c r="AM40" s="11"/>
      <c r="AN40" s="11"/>
      <c r="AO40" s="11"/>
      <c r="AP40" s="11"/>
      <c r="AQ40" s="11"/>
      <c r="AR40" s="11"/>
      <c r="AS40" s="11"/>
    </row>
    <row r="41" spans="1:45" ht="21" customHeight="1">
      <c r="A41"/>
      <c r="B41"/>
      <c r="E41"/>
      <c r="F41"/>
      <c r="G41"/>
      <c r="H41"/>
      <c r="I41"/>
      <c r="J41"/>
      <c r="K41"/>
      <c r="L41"/>
      <c r="M41"/>
      <c r="N41"/>
      <c r="O41"/>
      <c r="P41"/>
      <c r="Q41"/>
      <c r="R41"/>
      <c r="S41"/>
      <c r="T41"/>
      <c r="U41"/>
      <c r="V41"/>
      <c r="W41"/>
      <c r="X41"/>
      <c r="Y41"/>
      <c r="Z41"/>
      <c r="AA41"/>
      <c r="AB41"/>
      <c r="AC41"/>
      <c r="AD41"/>
      <c r="AE41"/>
      <c r="AF41"/>
      <c r="AH41"/>
      <c r="AI41"/>
      <c r="AJ41"/>
      <c r="AK41" s="11"/>
      <c r="AL41" s="11"/>
      <c r="AM41" s="11"/>
      <c r="AN41" s="11"/>
      <c r="AO41" s="11"/>
      <c r="AP41" s="11"/>
      <c r="AQ41" s="11"/>
      <c r="AR41" s="11"/>
      <c r="AS41" s="11"/>
    </row>
    <row r="42" spans="1:45">
      <c r="A42"/>
      <c r="B42"/>
      <c r="C42"/>
      <c r="D42"/>
      <c r="E42"/>
      <c r="F42"/>
      <c r="G42"/>
      <c r="H42"/>
      <c r="I42"/>
      <c r="J42"/>
      <c r="K42"/>
      <c r="L42"/>
      <c r="M42"/>
      <c r="N42"/>
      <c r="O42"/>
      <c r="P42"/>
      <c r="Q42"/>
      <c r="R42"/>
      <c r="S42"/>
      <c r="T42"/>
      <c r="U42"/>
      <c r="V42"/>
      <c r="W42"/>
      <c r="X42"/>
      <c r="Y42"/>
      <c r="Z42"/>
      <c r="AA42"/>
      <c r="AB42"/>
      <c r="AC42"/>
      <c r="AD42"/>
      <c r="AE42"/>
      <c r="AF42"/>
      <c r="AG42"/>
      <c r="AH42"/>
      <c r="AI42"/>
      <c r="AJ42"/>
    </row>
    <row r="43" spans="1:45">
      <c r="A43"/>
      <c r="B43"/>
      <c r="C43"/>
      <c r="D43"/>
      <c r="E43"/>
      <c r="F43"/>
      <c r="G43"/>
      <c r="H43"/>
      <c r="I43"/>
      <c r="J43"/>
      <c r="K43"/>
      <c r="L43"/>
      <c r="M43"/>
      <c r="N43"/>
      <c r="O43"/>
      <c r="P43"/>
      <c r="Q43"/>
      <c r="R43"/>
      <c r="S43"/>
      <c r="T43"/>
      <c r="U43"/>
      <c r="V43"/>
      <c r="W43"/>
      <c r="X43"/>
      <c r="Y43"/>
      <c r="Z43"/>
      <c r="AA43"/>
      <c r="AB43"/>
      <c r="AC43"/>
      <c r="AD43"/>
      <c r="AE43"/>
      <c r="AF43"/>
      <c r="AG43"/>
      <c r="AH43"/>
      <c r="AI43"/>
      <c r="AJ43"/>
    </row>
    <row r="44" spans="1:45" ht="18" customHeight="1">
      <c r="A44"/>
      <c r="B44"/>
      <c r="C44"/>
      <c r="D44"/>
      <c r="E44"/>
      <c r="F44"/>
      <c r="G44"/>
      <c r="H44"/>
      <c r="I44"/>
      <c r="J44"/>
      <c r="K44"/>
      <c r="L44"/>
      <c r="M44"/>
      <c r="N44"/>
      <c r="O44"/>
      <c r="P44"/>
      <c r="Q44"/>
      <c r="R44"/>
      <c r="S44"/>
      <c r="T44"/>
      <c r="U44"/>
      <c r="V44"/>
      <c r="W44"/>
      <c r="X44"/>
      <c r="Y44"/>
      <c r="Z44"/>
      <c r="AA44"/>
      <c r="AB44"/>
      <c r="AC44"/>
      <c r="AD44"/>
      <c r="AE44"/>
      <c r="AF44"/>
      <c r="AG44"/>
      <c r="AH44"/>
      <c r="AI44"/>
      <c r="AJ44"/>
    </row>
    <row r="45" spans="1:45">
      <c r="A45"/>
      <c r="B45"/>
      <c r="C45"/>
      <c r="D45"/>
      <c r="E45"/>
      <c r="F45"/>
      <c r="G45"/>
      <c r="H45"/>
      <c r="I45"/>
      <c r="J45"/>
      <c r="K45"/>
      <c r="L45"/>
      <c r="M45"/>
      <c r="N45"/>
      <c r="O45"/>
      <c r="P45"/>
      <c r="Q45"/>
      <c r="R45"/>
      <c r="S45"/>
      <c r="T45"/>
      <c r="U45"/>
      <c r="V45"/>
      <c r="W45"/>
      <c r="X45"/>
      <c r="Y45"/>
      <c r="Z45"/>
      <c r="AA45"/>
      <c r="AB45"/>
      <c r="AC45"/>
      <c r="AD45"/>
      <c r="AE45"/>
      <c r="AF45"/>
      <c r="AG45"/>
      <c r="AH45"/>
      <c r="AI45"/>
      <c r="AJ45"/>
    </row>
    <row r="46" spans="1:45">
      <c r="A46"/>
      <c r="B46"/>
      <c r="C46"/>
      <c r="D46"/>
      <c r="E46"/>
      <c r="F46"/>
      <c r="G46"/>
      <c r="H46"/>
      <c r="I46"/>
      <c r="J46"/>
      <c r="K46"/>
      <c r="L46"/>
      <c r="M46"/>
      <c r="N46"/>
      <c r="O46"/>
      <c r="P46"/>
      <c r="Q46"/>
      <c r="R46"/>
      <c r="S46"/>
      <c r="T46"/>
      <c r="U46"/>
      <c r="V46"/>
      <c r="W46"/>
      <c r="X46"/>
      <c r="Y46"/>
      <c r="Z46"/>
      <c r="AA46"/>
      <c r="AB46"/>
      <c r="AC46"/>
      <c r="AD46"/>
      <c r="AE46"/>
      <c r="AF46"/>
      <c r="AG46"/>
      <c r="AH46"/>
      <c r="AI46"/>
      <c r="AJ46"/>
    </row>
  </sheetData>
  <sheetProtection algorithmName="SHA-512" hashValue="lcNn24m8TFBCJrS/euet5QzBsGZOcz1A9UZTpC68HulH31aSLCsmtJZA/X9BhVzah4XnNbo3UVvIggY7PRWDpA==" saltValue="5rpwHFz6fICynpTOrNNiZA==" spinCount="100000" sheet="1" selectLockedCells="1"/>
  <mergeCells count="8">
    <mergeCell ref="B2:AF2"/>
    <mergeCell ref="B7:S7"/>
    <mergeCell ref="G14:S14"/>
    <mergeCell ref="B21:S21"/>
    <mergeCell ref="B13:B20"/>
    <mergeCell ref="U7:AF12"/>
    <mergeCell ref="U21:AF26"/>
    <mergeCell ref="U14:AF19"/>
  </mergeCells>
  <phoneticPr fontId="101"/>
  <printOptions horizontalCentered="1"/>
  <pageMargins left="0.23622047244094499" right="0.23622047244094499" top="0.74803149606299202" bottom="0.74803149606299202" header="0.31496062992126" footer="0.31496062992126"/>
  <pageSetup paperSize="9" scale="81" orientation="portrait" blackAndWhite="1"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tabColor rgb="FFFFFF00"/>
  </sheetPr>
  <dimension ref="A1:Y105"/>
  <sheetViews>
    <sheetView workbookViewId="0">
      <selection activeCell="E8" sqref="E8:I8"/>
    </sheetView>
  </sheetViews>
  <sheetFormatPr defaultColWidth="8.8984375" defaultRowHeight="20.100000000000001" customHeight="1"/>
  <cols>
    <col min="1" max="1" width="2.3984375" style="168" customWidth="1"/>
    <col min="2" max="2" width="4.09765625" style="168" customWidth="1"/>
    <col min="3" max="3" width="24" style="427" customWidth="1"/>
    <col min="4" max="4" width="14.09765625" style="427" customWidth="1"/>
    <col min="5" max="5" width="15.3984375" style="168" customWidth="1"/>
    <col min="6" max="6" width="7.09765625" style="168" customWidth="1"/>
    <col min="7" max="7" width="13.09765625" style="168" customWidth="1"/>
    <col min="8" max="8" width="15.3984375" style="168" customWidth="1"/>
    <col min="9" max="9" width="11.3984375" style="168" customWidth="1"/>
    <col min="10" max="10" width="9.09765625" style="168" customWidth="1"/>
    <col min="11" max="15" width="5.59765625" style="168" customWidth="1"/>
    <col min="16" max="16" width="2.3984375" style="168" customWidth="1"/>
    <col min="17" max="17" width="4.09765625" style="168" customWidth="1"/>
    <col min="18" max="18" width="24" style="168" customWidth="1"/>
    <col min="19" max="19" width="14.09765625" style="168" customWidth="1"/>
    <col min="20" max="20" width="15.3984375" style="168" customWidth="1"/>
    <col min="21" max="21" width="7.09765625" style="402" customWidth="1"/>
    <col min="22" max="22" width="13.09765625" style="168" customWidth="1"/>
    <col min="23" max="23" width="15.3984375" style="168" customWidth="1"/>
    <col min="24" max="24" width="11.3984375" style="168" customWidth="1"/>
    <col min="25" max="26" width="2.3984375" style="168" customWidth="1"/>
    <col min="27" max="36" width="5.59765625" style="168" customWidth="1"/>
    <col min="37" max="16384" width="8.8984375" style="168"/>
  </cols>
  <sheetData>
    <row r="1" spans="1:25" ht="14.1" customHeight="1">
      <c r="A1" s="428"/>
    </row>
    <row r="2" spans="1:25" ht="21" customHeight="1"/>
    <row r="3" spans="1:25" ht="21" customHeight="1"/>
    <row r="4" spans="1:25" ht="31.35" customHeight="1"/>
    <row r="5" spans="1:25" ht="24" customHeight="1">
      <c r="P5" s="451"/>
      <c r="Q5" s="461"/>
      <c r="R5" s="461"/>
      <c r="S5" s="461"/>
      <c r="T5" s="461"/>
      <c r="U5" s="1065"/>
      <c r="V5" s="461"/>
      <c r="W5" s="461"/>
      <c r="X5" s="1066"/>
      <c r="Y5" s="1067"/>
    </row>
    <row r="6" spans="1:25" ht="24" customHeight="1">
      <c r="B6" s="408" t="s">
        <v>410</v>
      </c>
      <c r="D6" s="408"/>
      <c r="E6" s="961" t="s">
        <v>1771</v>
      </c>
      <c r="F6" s="409"/>
      <c r="G6" s="409"/>
      <c r="H6" s="409"/>
      <c r="I6" s="410" t="s">
        <v>1887</v>
      </c>
      <c r="P6" s="452"/>
      <c r="Q6" s="408" t="s">
        <v>410</v>
      </c>
      <c r="R6" s="427"/>
      <c r="S6" s="408"/>
      <c r="T6" s="409"/>
      <c r="U6" s="409"/>
      <c r="V6" s="409"/>
      <c r="W6" s="409"/>
      <c r="X6" s="410" t="s">
        <v>1770</v>
      </c>
      <c r="Y6" s="426"/>
    </row>
    <row r="7" spans="1:25" ht="14.1" customHeight="1" thickBot="1">
      <c r="C7" s="168"/>
      <c r="D7" s="168"/>
      <c r="P7" s="452"/>
      <c r="U7" s="168"/>
      <c r="Y7" s="426"/>
    </row>
    <row r="8" spans="1:25" ht="24" customHeight="1">
      <c r="B8" s="1224" t="s">
        <v>411</v>
      </c>
      <c r="C8" s="1225"/>
      <c r="D8" s="1226"/>
      <c r="E8" s="1227"/>
      <c r="F8" s="1228"/>
      <c r="G8" s="1228"/>
      <c r="H8" s="1228"/>
      <c r="I8" s="1229"/>
      <c r="P8" s="452"/>
      <c r="Q8" s="1224" t="s">
        <v>411</v>
      </c>
      <c r="R8" s="1225"/>
      <c r="S8" s="1226"/>
      <c r="T8" s="1230" t="s">
        <v>412</v>
      </c>
      <c r="U8" s="1231"/>
      <c r="V8" s="1231"/>
      <c r="W8" s="1231"/>
      <c r="X8" s="1232"/>
      <c r="Y8" s="426"/>
    </row>
    <row r="9" spans="1:25" ht="24" customHeight="1" thickBot="1">
      <c r="B9" s="1233" t="s">
        <v>3</v>
      </c>
      <c r="C9" s="1234"/>
      <c r="D9" s="1235"/>
      <c r="E9" s="634"/>
      <c r="F9" s="1236" t="s">
        <v>413</v>
      </c>
      <c r="G9" s="1237"/>
      <c r="H9" s="1237"/>
      <c r="I9" s="1238"/>
      <c r="P9" s="452"/>
      <c r="Q9" s="1233" t="s">
        <v>3</v>
      </c>
      <c r="R9" s="1234"/>
      <c r="S9" s="1235"/>
      <c r="T9" s="1031">
        <v>46116</v>
      </c>
      <c r="U9" s="1236" t="s">
        <v>413</v>
      </c>
      <c r="V9" s="1237"/>
      <c r="W9" s="1237"/>
      <c r="X9" s="1238"/>
      <c r="Y9" s="426"/>
    </row>
    <row r="10" spans="1:25" ht="24" customHeight="1" thickBot="1">
      <c r="C10" s="168"/>
      <c r="D10" s="168"/>
      <c r="P10" s="452"/>
      <c r="U10" s="168"/>
      <c r="Y10" s="426"/>
    </row>
    <row r="11" spans="1:25" ht="24" customHeight="1">
      <c r="B11" s="1383" t="s">
        <v>5</v>
      </c>
      <c r="C11" s="1239" t="s">
        <v>414</v>
      </c>
      <c r="D11" s="1239"/>
      <c r="E11" s="635"/>
      <c r="F11" s="429" t="s">
        <v>1828</v>
      </c>
      <c r="G11" s="430"/>
      <c r="H11" s="430"/>
      <c r="I11" s="453"/>
      <c r="P11" s="452"/>
      <c r="Q11" s="1383" t="s">
        <v>5</v>
      </c>
      <c r="R11" s="1239" t="s">
        <v>414</v>
      </c>
      <c r="S11" s="1239"/>
      <c r="T11" s="1030">
        <v>46242</v>
      </c>
      <c r="U11" s="1240" t="s">
        <v>1826</v>
      </c>
      <c r="V11" s="1241"/>
      <c r="W11" s="1241"/>
      <c r="X11" s="1242"/>
      <c r="Y11" s="426"/>
    </row>
    <row r="12" spans="1:25" ht="24" customHeight="1">
      <c r="B12" s="1384"/>
      <c r="C12" s="1243" t="s">
        <v>415</v>
      </c>
      <c r="D12" s="1243"/>
      <c r="E12" s="636"/>
      <c r="F12" s="1257" t="s">
        <v>416</v>
      </c>
      <c r="G12" s="1258"/>
      <c r="H12" s="1258"/>
      <c r="I12" s="1259"/>
      <c r="P12" s="452"/>
      <c r="Q12" s="1384"/>
      <c r="R12" s="1243" t="s">
        <v>415</v>
      </c>
      <c r="S12" s="1243"/>
      <c r="T12" s="1029">
        <v>46274</v>
      </c>
      <c r="U12" s="1257" t="s">
        <v>416</v>
      </c>
      <c r="V12" s="1258"/>
      <c r="W12" s="1258"/>
      <c r="X12" s="1259"/>
      <c r="Y12" s="426"/>
    </row>
    <row r="13" spans="1:25" ht="24" customHeight="1" thickBot="1">
      <c r="B13" s="1385"/>
      <c r="C13" s="1244" t="s">
        <v>417</v>
      </c>
      <c r="D13" s="1244"/>
      <c r="E13" s="634"/>
      <c r="F13" s="1260"/>
      <c r="G13" s="1261"/>
      <c r="H13" s="1261"/>
      <c r="I13" s="1262"/>
      <c r="P13" s="452"/>
      <c r="Q13" s="1385"/>
      <c r="R13" s="1244" t="s">
        <v>417</v>
      </c>
      <c r="S13" s="1244"/>
      <c r="T13" s="1031">
        <v>46305</v>
      </c>
      <c r="U13" s="1260"/>
      <c r="V13" s="1261"/>
      <c r="W13" s="1261"/>
      <c r="X13" s="1262"/>
      <c r="Y13" s="426"/>
    </row>
    <row r="14" spans="1:25" ht="24" customHeight="1">
      <c r="B14" s="1383" t="s">
        <v>10</v>
      </c>
      <c r="C14" s="1263" t="s">
        <v>12</v>
      </c>
      <c r="D14" s="648" t="s">
        <v>418</v>
      </c>
      <c r="E14" s="1245"/>
      <c r="F14" s="1246"/>
      <c r="G14" s="1246"/>
      <c r="H14" s="1246"/>
      <c r="I14" s="1247"/>
      <c r="P14" s="452"/>
      <c r="Q14" s="1383" t="s">
        <v>10</v>
      </c>
      <c r="R14" s="1263" t="s">
        <v>12</v>
      </c>
      <c r="S14" s="648" t="s">
        <v>418</v>
      </c>
      <c r="T14" s="1248" t="s">
        <v>419</v>
      </c>
      <c r="U14" s="1249"/>
      <c r="V14" s="1249"/>
      <c r="W14" s="1249"/>
      <c r="X14" s="1250"/>
      <c r="Y14" s="426"/>
    </row>
    <row r="15" spans="1:25" ht="24" customHeight="1">
      <c r="B15" s="1384"/>
      <c r="C15" s="1264"/>
      <c r="D15" s="649" t="s">
        <v>420</v>
      </c>
      <c r="E15" s="1251"/>
      <c r="F15" s="1252"/>
      <c r="G15" s="1252"/>
      <c r="H15" s="1252"/>
      <c r="I15" s="1253"/>
      <c r="P15" s="452"/>
      <c r="Q15" s="1384"/>
      <c r="R15" s="1264"/>
      <c r="S15" s="649" t="s">
        <v>420</v>
      </c>
      <c r="T15" s="1254" t="s">
        <v>1838</v>
      </c>
      <c r="U15" s="1255"/>
      <c r="V15" s="1255"/>
      <c r="W15" s="1255"/>
      <c r="X15" s="1256"/>
      <c r="Y15" s="426"/>
    </row>
    <row r="16" spans="1:25" ht="24" customHeight="1">
      <c r="B16" s="1384"/>
      <c r="C16" s="1265" t="s">
        <v>421</v>
      </c>
      <c r="D16" s="1266"/>
      <c r="E16" s="1251"/>
      <c r="F16" s="1252"/>
      <c r="G16" s="1252"/>
      <c r="H16" s="1252"/>
      <c r="I16" s="1253"/>
      <c r="P16" s="452"/>
      <c r="Q16" s="1384"/>
      <c r="R16" s="1265" t="s">
        <v>421</v>
      </c>
      <c r="S16" s="1266"/>
      <c r="T16" s="1254" t="s">
        <v>422</v>
      </c>
      <c r="U16" s="1255"/>
      <c r="V16" s="1255"/>
      <c r="W16" s="1255"/>
      <c r="X16" s="1256"/>
      <c r="Y16" s="426"/>
    </row>
    <row r="17" spans="2:25" ht="39" customHeight="1">
      <c r="B17" s="1384"/>
      <c r="C17" s="1267" t="s">
        <v>423</v>
      </c>
      <c r="D17" s="1268"/>
      <c r="E17" s="431"/>
      <c r="F17" s="1269" t="s">
        <v>1772</v>
      </c>
      <c r="G17" s="1270"/>
      <c r="H17" s="1270"/>
      <c r="I17" s="1271"/>
      <c r="P17" s="452"/>
      <c r="Q17" s="1384"/>
      <c r="R17" s="1267" t="s">
        <v>423</v>
      </c>
      <c r="S17" s="1268"/>
      <c r="T17" s="1068" t="s">
        <v>425</v>
      </c>
      <c r="U17" s="1269" t="s">
        <v>1772</v>
      </c>
      <c r="V17" s="1270"/>
      <c r="W17" s="1270"/>
      <c r="X17" s="1271"/>
      <c r="Y17" s="426"/>
    </row>
    <row r="18" spans="2:25" ht="48" customHeight="1">
      <c r="B18" s="1384"/>
      <c r="C18" s="1272" t="s">
        <v>426</v>
      </c>
      <c r="D18" s="1264"/>
      <c r="E18" s="1273" t="s">
        <v>427</v>
      </c>
      <c r="F18" s="1273"/>
      <c r="G18" s="1273"/>
      <c r="H18" s="1273"/>
      <c r="I18" s="454"/>
      <c r="P18" s="452"/>
      <c r="Q18" s="1384"/>
      <c r="R18" s="1272" t="s">
        <v>426</v>
      </c>
      <c r="S18" s="1264"/>
      <c r="T18" s="1273" t="s">
        <v>427</v>
      </c>
      <c r="U18" s="1273"/>
      <c r="V18" s="1273"/>
      <c r="W18" s="1273"/>
      <c r="X18" s="1069" t="s">
        <v>428</v>
      </c>
      <c r="Y18" s="426"/>
    </row>
    <row r="19" spans="2:25" ht="60" customHeight="1" thickBot="1">
      <c r="B19" s="1385"/>
      <c r="C19" s="1274" t="s">
        <v>429</v>
      </c>
      <c r="D19" s="1275"/>
      <c r="E19" s="1276" t="s">
        <v>430</v>
      </c>
      <c r="F19" s="1276"/>
      <c r="G19" s="1276"/>
      <c r="H19" s="1276"/>
      <c r="I19" s="455"/>
      <c r="P19" s="452"/>
      <c r="Q19" s="1385"/>
      <c r="R19" s="1274" t="s">
        <v>429</v>
      </c>
      <c r="S19" s="1275"/>
      <c r="T19" s="1276" t="s">
        <v>430</v>
      </c>
      <c r="U19" s="1276"/>
      <c r="V19" s="1276"/>
      <c r="W19" s="1276"/>
      <c r="X19" s="1070" t="s">
        <v>428</v>
      </c>
      <c r="Y19" s="426"/>
    </row>
    <row r="20" spans="2:25" ht="24" customHeight="1" thickBot="1">
      <c r="B20" s="178"/>
      <c r="D20" s="168"/>
      <c r="P20" s="452"/>
      <c r="Q20" s="178"/>
      <c r="R20" s="427"/>
      <c r="U20" s="168"/>
      <c r="Y20" s="426"/>
    </row>
    <row r="21" spans="2:25" ht="24" customHeight="1">
      <c r="B21" s="1277" t="s">
        <v>17</v>
      </c>
      <c r="C21" s="1278"/>
      <c r="D21" s="1278"/>
      <c r="E21" s="432"/>
      <c r="F21" s="433" t="s">
        <v>431</v>
      </c>
      <c r="G21" s="430"/>
      <c r="H21" s="430"/>
      <c r="I21" s="453"/>
      <c r="P21" s="452"/>
      <c r="Q21" s="1277" t="s">
        <v>17</v>
      </c>
      <c r="R21" s="1278"/>
      <c r="S21" s="1278"/>
      <c r="T21" s="1071" t="s">
        <v>432</v>
      </c>
      <c r="U21" s="433" t="s">
        <v>431</v>
      </c>
      <c r="V21" s="430"/>
      <c r="W21" s="430"/>
      <c r="X21" s="453"/>
      <c r="Y21" s="426"/>
    </row>
    <row r="22" spans="2:25" ht="24" customHeight="1" thickBot="1">
      <c r="B22" s="1279" t="s">
        <v>18</v>
      </c>
      <c r="C22" s="1280"/>
      <c r="D22" s="1280"/>
      <c r="E22" s="434"/>
      <c r="F22" s="435" t="s">
        <v>431</v>
      </c>
      <c r="G22" s="436"/>
      <c r="H22" s="436"/>
      <c r="I22" s="456"/>
      <c r="P22" s="452"/>
      <c r="Q22" s="1279" t="s">
        <v>18</v>
      </c>
      <c r="R22" s="1280"/>
      <c r="S22" s="1280"/>
      <c r="T22" s="1072" t="s">
        <v>432</v>
      </c>
      <c r="U22" s="435" t="s">
        <v>431</v>
      </c>
      <c r="V22" s="436"/>
      <c r="W22" s="436"/>
      <c r="X22" s="456"/>
      <c r="Y22" s="426"/>
    </row>
    <row r="23" spans="2:25" customFormat="1" ht="24" customHeight="1" thickBot="1">
      <c r="B23" s="1281" t="s">
        <v>433</v>
      </c>
      <c r="C23" s="1282"/>
      <c r="D23" s="1283"/>
      <c r="E23" s="437"/>
      <c r="F23" s="438" t="s">
        <v>431</v>
      </c>
      <c r="G23" s="439"/>
      <c r="H23" s="439"/>
      <c r="I23" s="457"/>
      <c r="P23" s="398"/>
      <c r="Q23" s="1281" t="s">
        <v>433</v>
      </c>
      <c r="R23" s="1282"/>
      <c r="S23" s="1283"/>
      <c r="T23" s="1073" t="s">
        <v>64</v>
      </c>
      <c r="U23" s="438" t="s">
        <v>431</v>
      </c>
      <c r="V23" s="439"/>
      <c r="W23" s="439"/>
      <c r="X23" s="457"/>
      <c r="Y23" s="610"/>
    </row>
    <row r="24" spans="2:25" ht="24" customHeight="1">
      <c r="B24" s="1323" t="s">
        <v>434</v>
      </c>
      <c r="C24" s="1327" t="s">
        <v>435</v>
      </c>
      <c r="D24" s="644" t="s">
        <v>418</v>
      </c>
      <c r="E24" s="1284"/>
      <c r="F24" s="1285"/>
      <c r="G24" s="1285"/>
      <c r="H24" s="1285"/>
      <c r="I24" s="1286"/>
      <c r="P24" s="452"/>
      <c r="Q24" s="1323" t="s">
        <v>434</v>
      </c>
      <c r="R24" s="1327" t="s">
        <v>435</v>
      </c>
      <c r="S24" s="644" t="s">
        <v>418</v>
      </c>
      <c r="T24" s="1287" t="s">
        <v>419</v>
      </c>
      <c r="U24" s="1288"/>
      <c r="V24" s="1288"/>
      <c r="W24" s="1288"/>
      <c r="X24" s="1289"/>
      <c r="Y24" s="426"/>
    </row>
    <row r="25" spans="2:25" ht="24" customHeight="1">
      <c r="B25" s="1324"/>
      <c r="C25" s="1328"/>
      <c r="D25" s="649" t="s">
        <v>420</v>
      </c>
      <c r="E25" s="1251"/>
      <c r="F25" s="1252"/>
      <c r="G25" s="1252"/>
      <c r="H25" s="1252"/>
      <c r="I25" s="1253"/>
      <c r="P25" s="452"/>
      <c r="Q25" s="1324"/>
      <c r="R25" s="1328"/>
      <c r="S25" s="649" t="s">
        <v>420</v>
      </c>
      <c r="T25" s="1254" t="s">
        <v>436</v>
      </c>
      <c r="U25" s="1255"/>
      <c r="V25" s="1255"/>
      <c r="W25" s="1255"/>
      <c r="X25" s="1256"/>
      <c r="Y25" s="426"/>
    </row>
    <row r="26" spans="2:25" ht="24" customHeight="1">
      <c r="B26" s="1324"/>
      <c r="C26" s="1329" t="s">
        <v>437</v>
      </c>
      <c r="D26" s="649" t="s">
        <v>438</v>
      </c>
      <c r="E26" s="440"/>
      <c r="F26" s="441"/>
      <c r="G26" s="441"/>
      <c r="H26" s="441"/>
      <c r="I26" s="458"/>
      <c r="P26" s="452"/>
      <c r="Q26" s="1324"/>
      <c r="R26" s="1329" t="s">
        <v>437</v>
      </c>
      <c r="S26" s="649" t="s">
        <v>438</v>
      </c>
      <c r="T26" s="1074">
        <v>1112222</v>
      </c>
      <c r="U26" s="1075"/>
      <c r="V26" s="1075"/>
      <c r="W26" s="1075"/>
      <c r="X26" s="1076"/>
      <c r="Y26" s="426"/>
    </row>
    <row r="27" spans="2:25" ht="24" customHeight="1">
      <c r="B27" s="1324"/>
      <c r="C27" s="1330"/>
      <c r="D27" s="649" t="s">
        <v>439</v>
      </c>
      <c r="E27" s="1251"/>
      <c r="F27" s="1252"/>
      <c r="G27" s="1252"/>
      <c r="H27" s="1252"/>
      <c r="I27" s="1253"/>
      <c r="P27" s="452"/>
      <c r="Q27" s="1324"/>
      <c r="R27" s="1330"/>
      <c r="S27" s="649" t="s">
        <v>439</v>
      </c>
      <c r="T27" s="1254" t="s">
        <v>422</v>
      </c>
      <c r="U27" s="1255"/>
      <c r="V27" s="1255"/>
      <c r="W27" s="1255"/>
      <c r="X27" s="1256"/>
      <c r="Y27" s="426"/>
    </row>
    <row r="28" spans="2:25" ht="24" customHeight="1">
      <c r="B28" s="1324"/>
      <c r="C28" s="1290" t="s">
        <v>440</v>
      </c>
      <c r="D28" s="1268"/>
      <c r="E28" s="431"/>
      <c r="F28" s="1291" t="s">
        <v>424</v>
      </c>
      <c r="G28" s="1270"/>
      <c r="H28" s="1270"/>
      <c r="I28" s="1271"/>
      <c r="P28" s="452"/>
      <c r="Q28" s="1324"/>
      <c r="R28" s="1290" t="s">
        <v>440</v>
      </c>
      <c r="S28" s="1268"/>
      <c r="T28" s="1068" t="s">
        <v>425</v>
      </c>
      <c r="U28" s="1291" t="s">
        <v>424</v>
      </c>
      <c r="V28" s="1270"/>
      <c r="W28" s="1270"/>
      <c r="X28" s="1271"/>
      <c r="Y28" s="426"/>
    </row>
    <row r="29" spans="2:25" ht="24" customHeight="1">
      <c r="B29" s="1324"/>
      <c r="C29" s="1290" t="s">
        <v>441</v>
      </c>
      <c r="D29" s="1268"/>
      <c r="E29" s="1292"/>
      <c r="F29" s="1293"/>
      <c r="G29" s="1293"/>
      <c r="H29" s="442" t="s">
        <v>431</v>
      </c>
      <c r="I29" s="459"/>
      <c r="P29" s="452"/>
      <c r="Q29" s="1324"/>
      <c r="R29" s="1290" t="s">
        <v>441</v>
      </c>
      <c r="S29" s="1268"/>
      <c r="T29" s="1294" t="s">
        <v>442</v>
      </c>
      <c r="U29" s="1295"/>
      <c r="V29" s="1295"/>
      <c r="W29" s="442" t="s">
        <v>431</v>
      </c>
      <c r="X29" s="459"/>
      <c r="Y29" s="426"/>
    </row>
    <row r="30" spans="2:25" ht="24" customHeight="1">
      <c r="B30" s="1324"/>
      <c r="C30" s="1329" t="s">
        <v>443</v>
      </c>
      <c r="D30" s="649" t="s">
        <v>444</v>
      </c>
      <c r="E30" s="1292"/>
      <c r="F30" s="1293"/>
      <c r="G30" s="1296"/>
      <c r="H30" s="1297" t="s">
        <v>445</v>
      </c>
      <c r="I30" s="1298"/>
      <c r="P30" s="452"/>
      <c r="Q30" s="1324"/>
      <c r="R30" s="1329" t="s">
        <v>443</v>
      </c>
      <c r="S30" s="649" t="s">
        <v>444</v>
      </c>
      <c r="T30" s="1294" t="s">
        <v>446</v>
      </c>
      <c r="U30" s="1295"/>
      <c r="V30" s="1299"/>
      <c r="W30" s="1297" t="s">
        <v>445</v>
      </c>
      <c r="X30" s="1298"/>
      <c r="Y30" s="426"/>
    </row>
    <row r="31" spans="2:25" ht="24" customHeight="1">
      <c r="B31" s="1324"/>
      <c r="C31" s="1328"/>
      <c r="D31" s="649" t="s">
        <v>447</v>
      </c>
      <c r="E31" s="1292"/>
      <c r="F31" s="1293"/>
      <c r="G31" s="1296"/>
      <c r="H31" s="1300" t="s">
        <v>448</v>
      </c>
      <c r="I31" s="1301"/>
      <c r="P31" s="452"/>
      <c r="Q31" s="1324"/>
      <c r="R31" s="1328"/>
      <c r="S31" s="649" t="s">
        <v>447</v>
      </c>
      <c r="T31" s="1294" t="s">
        <v>449</v>
      </c>
      <c r="U31" s="1295"/>
      <c r="V31" s="1299"/>
      <c r="W31" s="1300" t="s">
        <v>448</v>
      </c>
      <c r="X31" s="1301"/>
      <c r="Y31" s="426"/>
    </row>
    <row r="32" spans="2:25" ht="24" customHeight="1">
      <c r="B32" s="1324"/>
      <c r="C32" s="1290" t="s">
        <v>450</v>
      </c>
      <c r="D32" s="1268"/>
      <c r="E32" s="443"/>
      <c r="F32" s="444" t="s">
        <v>451</v>
      </c>
      <c r="G32" s="1302" t="s">
        <v>452</v>
      </c>
      <c r="H32" s="1303"/>
      <c r="I32" s="1304"/>
      <c r="P32" s="452"/>
      <c r="Q32" s="1324"/>
      <c r="R32" s="1290" t="s">
        <v>450</v>
      </c>
      <c r="S32" s="1268"/>
      <c r="T32" s="1077">
        <v>50000</v>
      </c>
      <c r="U32" s="444" t="s">
        <v>451</v>
      </c>
      <c r="V32" s="1302" t="s">
        <v>452</v>
      </c>
      <c r="W32" s="1303"/>
      <c r="X32" s="1304"/>
      <c r="Y32" s="426"/>
    </row>
    <row r="33" spans="2:25" ht="24" customHeight="1">
      <c r="B33" s="1324"/>
      <c r="C33" s="1290" t="s">
        <v>453</v>
      </c>
      <c r="D33" s="1268"/>
      <c r="E33" s="445"/>
      <c r="F33" s="444" t="s">
        <v>454</v>
      </c>
      <c r="G33" s="1302" t="s">
        <v>455</v>
      </c>
      <c r="H33" s="1305"/>
      <c r="I33" s="1306"/>
      <c r="P33" s="452"/>
      <c r="Q33" s="1324"/>
      <c r="R33" s="1290" t="s">
        <v>453</v>
      </c>
      <c r="S33" s="1268"/>
      <c r="T33" s="1078"/>
      <c r="U33" s="444" t="s">
        <v>454</v>
      </c>
      <c r="V33" s="1302" t="s">
        <v>455</v>
      </c>
      <c r="W33" s="1305"/>
      <c r="X33" s="1306"/>
      <c r="Y33" s="426"/>
    </row>
    <row r="34" spans="2:25" ht="24" customHeight="1">
      <c r="B34" s="1324"/>
      <c r="C34" s="1329" t="s">
        <v>456</v>
      </c>
      <c r="D34" s="649" t="s">
        <v>457</v>
      </c>
      <c r="E34" s="1251"/>
      <c r="F34" s="1252"/>
      <c r="G34" s="1252"/>
      <c r="H34" s="1252"/>
      <c r="I34" s="1253"/>
      <c r="P34" s="452"/>
      <c r="Q34" s="1324"/>
      <c r="R34" s="1329" t="s">
        <v>456</v>
      </c>
      <c r="S34" s="649" t="s">
        <v>457</v>
      </c>
      <c r="T34" s="1254" t="s">
        <v>458</v>
      </c>
      <c r="U34" s="1255"/>
      <c r="V34" s="1255"/>
      <c r="W34" s="1255"/>
      <c r="X34" s="1256"/>
      <c r="Y34" s="426"/>
    </row>
    <row r="35" spans="2:25" ht="24" customHeight="1">
      <c r="B35" s="1324"/>
      <c r="C35" s="1327"/>
      <c r="D35" s="649" t="s">
        <v>418</v>
      </c>
      <c r="E35" s="1251"/>
      <c r="F35" s="1252"/>
      <c r="G35" s="1252"/>
      <c r="H35" s="1252"/>
      <c r="I35" s="1253"/>
      <c r="P35" s="452"/>
      <c r="Q35" s="1324"/>
      <c r="R35" s="1327"/>
      <c r="S35" s="649" t="s">
        <v>418</v>
      </c>
      <c r="T35" s="1254" t="s">
        <v>459</v>
      </c>
      <c r="U35" s="1255"/>
      <c r="V35" s="1255"/>
      <c r="W35" s="1255"/>
      <c r="X35" s="1256"/>
      <c r="Y35" s="426"/>
    </row>
    <row r="36" spans="2:25" ht="24" customHeight="1">
      <c r="B36" s="1324"/>
      <c r="C36" s="1327"/>
      <c r="D36" s="649" t="s">
        <v>460</v>
      </c>
      <c r="E36" s="1251"/>
      <c r="F36" s="1252"/>
      <c r="G36" s="1252"/>
      <c r="H36" s="1252"/>
      <c r="I36" s="1253"/>
      <c r="P36" s="452"/>
      <c r="Q36" s="1324"/>
      <c r="R36" s="1327"/>
      <c r="S36" s="649" t="s">
        <v>460</v>
      </c>
      <c r="T36" s="1254" t="s">
        <v>461</v>
      </c>
      <c r="U36" s="1255"/>
      <c r="V36" s="1255"/>
      <c r="W36" s="1255"/>
      <c r="X36" s="1256"/>
      <c r="Y36" s="426"/>
    </row>
    <row r="37" spans="2:25" ht="24" customHeight="1">
      <c r="B37" s="1325"/>
      <c r="C37" s="1329" t="s">
        <v>462</v>
      </c>
      <c r="D37" s="647" t="s">
        <v>438</v>
      </c>
      <c r="E37" s="440"/>
      <c r="F37" s="441"/>
      <c r="G37" s="441"/>
      <c r="H37" s="441"/>
      <c r="I37" s="458"/>
      <c r="P37" s="452"/>
      <c r="Q37" s="1325"/>
      <c r="R37" s="1329" t="s">
        <v>462</v>
      </c>
      <c r="S37" s="647" t="s">
        <v>438</v>
      </c>
      <c r="T37" s="1074">
        <v>1112222</v>
      </c>
      <c r="U37" s="1075"/>
      <c r="V37" s="1075"/>
      <c r="W37" s="1075"/>
      <c r="X37" s="1076"/>
      <c r="Y37" s="426"/>
    </row>
    <row r="38" spans="2:25" ht="24" customHeight="1">
      <c r="B38" s="1325"/>
      <c r="C38" s="1327"/>
      <c r="D38" s="647" t="s">
        <v>439</v>
      </c>
      <c r="E38" s="1251"/>
      <c r="F38" s="1252"/>
      <c r="G38" s="1252"/>
      <c r="H38" s="1252"/>
      <c r="I38" s="1253"/>
      <c r="P38" s="452"/>
      <c r="Q38" s="1325"/>
      <c r="R38" s="1327"/>
      <c r="S38" s="647" t="s">
        <v>439</v>
      </c>
      <c r="T38" s="1254" t="s">
        <v>422</v>
      </c>
      <c r="U38" s="1255"/>
      <c r="V38" s="1255"/>
      <c r="W38" s="1255"/>
      <c r="X38" s="1256"/>
      <c r="Y38" s="426"/>
    </row>
    <row r="39" spans="2:25" ht="24" customHeight="1">
      <c r="B39" s="1325"/>
      <c r="C39" s="1327"/>
      <c r="D39" s="647" t="s">
        <v>463</v>
      </c>
      <c r="E39" s="1251"/>
      <c r="F39" s="1252"/>
      <c r="G39" s="1252"/>
      <c r="H39" s="1252"/>
      <c r="I39" s="1253"/>
      <c r="P39" s="452"/>
      <c r="Q39" s="1325"/>
      <c r="R39" s="1327"/>
      <c r="S39" s="647" t="s">
        <v>463</v>
      </c>
      <c r="T39" s="1254" t="s">
        <v>464</v>
      </c>
      <c r="U39" s="1255"/>
      <c r="V39" s="1255"/>
      <c r="W39" s="1255"/>
      <c r="X39" s="1256"/>
      <c r="Y39" s="426"/>
    </row>
    <row r="40" spans="2:25" ht="24" customHeight="1">
      <c r="B40" s="1325"/>
      <c r="C40" s="1327"/>
      <c r="D40" s="647" t="s">
        <v>418</v>
      </c>
      <c r="E40" s="1251"/>
      <c r="F40" s="1252"/>
      <c r="G40" s="1252"/>
      <c r="H40" s="1252"/>
      <c r="I40" s="1253"/>
      <c r="P40" s="452"/>
      <c r="Q40" s="1325"/>
      <c r="R40" s="1327"/>
      <c r="S40" s="647" t="s">
        <v>418</v>
      </c>
      <c r="T40" s="1254" t="s">
        <v>465</v>
      </c>
      <c r="U40" s="1255"/>
      <c r="V40" s="1255"/>
      <c r="W40" s="1255"/>
      <c r="X40" s="1256"/>
      <c r="Y40" s="426"/>
    </row>
    <row r="41" spans="2:25" ht="24" customHeight="1">
      <c r="B41" s="1325"/>
      <c r="C41" s="1327"/>
      <c r="D41" s="647" t="s">
        <v>460</v>
      </c>
      <c r="E41" s="1251"/>
      <c r="F41" s="1252"/>
      <c r="G41" s="1252"/>
      <c r="H41" s="1252"/>
      <c r="I41" s="1253"/>
      <c r="P41" s="452"/>
      <c r="Q41" s="1325"/>
      <c r="R41" s="1327"/>
      <c r="S41" s="647" t="s">
        <v>460</v>
      </c>
      <c r="T41" s="1254" t="s">
        <v>466</v>
      </c>
      <c r="U41" s="1255"/>
      <c r="V41" s="1255"/>
      <c r="W41" s="1255"/>
      <c r="X41" s="1256"/>
      <c r="Y41" s="426"/>
    </row>
    <row r="42" spans="2:25" ht="24" customHeight="1">
      <c r="B42" s="1325"/>
      <c r="C42" s="1327"/>
      <c r="D42" s="647" t="s">
        <v>467</v>
      </c>
      <c r="E42" s="431"/>
      <c r="F42" s="645" t="s">
        <v>468</v>
      </c>
      <c r="G42" s="446"/>
      <c r="H42" s="446"/>
      <c r="I42" s="460"/>
      <c r="P42" s="452"/>
      <c r="Q42" s="1325"/>
      <c r="R42" s="1327"/>
      <c r="S42" s="647" t="s">
        <v>467</v>
      </c>
      <c r="T42" s="1068" t="s">
        <v>469</v>
      </c>
      <c r="U42" s="645" t="s">
        <v>468</v>
      </c>
      <c r="V42" s="446"/>
      <c r="W42" s="446"/>
      <c r="X42" s="460"/>
      <c r="Y42" s="426"/>
    </row>
    <row r="43" spans="2:25" ht="24" customHeight="1">
      <c r="B43" s="1325"/>
      <c r="C43" s="1330"/>
      <c r="D43" s="647" t="s">
        <v>470</v>
      </c>
      <c r="E43" s="1307"/>
      <c r="F43" s="1308"/>
      <c r="G43" s="1309"/>
      <c r="H43" s="1309"/>
      <c r="I43" s="1310"/>
      <c r="P43" s="452"/>
      <c r="Q43" s="1325"/>
      <c r="R43" s="1330"/>
      <c r="S43" s="647" t="s">
        <v>470</v>
      </c>
      <c r="T43" s="1311" t="s">
        <v>638</v>
      </c>
      <c r="U43" s="1312"/>
      <c r="V43" s="1313"/>
      <c r="W43" s="1313"/>
      <c r="X43" s="1314"/>
      <c r="Y43" s="426"/>
    </row>
    <row r="44" spans="2:25" ht="48" customHeight="1" thickBot="1">
      <c r="B44" s="1326"/>
      <c r="C44" s="1315" t="s">
        <v>471</v>
      </c>
      <c r="D44" s="1316"/>
      <c r="E44" s="1317"/>
      <c r="F44" s="1318"/>
      <c r="G44" s="1318"/>
      <c r="H44" s="1318"/>
      <c r="I44" s="1319"/>
      <c r="P44" s="452"/>
      <c r="Q44" s="1326"/>
      <c r="R44" s="1315" t="s">
        <v>471</v>
      </c>
      <c r="S44" s="1316"/>
      <c r="T44" s="1320"/>
      <c r="U44" s="1321"/>
      <c r="V44" s="1321"/>
      <c r="W44" s="1321"/>
      <c r="X44" s="1322"/>
      <c r="Y44" s="426"/>
    </row>
    <row r="45" spans="2:25" ht="24" customHeight="1">
      <c r="B45" s="1362" t="s">
        <v>42</v>
      </c>
      <c r="C45" s="1361" t="s">
        <v>435</v>
      </c>
      <c r="D45" s="648" t="s">
        <v>418</v>
      </c>
      <c r="E45" s="1245"/>
      <c r="F45" s="1246"/>
      <c r="G45" s="1246"/>
      <c r="H45" s="1246"/>
      <c r="I45" s="1247"/>
      <c r="P45" s="452"/>
      <c r="Q45" s="1362" t="s">
        <v>42</v>
      </c>
      <c r="R45" s="1361" t="s">
        <v>435</v>
      </c>
      <c r="S45" s="648" t="s">
        <v>418</v>
      </c>
      <c r="T45" s="1248" t="s">
        <v>472</v>
      </c>
      <c r="U45" s="1249"/>
      <c r="V45" s="1249"/>
      <c r="W45" s="1249"/>
      <c r="X45" s="1250"/>
      <c r="Y45" s="426"/>
    </row>
    <row r="46" spans="2:25" ht="24" customHeight="1">
      <c r="B46" s="1324"/>
      <c r="C46" s="1328"/>
      <c r="D46" s="649" t="s">
        <v>420</v>
      </c>
      <c r="E46" s="1251"/>
      <c r="F46" s="1252"/>
      <c r="G46" s="1252"/>
      <c r="H46" s="1252"/>
      <c r="I46" s="1253"/>
      <c r="P46" s="452"/>
      <c r="Q46" s="1324"/>
      <c r="R46" s="1328"/>
      <c r="S46" s="649" t="s">
        <v>420</v>
      </c>
      <c r="T46" s="1254" t="s">
        <v>473</v>
      </c>
      <c r="U46" s="1255"/>
      <c r="V46" s="1255"/>
      <c r="W46" s="1255"/>
      <c r="X46" s="1256"/>
      <c r="Y46" s="426"/>
    </row>
    <row r="47" spans="2:25" ht="24" customHeight="1">
      <c r="B47" s="1324"/>
      <c r="C47" s="1329" t="s">
        <v>437</v>
      </c>
      <c r="D47" s="649" t="s">
        <v>438</v>
      </c>
      <c r="E47" s="440"/>
      <c r="F47" s="441"/>
      <c r="G47" s="441"/>
      <c r="H47" s="441"/>
      <c r="I47" s="458"/>
      <c r="P47" s="452"/>
      <c r="Q47" s="1324"/>
      <c r="R47" s="1329" t="s">
        <v>437</v>
      </c>
      <c r="S47" s="649" t="s">
        <v>438</v>
      </c>
      <c r="T47" s="1074">
        <v>2223333</v>
      </c>
      <c r="U47" s="1075"/>
      <c r="V47" s="1075"/>
      <c r="W47" s="1075"/>
      <c r="X47" s="1076"/>
      <c r="Y47" s="426"/>
    </row>
    <row r="48" spans="2:25" ht="24" customHeight="1">
      <c r="B48" s="1324"/>
      <c r="C48" s="1330"/>
      <c r="D48" s="649" t="s">
        <v>439</v>
      </c>
      <c r="E48" s="1251"/>
      <c r="F48" s="1252"/>
      <c r="G48" s="1252"/>
      <c r="H48" s="1252"/>
      <c r="I48" s="1253"/>
      <c r="P48" s="452"/>
      <c r="Q48" s="1324"/>
      <c r="R48" s="1330"/>
      <c r="S48" s="649" t="s">
        <v>439</v>
      </c>
      <c r="T48" s="1254" t="s">
        <v>474</v>
      </c>
      <c r="U48" s="1255"/>
      <c r="V48" s="1255"/>
      <c r="W48" s="1255"/>
      <c r="X48" s="1256"/>
      <c r="Y48" s="426"/>
    </row>
    <row r="49" spans="2:25" ht="24" customHeight="1">
      <c r="B49" s="1324"/>
      <c r="C49" s="1290" t="s">
        <v>440</v>
      </c>
      <c r="D49" s="1268"/>
      <c r="E49" s="431"/>
      <c r="F49" s="1291" t="s">
        <v>424</v>
      </c>
      <c r="G49" s="1270"/>
      <c r="H49" s="1270"/>
      <c r="I49" s="1271"/>
      <c r="P49" s="452"/>
      <c r="Q49" s="1324"/>
      <c r="R49" s="1290" t="s">
        <v>440</v>
      </c>
      <c r="S49" s="1268"/>
      <c r="T49" s="1068" t="s">
        <v>475</v>
      </c>
      <c r="U49" s="1291" t="s">
        <v>424</v>
      </c>
      <c r="V49" s="1270"/>
      <c r="W49" s="1270"/>
      <c r="X49" s="1271"/>
      <c r="Y49" s="426"/>
    </row>
    <row r="50" spans="2:25" ht="24" customHeight="1">
      <c r="B50" s="1324"/>
      <c r="C50" s="1290" t="s">
        <v>441</v>
      </c>
      <c r="D50" s="1268"/>
      <c r="E50" s="1331"/>
      <c r="F50" s="1332"/>
      <c r="G50" s="1332"/>
      <c r="H50" s="447"/>
      <c r="I50" s="459"/>
      <c r="P50" s="452"/>
      <c r="Q50" s="1324"/>
      <c r="R50" s="1290" t="s">
        <v>441</v>
      </c>
      <c r="S50" s="1268"/>
      <c r="T50" s="1333" t="s">
        <v>442</v>
      </c>
      <c r="U50" s="1334"/>
      <c r="V50" s="1334"/>
      <c r="W50" s="447"/>
      <c r="X50" s="459"/>
      <c r="Y50" s="426"/>
    </row>
    <row r="51" spans="2:25" ht="24" customHeight="1">
      <c r="B51" s="1324"/>
      <c r="C51" s="1329" t="s">
        <v>443</v>
      </c>
      <c r="D51" s="646" t="s">
        <v>444</v>
      </c>
      <c r="E51" s="1292"/>
      <c r="F51" s="1293"/>
      <c r="G51" s="1296"/>
      <c r="H51" s="1335" t="s">
        <v>445</v>
      </c>
      <c r="I51" s="1298"/>
      <c r="P51" s="452"/>
      <c r="Q51" s="1324"/>
      <c r="R51" s="1329" t="s">
        <v>443</v>
      </c>
      <c r="S51" s="646" t="s">
        <v>444</v>
      </c>
      <c r="T51" s="1294" t="s">
        <v>446</v>
      </c>
      <c r="U51" s="1295"/>
      <c r="V51" s="1299"/>
      <c r="W51" s="1335" t="s">
        <v>445</v>
      </c>
      <c r="X51" s="1298"/>
      <c r="Y51" s="426"/>
    </row>
    <row r="52" spans="2:25" ht="24" customHeight="1">
      <c r="B52" s="1324"/>
      <c r="C52" s="1328"/>
      <c r="D52" s="646" t="s">
        <v>447</v>
      </c>
      <c r="E52" s="1292"/>
      <c r="F52" s="1293"/>
      <c r="G52" s="1296"/>
      <c r="H52" s="1336" t="s">
        <v>448</v>
      </c>
      <c r="I52" s="1301"/>
      <c r="P52" s="452"/>
      <c r="Q52" s="1324"/>
      <c r="R52" s="1328"/>
      <c r="S52" s="646" t="s">
        <v>447</v>
      </c>
      <c r="T52" s="1294" t="s">
        <v>449</v>
      </c>
      <c r="U52" s="1295"/>
      <c r="V52" s="1299"/>
      <c r="W52" s="1336" t="s">
        <v>448</v>
      </c>
      <c r="X52" s="1301"/>
      <c r="Y52" s="426"/>
    </row>
    <row r="53" spans="2:25" ht="24" customHeight="1">
      <c r="B53" s="1324"/>
      <c r="C53" s="1290" t="s">
        <v>450</v>
      </c>
      <c r="D53" s="1268"/>
      <c r="E53" s="448"/>
      <c r="F53" s="449" t="s">
        <v>451</v>
      </c>
      <c r="G53" s="1337" t="s">
        <v>452</v>
      </c>
      <c r="H53" s="1303"/>
      <c r="I53" s="1304"/>
      <c r="P53" s="452"/>
      <c r="Q53" s="1324"/>
      <c r="R53" s="1290" t="s">
        <v>450</v>
      </c>
      <c r="S53" s="1268"/>
      <c r="T53" s="1079">
        <v>20000</v>
      </c>
      <c r="U53" s="449" t="s">
        <v>451</v>
      </c>
      <c r="V53" s="1337" t="s">
        <v>452</v>
      </c>
      <c r="W53" s="1303"/>
      <c r="X53" s="1304"/>
      <c r="Y53" s="426"/>
    </row>
    <row r="54" spans="2:25" ht="24" customHeight="1">
      <c r="B54" s="1324"/>
      <c r="C54" s="1290" t="s">
        <v>453</v>
      </c>
      <c r="D54" s="1268"/>
      <c r="E54" s="445"/>
      <c r="F54" s="444" t="s">
        <v>454</v>
      </c>
      <c r="G54" s="1302" t="s">
        <v>455</v>
      </c>
      <c r="H54" s="1305"/>
      <c r="I54" s="1306"/>
      <c r="P54" s="452"/>
      <c r="Q54" s="1324"/>
      <c r="R54" s="1290" t="s">
        <v>453</v>
      </c>
      <c r="S54" s="1268"/>
      <c r="T54" s="611"/>
      <c r="U54" s="444" t="s">
        <v>454</v>
      </c>
      <c r="V54" s="1302" t="s">
        <v>455</v>
      </c>
      <c r="W54" s="1305"/>
      <c r="X54" s="1306"/>
      <c r="Y54" s="426"/>
    </row>
    <row r="55" spans="2:25" ht="24" customHeight="1">
      <c r="B55" s="1324"/>
      <c r="C55" s="1329" t="s">
        <v>476</v>
      </c>
      <c r="D55" s="649" t="s">
        <v>457</v>
      </c>
      <c r="E55" s="1251"/>
      <c r="F55" s="1252"/>
      <c r="G55" s="1252"/>
      <c r="H55" s="1252"/>
      <c r="I55" s="1253"/>
      <c r="P55" s="452"/>
      <c r="Q55" s="1324"/>
      <c r="R55" s="1329" t="s">
        <v>476</v>
      </c>
      <c r="S55" s="649" t="s">
        <v>457</v>
      </c>
      <c r="T55" s="1254" t="s">
        <v>458</v>
      </c>
      <c r="U55" s="1255"/>
      <c r="V55" s="1255"/>
      <c r="W55" s="1255"/>
      <c r="X55" s="1256"/>
      <c r="Y55" s="426"/>
    </row>
    <row r="56" spans="2:25" ht="24" customHeight="1">
      <c r="B56" s="1324"/>
      <c r="C56" s="1327"/>
      <c r="D56" s="649" t="s">
        <v>418</v>
      </c>
      <c r="E56" s="1251"/>
      <c r="F56" s="1252"/>
      <c r="G56" s="1252"/>
      <c r="H56" s="1252"/>
      <c r="I56" s="1253"/>
      <c r="P56" s="452"/>
      <c r="Q56" s="1324"/>
      <c r="R56" s="1327"/>
      <c r="S56" s="649" t="s">
        <v>418</v>
      </c>
      <c r="T56" s="1254" t="s">
        <v>477</v>
      </c>
      <c r="U56" s="1255"/>
      <c r="V56" s="1255"/>
      <c r="W56" s="1255"/>
      <c r="X56" s="1256"/>
      <c r="Y56" s="426"/>
    </row>
    <row r="57" spans="2:25" ht="24" customHeight="1">
      <c r="B57" s="1324"/>
      <c r="C57" s="1327"/>
      <c r="D57" s="649" t="s">
        <v>460</v>
      </c>
      <c r="E57" s="1251"/>
      <c r="F57" s="1252"/>
      <c r="G57" s="1252"/>
      <c r="H57" s="1252"/>
      <c r="I57" s="1253"/>
      <c r="P57" s="452"/>
      <c r="Q57" s="1324"/>
      <c r="R57" s="1327"/>
      <c r="S57" s="649" t="s">
        <v>460</v>
      </c>
      <c r="T57" s="1254" t="s">
        <v>478</v>
      </c>
      <c r="U57" s="1255"/>
      <c r="V57" s="1255"/>
      <c r="W57" s="1255"/>
      <c r="X57" s="1256"/>
      <c r="Y57" s="426"/>
    </row>
    <row r="58" spans="2:25" ht="24" customHeight="1">
      <c r="B58" s="1325"/>
      <c r="C58" s="1329" t="s">
        <v>462</v>
      </c>
      <c r="D58" s="647" t="s">
        <v>438</v>
      </c>
      <c r="E58" s="440"/>
      <c r="F58" s="441"/>
      <c r="G58" s="441"/>
      <c r="H58" s="441"/>
      <c r="I58" s="458"/>
      <c r="P58" s="452"/>
      <c r="Q58" s="1325"/>
      <c r="R58" s="1329" t="s">
        <v>462</v>
      </c>
      <c r="S58" s="647" t="s">
        <v>438</v>
      </c>
      <c r="T58" s="1074">
        <v>2223333</v>
      </c>
      <c r="U58" s="1075"/>
      <c r="V58" s="1075"/>
      <c r="W58" s="1075"/>
      <c r="X58" s="1076"/>
      <c r="Y58" s="426"/>
    </row>
    <row r="59" spans="2:25" ht="24" customHeight="1">
      <c r="B59" s="1325"/>
      <c r="C59" s="1327"/>
      <c r="D59" s="647" t="s">
        <v>439</v>
      </c>
      <c r="E59" s="1251"/>
      <c r="F59" s="1252"/>
      <c r="G59" s="1252"/>
      <c r="H59" s="1252"/>
      <c r="I59" s="1253"/>
      <c r="P59" s="452"/>
      <c r="Q59" s="1325"/>
      <c r="R59" s="1327"/>
      <c r="S59" s="647" t="s">
        <v>439</v>
      </c>
      <c r="T59" s="1254" t="s">
        <v>474</v>
      </c>
      <c r="U59" s="1255"/>
      <c r="V59" s="1255"/>
      <c r="W59" s="1255"/>
      <c r="X59" s="1256"/>
      <c r="Y59" s="426"/>
    </row>
    <row r="60" spans="2:25" ht="24" customHeight="1">
      <c r="B60" s="1325"/>
      <c r="C60" s="1327"/>
      <c r="D60" s="647" t="s">
        <v>463</v>
      </c>
      <c r="E60" s="1251"/>
      <c r="F60" s="1252"/>
      <c r="G60" s="1252"/>
      <c r="H60" s="1252"/>
      <c r="I60" s="1253"/>
      <c r="P60" s="452"/>
      <c r="Q60" s="1325"/>
      <c r="R60" s="1327"/>
      <c r="S60" s="647" t="s">
        <v>463</v>
      </c>
      <c r="T60" s="1254" t="s">
        <v>464</v>
      </c>
      <c r="U60" s="1255"/>
      <c r="V60" s="1255"/>
      <c r="W60" s="1255"/>
      <c r="X60" s="1256"/>
      <c r="Y60" s="426"/>
    </row>
    <row r="61" spans="2:25" ht="24" customHeight="1">
      <c r="B61" s="1325"/>
      <c r="C61" s="1327"/>
      <c r="D61" s="647" t="s">
        <v>418</v>
      </c>
      <c r="E61" s="1251"/>
      <c r="F61" s="1252"/>
      <c r="G61" s="1252"/>
      <c r="H61" s="1252"/>
      <c r="I61" s="1253"/>
      <c r="P61" s="452"/>
      <c r="Q61" s="1325"/>
      <c r="R61" s="1327"/>
      <c r="S61" s="647" t="s">
        <v>418</v>
      </c>
      <c r="T61" s="1254" t="s">
        <v>479</v>
      </c>
      <c r="U61" s="1255"/>
      <c r="V61" s="1255"/>
      <c r="W61" s="1255"/>
      <c r="X61" s="1256"/>
      <c r="Y61" s="426"/>
    </row>
    <row r="62" spans="2:25" ht="24" customHeight="1">
      <c r="B62" s="1325"/>
      <c r="C62" s="1327"/>
      <c r="D62" s="647" t="s">
        <v>460</v>
      </c>
      <c r="E62" s="1251"/>
      <c r="F62" s="1252"/>
      <c r="G62" s="1252"/>
      <c r="H62" s="1252"/>
      <c r="I62" s="1253"/>
      <c r="P62" s="452"/>
      <c r="Q62" s="1325"/>
      <c r="R62" s="1327"/>
      <c r="S62" s="647" t="s">
        <v>460</v>
      </c>
      <c r="T62" s="1254" t="s">
        <v>480</v>
      </c>
      <c r="U62" s="1255"/>
      <c r="V62" s="1255"/>
      <c r="W62" s="1255"/>
      <c r="X62" s="1256"/>
      <c r="Y62" s="426"/>
    </row>
    <row r="63" spans="2:25" ht="24" customHeight="1">
      <c r="B63" s="1325"/>
      <c r="C63" s="1327"/>
      <c r="D63" s="647" t="s">
        <v>467</v>
      </c>
      <c r="E63" s="450"/>
      <c r="F63" s="645" t="s">
        <v>468</v>
      </c>
      <c r="G63" s="446"/>
      <c r="H63" s="446"/>
      <c r="I63" s="460"/>
      <c r="P63" s="452"/>
      <c r="Q63" s="1325"/>
      <c r="R63" s="1327"/>
      <c r="S63" s="647" t="s">
        <v>467</v>
      </c>
      <c r="T63" s="1080" t="s">
        <v>481</v>
      </c>
      <c r="U63" s="645" t="s">
        <v>468</v>
      </c>
      <c r="V63" s="446"/>
      <c r="W63" s="446"/>
      <c r="X63" s="460"/>
      <c r="Y63" s="426"/>
    </row>
    <row r="64" spans="2:25" ht="24" customHeight="1">
      <c r="B64" s="1325"/>
      <c r="C64" s="1330"/>
      <c r="D64" s="647" t="s">
        <v>470</v>
      </c>
      <c r="E64" s="1307"/>
      <c r="F64" s="1308"/>
      <c r="G64" s="1309"/>
      <c r="H64" s="1309"/>
      <c r="I64" s="1310"/>
      <c r="P64" s="452"/>
      <c r="Q64" s="1325"/>
      <c r="R64" s="1330"/>
      <c r="S64" s="647" t="s">
        <v>470</v>
      </c>
      <c r="T64" s="1311" t="s">
        <v>482</v>
      </c>
      <c r="U64" s="1338"/>
      <c r="V64" s="1339"/>
      <c r="W64" s="1339"/>
      <c r="X64" s="1340"/>
      <c r="Y64" s="426"/>
    </row>
    <row r="65" spans="1:25" ht="48" customHeight="1" thickBot="1">
      <c r="B65" s="1326"/>
      <c r="C65" s="1315" t="s">
        <v>471</v>
      </c>
      <c r="D65" s="1316"/>
      <c r="E65" s="1341"/>
      <c r="F65" s="1342"/>
      <c r="G65" s="1342"/>
      <c r="H65" s="1342"/>
      <c r="I65" s="1343"/>
      <c r="P65" s="452"/>
      <c r="Q65" s="1326"/>
      <c r="R65" s="1344" t="s">
        <v>471</v>
      </c>
      <c r="S65" s="1345"/>
      <c r="T65" s="1346"/>
      <c r="U65" s="1347"/>
      <c r="V65" s="1347"/>
      <c r="W65" s="1347"/>
      <c r="X65" s="1348"/>
      <c r="Y65" s="426"/>
    </row>
    <row r="66" spans="1:25" ht="24" customHeight="1">
      <c r="A66" s="897"/>
      <c r="B66" s="1362" t="s">
        <v>64</v>
      </c>
      <c r="C66" s="1361" t="s">
        <v>435</v>
      </c>
      <c r="D66" s="648" t="s">
        <v>418</v>
      </c>
      <c r="E66" s="1349"/>
      <c r="F66" s="1350"/>
      <c r="G66" s="1350"/>
      <c r="H66" s="1350"/>
      <c r="I66" s="1351"/>
      <c r="P66" s="452"/>
      <c r="Q66" s="1323" t="s">
        <v>64</v>
      </c>
      <c r="R66" s="1327" t="s">
        <v>435</v>
      </c>
      <c r="S66" s="644" t="s">
        <v>418</v>
      </c>
      <c r="T66" s="1352" t="s">
        <v>483</v>
      </c>
      <c r="U66" s="1353"/>
      <c r="V66" s="1353"/>
      <c r="W66" s="1353"/>
      <c r="X66" s="1354"/>
      <c r="Y66" s="426"/>
    </row>
    <row r="67" spans="1:25" ht="24" customHeight="1">
      <c r="A67" s="897"/>
      <c r="B67" s="1324"/>
      <c r="C67" s="1328"/>
      <c r="D67" s="649" t="s">
        <v>420</v>
      </c>
      <c r="E67" s="1355"/>
      <c r="F67" s="1356"/>
      <c r="G67" s="1356"/>
      <c r="H67" s="1356"/>
      <c r="I67" s="1357"/>
      <c r="P67" s="452"/>
      <c r="Q67" s="1324"/>
      <c r="R67" s="1328"/>
      <c r="S67" s="649" t="s">
        <v>420</v>
      </c>
      <c r="T67" s="1358" t="s">
        <v>484</v>
      </c>
      <c r="U67" s="1359"/>
      <c r="V67" s="1359"/>
      <c r="W67" s="1359"/>
      <c r="X67" s="1360"/>
      <c r="Y67" s="426"/>
    </row>
    <row r="68" spans="1:25" ht="24" customHeight="1">
      <c r="A68" s="897"/>
      <c r="B68" s="1324"/>
      <c r="C68" s="1329" t="s">
        <v>437</v>
      </c>
      <c r="D68" s="649" t="s">
        <v>438</v>
      </c>
      <c r="E68" s="440"/>
      <c r="F68" s="462"/>
      <c r="G68" s="462"/>
      <c r="H68" s="462"/>
      <c r="I68" s="465"/>
      <c r="P68" s="452"/>
      <c r="Q68" s="1324"/>
      <c r="R68" s="1329" t="s">
        <v>437</v>
      </c>
      <c r="S68" s="649" t="s">
        <v>438</v>
      </c>
      <c r="T68" s="1074">
        <v>3334444</v>
      </c>
      <c r="U68" s="462"/>
      <c r="V68" s="462"/>
      <c r="W68" s="462"/>
      <c r="X68" s="465"/>
      <c r="Y68" s="426"/>
    </row>
    <row r="69" spans="1:25" ht="24" customHeight="1">
      <c r="A69" s="897"/>
      <c r="B69" s="1324"/>
      <c r="C69" s="1330"/>
      <c r="D69" s="649" t="s">
        <v>439</v>
      </c>
      <c r="E69" s="1355"/>
      <c r="F69" s="1356"/>
      <c r="G69" s="1356"/>
      <c r="H69" s="1356"/>
      <c r="I69" s="1357"/>
      <c r="P69" s="452"/>
      <c r="Q69" s="1324"/>
      <c r="R69" s="1330"/>
      <c r="S69" s="649" t="s">
        <v>439</v>
      </c>
      <c r="T69" s="1358" t="s">
        <v>485</v>
      </c>
      <c r="U69" s="1359"/>
      <c r="V69" s="1359"/>
      <c r="W69" s="1359"/>
      <c r="X69" s="1360"/>
      <c r="Y69" s="426"/>
    </row>
    <row r="70" spans="1:25" ht="24" customHeight="1">
      <c r="A70" s="897"/>
      <c r="B70" s="1324"/>
      <c r="C70" s="1290" t="s">
        <v>440</v>
      </c>
      <c r="D70" s="1268"/>
      <c r="E70" s="431"/>
      <c r="F70" s="1291" t="s">
        <v>424</v>
      </c>
      <c r="G70" s="1270"/>
      <c r="H70" s="1270"/>
      <c r="I70" s="1271"/>
      <c r="P70" s="452"/>
      <c r="Q70" s="1324"/>
      <c r="R70" s="1290" t="s">
        <v>440</v>
      </c>
      <c r="S70" s="1268"/>
      <c r="T70" s="1068" t="s">
        <v>486</v>
      </c>
      <c r="U70" s="1291" t="s">
        <v>424</v>
      </c>
      <c r="V70" s="1270"/>
      <c r="W70" s="1270"/>
      <c r="X70" s="1271"/>
      <c r="Y70" s="426"/>
    </row>
    <row r="71" spans="1:25" ht="24" customHeight="1">
      <c r="A71" s="897"/>
      <c r="B71" s="1324"/>
      <c r="C71" s="1290" t="s">
        <v>441</v>
      </c>
      <c r="D71" s="1268"/>
      <c r="E71" s="1331"/>
      <c r="F71" s="1332"/>
      <c r="G71" s="1332"/>
      <c r="H71" s="463"/>
      <c r="I71" s="466"/>
      <c r="P71" s="452"/>
      <c r="Q71" s="1324"/>
      <c r="R71" s="1290" t="s">
        <v>441</v>
      </c>
      <c r="S71" s="1268"/>
      <c r="T71" s="1333" t="s">
        <v>487</v>
      </c>
      <c r="U71" s="1334"/>
      <c r="V71" s="1334"/>
      <c r="W71" s="463"/>
      <c r="X71" s="466"/>
      <c r="Y71" s="426"/>
    </row>
    <row r="72" spans="1:25" ht="24" customHeight="1">
      <c r="A72" s="897"/>
      <c r="B72" s="1324"/>
      <c r="C72" s="1329" t="s">
        <v>476</v>
      </c>
      <c r="D72" s="649" t="s">
        <v>457</v>
      </c>
      <c r="E72" s="1355"/>
      <c r="F72" s="1356"/>
      <c r="G72" s="1356"/>
      <c r="H72" s="1356"/>
      <c r="I72" s="1357"/>
      <c r="P72" s="452"/>
      <c r="Q72" s="1324"/>
      <c r="R72" s="1329" t="s">
        <v>476</v>
      </c>
      <c r="S72" s="649" t="s">
        <v>457</v>
      </c>
      <c r="T72" s="1358" t="s">
        <v>458</v>
      </c>
      <c r="U72" s="1359"/>
      <c r="V72" s="1359"/>
      <c r="W72" s="1359"/>
      <c r="X72" s="1360"/>
      <c r="Y72" s="426"/>
    </row>
    <row r="73" spans="1:25" ht="24" customHeight="1">
      <c r="A73" s="897"/>
      <c r="B73" s="1324"/>
      <c r="C73" s="1327"/>
      <c r="D73" s="649" t="s">
        <v>418</v>
      </c>
      <c r="E73" s="1355"/>
      <c r="F73" s="1356"/>
      <c r="G73" s="1356"/>
      <c r="H73" s="1356"/>
      <c r="I73" s="1357"/>
      <c r="P73" s="452"/>
      <c r="Q73" s="1324"/>
      <c r="R73" s="1327"/>
      <c r="S73" s="649" t="s">
        <v>418</v>
      </c>
      <c r="T73" s="1358" t="s">
        <v>488</v>
      </c>
      <c r="U73" s="1359"/>
      <c r="V73" s="1359"/>
      <c r="W73" s="1359"/>
      <c r="X73" s="1360"/>
      <c r="Y73" s="426"/>
    </row>
    <row r="74" spans="1:25" ht="24" customHeight="1">
      <c r="A74" s="897"/>
      <c r="B74" s="1324"/>
      <c r="C74" s="1327"/>
      <c r="D74" s="649" t="s">
        <v>460</v>
      </c>
      <c r="E74" s="1355"/>
      <c r="F74" s="1356"/>
      <c r="G74" s="1356"/>
      <c r="H74" s="1356"/>
      <c r="I74" s="1357"/>
      <c r="P74" s="452"/>
      <c r="Q74" s="1324"/>
      <c r="R74" s="1327"/>
      <c r="S74" s="649" t="s">
        <v>460</v>
      </c>
      <c r="T74" s="1358" t="s">
        <v>489</v>
      </c>
      <c r="U74" s="1359"/>
      <c r="V74" s="1359"/>
      <c r="W74" s="1359"/>
      <c r="X74" s="1360"/>
      <c r="Y74" s="426"/>
    </row>
    <row r="75" spans="1:25" ht="24" customHeight="1">
      <c r="A75" s="897"/>
      <c r="B75" s="1325"/>
      <c r="C75" s="1329" t="s">
        <v>490</v>
      </c>
      <c r="D75" s="647" t="s">
        <v>438</v>
      </c>
      <c r="E75" s="440"/>
      <c r="F75" s="462"/>
      <c r="G75" s="462"/>
      <c r="H75" s="462"/>
      <c r="I75" s="465"/>
      <c r="P75" s="452"/>
      <c r="Q75" s="1325"/>
      <c r="R75" s="1329" t="s">
        <v>490</v>
      </c>
      <c r="S75" s="647" t="s">
        <v>438</v>
      </c>
      <c r="T75" s="1074">
        <v>3334444</v>
      </c>
      <c r="U75" s="462"/>
      <c r="V75" s="462"/>
      <c r="W75" s="462"/>
      <c r="X75" s="465"/>
      <c r="Y75" s="426"/>
    </row>
    <row r="76" spans="1:25" ht="24" customHeight="1">
      <c r="A76" s="897"/>
      <c r="B76" s="1325"/>
      <c r="C76" s="1327"/>
      <c r="D76" s="647" t="s">
        <v>439</v>
      </c>
      <c r="E76" s="1363"/>
      <c r="F76" s="1364"/>
      <c r="G76" s="1364"/>
      <c r="H76" s="1364"/>
      <c r="I76" s="1365"/>
      <c r="P76" s="452"/>
      <c r="Q76" s="1325"/>
      <c r="R76" s="1327"/>
      <c r="S76" s="647" t="s">
        <v>439</v>
      </c>
      <c r="T76" s="1366" t="s">
        <v>485</v>
      </c>
      <c r="U76" s="1367"/>
      <c r="V76" s="1367"/>
      <c r="W76" s="1367"/>
      <c r="X76" s="1368"/>
      <c r="Y76" s="426"/>
    </row>
    <row r="77" spans="1:25" ht="24" customHeight="1">
      <c r="A77" s="897"/>
      <c r="B77" s="1325"/>
      <c r="C77" s="1327"/>
      <c r="D77" s="647" t="s">
        <v>463</v>
      </c>
      <c r="E77" s="1369"/>
      <c r="F77" s="1370"/>
      <c r="G77" s="1370"/>
      <c r="H77" s="1370"/>
      <c r="I77" s="1371"/>
      <c r="P77" s="452"/>
      <c r="Q77" s="1325"/>
      <c r="R77" s="1327"/>
      <c r="S77" s="647" t="s">
        <v>463</v>
      </c>
      <c r="T77" s="1372" t="s">
        <v>491</v>
      </c>
      <c r="U77" s="1373"/>
      <c r="V77" s="1373"/>
      <c r="W77" s="1373"/>
      <c r="X77" s="1374"/>
      <c r="Y77" s="426"/>
    </row>
    <row r="78" spans="1:25" ht="24" customHeight="1">
      <c r="A78" s="897"/>
      <c r="B78" s="1325"/>
      <c r="C78" s="1327"/>
      <c r="D78" s="647" t="s">
        <v>418</v>
      </c>
      <c r="E78" s="1369"/>
      <c r="F78" s="1370"/>
      <c r="G78" s="1370"/>
      <c r="H78" s="1370"/>
      <c r="I78" s="1371"/>
      <c r="P78" s="452"/>
      <c r="Q78" s="1325"/>
      <c r="R78" s="1327"/>
      <c r="S78" s="647" t="s">
        <v>418</v>
      </c>
      <c r="T78" s="1372" t="s">
        <v>492</v>
      </c>
      <c r="U78" s="1373"/>
      <c r="V78" s="1373"/>
      <c r="W78" s="1373"/>
      <c r="X78" s="1374"/>
      <c r="Y78" s="426"/>
    </row>
    <row r="79" spans="1:25" ht="24" customHeight="1">
      <c r="A79" s="897"/>
      <c r="B79" s="1325"/>
      <c r="C79" s="1327"/>
      <c r="D79" s="647" t="s">
        <v>460</v>
      </c>
      <c r="E79" s="1251"/>
      <c r="F79" s="1252"/>
      <c r="G79" s="1252"/>
      <c r="H79" s="1252"/>
      <c r="I79" s="1253"/>
      <c r="P79" s="452"/>
      <c r="Q79" s="1325"/>
      <c r="R79" s="1327"/>
      <c r="S79" s="647" t="s">
        <v>460</v>
      </c>
      <c r="T79" s="1254" t="s">
        <v>489</v>
      </c>
      <c r="U79" s="1255"/>
      <c r="V79" s="1255"/>
      <c r="W79" s="1255"/>
      <c r="X79" s="1256"/>
      <c r="Y79" s="426"/>
    </row>
    <row r="80" spans="1:25" ht="24" customHeight="1">
      <c r="A80" s="897"/>
      <c r="B80" s="1325"/>
      <c r="C80" s="1327"/>
      <c r="D80" s="647" t="s">
        <v>467</v>
      </c>
      <c r="E80" s="450"/>
      <c r="F80" s="645" t="s">
        <v>468</v>
      </c>
      <c r="G80" s="464"/>
      <c r="H80" s="464"/>
      <c r="I80" s="467"/>
      <c r="P80" s="452"/>
      <c r="Q80" s="1325"/>
      <c r="R80" s="1327"/>
      <c r="S80" s="647" t="s">
        <v>467</v>
      </c>
      <c r="T80" s="1080" t="s">
        <v>493</v>
      </c>
      <c r="U80" s="645" t="s">
        <v>468</v>
      </c>
      <c r="V80" s="464"/>
      <c r="W80" s="464"/>
      <c r="X80" s="467"/>
      <c r="Y80" s="426"/>
    </row>
    <row r="81" spans="1:25" ht="24" customHeight="1">
      <c r="A81" s="897"/>
      <c r="B81" s="1325"/>
      <c r="C81" s="1330"/>
      <c r="D81" s="647" t="s">
        <v>470</v>
      </c>
      <c r="E81" s="1307"/>
      <c r="F81" s="1308"/>
      <c r="G81" s="1309"/>
      <c r="H81" s="1309"/>
      <c r="I81" s="1310"/>
      <c r="P81" s="452"/>
      <c r="Q81" s="1325"/>
      <c r="R81" s="1330"/>
      <c r="S81" s="647" t="s">
        <v>470</v>
      </c>
      <c r="T81" s="1311" t="s">
        <v>494</v>
      </c>
      <c r="U81" s="1338"/>
      <c r="V81" s="1339"/>
      <c r="W81" s="1339"/>
      <c r="X81" s="1340"/>
      <c r="Y81" s="426"/>
    </row>
    <row r="82" spans="1:25" ht="48" customHeight="1" thickBot="1">
      <c r="A82" s="897"/>
      <c r="B82" s="1375"/>
      <c r="C82" s="1376" t="s">
        <v>471</v>
      </c>
      <c r="D82" s="1275"/>
      <c r="E82" s="1377"/>
      <c r="F82" s="1378"/>
      <c r="G82" s="1378"/>
      <c r="H82" s="1378"/>
      <c r="I82" s="1379"/>
      <c r="P82" s="452"/>
      <c r="Q82" s="1375"/>
      <c r="R82" s="1376" t="s">
        <v>471</v>
      </c>
      <c r="S82" s="1275"/>
      <c r="T82" s="1380"/>
      <c r="U82" s="1381"/>
      <c r="V82" s="1381"/>
      <c r="W82" s="1381"/>
      <c r="X82" s="1382"/>
      <c r="Y82" s="426"/>
    </row>
    <row r="83" spans="1:25" ht="24" customHeight="1">
      <c r="C83" s="168"/>
      <c r="D83" s="168"/>
      <c r="P83" s="468"/>
      <c r="Q83" s="469"/>
      <c r="R83" s="469"/>
      <c r="S83" s="469"/>
      <c r="T83" s="469"/>
      <c r="U83" s="1081"/>
      <c r="V83" s="469"/>
      <c r="W83" s="469"/>
      <c r="X83" s="469"/>
      <c r="Y83" s="470"/>
    </row>
    <row r="84" spans="1:25" ht="20.100000000000001" customHeight="1">
      <c r="C84" s="168"/>
      <c r="D84" s="168"/>
    </row>
    <row r="85" spans="1:25" ht="20.100000000000001" customHeight="1">
      <c r="C85" s="168"/>
      <c r="D85" s="168"/>
    </row>
    <row r="86" spans="1:25" ht="20.100000000000001" customHeight="1">
      <c r="C86" s="168"/>
      <c r="D86" s="168"/>
    </row>
    <row r="87" spans="1:25" ht="20.100000000000001" customHeight="1">
      <c r="C87" s="168"/>
      <c r="D87" s="168"/>
    </row>
    <row r="88" spans="1:25" ht="20.100000000000001" customHeight="1">
      <c r="C88" s="168"/>
      <c r="D88" s="168"/>
    </row>
    <row r="89" spans="1:25" ht="20.100000000000001" customHeight="1">
      <c r="C89" s="168"/>
      <c r="D89" s="168"/>
    </row>
    <row r="90" spans="1:25" ht="20.100000000000001" customHeight="1">
      <c r="C90" s="168"/>
      <c r="D90" s="168"/>
    </row>
    <row r="91" spans="1:25" ht="20.100000000000001" customHeight="1">
      <c r="C91" s="168"/>
      <c r="D91" s="168"/>
    </row>
    <row r="92" spans="1:25" ht="20.100000000000001" customHeight="1">
      <c r="C92" s="168"/>
      <c r="D92" s="168"/>
    </row>
    <row r="93" spans="1:25" ht="20.100000000000001" customHeight="1">
      <c r="C93" s="168"/>
      <c r="D93" s="168"/>
    </row>
    <row r="94" spans="1:25" ht="20.100000000000001" customHeight="1">
      <c r="C94" s="168"/>
      <c r="D94" s="168"/>
    </row>
    <row r="95" spans="1:25" ht="20.100000000000001" customHeight="1">
      <c r="C95" s="168"/>
      <c r="D95" s="168"/>
    </row>
    <row r="96" spans="1:25" ht="20.100000000000001" customHeight="1">
      <c r="C96" s="168"/>
      <c r="D96" s="168"/>
    </row>
    <row r="97" spans="3:4" ht="20.100000000000001" customHeight="1">
      <c r="C97" s="168"/>
      <c r="D97" s="168"/>
    </row>
    <row r="98" spans="3:4" ht="20.100000000000001" customHeight="1">
      <c r="C98" s="168"/>
      <c r="D98" s="168"/>
    </row>
    <row r="99" spans="3:4" ht="20.100000000000001" customHeight="1">
      <c r="C99" s="168"/>
      <c r="D99" s="168"/>
    </row>
    <row r="100" spans="3:4" ht="20.100000000000001" customHeight="1">
      <c r="C100" s="168"/>
      <c r="D100" s="168"/>
    </row>
    <row r="101" spans="3:4" ht="20.100000000000001" customHeight="1">
      <c r="C101" s="168"/>
      <c r="D101" s="168"/>
    </row>
    <row r="102" spans="3:4" ht="20.100000000000001" customHeight="1">
      <c r="C102" s="168"/>
      <c r="D102" s="168"/>
    </row>
    <row r="103" spans="3:4" ht="20.100000000000001" customHeight="1">
      <c r="C103" s="168"/>
      <c r="D103" s="168"/>
    </row>
    <row r="104" spans="3:4" ht="20.100000000000001" customHeight="1">
      <c r="C104" s="168"/>
      <c r="D104" s="168"/>
    </row>
    <row r="105" spans="3:4" ht="20.100000000000001" customHeight="1">
      <c r="C105" s="168"/>
      <c r="D105" s="168"/>
    </row>
  </sheetData>
  <sheetProtection algorithmName="SHA-512" hashValue="HpeZv5u82eREE+vNHNY+s1uUg5b65GJpKKrWFpo13Q/6OGqCmlHDD+A9FjXU3G0sQ9ZywOtDL5Qf6F6uuX1a7A==" saltValue="zb6KYeTlwYigYSX+KUGQ7A==" spinCount="100000" sheet="1" formatRows="0" selectLockedCells="1"/>
  <mergeCells count="217">
    <mergeCell ref="B66:B82"/>
    <mergeCell ref="C82:D82"/>
    <mergeCell ref="E82:I82"/>
    <mergeCell ref="R82:S82"/>
    <mergeCell ref="T82:X82"/>
    <mergeCell ref="B11:B13"/>
    <mergeCell ref="B14:B19"/>
    <mergeCell ref="B24:B44"/>
    <mergeCell ref="B45:B65"/>
    <mergeCell ref="C14:C15"/>
    <mergeCell ref="C24:C25"/>
    <mergeCell ref="C26:C27"/>
    <mergeCell ref="C30:C31"/>
    <mergeCell ref="C34:C36"/>
    <mergeCell ref="C37:C43"/>
    <mergeCell ref="C45:C46"/>
    <mergeCell ref="C47:C48"/>
    <mergeCell ref="C51:C52"/>
    <mergeCell ref="C55:C57"/>
    <mergeCell ref="C58:C64"/>
    <mergeCell ref="E73:I73"/>
    <mergeCell ref="C75:C81"/>
    <mergeCell ref="Q11:Q13"/>
    <mergeCell ref="Q14:Q19"/>
    <mergeCell ref="E76:I76"/>
    <mergeCell ref="T76:X76"/>
    <mergeCell ref="E77:I77"/>
    <mergeCell ref="T77:X77"/>
    <mergeCell ref="E78:I78"/>
    <mergeCell ref="T78:X78"/>
    <mergeCell ref="T79:X79"/>
    <mergeCell ref="E81:I81"/>
    <mergeCell ref="T81:X81"/>
    <mergeCell ref="Q66:Q82"/>
    <mergeCell ref="R66:R67"/>
    <mergeCell ref="R68:R69"/>
    <mergeCell ref="R72:R74"/>
    <mergeCell ref="R75:R81"/>
    <mergeCell ref="E79:I79"/>
    <mergeCell ref="F70:I70"/>
    <mergeCell ref="R70:S70"/>
    <mergeCell ref="U70:X70"/>
    <mergeCell ref="C71:D71"/>
    <mergeCell ref="E71:G71"/>
    <mergeCell ref="R71:S71"/>
    <mergeCell ref="T71:V71"/>
    <mergeCell ref="E72:I72"/>
    <mergeCell ref="T72:X72"/>
    <mergeCell ref="C72:C74"/>
    <mergeCell ref="T73:X73"/>
    <mergeCell ref="E74:I74"/>
    <mergeCell ref="T74:X74"/>
    <mergeCell ref="C70:D70"/>
    <mergeCell ref="C65:D65"/>
    <mergeCell ref="E65:I65"/>
    <mergeCell ref="R65:S65"/>
    <mergeCell ref="T65:X65"/>
    <mergeCell ref="E66:I66"/>
    <mergeCell ref="T66:X66"/>
    <mergeCell ref="E67:I67"/>
    <mergeCell ref="T67:X67"/>
    <mergeCell ref="E69:I69"/>
    <mergeCell ref="T69:X69"/>
    <mergeCell ref="C66:C67"/>
    <mergeCell ref="C68:C69"/>
    <mergeCell ref="Q45:Q65"/>
    <mergeCell ref="R45:R46"/>
    <mergeCell ref="R47:R48"/>
    <mergeCell ref="R51:R52"/>
    <mergeCell ref="R55:R57"/>
    <mergeCell ref="R58:R64"/>
    <mergeCell ref="E59:I59"/>
    <mergeCell ref="T59:X59"/>
    <mergeCell ref="E60:I60"/>
    <mergeCell ref="T60:X60"/>
    <mergeCell ref="E61:I61"/>
    <mergeCell ref="T61:X61"/>
    <mergeCell ref="E62:I62"/>
    <mergeCell ref="T62:X62"/>
    <mergeCell ref="E64:I64"/>
    <mergeCell ref="T64:X64"/>
    <mergeCell ref="C54:D54"/>
    <mergeCell ref="G54:I54"/>
    <mergeCell ref="R54:S54"/>
    <mergeCell ref="V54:X54"/>
    <mergeCell ref="E55:I55"/>
    <mergeCell ref="T55:X55"/>
    <mergeCell ref="E56:I56"/>
    <mergeCell ref="T56:X56"/>
    <mergeCell ref="E57:I57"/>
    <mergeCell ref="T57:X57"/>
    <mergeCell ref="E51:G51"/>
    <mergeCell ref="H51:I51"/>
    <mergeCell ref="T51:V51"/>
    <mergeCell ref="W51:X51"/>
    <mergeCell ref="E52:G52"/>
    <mergeCell ref="H52:I52"/>
    <mergeCell ref="T52:V52"/>
    <mergeCell ref="W52:X52"/>
    <mergeCell ref="C53:D53"/>
    <mergeCell ref="G53:I53"/>
    <mergeCell ref="R53:S53"/>
    <mergeCell ref="V53:X53"/>
    <mergeCell ref="E46:I46"/>
    <mergeCell ref="T46:X46"/>
    <mergeCell ref="E48:I48"/>
    <mergeCell ref="T48:X48"/>
    <mergeCell ref="C49:D49"/>
    <mergeCell ref="F49:I49"/>
    <mergeCell ref="R49:S49"/>
    <mergeCell ref="U49:X49"/>
    <mergeCell ref="C50:D50"/>
    <mergeCell ref="E50:G50"/>
    <mergeCell ref="R50:S50"/>
    <mergeCell ref="T50:V50"/>
    <mergeCell ref="E41:I41"/>
    <mergeCell ref="T41:X41"/>
    <mergeCell ref="E43:I43"/>
    <mergeCell ref="T43:X43"/>
    <mergeCell ref="C44:D44"/>
    <mergeCell ref="E44:I44"/>
    <mergeCell ref="R44:S44"/>
    <mergeCell ref="T44:X44"/>
    <mergeCell ref="E45:I45"/>
    <mergeCell ref="T45:X45"/>
    <mergeCell ref="Q24:Q44"/>
    <mergeCell ref="R24:R25"/>
    <mergeCell ref="R26:R27"/>
    <mergeCell ref="R30:R31"/>
    <mergeCell ref="R34:R36"/>
    <mergeCell ref="R37:R43"/>
    <mergeCell ref="E35:I35"/>
    <mergeCell ref="T35:X35"/>
    <mergeCell ref="E36:I36"/>
    <mergeCell ref="T36:X36"/>
    <mergeCell ref="E38:I38"/>
    <mergeCell ref="T38:X38"/>
    <mergeCell ref="E39:I39"/>
    <mergeCell ref="T39:X39"/>
    <mergeCell ref="E40:I40"/>
    <mergeCell ref="T40:X40"/>
    <mergeCell ref="C32:D32"/>
    <mergeCell ref="G32:I32"/>
    <mergeCell ref="R32:S32"/>
    <mergeCell ref="V32:X32"/>
    <mergeCell ref="C33:D33"/>
    <mergeCell ref="G33:I33"/>
    <mergeCell ref="R33:S33"/>
    <mergeCell ref="V33:X33"/>
    <mergeCell ref="E34:I34"/>
    <mergeCell ref="T34:X34"/>
    <mergeCell ref="C29:D29"/>
    <mergeCell ref="E29:G29"/>
    <mergeCell ref="R29:S29"/>
    <mergeCell ref="T29:V29"/>
    <mergeCell ref="E30:G30"/>
    <mergeCell ref="H30:I30"/>
    <mergeCell ref="T30:V30"/>
    <mergeCell ref="W30:X30"/>
    <mergeCell ref="E31:G31"/>
    <mergeCell ref="H31:I31"/>
    <mergeCell ref="T31:V31"/>
    <mergeCell ref="W31:X31"/>
    <mergeCell ref="E24:I24"/>
    <mergeCell ref="T24:X24"/>
    <mergeCell ref="E25:I25"/>
    <mergeCell ref="T25:X25"/>
    <mergeCell ref="E27:I27"/>
    <mergeCell ref="T27:X27"/>
    <mergeCell ref="C28:D28"/>
    <mergeCell ref="F28:I28"/>
    <mergeCell ref="R28:S28"/>
    <mergeCell ref="U28:X28"/>
    <mergeCell ref="C19:D19"/>
    <mergeCell ref="E19:H19"/>
    <mergeCell ref="R19:S19"/>
    <mergeCell ref="T19:W19"/>
    <mergeCell ref="B21:D21"/>
    <mergeCell ref="Q21:S21"/>
    <mergeCell ref="B22:D22"/>
    <mergeCell ref="Q22:S22"/>
    <mergeCell ref="B23:D23"/>
    <mergeCell ref="Q23:S23"/>
    <mergeCell ref="C16:D16"/>
    <mergeCell ref="E16:I16"/>
    <mergeCell ref="R16:S16"/>
    <mergeCell ref="T16:X16"/>
    <mergeCell ref="C17:D17"/>
    <mergeCell ref="F17:I17"/>
    <mergeCell ref="R17:S17"/>
    <mergeCell ref="U17:X17"/>
    <mergeCell ref="C18:D18"/>
    <mergeCell ref="E18:H18"/>
    <mergeCell ref="R18:S18"/>
    <mergeCell ref="T18:W18"/>
    <mergeCell ref="C12:D12"/>
    <mergeCell ref="R12:S12"/>
    <mergeCell ref="C13:D13"/>
    <mergeCell ref="R13:S13"/>
    <mergeCell ref="E14:I14"/>
    <mergeCell ref="T14:X14"/>
    <mergeCell ref="E15:I15"/>
    <mergeCell ref="T15:X15"/>
    <mergeCell ref="U12:X13"/>
    <mergeCell ref="R14:R15"/>
    <mergeCell ref="F12:I13"/>
    <mergeCell ref="B8:D8"/>
    <mergeCell ref="E8:I8"/>
    <mergeCell ref="Q8:S8"/>
    <mergeCell ref="T8:X8"/>
    <mergeCell ref="B9:D9"/>
    <mergeCell ref="F9:I9"/>
    <mergeCell ref="Q9:S9"/>
    <mergeCell ref="U9:X9"/>
    <mergeCell ref="C11:D11"/>
    <mergeCell ref="R11:S11"/>
    <mergeCell ref="U11:X11"/>
  </mergeCells>
  <phoneticPr fontId="101"/>
  <conditionalFormatting sqref="E32:E33 E34:I36">
    <cfRule type="expression" dxfId="559" priority="60">
      <formula>$E$29="個人事業主"</formula>
    </cfRule>
  </conditionalFormatting>
  <conditionalFormatting sqref="E33">
    <cfRule type="expression" dxfId="558" priority="59">
      <formula>$E$29="大企業"</formula>
    </cfRule>
  </conditionalFormatting>
  <conditionalFormatting sqref="E53:E54 E55:I57">
    <cfRule type="expression" dxfId="557" priority="58">
      <formula>$E$50="個人事業主"</formula>
    </cfRule>
  </conditionalFormatting>
  <conditionalFormatting sqref="E54">
    <cfRule type="expression" dxfId="556" priority="57">
      <formula>$E$50="大企業"</formula>
    </cfRule>
  </conditionalFormatting>
  <conditionalFormatting sqref="E50:G52 E71 I18:I19 E21:E23 E29:G31">
    <cfRule type="containsBlanks" dxfId="555" priority="71">
      <formula>LEN(TRIM(E18))=0</formula>
    </cfRule>
  </conditionalFormatting>
  <conditionalFormatting sqref="E19:I19">
    <cfRule type="expression" dxfId="554" priority="61">
      <formula>$I$18="2.いいえ"</formula>
    </cfRule>
  </conditionalFormatting>
  <conditionalFormatting sqref="E43:I46 E47 E48:I48 E49 E53:E54 E55:I57 E58 E59:I62 E63 E64:I67 E68 E69:I69 E70 E72:I74 E75:E76 E77:I79 E80 E81:I82 E32:E33 E34:I36 E8:I8 E9 E11:E13 E14:I16 E17 E24:I25 E26 E27:I27 E28 E37 E38:I41 E42">
    <cfRule type="containsBlanks" dxfId="553" priority="72">
      <formula>LEN(TRIM(E8))=0</formula>
    </cfRule>
  </conditionalFormatting>
  <conditionalFormatting sqref="E45:I65">
    <cfRule type="expression" dxfId="552" priority="63">
      <formula>$E$21="無し"</formula>
    </cfRule>
  </conditionalFormatting>
  <conditionalFormatting sqref="E66:I82">
    <cfRule type="expression" dxfId="551" priority="62">
      <formula>$E$22="無し"</formula>
    </cfRule>
  </conditionalFormatting>
  <conditionalFormatting sqref="E72:I74">
    <cfRule type="expression" dxfId="550" priority="55">
      <formula>$E$71="個人事業主"</formula>
    </cfRule>
  </conditionalFormatting>
  <conditionalFormatting sqref="T9">
    <cfRule type="containsBlanks" dxfId="549" priority="17">
      <formula>LEN(TRIM(T9))=0</formula>
    </cfRule>
  </conditionalFormatting>
  <conditionalFormatting sqref="T11:T13">
    <cfRule type="containsBlanks" dxfId="548" priority="16">
      <formula>LEN(TRIM(T11))=0</formula>
    </cfRule>
  </conditionalFormatting>
  <conditionalFormatting sqref="T32:T33 T34:X36 T53 T55:X57 T58 T59:X62 T63 T43:X46 T47 T48:X48 T49 T14:X16 T17 T24:X25 T26 T27:X27 T28 T37 T42">
    <cfRule type="containsBlanks" dxfId="547" priority="25">
      <formula>LEN(TRIM(T14))=0</formula>
    </cfRule>
  </conditionalFormatting>
  <conditionalFormatting sqref="T32:T33 T34:X36">
    <cfRule type="expression" dxfId="546" priority="21">
      <formula>$E$29="個人事業主"</formula>
    </cfRule>
  </conditionalFormatting>
  <conditionalFormatting sqref="T33">
    <cfRule type="expression" dxfId="545" priority="20">
      <formula>$E$29="大企業"</formula>
    </cfRule>
  </conditionalFormatting>
  <conditionalFormatting sqref="T53 T55:X57">
    <cfRule type="expression" dxfId="544" priority="19">
      <formula>$E$50="個人事業主"</formula>
    </cfRule>
  </conditionalFormatting>
  <conditionalFormatting sqref="T70">
    <cfRule type="containsBlanks" dxfId="543" priority="11">
      <formula>LEN(TRIM(T70))=0</formula>
    </cfRule>
  </conditionalFormatting>
  <conditionalFormatting sqref="T71">
    <cfRule type="containsBlanks" dxfId="542" priority="9">
      <formula>LEN(TRIM(T71))=0</formula>
    </cfRule>
  </conditionalFormatting>
  <conditionalFormatting sqref="T75:T76 T77:X79">
    <cfRule type="containsBlanks" dxfId="541" priority="7">
      <formula>LEN(TRIM(T75))=0</formula>
    </cfRule>
  </conditionalFormatting>
  <conditionalFormatting sqref="T80">
    <cfRule type="containsBlanks" dxfId="540" priority="6">
      <formula>LEN(TRIM(T80))=0</formula>
    </cfRule>
  </conditionalFormatting>
  <conditionalFormatting sqref="T8:X8">
    <cfRule type="containsBlanks" dxfId="539" priority="18">
      <formula>LEN(TRIM(T8))=0</formula>
    </cfRule>
  </conditionalFormatting>
  <conditionalFormatting sqref="T19:X19">
    <cfRule type="expression" dxfId="538" priority="22">
      <formula>$I$18="2.いいえ"</formula>
    </cfRule>
  </conditionalFormatting>
  <conditionalFormatting sqref="T38:X41">
    <cfRule type="containsBlanks" dxfId="537" priority="2">
      <formula>LEN(TRIM(T38))=0</formula>
    </cfRule>
  </conditionalFormatting>
  <conditionalFormatting sqref="T45:X53">
    <cfRule type="expression" dxfId="536" priority="1">
      <formula>$E$21="無し"</formula>
    </cfRule>
  </conditionalFormatting>
  <conditionalFormatting sqref="T55:X65">
    <cfRule type="expression" dxfId="535" priority="14">
      <formula>$E$21="無し"</formula>
    </cfRule>
  </conditionalFormatting>
  <conditionalFormatting sqref="T64:X65">
    <cfRule type="containsBlanks" dxfId="534" priority="15">
      <formula>LEN(TRIM(T64))=0</formula>
    </cfRule>
  </conditionalFormatting>
  <conditionalFormatting sqref="T66:X67 T68">
    <cfRule type="containsBlanks" dxfId="533" priority="13">
      <formula>LEN(TRIM(T66))=0</formula>
    </cfRule>
  </conditionalFormatting>
  <conditionalFormatting sqref="T66:X82">
    <cfRule type="expression" dxfId="532" priority="4">
      <formula>$E$22="無し"</formula>
    </cfRule>
  </conditionalFormatting>
  <conditionalFormatting sqref="T69:X69">
    <cfRule type="containsBlanks" dxfId="531" priority="12">
      <formula>LEN(TRIM(T69))=0</formula>
    </cfRule>
  </conditionalFormatting>
  <conditionalFormatting sqref="T72:X74">
    <cfRule type="containsBlanks" dxfId="530" priority="10">
      <formula>LEN(TRIM(T72))=0</formula>
    </cfRule>
    <cfRule type="expression" dxfId="529" priority="8">
      <formula>$E$71="個人事業主"</formula>
    </cfRule>
  </conditionalFormatting>
  <conditionalFormatting sqref="T81:X82">
    <cfRule type="containsBlanks" dxfId="528" priority="5">
      <formula>LEN(TRIM(T81))=0</formula>
    </cfRule>
  </conditionalFormatting>
  <conditionalFormatting sqref="U54:X54">
    <cfRule type="expression" dxfId="527" priority="23">
      <formula>$E$21="無し"</formula>
    </cfRule>
  </conditionalFormatting>
  <conditionalFormatting sqref="X18">
    <cfRule type="containsBlanks" dxfId="526" priority="3">
      <formula>LEN(TRIM(X18))=0</formula>
    </cfRule>
  </conditionalFormatting>
  <conditionalFormatting sqref="X19 T50:V52 T21:T23 T29:V31">
    <cfRule type="containsBlanks" dxfId="525" priority="24">
      <formula>LEN(TRIM(T19))=0</formula>
    </cfRule>
  </conditionalFormatting>
  <dataValidations count="17">
    <dataValidation type="textLength" allowBlank="1" showInputMessage="1" showErrorMessage="1" errorTitle="入力エラー" error="ハイフン「-」を含まない、7桁の郵便番号を入力してください" sqref="E26 E58 E37 E75 E47 E68 T26 T37 T47 T58 T68 T75" xr:uid="{00000000-0002-0000-0400-000001000000}">
      <formula1>7</formula1>
      <formula2>7</formula2>
    </dataValidation>
    <dataValidation type="date" operator="greaterThanOrEqual" allowBlank="1" showErrorMessage="1" errorTitle="入力エラー" error="2025/4/1以降の日付を入力してください_x000a_※西暦、半角英数字" sqref="T9" xr:uid="{00000000-0002-0000-0400-000002000000}">
      <formula1>45748</formula1>
    </dataValidation>
    <dataValidation allowBlank="1" showInputMessage="1" showErrorMessage="1" sqref="F9:I9 E56:I56 F12 F32:H33 E14:I14 E61:I61 F17:I17 E78:I78 E24:I24 F63:I63 F28:I28 E18:H19 E35:I35 E66:I66 E40:I40 F80:I80 F42:I42 E70:I70 E45:I45 F53:H54 F49:I49 E73:I73 U9:X9 U12 T14:X14 T78:X78 T24:X24 U28:X28 T35:X35 T40:X40 U42:X42 T45:X45 U49:X49 T56:X56 T61:X61 U63:X63 T18:W19 T66:X66 T70:X70 T73:X73 U80:X80 U32:W33 U53:W54 U17:X17" xr:uid="{00000000-0002-0000-0400-000003000000}"/>
    <dataValidation type="textLength" allowBlank="1" showInputMessage="1" showErrorMessage="1" errorTitle="入力エラー" error="ハイフン「-」を含む13桁以下の電話番号を入力してください" sqref="E28 E80 E42 E63 E49 T28 T42 T49 T63 T80" xr:uid="{00000000-0002-0000-0400-000004000000}">
      <formula1>12</formula1>
      <formula2>13</formula2>
    </dataValidation>
    <dataValidation type="date" errorStyle="warning" operator="greaterThanOrEqual" allowBlank="1" error="申請日から事業開始までの期間が短いことから、交付申請の審査が完了せず、計画どおりに事業が開始できない可能性がありますので、予めご了承ください。" sqref="G11:I11" xr:uid="{00000000-0002-0000-0400-000005000000}">
      <formula1>G9+60</formula1>
    </dataValidation>
    <dataValidation type="textLength" allowBlank="1" showInputMessage="1" showErrorMessage="1" errorTitle="入力エラー" error="ハイフン「-」を含む13桁以下の電話番号を入力してください_x000a_※半角英数字" sqref="E17 T17" xr:uid="{00000000-0002-0000-0400-000006000000}">
      <formula1>12</formula1>
      <formula2>13</formula2>
    </dataValidation>
    <dataValidation type="textLength" allowBlank="1" showInputMessage="1" showErrorMessage="1" sqref="F26:I26 F58:I58 F37:I37 F75:I75 F47:I47 F68:I68 U26:X26 U37:X37 U47:X47 U58:X58 U68:X68 U75:X75" xr:uid="{00000000-0002-0000-0400-000008000000}">
      <formula1>7</formula1>
      <formula2>7</formula2>
    </dataValidation>
    <dataValidation type="list" allowBlank="1" showErrorMessage="1" errorTitle="入力エラー" error="ドロップダウンリストより選択してください" sqref="E31 T31" xr:uid="{00000000-0002-0000-0400-00000A000000}">
      <formula1>INDIRECT($E$30)</formula1>
    </dataValidation>
    <dataValidation type="whole" operator="greaterThanOrEqual" allowBlank="1" showInputMessage="1" showErrorMessage="1" errorTitle="入力エラー" error="金額を数字で入力してください" sqref="E32 E53 T32 T53" xr:uid="{00000000-0002-0000-0400-00000B000000}">
      <formula1>0</formula1>
    </dataValidation>
    <dataValidation type="whole" operator="greaterThanOrEqual" allowBlank="1" showInputMessage="1" showErrorMessage="1" errorTitle="入力エラー" error="従業員数を数字で入力してください" sqref="E33 E54 T33 T54" xr:uid="{00000000-0002-0000-0400-00000C000000}">
      <formula1>0</formula1>
    </dataValidation>
    <dataValidation type="custom" allowBlank="1" showErrorMessage="1" errorTitle="入力エラー" error="@を含むメールアドレスを入力してください" sqref="E43:I43 E81:I81 E64:I64 T43:X43 T64:X64 T81:X81" xr:uid="{00000000-0002-0000-0400-00000D000000}">
      <formula1>COUNTIF(E43,"*@*")</formula1>
    </dataValidation>
    <dataValidation type="list" allowBlank="1" showErrorMessage="1" errorTitle="入力エラー" error="ドロップダウンリストより選択してください" sqref="E52:G52 T52:V52" xr:uid="{00000000-0002-0000-0400-00000E000000}">
      <formula1>INDIRECT($E$51)</formula1>
    </dataValidation>
    <dataValidation allowBlank="1" sqref="C32:C33 C53:C54 R32:R33 R53:R54" xr:uid="{00000000-0002-0000-0400-00000F000000}"/>
    <dataValidation type="date" operator="greaterThanOrEqual" allowBlank="1" showInputMessage="1" showErrorMessage="1" errorTitle="入力エラー" error="2025/4/1以降の日付を入力してください_x000a_※西暦、半角英数字" sqref="T11:T13" xr:uid="{00000000-0002-0000-0400-000010000000}">
      <formula1>45748</formula1>
    </dataValidation>
    <dataValidation type="list" allowBlank="1" showInputMessage="1" showErrorMessage="1" errorTitle="入力エラー" error="ドロップダウンリストより選択してください" sqref="E21:E22 T21:T22" xr:uid="{00000000-0002-0000-0400-000011000000}">
      <formula1>"有り,無し"</formula1>
    </dataValidation>
    <dataValidation type="date" operator="greaterThanOrEqual" allowBlank="1" showErrorMessage="1" errorTitle="入力エラー" error="2025/4/1以降の日付を入力してください_x000a_※西暦、半角英数字" sqref="E9" xr:uid="{6AC4B30F-C1C1-4FB4-8D3D-D612DCEE91FE}">
      <formula1>46113</formula1>
    </dataValidation>
    <dataValidation type="date" operator="greaterThanOrEqual" allowBlank="1" showInputMessage="1" showErrorMessage="1" errorTitle="入力エラー" error="2025/4/1以降の日付を入力してください_x000a_※西暦、半角英数字" sqref="E11 E12 E13" xr:uid="{E9488268-706F-489D-A8C1-7D0BE5875D67}">
      <formula1>46113</formula1>
    </dataValidation>
  </dataValidations>
  <hyperlinks>
    <hyperlink ref="H52:I52" location="'【参考】日本標準産業中分類 '!A1" display="【参考】日本標準産業分類表" xr:uid="{00000000-0004-0000-0400-000000000000}"/>
    <hyperlink ref="H31:I31" location="'【参考】日本標準産業中分類 '!A1" display="【参考】日本標準産業分類表" xr:uid="{00000000-0004-0000-0400-000001000000}"/>
    <hyperlink ref="W52:X52" location="'【参考】日本標準産業中分類 '!A1" display="【参考】日本標準産業分類表" xr:uid="{266F3988-3E87-4B1A-B92D-E8C712610F9B}"/>
    <hyperlink ref="W31:X31" location="'【参考】日本標準産業中分類 '!A1" display="【参考】日本標準産業分類表" xr:uid="{01ED3D76-E711-459F-A49B-6ABA5B155EF6}"/>
    <hyperlink ref="T64" r:id="rId1" xr:uid="{776ECB4E-490D-48CB-98F5-900EE7B24F77}"/>
    <hyperlink ref="T81" r:id="rId2" xr:uid="{4BAF72CE-6B55-4F8D-9394-4097A1F07B49}"/>
  </hyperlinks>
  <printOptions horizontalCentered="1"/>
  <pageMargins left="0.70833333333333304" right="0.70833333333333304" top="0.74791666666666701" bottom="0.74791666666666701" header="0.31458333333333299" footer="0.31458333333333299"/>
  <pageSetup paperSize="9" scale="70" fitToHeight="0" orientation="portrait" blackAndWhite="1" r:id="rId3"/>
  <rowBreaks count="1" manualBreakCount="1">
    <brk id="44" max="8" man="1"/>
  </rowBreaks>
  <drawing r:id="rId4"/>
  <legacyDrawing r:id="rId5"/>
  <extLst>
    <ext xmlns:x14="http://schemas.microsoft.com/office/spreadsheetml/2009/9/main" uri="{CCE6A557-97BC-4b89-ADB6-D9C93CAAB3DF}">
      <x14:dataValidations xmlns:xm="http://schemas.microsoft.com/office/excel/2006/main" count="4">
        <x14:dataValidation type="list" allowBlank="1" showInputMessage="1" showErrorMessage="1" errorTitle="入力エラー" error="ドロップダウンリストより選択してください" xr:uid="{00000000-0002-0000-0400-000000000000}">
          <x14:formula1>
            <xm:f>選択肢!$A$25:$A$41</xm:f>
          </x14:formula1>
          <xm:sqref>E29 E71 E50</xm:sqref>
        </x14:dataValidation>
        <x14:dataValidation type="list" allowBlank="1" showInputMessage="1" showErrorMessage="1" errorTitle="入力エラー" error="ドロップダウンリストより選択してください" xr:uid="{00000000-0002-0000-0400-000007000000}">
          <x14:formula1>
            <xm:f>選択肢!$L$25:$L$27</xm:f>
          </x14:formula1>
          <xm:sqref>E23</xm:sqref>
        </x14:dataValidation>
        <x14:dataValidation type="list" allowBlank="1" showInputMessage="1" showErrorMessage="1" errorTitle="入力エラー" error="ドロップダウンリストより選択してください" xr:uid="{00000000-0002-0000-0400-000009000000}">
          <x14:formula1>
            <xm:f>選択肢!$A$2:$A$21</xm:f>
          </x14:formula1>
          <xm:sqref>E30 E51</xm:sqref>
        </x14:dataValidation>
        <x14:dataValidation type="list" allowBlank="1" showInputMessage="1" showErrorMessage="1" errorTitle="入力エラー" error="ドロップダウンリストから選択してください" xr:uid="{00000000-0002-0000-0400-000012000000}">
          <x14:formula1>
            <xm:f>選択肢!$S$35:$S$36</xm:f>
          </x14:formula1>
          <xm:sqref>I18:I19</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W393"/>
  <sheetViews>
    <sheetView zoomScale="90" zoomScaleNormal="90" workbookViewId="0"/>
  </sheetViews>
  <sheetFormatPr defaultColWidth="8.8984375" defaultRowHeight="18"/>
  <cols>
    <col min="1" max="1" width="2.3984375" style="405" customWidth="1"/>
    <col min="2" max="2" width="8.8984375" style="406" customWidth="1"/>
    <col min="3" max="3" width="18.09765625" style="405" customWidth="1"/>
    <col min="4" max="4" width="18.09765625" style="407" customWidth="1"/>
    <col min="5" max="5" width="20.5" style="405" customWidth="1"/>
    <col min="6" max="6" width="19.3984375" style="405" customWidth="1"/>
    <col min="7" max="7" width="6.8984375" style="405" customWidth="1"/>
    <col min="8" max="8" width="22.8984375" style="405" customWidth="1"/>
    <col min="9" max="9" width="2.3984375" style="788" hidden="1" customWidth="1"/>
    <col min="10" max="14" width="5.59765625" style="404" customWidth="1"/>
    <col min="15" max="15" width="5.09765625" style="404" customWidth="1"/>
    <col min="16" max="16" width="8.8984375" style="404" customWidth="1"/>
    <col min="17" max="18" width="18.09765625" style="404" customWidth="1"/>
    <col min="19" max="19" width="20" style="404" customWidth="1"/>
    <col min="20" max="20" width="19.3984375" style="404" customWidth="1"/>
    <col min="21" max="21" width="6.8984375" style="404" customWidth="1"/>
    <col min="22" max="22" width="22.8984375" style="404" customWidth="1"/>
    <col min="23" max="23" width="5.09765625" style="405" customWidth="1"/>
    <col min="24" max="24" width="2.3984375" style="405" customWidth="1"/>
    <col min="25" max="31" width="5.59765625" style="405" customWidth="1"/>
    <col min="32" max="16384" width="8.8984375" style="405"/>
  </cols>
  <sheetData>
    <row r="1" spans="1:23" ht="14.1" customHeight="1">
      <c r="A1" s="588"/>
    </row>
    <row r="2" spans="1:23" ht="21" customHeight="1"/>
    <row r="3" spans="1:23" ht="21" customHeight="1"/>
    <row r="4" spans="1:23" ht="31.35" customHeight="1"/>
    <row r="5" spans="1:23" ht="24" customHeight="1">
      <c r="O5" s="1033"/>
      <c r="P5" s="612"/>
      <c r="Q5" s="612"/>
      <c r="R5" s="612"/>
      <c r="S5" s="612"/>
      <c r="T5" s="612"/>
      <c r="U5" s="612"/>
      <c r="V5" s="1034"/>
      <c r="W5" s="1035"/>
    </row>
    <row r="6" spans="1:23" ht="24" customHeight="1">
      <c r="B6" s="408" t="s">
        <v>1405</v>
      </c>
      <c r="C6" s="409"/>
      <c r="D6" s="409"/>
      <c r="E6" s="409"/>
      <c r="F6" s="409"/>
      <c r="G6" s="409"/>
      <c r="H6" s="410"/>
      <c r="O6" s="1036"/>
      <c r="P6" s="408" t="s">
        <v>1405</v>
      </c>
      <c r="Q6" s="409"/>
      <c r="R6" s="409"/>
      <c r="S6" s="409"/>
      <c r="T6" s="409"/>
      <c r="U6" s="409"/>
      <c r="V6" s="410"/>
      <c r="W6" s="1037"/>
    </row>
    <row r="7" spans="1:23" s="168" customFormat="1" ht="12" customHeight="1">
      <c r="B7" s="411"/>
      <c r="C7" s="412"/>
      <c r="D7" s="412"/>
      <c r="E7" s="412"/>
      <c r="F7" s="412"/>
      <c r="G7" s="412"/>
      <c r="H7" s="412"/>
      <c r="I7" s="788"/>
      <c r="J7" s="404"/>
      <c r="K7" s="404"/>
      <c r="L7" s="404"/>
      <c r="M7" s="404"/>
      <c r="N7" s="404"/>
      <c r="O7" s="1036"/>
      <c r="P7" s="411"/>
      <c r="Q7" s="412"/>
      <c r="R7" s="412"/>
      <c r="S7" s="412"/>
      <c r="T7" s="412"/>
      <c r="U7" s="412"/>
      <c r="V7" s="412"/>
      <c r="W7" s="426"/>
    </row>
    <row r="8" spans="1:23" s="168" customFormat="1" ht="48" customHeight="1">
      <c r="B8" s="1426" t="s">
        <v>495</v>
      </c>
      <c r="C8" s="1426"/>
      <c r="D8" s="1426"/>
      <c r="E8" s="1426"/>
      <c r="F8" s="1426"/>
      <c r="G8" s="1426"/>
      <c r="H8" s="1426"/>
      <c r="I8" s="788"/>
      <c r="J8" s="404"/>
      <c r="K8" s="404"/>
      <c r="L8" s="404"/>
      <c r="M8" s="404"/>
      <c r="N8" s="404"/>
      <c r="O8" s="1036"/>
      <c r="P8" s="1426" t="s">
        <v>495</v>
      </c>
      <c r="Q8" s="1426"/>
      <c r="R8" s="1426"/>
      <c r="S8" s="1426"/>
      <c r="T8" s="1426"/>
      <c r="U8" s="1426"/>
      <c r="V8" s="1426"/>
      <c r="W8" s="426"/>
    </row>
    <row r="9" spans="1:23" s="404" customFormat="1" ht="12" customHeight="1" thickBot="1">
      <c r="B9" s="413"/>
      <c r="C9" s="405"/>
      <c r="D9" s="778"/>
      <c r="E9" s="405"/>
      <c r="F9" s="405"/>
      <c r="G9" s="405"/>
      <c r="H9" s="405"/>
      <c r="I9" s="788"/>
      <c r="O9" s="1036"/>
      <c r="P9" s="413"/>
      <c r="Q9" s="405"/>
      <c r="R9" s="778"/>
      <c r="S9" s="405"/>
      <c r="T9" s="405"/>
      <c r="U9" s="405"/>
      <c r="V9" s="405"/>
      <c r="W9" s="1038"/>
    </row>
    <row r="10" spans="1:23" s="404" customFormat="1" ht="24" customHeight="1">
      <c r="B10" s="1389" t="s">
        <v>496</v>
      </c>
      <c r="C10" s="414" t="s">
        <v>497</v>
      </c>
      <c r="D10" s="1411"/>
      <c r="E10" s="1412"/>
      <c r="F10" s="1394" t="s">
        <v>431</v>
      </c>
      <c r="G10" s="1394"/>
      <c r="H10" s="1395"/>
      <c r="I10" s="803">
        <f>D14</f>
        <v>0</v>
      </c>
      <c r="J10" s="168"/>
      <c r="O10" s="1036"/>
      <c r="P10" s="1389" t="s">
        <v>496</v>
      </c>
      <c r="Q10" s="414" t="s">
        <v>497</v>
      </c>
      <c r="R10" s="1424" t="s">
        <v>1780</v>
      </c>
      <c r="S10" s="1425"/>
      <c r="T10" s="1394" t="s">
        <v>431</v>
      </c>
      <c r="U10" s="1394"/>
      <c r="V10" s="1395"/>
      <c r="W10" s="1038"/>
    </row>
    <row r="11" spans="1:23" s="404" customFormat="1" ht="24" customHeight="1">
      <c r="B11" s="1390"/>
      <c r="C11" s="415" t="s">
        <v>499</v>
      </c>
      <c r="D11" s="1413"/>
      <c r="E11" s="1414"/>
      <c r="F11" s="1414"/>
      <c r="G11" s="1414"/>
      <c r="H11" s="1415"/>
      <c r="I11" s="788"/>
      <c r="O11" s="1036"/>
      <c r="P11" s="1390"/>
      <c r="Q11" s="415" t="s">
        <v>499</v>
      </c>
      <c r="R11" s="1427" t="s">
        <v>500</v>
      </c>
      <c r="S11" s="1428"/>
      <c r="T11" s="1428"/>
      <c r="U11" s="1428"/>
      <c r="V11" s="1429"/>
      <c r="W11" s="1038"/>
    </row>
    <row r="12" spans="1:23" s="404" customFormat="1" ht="24" customHeight="1">
      <c r="B12" s="1390"/>
      <c r="C12" s="415" t="s">
        <v>501</v>
      </c>
      <c r="D12" s="1413"/>
      <c r="E12" s="1414"/>
      <c r="F12" s="1414"/>
      <c r="G12" s="1414"/>
      <c r="H12" s="1415"/>
      <c r="I12" s="788"/>
      <c r="O12" s="1036"/>
      <c r="P12" s="1390"/>
      <c r="Q12" s="415" t="s">
        <v>501</v>
      </c>
      <c r="R12" s="1427" t="s">
        <v>502</v>
      </c>
      <c r="S12" s="1428"/>
      <c r="T12" s="1428"/>
      <c r="U12" s="1428"/>
      <c r="V12" s="1429"/>
      <c r="W12" s="1038"/>
    </row>
    <row r="13" spans="1:23" s="404" customFormat="1" ht="24" customHeight="1">
      <c r="B13" s="1390"/>
      <c r="C13" s="415" t="s">
        <v>503</v>
      </c>
      <c r="D13" s="1416"/>
      <c r="E13" s="1417"/>
      <c r="F13" s="1401"/>
      <c r="G13" s="1401"/>
      <c r="H13" s="1402"/>
      <c r="I13" s="788"/>
      <c r="J13" s="168"/>
      <c r="O13" s="1036"/>
      <c r="P13" s="1390"/>
      <c r="Q13" s="415" t="s">
        <v>503</v>
      </c>
      <c r="R13" s="1430" t="s">
        <v>504</v>
      </c>
      <c r="S13" s="1431"/>
      <c r="T13" s="1401"/>
      <c r="U13" s="1401"/>
      <c r="V13" s="1402"/>
      <c r="W13" s="1038"/>
    </row>
    <row r="14" spans="1:23" s="404" customFormat="1" ht="28.5" customHeight="1">
      <c r="B14" s="1390"/>
      <c r="C14" s="416" t="s">
        <v>1323</v>
      </c>
      <c r="D14" s="417"/>
      <c r="E14" s="742" t="s">
        <v>506</v>
      </c>
      <c r="F14" s="777" t="s">
        <v>1760</v>
      </c>
      <c r="G14" s="748"/>
      <c r="H14" s="779" t="s">
        <v>1321</v>
      </c>
      <c r="I14" s="789"/>
      <c r="J14" s="168"/>
      <c r="O14" s="1036"/>
      <c r="P14" s="1390"/>
      <c r="Q14" s="416" t="s">
        <v>1323</v>
      </c>
      <c r="R14" s="1039">
        <v>1</v>
      </c>
      <c r="S14" s="742" t="s">
        <v>506</v>
      </c>
      <c r="T14" s="777" t="s">
        <v>1781</v>
      </c>
      <c r="U14" s="1040"/>
      <c r="V14" s="1041" t="s">
        <v>1321</v>
      </c>
      <c r="W14" s="1038"/>
    </row>
    <row r="15" spans="1:23" s="404" customFormat="1" ht="24" customHeight="1">
      <c r="B15" s="1390"/>
      <c r="C15" s="1403" t="s">
        <v>1329</v>
      </c>
      <c r="D15" s="1405" t="s">
        <v>1769</v>
      </c>
      <c r="E15" s="1405"/>
      <c r="F15" s="747"/>
      <c r="G15" s="741" t="s">
        <v>506</v>
      </c>
      <c r="H15" s="746"/>
      <c r="I15" s="788"/>
      <c r="O15" s="1036"/>
      <c r="P15" s="1390"/>
      <c r="Q15" s="1403" t="s">
        <v>1329</v>
      </c>
      <c r="R15" s="1405" t="s">
        <v>1769</v>
      </c>
      <c r="S15" s="1405"/>
      <c r="T15" s="1042">
        <v>4</v>
      </c>
      <c r="U15" s="741" t="s">
        <v>506</v>
      </c>
      <c r="V15" s="746"/>
      <c r="W15" s="1038"/>
    </row>
    <row r="16" spans="1:23" s="404" customFormat="1" ht="24" customHeight="1">
      <c r="B16" s="1390"/>
      <c r="C16" s="1404"/>
      <c r="D16" s="1406" t="s">
        <v>507</v>
      </c>
      <c r="E16" s="1406"/>
      <c r="F16" s="1418"/>
      <c r="G16" s="1414"/>
      <c r="H16" s="1415"/>
      <c r="I16" s="788"/>
      <c r="O16" s="1036"/>
      <c r="P16" s="1390"/>
      <c r="Q16" s="1404"/>
      <c r="R16" s="1406" t="s">
        <v>507</v>
      </c>
      <c r="S16" s="1406"/>
      <c r="T16" s="1432" t="s">
        <v>508</v>
      </c>
      <c r="U16" s="1428"/>
      <c r="V16" s="1429"/>
      <c r="W16" s="1038"/>
    </row>
    <row r="17" spans="2:23" s="404" customFormat="1" ht="24" customHeight="1">
      <c r="B17" s="1390"/>
      <c r="C17" s="1404"/>
      <c r="D17" s="743" t="s">
        <v>509</v>
      </c>
      <c r="E17" s="744" t="s">
        <v>510</v>
      </c>
      <c r="F17" s="418"/>
      <c r="G17" s="419" t="s">
        <v>511</v>
      </c>
      <c r="H17" s="420"/>
      <c r="I17" s="788"/>
      <c r="O17" s="1036"/>
      <c r="P17" s="1390"/>
      <c r="Q17" s="1404"/>
      <c r="R17" s="743" t="s">
        <v>509</v>
      </c>
      <c r="S17" s="744" t="s">
        <v>510</v>
      </c>
      <c r="T17" s="1043">
        <v>5</v>
      </c>
      <c r="U17" s="419" t="s">
        <v>511</v>
      </c>
      <c r="V17" s="420"/>
      <c r="W17" s="1038"/>
    </row>
    <row r="18" spans="2:23" s="404" customFormat="1" ht="47.1" customHeight="1">
      <c r="B18" s="1390"/>
      <c r="C18" s="637" t="s">
        <v>512</v>
      </c>
      <c r="D18" s="1405" t="s">
        <v>1331</v>
      </c>
      <c r="E18" s="1405"/>
      <c r="F18" s="421"/>
      <c r="G18" s="422" t="s">
        <v>513</v>
      </c>
      <c r="H18" s="423"/>
      <c r="I18" s="788"/>
      <c r="O18" s="1036"/>
      <c r="P18" s="1390"/>
      <c r="Q18" s="637" t="s">
        <v>512</v>
      </c>
      <c r="R18" s="1405" t="s">
        <v>1331</v>
      </c>
      <c r="S18" s="1405"/>
      <c r="T18" s="1044"/>
      <c r="U18" s="422" t="s">
        <v>513</v>
      </c>
      <c r="V18" s="423"/>
      <c r="W18" s="1038"/>
    </row>
    <row r="19" spans="2:23" s="404" customFormat="1" ht="34.5" customHeight="1">
      <c r="B19" s="1390"/>
      <c r="C19" s="1386" t="s">
        <v>1298</v>
      </c>
      <c r="D19" s="637" t="s">
        <v>1291</v>
      </c>
      <c r="E19" s="637"/>
      <c r="F19" s="801"/>
      <c r="G19" s="735" t="s">
        <v>1299</v>
      </c>
      <c r="H19" s="423" t="s">
        <v>1749</v>
      </c>
      <c r="I19" s="788"/>
      <c r="O19" s="1036"/>
      <c r="P19" s="1390"/>
      <c r="Q19" s="1386" t="s">
        <v>1298</v>
      </c>
      <c r="R19" s="637" t="s">
        <v>1291</v>
      </c>
      <c r="S19" s="637"/>
      <c r="T19" s="1045">
        <v>1000000</v>
      </c>
      <c r="U19" s="735" t="s">
        <v>1299</v>
      </c>
      <c r="V19" s="423"/>
      <c r="W19" s="1038"/>
    </row>
    <row r="20" spans="2:23" s="404" customFormat="1" ht="34.5" customHeight="1">
      <c r="B20" s="1390"/>
      <c r="C20" s="1387"/>
      <c r="D20" s="637" t="s">
        <v>1303</v>
      </c>
      <c r="E20" s="637"/>
      <c r="F20" s="802"/>
      <c r="G20" s="745" t="s">
        <v>1299</v>
      </c>
      <c r="H20" s="423" t="s">
        <v>1749</v>
      </c>
      <c r="I20" s="788"/>
      <c r="O20" s="1036"/>
      <c r="P20" s="1390"/>
      <c r="Q20" s="1387"/>
      <c r="R20" s="637" t="s">
        <v>1303</v>
      </c>
      <c r="S20" s="637"/>
      <c r="T20" s="1046">
        <v>250000</v>
      </c>
      <c r="U20" s="745" t="s">
        <v>1299</v>
      </c>
      <c r="V20" s="423"/>
      <c r="W20" s="1038"/>
    </row>
    <row r="21" spans="2:23" s="404" customFormat="1" ht="34.5" customHeight="1">
      <c r="B21" s="1390"/>
      <c r="C21" s="1387"/>
      <c r="D21" s="637" t="s">
        <v>1304</v>
      </c>
      <c r="E21" s="637" t="s">
        <v>1307</v>
      </c>
      <c r="F21" s="801"/>
      <c r="G21" s="735" t="s">
        <v>1299</v>
      </c>
      <c r="H21" s="423" t="s">
        <v>1749</v>
      </c>
      <c r="I21" s="788"/>
      <c r="O21" s="1036"/>
      <c r="P21" s="1390"/>
      <c r="Q21" s="1387"/>
      <c r="R21" s="637" t="s">
        <v>1304</v>
      </c>
      <c r="S21" s="637" t="s">
        <v>1307</v>
      </c>
      <c r="T21" s="1045">
        <v>370000</v>
      </c>
      <c r="U21" s="735" t="s">
        <v>1299</v>
      </c>
      <c r="V21" s="423"/>
      <c r="W21" s="1038"/>
    </row>
    <row r="22" spans="2:23" s="404" customFormat="1" ht="34.5" customHeight="1">
      <c r="B22" s="1390"/>
      <c r="C22" s="1387"/>
      <c r="D22" s="637" t="s">
        <v>1305</v>
      </c>
      <c r="E22" s="637" t="s">
        <v>1747</v>
      </c>
      <c r="F22" s="801"/>
      <c r="G22" s="735" t="s">
        <v>1299</v>
      </c>
      <c r="H22" s="423" t="s">
        <v>1749</v>
      </c>
      <c r="I22" s="788"/>
      <c r="O22" s="1036"/>
      <c r="P22" s="1390"/>
      <c r="Q22" s="1387"/>
      <c r="R22" s="637" t="s">
        <v>1305</v>
      </c>
      <c r="S22" s="637" t="s">
        <v>1747</v>
      </c>
      <c r="T22" s="1045">
        <v>200000</v>
      </c>
      <c r="U22" s="735" t="s">
        <v>1299</v>
      </c>
      <c r="V22" s="423"/>
      <c r="W22" s="1038"/>
    </row>
    <row r="23" spans="2:23" s="404" customFormat="1" ht="34.5" customHeight="1">
      <c r="B23" s="1390"/>
      <c r="C23" s="1387"/>
      <c r="D23" s="637" t="s">
        <v>1886</v>
      </c>
      <c r="E23" s="637" t="s">
        <v>1748</v>
      </c>
      <c r="F23" s="801"/>
      <c r="G23" s="735" t="s">
        <v>1299</v>
      </c>
      <c r="H23" s="423" t="s">
        <v>1749</v>
      </c>
      <c r="I23" s="788"/>
      <c r="O23" s="1036"/>
      <c r="P23" s="1390"/>
      <c r="Q23" s="1387"/>
      <c r="R23" s="637" t="s">
        <v>1306</v>
      </c>
      <c r="S23" s="637" t="s">
        <v>1748</v>
      </c>
      <c r="T23" s="1044"/>
      <c r="U23" s="735" t="s">
        <v>1299</v>
      </c>
      <c r="V23" s="423"/>
      <c r="W23" s="1038"/>
    </row>
    <row r="24" spans="2:23" s="404" customFormat="1" ht="34.5" customHeight="1">
      <c r="B24" s="1390"/>
      <c r="C24" s="1387"/>
      <c r="D24" s="637" t="s">
        <v>1293</v>
      </c>
      <c r="E24" s="637"/>
      <c r="F24" s="804" cm="1">
        <f t="array" ref="F24">_xlfn.IFS($D14="",0,AND('【交付申請時】入力シート①(全体)'!$E$29="大企業",'【交付申請時】入力シート➁(機器)'!$D10="内蔵型ショーケース"),SUM('【交付申請時】入力シート➁(機器)'!$F21:$F23),AND('【交付申請時】入力シート①(全体)'!$E$29="大企業",'【交付申請時】入力シート➁(機器)'!$D10&lt;&gt;"内蔵型ショーケース"),SUM('【交付申請時】入力シート➁(機器)'!$F22:$F23),AND('【交付申請時】入力シート①(全体)'!$E$29&lt;&gt;"大企業",'【交付申請時】入力シート➁(機器)'!$D10="内蔵型ショーケース",'【交付申請時】入力シート➁(機器)'!$F18=""),SUM('【交付申請時】入力シート➁(機器)'!$F21:$F23),AND('【交付申請時】入力シート①(全体)'!$E$29&lt;&gt;"大企業",'【交付申請時】入力シート➁(機器)'!$D10="内蔵型ショーケース",'【交付申請時】入力シート➁(機器)'!$F18&lt;&gt;""),SUM($F21:$F22),AND('【交付申請時】入力シート①(全体)'!$E$29&lt;&gt;"大企業",'【交付申請時】入力シート➁(機器)'!$D10&lt;&gt;"内蔵型ショーケース",'【交付申請時】入力シート➁(機器)'!$F18=""),$F23,TRUE,0)+IF($F20&gt;$F19*0.3,$F20-$F19*0.3,0)</f>
        <v>0</v>
      </c>
      <c r="G24" s="735" t="s">
        <v>1299</v>
      </c>
      <c r="H24" s="423" t="s">
        <v>1300</v>
      </c>
      <c r="I24" s="788"/>
      <c r="O24" s="1036"/>
      <c r="P24" s="1390"/>
      <c r="Q24" s="1387"/>
      <c r="R24" s="637" t="s">
        <v>1293</v>
      </c>
      <c r="S24" s="637"/>
      <c r="T24" s="963">
        <v>200000</v>
      </c>
      <c r="U24" s="735" t="s">
        <v>1299</v>
      </c>
      <c r="V24" s="423" t="s">
        <v>1300</v>
      </c>
      <c r="W24" s="1038"/>
    </row>
    <row r="25" spans="2:23" s="404" customFormat="1" ht="34.5" customHeight="1">
      <c r="B25" s="1390"/>
      <c r="C25" s="1387"/>
      <c r="D25" s="637" t="s">
        <v>1294</v>
      </c>
      <c r="E25" s="637"/>
      <c r="F25" s="805">
        <f>SUM(F19:F23)</f>
        <v>0</v>
      </c>
      <c r="G25" s="735" t="s">
        <v>1299</v>
      </c>
      <c r="H25" s="423" t="s">
        <v>1300</v>
      </c>
      <c r="I25" s="788"/>
      <c r="O25" s="1036"/>
      <c r="P25" s="1390"/>
      <c r="Q25" s="1387"/>
      <c r="R25" s="637" t="s">
        <v>1294</v>
      </c>
      <c r="S25" s="637"/>
      <c r="T25" s="964">
        <v>1820000</v>
      </c>
      <c r="U25" s="735" t="s">
        <v>1299</v>
      </c>
      <c r="V25" s="423" t="s">
        <v>1300</v>
      </c>
      <c r="W25" s="1038"/>
    </row>
    <row r="26" spans="2:23" s="404" customFormat="1" ht="34.5" customHeight="1">
      <c r="B26" s="1390"/>
      <c r="C26" s="1387"/>
      <c r="D26" s="637" t="s">
        <v>1297</v>
      </c>
      <c r="E26" s="637"/>
      <c r="F26" s="805">
        <f>SUM(F19:F23)-F24</f>
        <v>0</v>
      </c>
      <c r="G26" s="735" t="s">
        <v>1299</v>
      </c>
      <c r="H26" s="423" t="s">
        <v>1300</v>
      </c>
      <c r="I26" s="788"/>
      <c r="O26" s="1036"/>
      <c r="P26" s="1390"/>
      <c r="Q26" s="1387"/>
      <c r="R26" s="637" t="s">
        <v>1297</v>
      </c>
      <c r="S26" s="637"/>
      <c r="T26" s="964">
        <v>1620000</v>
      </c>
      <c r="U26" s="735" t="s">
        <v>1299</v>
      </c>
      <c r="V26" s="423" t="s">
        <v>1300</v>
      </c>
      <c r="W26" s="1038"/>
    </row>
    <row r="27" spans="2:23" s="404" customFormat="1" ht="34.5" customHeight="1">
      <c r="B27" s="1390"/>
      <c r="C27" s="1388"/>
      <c r="D27" s="637" t="s">
        <v>1302</v>
      </c>
      <c r="E27" s="637"/>
      <c r="F27" s="805" t="str">
        <f>IFERROR(IF($D10="","",IF('【交付申請時】入力シート①(全体)'!$E$29="大企業",IF($F26/分岐!$H$2/2&gt;INDEX(分岐!$A$2:$D$2,MATCH('【交付申請時】入力シート➁(機器)'!$D10,分岐!$A$1:$D$1,0)),INDEX(分岐!$A$2:$D$2,MATCH('【交付申請時】入力シート➁(機器)'!$D10,分岐!$A$1:$D$1,0))*分岐!$H$2,$F26/2),IF($F26/分岐!$H$2*2/3&gt;INDEX(分岐!$A$3:$D$3,MATCH('【交付申請時】入力シート➁(機器)'!$D10,分岐!$A$1:$D$1,0)),INDEX(分岐!$A$3:$D$3,MATCH('【交付申請時】入力シート➁(機器)'!$D10,分岐!$A$1:$D$1,0))*分岐!$H$2,$F26*2/3))),"")</f>
        <v/>
      </c>
      <c r="G27" s="735" t="s">
        <v>1299</v>
      </c>
      <c r="H27" s="423" t="s">
        <v>1300</v>
      </c>
      <c r="I27" s="788"/>
      <c r="O27" s="1036"/>
      <c r="P27" s="1390"/>
      <c r="Q27" s="1388"/>
      <c r="R27" s="637" t="s">
        <v>1302</v>
      </c>
      <c r="S27" s="637"/>
      <c r="T27" s="964">
        <v>810000</v>
      </c>
      <c r="U27" s="735" t="s">
        <v>1299</v>
      </c>
      <c r="V27" s="423" t="s">
        <v>1300</v>
      </c>
      <c r="W27" s="1038"/>
    </row>
    <row r="28" spans="2:23" s="404" customFormat="1" ht="60" customHeight="1" thickBot="1">
      <c r="B28" s="1391"/>
      <c r="C28" s="424" t="s">
        <v>514</v>
      </c>
      <c r="D28" s="1419"/>
      <c r="E28" s="1420"/>
      <c r="F28" s="1420"/>
      <c r="G28" s="1420"/>
      <c r="H28" s="1421"/>
      <c r="I28" s="788"/>
      <c r="O28" s="1036"/>
      <c r="P28" s="1391"/>
      <c r="Q28" s="424" t="s">
        <v>514</v>
      </c>
      <c r="R28" s="1044"/>
      <c r="S28" s="1044"/>
      <c r="T28" s="1044"/>
      <c r="U28" s="1044"/>
      <c r="V28" s="1044"/>
      <c r="W28" s="1038"/>
    </row>
    <row r="29" spans="2:23" ht="24" customHeight="1">
      <c r="B29" s="1389" t="s">
        <v>1324</v>
      </c>
      <c r="C29" s="414" t="s">
        <v>497</v>
      </c>
      <c r="D29" s="1411"/>
      <c r="E29" s="1412"/>
      <c r="F29" s="1394" t="s">
        <v>431</v>
      </c>
      <c r="G29" s="1394"/>
      <c r="H29" s="1395"/>
      <c r="I29" s="803">
        <f>D33</f>
        <v>0</v>
      </c>
      <c r="J29" s="168"/>
      <c r="O29" s="1036"/>
      <c r="P29" s="1389" t="s">
        <v>1324</v>
      </c>
      <c r="Q29" s="414" t="s">
        <v>497</v>
      </c>
      <c r="R29" s="1424" t="s">
        <v>543</v>
      </c>
      <c r="S29" s="1425"/>
      <c r="T29" s="1394" t="s">
        <v>431</v>
      </c>
      <c r="U29" s="1394"/>
      <c r="V29" s="1395"/>
      <c r="W29" s="1037"/>
    </row>
    <row r="30" spans="2:23" ht="24" customHeight="1">
      <c r="B30" s="1390"/>
      <c r="C30" s="415" t="s">
        <v>499</v>
      </c>
      <c r="D30" s="1413"/>
      <c r="E30" s="1414"/>
      <c r="F30" s="1414"/>
      <c r="G30" s="1414"/>
      <c r="H30" s="1415"/>
      <c r="O30" s="1036"/>
      <c r="P30" s="1390"/>
      <c r="Q30" s="415" t="s">
        <v>499</v>
      </c>
      <c r="R30" s="1427" t="s">
        <v>1782</v>
      </c>
      <c r="S30" s="1428"/>
      <c r="T30" s="1428"/>
      <c r="U30" s="1428"/>
      <c r="V30" s="1429"/>
      <c r="W30" s="1037"/>
    </row>
    <row r="31" spans="2:23" ht="24" customHeight="1">
      <c r="B31" s="1390"/>
      <c r="C31" s="415" t="s">
        <v>501</v>
      </c>
      <c r="D31" s="1413"/>
      <c r="E31" s="1414"/>
      <c r="F31" s="1414"/>
      <c r="G31" s="1414"/>
      <c r="H31" s="1415"/>
      <c r="O31" s="1036"/>
      <c r="P31" s="1390"/>
      <c r="Q31" s="415" t="s">
        <v>501</v>
      </c>
      <c r="R31" s="1427" t="s">
        <v>1783</v>
      </c>
      <c r="S31" s="1428"/>
      <c r="T31" s="1428"/>
      <c r="U31" s="1428"/>
      <c r="V31" s="1429"/>
      <c r="W31" s="1037"/>
    </row>
    <row r="32" spans="2:23" ht="24" customHeight="1">
      <c r="B32" s="1390"/>
      <c r="C32" s="415" t="s">
        <v>503</v>
      </c>
      <c r="D32" s="1416"/>
      <c r="E32" s="1417"/>
      <c r="F32" s="1401"/>
      <c r="G32" s="1401"/>
      <c r="H32" s="1402"/>
      <c r="J32" s="168"/>
      <c r="O32" s="1036"/>
      <c r="P32" s="1390"/>
      <c r="Q32" s="415" t="s">
        <v>503</v>
      </c>
      <c r="R32" s="1430" t="s">
        <v>1784</v>
      </c>
      <c r="S32" s="1431"/>
      <c r="T32" s="1401"/>
      <c r="U32" s="1401"/>
      <c r="V32" s="1402"/>
      <c r="W32" s="1037"/>
    </row>
    <row r="33" spans="2:23" ht="24" customHeight="1">
      <c r="B33" s="1390"/>
      <c r="C33" s="416" t="s">
        <v>1323</v>
      </c>
      <c r="D33" s="417"/>
      <c r="E33" s="742" t="s">
        <v>506</v>
      </c>
      <c r="F33" s="777" t="s">
        <v>1760</v>
      </c>
      <c r="G33" s="748"/>
      <c r="H33" s="779" t="s">
        <v>1321</v>
      </c>
      <c r="I33" s="789"/>
      <c r="O33" s="1036"/>
      <c r="P33" s="1390"/>
      <c r="Q33" s="416" t="s">
        <v>1323</v>
      </c>
      <c r="R33" s="1039">
        <v>4</v>
      </c>
      <c r="S33" s="742" t="s">
        <v>506</v>
      </c>
      <c r="T33" s="777" t="s">
        <v>1760</v>
      </c>
      <c r="U33" s="1047">
        <v>140</v>
      </c>
      <c r="V33" s="779" t="s">
        <v>1321</v>
      </c>
      <c r="W33" s="1037"/>
    </row>
    <row r="34" spans="2:23" s="404" customFormat="1" ht="24" customHeight="1">
      <c r="B34" s="1390"/>
      <c r="C34" s="1403" t="s">
        <v>1329</v>
      </c>
      <c r="D34" s="1405" t="s">
        <v>1769</v>
      </c>
      <c r="E34" s="1405"/>
      <c r="F34" s="747"/>
      <c r="G34" s="741" t="s">
        <v>506</v>
      </c>
      <c r="H34" s="746"/>
      <c r="I34" s="788"/>
      <c r="O34" s="1036"/>
      <c r="P34" s="1390"/>
      <c r="Q34" s="1403" t="s">
        <v>1329</v>
      </c>
      <c r="R34" s="1433" t="s">
        <v>1769</v>
      </c>
      <c r="S34" s="1433"/>
      <c r="T34" s="1048"/>
      <c r="U34" s="1049" t="s">
        <v>506</v>
      </c>
      <c r="V34" s="1050"/>
      <c r="W34" s="1038"/>
    </row>
    <row r="35" spans="2:23" s="404" customFormat="1" ht="24" customHeight="1">
      <c r="B35" s="1390"/>
      <c r="C35" s="1404"/>
      <c r="D35" s="1422" t="s">
        <v>507</v>
      </c>
      <c r="E35" s="1423"/>
      <c r="F35" s="1418"/>
      <c r="G35" s="1414"/>
      <c r="H35" s="1415"/>
      <c r="I35" s="788"/>
      <c r="O35" s="1036"/>
      <c r="P35" s="1390"/>
      <c r="Q35" s="1404"/>
      <c r="R35" s="1048" t="s">
        <v>507</v>
      </c>
      <c r="S35" s="1048"/>
      <c r="T35" s="1434"/>
      <c r="U35" s="1434"/>
      <c r="V35" s="1435"/>
      <c r="W35" s="1038"/>
    </row>
    <row r="36" spans="2:23" s="404" customFormat="1" ht="24" customHeight="1">
      <c r="B36" s="1390"/>
      <c r="C36" s="1404"/>
      <c r="D36" s="743" t="s">
        <v>509</v>
      </c>
      <c r="E36" s="744" t="s">
        <v>510</v>
      </c>
      <c r="F36" s="418"/>
      <c r="G36" s="419" t="s">
        <v>511</v>
      </c>
      <c r="H36" s="420"/>
      <c r="I36" s="788"/>
      <c r="O36" s="1036"/>
      <c r="P36" s="1390"/>
      <c r="Q36" s="1404"/>
      <c r="R36" s="1048" t="s">
        <v>509</v>
      </c>
      <c r="S36" s="1048" t="s">
        <v>510</v>
      </c>
      <c r="T36" s="1048"/>
      <c r="U36" s="1049" t="s">
        <v>511</v>
      </c>
      <c r="V36" s="1050"/>
      <c r="W36" s="1038"/>
    </row>
    <row r="37" spans="2:23" s="404" customFormat="1" ht="47.1" customHeight="1">
      <c r="B37" s="1390"/>
      <c r="C37" s="637" t="s">
        <v>512</v>
      </c>
      <c r="D37" s="1405" t="s">
        <v>1331</v>
      </c>
      <c r="E37" s="1405"/>
      <c r="F37" s="421"/>
      <c r="G37" s="422" t="s">
        <v>513</v>
      </c>
      <c r="H37" s="423"/>
      <c r="I37" s="788"/>
      <c r="O37" s="1036"/>
      <c r="P37" s="1390"/>
      <c r="Q37" s="637" t="s">
        <v>512</v>
      </c>
      <c r="R37" s="1405" t="s">
        <v>1331</v>
      </c>
      <c r="S37" s="1405"/>
      <c r="T37" s="1051"/>
      <c r="U37" s="422" t="s">
        <v>513</v>
      </c>
      <c r="V37" s="423"/>
      <c r="W37" s="1038"/>
    </row>
    <row r="38" spans="2:23" s="404" customFormat="1" ht="34.5" customHeight="1">
      <c r="B38" s="1390"/>
      <c r="C38" s="1386" t="s">
        <v>1298</v>
      </c>
      <c r="D38" s="637" t="s">
        <v>1291</v>
      </c>
      <c r="E38" s="637"/>
      <c r="F38" s="802"/>
      <c r="G38" s="735" t="s">
        <v>1299</v>
      </c>
      <c r="H38" s="423" t="s">
        <v>1749</v>
      </c>
      <c r="I38" s="788"/>
      <c r="O38" s="1036"/>
      <c r="P38" s="1390"/>
      <c r="Q38" s="1386" t="s">
        <v>1298</v>
      </c>
      <c r="R38" s="637" t="s">
        <v>1291</v>
      </c>
      <c r="S38" s="637"/>
      <c r="T38" s="1046">
        <v>30000000</v>
      </c>
      <c r="U38" s="735" t="s">
        <v>1299</v>
      </c>
      <c r="V38" s="423"/>
      <c r="W38" s="1038"/>
    </row>
    <row r="39" spans="2:23" ht="34.5" customHeight="1">
      <c r="B39" s="1390"/>
      <c r="C39" s="1387"/>
      <c r="D39" s="637" t="s">
        <v>1303</v>
      </c>
      <c r="E39" s="637"/>
      <c r="F39" s="802"/>
      <c r="G39" s="745" t="s">
        <v>1299</v>
      </c>
      <c r="H39" s="423" t="s">
        <v>1749</v>
      </c>
      <c r="J39" s="168"/>
      <c r="O39" s="1036"/>
      <c r="P39" s="1390"/>
      <c r="Q39" s="1387"/>
      <c r="R39" s="637" t="s">
        <v>1303</v>
      </c>
      <c r="S39" s="637"/>
      <c r="T39" s="1046">
        <v>1000000</v>
      </c>
      <c r="U39" s="745" t="s">
        <v>1299</v>
      </c>
      <c r="V39" s="423"/>
      <c r="W39" s="1037"/>
    </row>
    <row r="40" spans="2:23" ht="34.5" customHeight="1">
      <c r="B40" s="1390"/>
      <c r="C40" s="1387"/>
      <c r="D40" s="637" t="s">
        <v>1304</v>
      </c>
      <c r="E40" s="637" t="s">
        <v>1307</v>
      </c>
      <c r="F40" s="801"/>
      <c r="G40" s="735" t="s">
        <v>1299</v>
      </c>
      <c r="H40" s="423" t="s">
        <v>1749</v>
      </c>
      <c r="O40" s="1036"/>
      <c r="P40" s="1390"/>
      <c r="Q40" s="1387"/>
      <c r="R40" s="637" t="s">
        <v>1304</v>
      </c>
      <c r="S40" s="637" t="s">
        <v>1307</v>
      </c>
      <c r="T40" s="1045">
        <v>440000</v>
      </c>
      <c r="U40" s="735" t="s">
        <v>1299</v>
      </c>
      <c r="V40" s="423"/>
      <c r="W40" s="1037"/>
    </row>
    <row r="41" spans="2:23" ht="34.5" customHeight="1">
      <c r="B41" s="1390"/>
      <c r="C41" s="1387"/>
      <c r="D41" s="637" t="s">
        <v>1305</v>
      </c>
      <c r="E41" s="637" t="s">
        <v>1747</v>
      </c>
      <c r="F41" s="801"/>
      <c r="G41" s="735" t="s">
        <v>1299</v>
      </c>
      <c r="H41" s="423" t="s">
        <v>1749</v>
      </c>
      <c r="O41" s="1036"/>
      <c r="P41" s="1390"/>
      <c r="Q41" s="1387"/>
      <c r="R41" s="637" t="s">
        <v>1305</v>
      </c>
      <c r="S41" s="637" t="s">
        <v>1747</v>
      </c>
      <c r="T41" s="1052"/>
      <c r="U41" s="735" t="s">
        <v>1299</v>
      </c>
      <c r="V41" s="423"/>
      <c r="W41" s="1037"/>
    </row>
    <row r="42" spans="2:23" ht="34.5" customHeight="1">
      <c r="B42" s="1390"/>
      <c r="C42" s="1387"/>
      <c r="D42" s="637" t="s">
        <v>1886</v>
      </c>
      <c r="E42" s="637" t="s">
        <v>1748</v>
      </c>
      <c r="F42" s="801"/>
      <c r="G42" s="735" t="s">
        <v>1299</v>
      </c>
      <c r="H42" s="423" t="s">
        <v>1749</v>
      </c>
      <c r="J42" s="168"/>
      <c r="O42" s="1036"/>
      <c r="P42" s="1390"/>
      <c r="Q42" s="1387"/>
      <c r="R42" s="637" t="s">
        <v>1306</v>
      </c>
      <c r="S42" s="637" t="s">
        <v>1748</v>
      </c>
      <c r="T42" s="1045">
        <v>200000</v>
      </c>
      <c r="U42" s="735" t="s">
        <v>1299</v>
      </c>
      <c r="V42" s="423"/>
      <c r="W42" s="1037"/>
    </row>
    <row r="43" spans="2:23" ht="34.5" customHeight="1">
      <c r="B43" s="1390"/>
      <c r="C43" s="1387"/>
      <c r="D43" s="637" t="s">
        <v>1293</v>
      </c>
      <c r="E43" s="637"/>
      <c r="F43" s="804" cm="1">
        <f t="array" ref="F43">_xlfn.IFS($D33="",0,AND('【交付申請時】入力シート①(全体)'!$E$29="大企業",'【交付申請時】入力シート➁(機器)'!$D29="内蔵型ショーケース"),SUM('【交付申請時】入力シート➁(機器)'!$F40:$F42),AND('【交付申請時】入力シート①(全体)'!$E$29="大企業",'【交付申請時】入力シート➁(機器)'!$D29&lt;&gt;"内蔵型ショーケース"),SUM('【交付申請時】入力シート➁(機器)'!$F41:$F42),AND('【交付申請時】入力シート①(全体)'!$E$29&lt;&gt;"大企業",'【交付申請時】入力シート➁(機器)'!$D29="内蔵型ショーケース",'【交付申請時】入力シート➁(機器)'!$F37=""),SUM('【交付申請時】入力シート➁(機器)'!$F40:$F42),AND('【交付申請時】入力シート①(全体)'!$E$29&lt;&gt;"大企業",'【交付申請時】入力シート➁(機器)'!$D29="内蔵型ショーケース",'【交付申請時】入力シート➁(機器)'!$F37&lt;&gt;""),SUM($F40:$F41),AND('【交付申請時】入力シート①(全体)'!$E$29&lt;&gt;"大企業",'【交付申請時】入力シート➁(機器)'!$D29&lt;&gt;"内蔵型ショーケース",'【交付申請時】入力シート➁(機器)'!$F37=""),$F42,TRUE,0)+IF($F39&gt;$F38*0.3,$F39-$F38*0.3,0)</f>
        <v>0</v>
      </c>
      <c r="G43" s="735" t="s">
        <v>1299</v>
      </c>
      <c r="H43" s="423" t="s">
        <v>1300</v>
      </c>
      <c r="O43" s="1036"/>
      <c r="P43" s="1390"/>
      <c r="Q43" s="1387"/>
      <c r="R43" s="637" t="s">
        <v>1293</v>
      </c>
      <c r="S43" s="637"/>
      <c r="T43" s="963">
        <v>640000</v>
      </c>
      <c r="U43" s="735" t="s">
        <v>1299</v>
      </c>
      <c r="V43" s="423" t="s">
        <v>1300</v>
      </c>
      <c r="W43" s="1037"/>
    </row>
    <row r="44" spans="2:23" ht="34.5" customHeight="1">
      <c r="B44" s="1390"/>
      <c r="C44" s="1387"/>
      <c r="D44" s="637" t="s">
        <v>1294</v>
      </c>
      <c r="E44" s="637"/>
      <c r="F44" s="805">
        <f>SUM(F38:F42)</f>
        <v>0</v>
      </c>
      <c r="G44" s="735" t="s">
        <v>1299</v>
      </c>
      <c r="H44" s="423" t="s">
        <v>1300</v>
      </c>
      <c r="O44" s="1036"/>
      <c r="P44" s="1390"/>
      <c r="Q44" s="1387"/>
      <c r="R44" s="637" t="s">
        <v>1294</v>
      </c>
      <c r="S44" s="637"/>
      <c r="T44" s="964">
        <v>31640000</v>
      </c>
      <c r="U44" s="735" t="s">
        <v>1299</v>
      </c>
      <c r="V44" s="423" t="s">
        <v>1300</v>
      </c>
      <c r="W44" s="1037"/>
    </row>
    <row r="45" spans="2:23" ht="34.5" customHeight="1">
      <c r="B45" s="1390"/>
      <c r="C45" s="1387"/>
      <c r="D45" s="637" t="s">
        <v>1297</v>
      </c>
      <c r="E45" s="637"/>
      <c r="F45" s="805">
        <f>SUM(F38:F42)-F43</f>
        <v>0</v>
      </c>
      <c r="G45" s="735" t="s">
        <v>1299</v>
      </c>
      <c r="H45" s="423" t="s">
        <v>1300</v>
      </c>
      <c r="O45" s="1036"/>
      <c r="P45" s="1390"/>
      <c r="Q45" s="1387"/>
      <c r="R45" s="637" t="s">
        <v>1297</v>
      </c>
      <c r="S45" s="637"/>
      <c r="T45" s="964">
        <v>31000000</v>
      </c>
      <c r="U45" s="735" t="s">
        <v>1299</v>
      </c>
      <c r="V45" s="423" t="s">
        <v>1300</v>
      </c>
      <c r="W45" s="1037"/>
    </row>
    <row r="46" spans="2:23" ht="34.5" customHeight="1">
      <c r="B46" s="1390"/>
      <c r="C46" s="1388"/>
      <c r="D46" s="637" t="s">
        <v>1302</v>
      </c>
      <c r="E46" s="637"/>
      <c r="F46" s="805" t="str">
        <f>IFERROR(IF($D29="","",IF('【交付申請時】入力シート①(全体)'!$E$29="大企業",IF($F45/分岐!$H$3/2&gt;INDEX(分岐!$A$2:$D$2,MATCH('【交付申請時】入力シート➁(機器)'!$D29,分岐!$A$1:$D$1,0)),INDEX(分岐!$A$2:$D$2,MATCH('【交付申請時】入力シート➁(機器)'!$D29,分岐!$A$1:$D$1,0))*分岐!$H$3,$F45/2),IF($F45/分岐!$H$3*2/3&gt;INDEX(分岐!$A$3:$D$3,MATCH('【交付申請時】入力シート➁(機器)'!$D29,分岐!$A$1:$D$1,0)),INDEX(分岐!$A$3:$D$3,MATCH('【交付申請時】入力シート➁(機器)'!$D29,分岐!$A$1:$D$1,0))*分岐!$H$3,$F45*2/3))),"")</f>
        <v/>
      </c>
      <c r="G46" s="735" t="s">
        <v>1299</v>
      </c>
      <c r="H46" s="423" t="s">
        <v>1300</v>
      </c>
      <c r="L46" s="425"/>
      <c r="O46" s="1036"/>
      <c r="P46" s="1390"/>
      <c r="Q46" s="1388"/>
      <c r="R46" s="637" t="s">
        <v>1302</v>
      </c>
      <c r="S46" s="637"/>
      <c r="T46" s="964">
        <v>8000000</v>
      </c>
      <c r="U46" s="735" t="s">
        <v>1299</v>
      </c>
      <c r="V46" s="423" t="s">
        <v>1300</v>
      </c>
      <c r="W46" s="1037"/>
    </row>
    <row r="47" spans="2:23" ht="60" customHeight="1" thickBot="1">
      <c r="B47" s="1391"/>
      <c r="C47" s="424" t="s">
        <v>514</v>
      </c>
      <c r="D47" s="1419"/>
      <c r="E47" s="1420"/>
      <c r="F47" s="1420"/>
      <c r="G47" s="1420"/>
      <c r="H47" s="1421"/>
      <c r="O47" s="1036"/>
      <c r="P47" s="1391"/>
      <c r="Q47" s="424" t="s">
        <v>514</v>
      </c>
      <c r="R47" s="1408"/>
      <c r="S47" s="1409"/>
      <c r="T47" s="1409"/>
      <c r="U47" s="1409"/>
      <c r="V47" s="1410"/>
      <c r="W47" s="1037"/>
    </row>
    <row r="48" spans="2:23" ht="24" customHeight="1">
      <c r="B48" s="1389" t="s">
        <v>1325</v>
      </c>
      <c r="C48" s="414" t="s">
        <v>497</v>
      </c>
      <c r="D48" s="1411"/>
      <c r="E48" s="1412"/>
      <c r="F48" s="1394" t="s">
        <v>431</v>
      </c>
      <c r="G48" s="1394"/>
      <c r="H48" s="1395"/>
      <c r="I48" s="803">
        <f>D52</f>
        <v>0</v>
      </c>
      <c r="O48" s="1036"/>
      <c r="P48" s="1389" t="s">
        <v>1325</v>
      </c>
      <c r="Q48" s="414" t="s">
        <v>497</v>
      </c>
      <c r="R48" s="1424" t="s">
        <v>545</v>
      </c>
      <c r="S48" s="1425"/>
      <c r="T48" s="1394" t="s">
        <v>431</v>
      </c>
      <c r="U48" s="1394"/>
      <c r="V48" s="1395"/>
      <c r="W48" s="1037"/>
    </row>
    <row r="49" spans="2:23" ht="24" customHeight="1">
      <c r="B49" s="1390"/>
      <c r="C49" s="415" t="s">
        <v>499</v>
      </c>
      <c r="D49" s="1413"/>
      <c r="E49" s="1414"/>
      <c r="F49" s="1414"/>
      <c r="G49" s="1414"/>
      <c r="H49" s="1415"/>
      <c r="J49" s="168"/>
      <c r="O49" s="1036"/>
      <c r="P49" s="1390"/>
      <c r="Q49" s="415" t="s">
        <v>499</v>
      </c>
      <c r="R49" s="1427" t="s">
        <v>1785</v>
      </c>
      <c r="S49" s="1428"/>
      <c r="T49" s="1428"/>
      <c r="U49" s="1428"/>
      <c r="V49" s="1429"/>
      <c r="W49" s="1037"/>
    </row>
    <row r="50" spans="2:23" ht="24" customHeight="1">
      <c r="B50" s="1390"/>
      <c r="C50" s="415" t="s">
        <v>501</v>
      </c>
      <c r="D50" s="1413"/>
      <c r="E50" s="1414"/>
      <c r="F50" s="1414"/>
      <c r="G50" s="1414"/>
      <c r="H50" s="1415"/>
      <c r="O50" s="1036"/>
      <c r="P50" s="1390"/>
      <c r="Q50" s="415" t="s">
        <v>501</v>
      </c>
      <c r="R50" s="1427" t="s">
        <v>1786</v>
      </c>
      <c r="S50" s="1428"/>
      <c r="T50" s="1428"/>
      <c r="U50" s="1428"/>
      <c r="V50" s="1429"/>
      <c r="W50" s="1037"/>
    </row>
    <row r="51" spans="2:23" ht="24" customHeight="1">
      <c r="B51" s="1390"/>
      <c r="C51" s="415" t="s">
        <v>503</v>
      </c>
      <c r="D51" s="1416"/>
      <c r="E51" s="1417"/>
      <c r="F51" s="1401"/>
      <c r="G51" s="1401"/>
      <c r="H51" s="1402"/>
      <c r="O51" s="1036"/>
      <c r="P51" s="1390"/>
      <c r="Q51" s="415" t="s">
        <v>503</v>
      </c>
      <c r="R51" s="1430" t="s">
        <v>1787</v>
      </c>
      <c r="S51" s="1431"/>
      <c r="T51" s="1401"/>
      <c r="U51" s="1401"/>
      <c r="V51" s="1402"/>
      <c r="W51" s="1037"/>
    </row>
    <row r="52" spans="2:23" ht="24" customHeight="1">
      <c r="B52" s="1390"/>
      <c r="C52" s="416" t="s">
        <v>1323</v>
      </c>
      <c r="D52" s="417"/>
      <c r="E52" s="742" t="s">
        <v>506</v>
      </c>
      <c r="F52" s="777" t="s">
        <v>1760</v>
      </c>
      <c r="G52" s="748"/>
      <c r="H52" s="779" t="s">
        <v>1321</v>
      </c>
      <c r="I52" s="789"/>
      <c r="J52" s="168"/>
      <c r="O52" s="1036"/>
      <c r="P52" s="1390"/>
      <c r="Q52" s="416" t="s">
        <v>1323</v>
      </c>
      <c r="R52" s="1039">
        <v>1</v>
      </c>
      <c r="S52" s="742" t="s">
        <v>506</v>
      </c>
      <c r="T52" s="777" t="s">
        <v>1760</v>
      </c>
      <c r="U52" s="1040"/>
      <c r="V52" s="1041" t="s">
        <v>1321</v>
      </c>
      <c r="W52" s="1037"/>
    </row>
    <row r="53" spans="2:23" ht="24" customHeight="1">
      <c r="B53" s="1390"/>
      <c r="C53" s="1403" t="s">
        <v>1329</v>
      </c>
      <c r="D53" s="1405" t="s">
        <v>1769</v>
      </c>
      <c r="E53" s="1405"/>
      <c r="F53" s="747"/>
      <c r="G53" s="741" t="s">
        <v>506</v>
      </c>
      <c r="H53" s="746"/>
      <c r="O53" s="1036"/>
      <c r="P53" s="1390"/>
      <c r="Q53" s="1403" t="s">
        <v>1329</v>
      </c>
      <c r="R53" s="1405" t="s">
        <v>1769</v>
      </c>
      <c r="S53" s="1405"/>
      <c r="T53" s="1042">
        <v>6</v>
      </c>
      <c r="U53" s="741" t="s">
        <v>506</v>
      </c>
      <c r="V53" s="746"/>
      <c r="W53" s="1037"/>
    </row>
    <row r="54" spans="2:23" ht="24" customHeight="1">
      <c r="B54" s="1390"/>
      <c r="C54" s="1404"/>
      <c r="D54" s="1406" t="s">
        <v>507</v>
      </c>
      <c r="E54" s="1406"/>
      <c r="F54" s="1418"/>
      <c r="G54" s="1414"/>
      <c r="H54" s="1415"/>
      <c r="O54" s="1036"/>
      <c r="P54" s="1390"/>
      <c r="Q54" s="1404"/>
      <c r="R54" s="1422" t="s">
        <v>507</v>
      </c>
      <c r="S54" s="1423"/>
      <c r="T54" s="1432" t="s">
        <v>1788</v>
      </c>
      <c r="U54" s="1428"/>
      <c r="V54" s="1429"/>
      <c r="W54" s="1037"/>
    </row>
    <row r="55" spans="2:23" ht="24" customHeight="1">
      <c r="B55" s="1390"/>
      <c r="C55" s="1404"/>
      <c r="D55" s="743" t="s">
        <v>509</v>
      </c>
      <c r="E55" s="744" t="s">
        <v>510</v>
      </c>
      <c r="F55" s="418"/>
      <c r="G55" s="419" t="s">
        <v>511</v>
      </c>
      <c r="H55" s="420"/>
      <c r="O55" s="1036"/>
      <c r="P55" s="1390"/>
      <c r="Q55" s="1436"/>
      <c r="R55" s="743" t="s">
        <v>509</v>
      </c>
      <c r="S55" s="744" t="s">
        <v>510</v>
      </c>
      <c r="T55" s="1043">
        <v>14.5</v>
      </c>
      <c r="U55" s="419" t="s">
        <v>511</v>
      </c>
      <c r="V55" s="420"/>
      <c r="W55" s="1037"/>
    </row>
    <row r="56" spans="2:23" ht="47.1" customHeight="1">
      <c r="B56" s="1390"/>
      <c r="C56" s="637" t="s">
        <v>512</v>
      </c>
      <c r="D56" s="1405" t="s">
        <v>1331</v>
      </c>
      <c r="E56" s="1405"/>
      <c r="F56" s="421"/>
      <c r="G56" s="422" t="s">
        <v>513</v>
      </c>
      <c r="H56" s="423"/>
      <c r="O56" s="1036"/>
      <c r="P56" s="1390"/>
      <c r="Q56" s="637" t="s">
        <v>512</v>
      </c>
      <c r="R56" s="1437" t="s">
        <v>1331</v>
      </c>
      <c r="S56" s="1438"/>
      <c r="T56" s="1051"/>
      <c r="U56" s="422" t="s">
        <v>513</v>
      </c>
      <c r="V56" s="423"/>
      <c r="W56" s="1037"/>
    </row>
    <row r="57" spans="2:23" ht="34.5" customHeight="1">
      <c r="B57" s="1390"/>
      <c r="C57" s="1386" t="s">
        <v>1298</v>
      </c>
      <c r="D57" s="637" t="s">
        <v>1291</v>
      </c>
      <c r="E57" s="637"/>
      <c r="F57" s="801"/>
      <c r="G57" s="735" t="s">
        <v>1299</v>
      </c>
      <c r="H57" s="423" t="s">
        <v>1749</v>
      </c>
      <c r="O57" s="1036"/>
      <c r="P57" s="1390"/>
      <c r="Q57" s="1386" t="s">
        <v>1298</v>
      </c>
      <c r="R57" s="637" t="s">
        <v>1291</v>
      </c>
      <c r="S57" s="637"/>
      <c r="T57" s="1045">
        <v>4000000</v>
      </c>
      <c r="U57" s="735" t="s">
        <v>1299</v>
      </c>
      <c r="V57" s="423"/>
      <c r="W57" s="1037"/>
    </row>
    <row r="58" spans="2:23" ht="34.5" customHeight="1">
      <c r="B58" s="1390"/>
      <c r="C58" s="1387"/>
      <c r="D58" s="637" t="s">
        <v>1303</v>
      </c>
      <c r="E58" s="637"/>
      <c r="F58" s="802"/>
      <c r="G58" s="745" t="s">
        <v>1299</v>
      </c>
      <c r="H58" s="423" t="s">
        <v>1749</v>
      </c>
      <c r="O58" s="1036"/>
      <c r="P58" s="1390"/>
      <c r="Q58" s="1387"/>
      <c r="R58" s="637" t="s">
        <v>1303</v>
      </c>
      <c r="S58" s="637"/>
      <c r="T58" s="1046">
        <v>1000000</v>
      </c>
      <c r="U58" s="745" t="s">
        <v>1299</v>
      </c>
      <c r="V58" s="423"/>
      <c r="W58" s="1037"/>
    </row>
    <row r="59" spans="2:23" ht="34.5" customHeight="1">
      <c r="B59" s="1390"/>
      <c r="C59" s="1387"/>
      <c r="D59" s="637" t="s">
        <v>1304</v>
      </c>
      <c r="E59" s="637" t="s">
        <v>1307</v>
      </c>
      <c r="F59" s="801"/>
      <c r="G59" s="735" t="s">
        <v>1299</v>
      </c>
      <c r="H59" s="423" t="s">
        <v>1749</v>
      </c>
      <c r="J59" s="168"/>
      <c r="O59" s="1036"/>
      <c r="P59" s="1390"/>
      <c r="Q59" s="1387"/>
      <c r="R59" s="637" t="s">
        <v>1304</v>
      </c>
      <c r="S59" s="637" t="s">
        <v>1307</v>
      </c>
      <c r="T59" s="1045">
        <v>3000000</v>
      </c>
      <c r="U59" s="735" t="s">
        <v>1299</v>
      </c>
      <c r="V59" s="423"/>
      <c r="W59" s="1037"/>
    </row>
    <row r="60" spans="2:23" ht="34.5" customHeight="1">
      <c r="B60" s="1390"/>
      <c r="C60" s="1387"/>
      <c r="D60" s="637" t="s">
        <v>1305</v>
      </c>
      <c r="E60" s="637" t="s">
        <v>1747</v>
      </c>
      <c r="F60" s="801"/>
      <c r="G60" s="735" t="s">
        <v>1299</v>
      </c>
      <c r="H60" s="423" t="s">
        <v>1749</v>
      </c>
      <c r="O60" s="1036"/>
      <c r="P60" s="1390"/>
      <c r="Q60" s="1387"/>
      <c r="R60" s="637" t="s">
        <v>1305</v>
      </c>
      <c r="S60" s="637" t="s">
        <v>1747</v>
      </c>
      <c r="T60" s="1045">
        <v>400000</v>
      </c>
      <c r="U60" s="735" t="s">
        <v>1299</v>
      </c>
      <c r="V60" s="423"/>
      <c r="W60" s="1037"/>
    </row>
    <row r="61" spans="2:23" ht="34.5" customHeight="1">
      <c r="B61" s="1390"/>
      <c r="C61" s="1387"/>
      <c r="D61" s="637" t="s">
        <v>1886</v>
      </c>
      <c r="E61" s="637" t="s">
        <v>1748</v>
      </c>
      <c r="F61" s="801"/>
      <c r="G61" s="735" t="s">
        <v>1299</v>
      </c>
      <c r="H61" s="423" t="s">
        <v>1749</v>
      </c>
      <c r="O61" s="1036"/>
      <c r="P61" s="1390"/>
      <c r="Q61" s="1387"/>
      <c r="R61" s="637" t="s">
        <v>1306</v>
      </c>
      <c r="S61" s="637" t="s">
        <v>1748</v>
      </c>
      <c r="T61" s="1045"/>
      <c r="U61" s="735" t="s">
        <v>1299</v>
      </c>
      <c r="V61" s="423"/>
      <c r="W61" s="1037"/>
    </row>
    <row r="62" spans="2:23" ht="34.5" customHeight="1">
      <c r="B62" s="1390"/>
      <c r="C62" s="1387"/>
      <c r="D62" s="637" t="s">
        <v>1293</v>
      </c>
      <c r="E62" s="637"/>
      <c r="F62" s="804" cm="1">
        <f t="array" ref="F62">_xlfn.IFS($D52="",0,AND('【交付申請時】入力シート①(全体)'!$E$29="大企業",'【交付申請時】入力シート➁(機器)'!$D48="内蔵型ショーケース"),SUM('【交付申請時】入力シート➁(機器)'!$F59:$F61),AND('【交付申請時】入力シート①(全体)'!$E$29="大企業",'【交付申請時】入力シート➁(機器)'!$D48&lt;&gt;"内蔵型ショーケース"),SUM('【交付申請時】入力シート➁(機器)'!$F60:$F61),AND('【交付申請時】入力シート①(全体)'!$E$29&lt;&gt;"大企業",'【交付申請時】入力シート➁(機器)'!$D48="内蔵型ショーケース",'【交付申請時】入力シート➁(機器)'!$F56=""),SUM('【交付申請時】入力シート➁(機器)'!$F59:$F61),AND('【交付申請時】入力シート①(全体)'!$E$29&lt;&gt;"大企業",'【交付申請時】入力シート➁(機器)'!$D48="内蔵型ショーケース",'【交付申請時】入力シート➁(機器)'!$F56&lt;&gt;""),SUM($F59:$F60),AND('【交付申請時】入力シート①(全体)'!$E$29&lt;&gt;"大企業",'【交付申請時】入力シート➁(機器)'!$D48&lt;&gt;"内蔵型ショーケース",'【交付申請時】入力シート➁(機器)'!$F56=""),$F61,TRUE,0)+IF($F58&gt;$F57*0.3,$F58-$F57*0.3,0)</f>
        <v>0</v>
      </c>
      <c r="G62" s="735" t="s">
        <v>1299</v>
      </c>
      <c r="H62" s="423" t="s">
        <v>1300</v>
      </c>
      <c r="J62" s="168"/>
      <c r="O62" s="1036"/>
      <c r="P62" s="1390"/>
      <c r="Q62" s="1387"/>
      <c r="R62" s="637" t="s">
        <v>1293</v>
      </c>
      <c r="S62" s="637"/>
      <c r="T62" s="965" t="s">
        <v>1789</v>
      </c>
      <c r="U62" s="735" t="s">
        <v>1299</v>
      </c>
      <c r="V62" s="423" t="s">
        <v>1300</v>
      </c>
      <c r="W62" s="1037"/>
    </row>
    <row r="63" spans="2:23" ht="34.5" customHeight="1">
      <c r="B63" s="1390"/>
      <c r="C63" s="1387"/>
      <c r="D63" s="637" t="s">
        <v>1294</v>
      </c>
      <c r="E63" s="637"/>
      <c r="F63" s="805">
        <f>SUM(F57:F61)</f>
        <v>0</v>
      </c>
      <c r="G63" s="735" t="s">
        <v>1299</v>
      </c>
      <c r="H63" s="423" t="s">
        <v>1300</v>
      </c>
      <c r="O63" s="1036"/>
      <c r="P63" s="1390"/>
      <c r="Q63" s="1387"/>
      <c r="R63" s="637" t="s">
        <v>1294</v>
      </c>
      <c r="S63" s="637"/>
      <c r="T63" s="964">
        <v>8840000</v>
      </c>
      <c r="U63" s="735" t="s">
        <v>1299</v>
      </c>
      <c r="V63" s="423" t="s">
        <v>1300</v>
      </c>
      <c r="W63" s="1037"/>
    </row>
    <row r="64" spans="2:23" ht="34.5" customHeight="1">
      <c r="B64" s="1390"/>
      <c r="C64" s="1387"/>
      <c r="D64" s="637" t="s">
        <v>1297</v>
      </c>
      <c r="E64" s="637"/>
      <c r="F64" s="805">
        <f>SUM(F57:F61)-F62</f>
        <v>0</v>
      </c>
      <c r="G64" s="735" t="s">
        <v>1299</v>
      </c>
      <c r="H64" s="423" t="s">
        <v>1300</v>
      </c>
      <c r="O64" s="1036"/>
      <c r="P64" s="1390"/>
      <c r="Q64" s="1387"/>
      <c r="R64" s="637" t="s">
        <v>1297</v>
      </c>
      <c r="S64" s="637"/>
      <c r="T64" s="964">
        <v>8420000</v>
      </c>
      <c r="U64" s="735" t="s">
        <v>1299</v>
      </c>
      <c r="V64" s="423" t="s">
        <v>1300</v>
      </c>
      <c r="W64" s="1037"/>
    </row>
    <row r="65" spans="2:23" ht="34.5" customHeight="1">
      <c r="B65" s="1390"/>
      <c r="C65" s="1388"/>
      <c r="D65" s="637" t="s">
        <v>1302</v>
      </c>
      <c r="E65" s="637"/>
      <c r="F65" s="805" t="str">
        <f>IFERROR(IF($D48="","",IF('【交付申請時】入力シート①(全体)'!$E$29="大企業",IF($F64/分岐!$H$4/2&gt;INDEX(分岐!$A$2:$D$2,MATCH('【交付申請時】入力シート➁(機器)'!$D48,分岐!$A$1:$D$1,0)),INDEX(分岐!$A$2:$D$2,MATCH('【交付申請時】入力シート➁(機器)'!$D48,分岐!$A$1:$D$1,0))*分岐!$H$4,$F64/2),IF($F64/分岐!$H$4*2/3&gt;INDEX(分岐!$A$3:$D$3,MATCH('【交付申請時】入力シート➁(機器)'!$D48,分岐!$A$1:$D$1,0)),INDEX(分岐!$A$3:$D$3,MATCH('【交付申請時】入力シート➁(機器)'!$D48,分岐!$A$1:$D$1,0))*分岐!$H$4,$F64*2/3))),"")</f>
        <v/>
      </c>
      <c r="G65" s="735" t="s">
        <v>1299</v>
      </c>
      <c r="H65" s="423" t="s">
        <v>1300</v>
      </c>
      <c r="O65" s="1036"/>
      <c r="P65" s="1390"/>
      <c r="Q65" s="1388"/>
      <c r="R65" s="637" t="s">
        <v>1302</v>
      </c>
      <c r="S65" s="637"/>
      <c r="T65" s="964">
        <v>4210000</v>
      </c>
      <c r="U65" s="735" t="s">
        <v>1299</v>
      </c>
      <c r="V65" s="423" t="s">
        <v>1300</v>
      </c>
      <c r="W65" s="1037"/>
    </row>
    <row r="66" spans="2:23" ht="60" customHeight="1" thickBot="1">
      <c r="B66" s="1391"/>
      <c r="C66" s="424" t="s">
        <v>514</v>
      </c>
      <c r="D66" s="1419"/>
      <c r="E66" s="1420"/>
      <c r="F66" s="1420"/>
      <c r="G66" s="1420"/>
      <c r="H66" s="1421"/>
      <c r="O66" s="1036"/>
      <c r="P66" s="1391"/>
      <c r="Q66" s="424" t="s">
        <v>514</v>
      </c>
      <c r="R66" s="1408"/>
      <c r="S66" s="1409"/>
      <c r="T66" s="1409"/>
      <c r="U66" s="1409"/>
      <c r="V66" s="1410"/>
      <c r="W66" s="1037"/>
    </row>
    <row r="67" spans="2:23" ht="24" customHeight="1">
      <c r="B67" s="1389" t="s">
        <v>1342</v>
      </c>
      <c r="C67" s="414" t="s">
        <v>497</v>
      </c>
      <c r="D67" s="1411"/>
      <c r="E67" s="1412"/>
      <c r="F67" s="1394" t="s">
        <v>431</v>
      </c>
      <c r="G67" s="1394"/>
      <c r="H67" s="1395"/>
      <c r="I67" s="803">
        <f>D71</f>
        <v>0</v>
      </c>
      <c r="O67" s="1036"/>
      <c r="P67" s="1389" t="s">
        <v>1342</v>
      </c>
      <c r="Q67" s="414" t="s">
        <v>497</v>
      </c>
      <c r="R67" s="1424" t="s">
        <v>1745</v>
      </c>
      <c r="S67" s="1425"/>
      <c r="T67" s="1394" t="s">
        <v>431</v>
      </c>
      <c r="U67" s="1394"/>
      <c r="V67" s="1395"/>
      <c r="W67" s="1037"/>
    </row>
    <row r="68" spans="2:23" ht="24" customHeight="1">
      <c r="B68" s="1390"/>
      <c r="C68" s="415" t="s">
        <v>499</v>
      </c>
      <c r="D68" s="1413"/>
      <c r="E68" s="1414"/>
      <c r="F68" s="1414"/>
      <c r="G68" s="1414"/>
      <c r="H68" s="1415"/>
      <c r="O68" s="1036"/>
      <c r="P68" s="1390"/>
      <c r="Q68" s="415" t="s">
        <v>499</v>
      </c>
      <c r="R68" s="1427" t="s">
        <v>1790</v>
      </c>
      <c r="S68" s="1428"/>
      <c r="T68" s="1428"/>
      <c r="U68" s="1428"/>
      <c r="V68" s="1429"/>
      <c r="W68" s="1037"/>
    </row>
    <row r="69" spans="2:23" ht="24" customHeight="1">
      <c r="B69" s="1390"/>
      <c r="C69" s="415" t="s">
        <v>501</v>
      </c>
      <c r="D69" s="1413"/>
      <c r="E69" s="1414"/>
      <c r="F69" s="1414"/>
      <c r="G69" s="1414"/>
      <c r="H69" s="1415"/>
      <c r="J69" s="168"/>
      <c r="O69" s="1036"/>
      <c r="P69" s="1390"/>
      <c r="Q69" s="415" t="s">
        <v>501</v>
      </c>
      <c r="R69" s="1427" t="s">
        <v>1791</v>
      </c>
      <c r="S69" s="1428"/>
      <c r="T69" s="1428"/>
      <c r="U69" s="1428"/>
      <c r="V69" s="1429"/>
      <c r="W69" s="1037"/>
    </row>
    <row r="70" spans="2:23" ht="24" customHeight="1">
      <c r="B70" s="1390"/>
      <c r="C70" s="415" t="s">
        <v>503</v>
      </c>
      <c r="D70" s="1416"/>
      <c r="E70" s="1417"/>
      <c r="F70" s="1401"/>
      <c r="G70" s="1401"/>
      <c r="H70" s="1402"/>
      <c r="O70" s="1036"/>
      <c r="P70" s="1390"/>
      <c r="Q70" s="415" t="s">
        <v>503</v>
      </c>
      <c r="R70" s="1430" t="s">
        <v>1792</v>
      </c>
      <c r="S70" s="1431"/>
      <c r="T70" s="1401"/>
      <c r="U70" s="1401"/>
      <c r="V70" s="1402"/>
      <c r="W70" s="1037"/>
    </row>
    <row r="71" spans="2:23" ht="24" customHeight="1">
      <c r="B71" s="1390"/>
      <c r="C71" s="416" t="s">
        <v>1323</v>
      </c>
      <c r="D71" s="417"/>
      <c r="E71" s="742" t="s">
        <v>506</v>
      </c>
      <c r="F71" s="777" t="s">
        <v>1760</v>
      </c>
      <c r="G71" s="748"/>
      <c r="H71" s="779" t="s">
        <v>1321</v>
      </c>
      <c r="I71" s="789"/>
      <c r="O71" s="1036"/>
      <c r="P71" s="1390"/>
      <c r="Q71" s="416" t="s">
        <v>1323</v>
      </c>
      <c r="R71" s="1039">
        <v>1</v>
      </c>
      <c r="S71" s="742" t="s">
        <v>506</v>
      </c>
      <c r="T71" s="777" t="s">
        <v>1760</v>
      </c>
      <c r="U71" s="1040"/>
      <c r="V71" s="1041" t="s">
        <v>1321</v>
      </c>
      <c r="W71" s="1037"/>
    </row>
    <row r="72" spans="2:23" ht="24" customHeight="1">
      <c r="B72" s="1390"/>
      <c r="C72" s="1403" t="s">
        <v>1329</v>
      </c>
      <c r="D72" s="1405" t="s">
        <v>1769</v>
      </c>
      <c r="E72" s="1405"/>
      <c r="F72" s="747"/>
      <c r="G72" s="741" t="s">
        <v>506</v>
      </c>
      <c r="H72" s="746"/>
      <c r="J72" s="168"/>
      <c r="O72" s="1036"/>
      <c r="P72" s="1390"/>
      <c r="Q72" s="1403" t="s">
        <v>1329</v>
      </c>
      <c r="R72" s="1405" t="s">
        <v>1769</v>
      </c>
      <c r="S72" s="1405"/>
      <c r="T72" s="1042">
        <v>3</v>
      </c>
      <c r="U72" s="741" t="s">
        <v>506</v>
      </c>
      <c r="V72" s="746"/>
      <c r="W72" s="1037"/>
    </row>
    <row r="73" spans="2:23" ht="24" customHeight="1">
      <c r="B73" s="1390"/>
      <c r="C73" s="1404"/>
      <c r="D73" s="1406" t="s">
        <v>507</v>
      </c>
      <c r="E73" s="1406"/>
      <c r="F73" s="1418"/>
      <c r="G73" s="1414"/>
      <c r="H73" s="1415"/>
      <c r="O73" s="1036"/>
      <c r="P73" s="1390"/>
      <c r="Q73" s="1404"/>
      <c r="R73" s="1406" t="s">
        <v>507</v>
      </c>
      <c r="S73" s="1406"/>
      <c r="T73" s="1432" t="s">
        <v>1793</v>
      </c>
      <c r="U73" s="1428"/>
      <c r="V73" s="1429"/>
      <c r="W73" s="1037"/>
    </row>
    <row r="74" spans="2:23" ht="24" customHeight="1">
      <c r="B74" s="1390"/>
      <c r="C74" s="1404"/>
      <c r="D74" s="743" t="s">
        <v>509</v>
      </c>
      <c r="E74" s="744" t="s">
        <v>510</v>
      </c>
      <c r="F74" s="418"/>
      <c r="G74" s="419" t="s">
        <v>511</v>
      </c>
      <c r="H74" s="420"/>
      <c r="O74" s="1036"/>
      <c r="P74" s="1390"/>
      <c r="Q74" s="1436"/>
      <c r="R74" s="743" t="s">
        <v>509</v>
      </c>
      <c r="S74" s="744" t="s">
        <v>510</v>
      </c>
      <c r="T74" s="1043">
        <v>10.4</v>
      </c>
      <c r="U74" s="419" t="s">
        <v>511</v>
      </c>
      <c r="V74" s="420"/>
      <c r="W74" s="1037"/>
    </row>
    <row r="75" spans="2:23" ht="47.1" customHeight="1">
      <c r="B75" s="1390"/>
      <c r="C75" s="637" t="s">
        <v>512</v>
      </c>
      <c r="D75" s="1405" t="s">
        <v>1331</v>
      </c>
      <c r="E75" s="1405"/>
      <c r="F75" s="421"/>
      <c r="G75" s="422" t="s">
        <v>513</v>
      </c>
      <c r="H75" s="423"/>
      <c r="O75" s="1036"/>
      <c r="P75" s="1390"/>
      <c r="Q75" s="637" t="s">
        <v>512</v>
      </c>
      <c r="R75" s="1405" t="s">
        <v>1331</v>
      </c>
      <c r="S75" s="1405"/>
      <c r="T75" s="1051"/>
      <c r="U75" s="422" t="s">
        <v>513</v>
      </c>
      <c r="V75" s="423"/>
      <c r="W75" s="1037"/>
    </row>
    <row r="76" spans="2:23" ht="34.5" customHeight="1">
      <c r="B76" s="1390"/>
      <c r="C76" s="1386" t="s">
        <v>1298</v>
      </c>
      <c r="D76" s="637" t="s">
        <v>1291</v>
      </c>
      <c r="E76" s="637"/>
      <c r="F76" s="801"/>
      <c r="G76" s="735" t="s">
        <v>1299</v>
      </c>
      <c r="H76" s="423" t="s">
        <v>1749</v>
      </c>
      <c r="O76" s="1036"/>
      <c r="P76" s="1390"/>
      <c r="Q76" s="1386" t="s">
        <v>1298</v>
      </c>
      <c r="R76" s="637" t="s">
        <v>1291</v>
      </c>
      <c r="S76" s="637"/>
      <c r="T76" s="1045">
        <v>3000000</v>
      </c>
      <c r="U76" s="735" t="s">
        <v>1299</v>
      </c>
      <c r="V76" s="423"/>
      <c r="W76" s="1037"/>
    </row>
    <row r="77" spans="2:23" ht="34.5" customHeight="1">
      <c r="B77" s="1390"/>
      <c r="C77" s="1387"/>
      <c r="D77" s="637" t="s">
        <v>1303</v>
      </c>
      <c r="E77" s="637"/>
      <c r="F77" s="802"/>
      <c r="G77" s="745" t="s">
        <v>1299</v>
      </c>
      <c r="H77" s="423" t="s">
        <v>1749</v>
      </c>
      <c r="O77" s="1036"/>
      <c r="P77" s="1390"/>
      <c r="Q77" s="1387"/>
      <c r="R77" s="637" t="s">
        <v>1303</v>
      </c>
      <c r="S77" s="637"/>
      <c r="T77" s="1046">
        <v>500000</v>
      </c>
      <c r="U77" s="745" t="s">
        <v>1299</v>
      </c>
      <c r="V77" s="423"/>
      <c r="W77" s="1037"/>
    </row>
    <row r="78" spans="2:23" ht="34.5" customHeight="1">
      <c r="B78" s="1390"/>
      <c r="C78" s="1387"/>
      <c r="D78" s="637" t="s">
        <v>1304</v>
      </c>
      <c r="E78" s="637" t="s">
        <v>1307</v>
      </c>
      <c r="F78" s="801"/>
      <c r="G78" s="735" t="s">
        <v>1299</v>
      </c>
      <c r="H78" s="423" t="s">
        <v>1749</v>
      </c>
      <c r="O78" s="1036"/>
      <c r="P78" s="1390"/>
      <c r="Q78" s="1387"/>
      <c r="R78" s="637" t="s">
        <v>1304</v>
      </c>
      <c r="S78" s="637" t="s">
        <v>1307</v>
      </c>
      <c r="T78" s="1045">
        <v>1000000</v>
      </c>
      <c r="U78" s="735" t="s">
        <v>1299</v>
      </c>
      <c r="V78" s="423"/>
      <c r="W78" s="1037"/>
    </row>
    <row r="79" spans="2:23" ht="34.5" customHeight="1">
      <c r="B79" s="1390"/>
      <c r="C79" s="1387"/>
      <c r="D79" s="637" t="s">
        <v>1305</v>
      </c>
      <c r="E79" s="637" t="s">
        <v>1747</v>
      </c>
      <c r="F79" s="801"/>
      <c r="G79" s="735" t="s">
        <v>1299</v>
      </c>
      <c r="H79" s="423" t="s">
        <v>1749</v>
      </c>
      <c r="J79" s="168"/>
      <c r="O79" s="1036"/>
      <c r="P79" s="1390"/>
      <c r="Q79" s="1387"/>
      <c r="R79" s="637" t="s">
        <v>1305</v>
      </c>
      <c r="S79" s="637" t="s">
        <v>1747</v>
      </c>
      <c r="T79" s="1045"/>
      <c r="U79" s="735" t="s">
        <v>1299</v>
      </c>
      <c r="V79" s="423"/>
      <c r="W79" s="1037"/>
    </row>
    <row r="80" spans="2:23" ht="34.5" customHeight="1">
      <c r="B80" s="1390"/>
      <c r="C80" s="1387"/>
      <c r="D80" s="637" t="s">
        <v>1886</v>
      </c>
      <c r="E80" s="637" t="s">
        <v>1748</v>
      </c>
      <c r="F80" s="801"/>
      <c r="G80" s="735" t="s">
        <v>1299</v>
      </c>
      <c r="H80" s="423" t="s">
        <v>1749</v>
      </c>
      <c r="O80" s="1036"/>
      <c r="P80" s="1390"/>
      <c r="Q80" s="1387"/>
      <c r="R80" s="637" t="s">
        <v>1306</v>
      </c>
      <c r="S80" s="637" t="s">
        <v>1748</v>
      </c>
      <c r="T80" s="1045"/>
      <c r="U80" s="735" t="s">
        <v>1299</v>
      </c>
      <c r="V80" s="423"/>
      <c r="W80" s="1037"/>
    </row>
    <row r="81" spans="2:23" ht="34.5" customHeight="1">
      <c r="B81" s="1390"/>
      <c r="C81" s="1387"/>
      <c r="D81" s="637" t="s">
        <v>1293</v>
      </c>
      <c r="E81" s="637"/>
      <c r="F81" s="804" cm="1">
        <f t="array" ref="F81">_xlfn.IFS($D71="",0,AND('【交付申請時】入力シート①(全体)'!$E$29="大企業",'【交付申請時】入力シート➁(機器)'!$D67="内蔵型ショーケース"),SUM('【交付申請時】入力シート➁(機器)'!$F78:$F80),AND('【交付申請時】入力シート①(全体)'!$E$29="大企業",'【交付申請時】入力シート➁(機器)'!$D67&lt;&gt;"内蔵型ショーケース"),SUM('【交付申請時】入力シート➁(機器)'!$F79:$F80),AND('【交付申請時】入力シート①(全体)'!$E$29&lt;&gt;"大企業",'【交付申請時】入力シート➁(機器)'!$D67="内蔵型ショーケース",'【交付申請時】入力シート➁(機器)'!$F75=""),SUM('【交付申請時】入力シート➁(機器)'!$F78:$F80),AND('【交付申請時】入力シート①(全体)'!$E$29&lt;&gt;"大企業",'【交付申請時】入力シート➁(機器)'!$D67="内蔵型ショーケース",'【交付申請時】入力シート➁(機器)'!$F75&lt;&gt;""),SUM($F78:$F79),AND('【交付申請時】入力シート①(全体)'!$E$29&lt;&gt;"大企業",'【交付申請時】入力シート➁(機器)'!$D67&lt;&gt;"内蔵型ショーケース",'【交付申請時】入力シート➁(機器)'!$F75=""),$F80,TRUE,0)+IF($F77&gt;$F76*0.3,$F77-$F76*0.3,0)</f>
        <v>0</v>
      </c>
      <c r="G81" s="735" t="s">
        <v>1299</v>
      </c>
      <c r="H81" s="423" t="s">
        <v>1300</v>
      </c>
      <c r="O81" s="1036"/>
      <c r="P81" s="1390"/>
      <c r="Q81" s="1387"/>
      <c r="R81" s="637" t="s">
        <v>1293</v>
      </c>
      <c r="S81" s="637"/>
      <c r="T81" s="965" t="s">
        <v>1794</v>
      </c>
      <c r="U81" s="735" t="s">
        <v>1299</v>
      </c>
      <c r="V81" s="423" t="s">
        <v>1300</v>
      </c>
      <c r="W81" s="1037"/>
    </row>
    <row r="82" spans="2:23" ht="34.5" customHeight="1">
      <c r="B82" s="1390"/>
      <c r="C82" s="1387"/>
      <c r="D82" s="637" t="s">
        <v>1294</v>
      </c>
      <c r="E82" s="637"/>
      <c r="F82" s="805">
        <f>SUM(F76:F80)</f>
        <v>0</v>
      </c>
      <c r="G82" s="735" t="s">
        <v>1299</v>
      </c>
      <c r="H82" s="423" t="s">
        <v>1300</v>
      </c>
      <c r="J82" s="168"/>
      <c r="O82" s="1036"/>
      <c r="P82" s="1390"/>
      <c r="Q82" s="1387"/>
      <c r="R82" s="637" t="s">
        <v>1294</v>
      </c>
      <c r="S82" s="637"/>
      <c r="T82" s="964">
        <v>4500000</v>
      </c>
      <c r="U82" s="735" t="s">
        <v>1299</v>
      </c>
      <c r="V82" s="423" t="s">
        <v>1300</v>
      </c>
      <c r="W82" s="1037"/>
    </row>
    <row r="83" spans="2:23" ht="34.5" customHeight="1">
      <c r="B83" s="1390"/>
      <c r="C83" s="1387"/>
      <c r="D83" s="637" t="s">
        <v>1297</v>
      </c>
      <c r="E83" s="637"/>
      <c r="F83" s="805">
        <f>SUM(F76:F80)-F81</f>
        <v>0</v>
      </c>
      <c r="G83" s="735" t="s">
        <v>1299</v>
      </c>
      <c r="H83" s="423" t="s">
        <v>1300</v>
      </c>
      <c r="O83" s="1036"/>
      <c r="P83" s="1390"/>
      <c r="Q83" s="1387"/>
      <c r="R83" s="637" t="s">
        <v>1297</v>
      </c>
      <c r="S83" s="637"/>
      <c r="T83" s="964">
        <v>4500000</v>
      </c>
      <c r="U83" s="735" t="s">
        <v>1299</v>
      </c>
      <c r="V83" s="423" t="s">
        <v>1300</v>
      </c>
      <c r="W83" s="1037"/>
    </row>
    <row r="84" spans="2:23" ht="34.5" customHeight="1">
      <c r="B84" s="1390"/>
      <c r="C84" s="1388"/>
      <c r="D84" s="637" t="s">
        <v>1302</v>
      </c>
      <c r="E84" s="637"/>
      <c r="F84" s="805" t="str">
        <f>IFERROR(IF($D67="","",IF('【交付申請時】入力シート①(全体)'!$E$29="大企業",IF($F83/分岐!$H$5/2&gt;INDEX(分岐!$A$2:$D$2,MATCH('【交付申請時】入力シート➁(機器)'!$D67,分岐!$A$1:$D$1,0)),INDEX(分岐!$A$2:$D$2,MATCH('【交付申請時】入力シート➁(機器)'!$D67,分岐!$A$1:$D$1,0))*分岐!$H$5,$F83/2),IF($F83/分岐!$H$5*2/3&gt;INDEX(分岐!$A$3:$D$3,MATCH('【交付申請時】入力シート➁(機器)'!$D67,分岐!$A$1:$D$1,0)),INDEX(分岐!$A$3:$D$3,MATCH('【交付申請時】入力シート➁(機器)'!$D67,分岐!$A$1:$D$1,0))*分岐!$H$5,$F83*2/3))),"")</f>
        <v/>
      </c>
      <c r="G84" s="735" t="s">
        <v>1299</v>
      </c>
      <c r="H84" s="423" t="s">
        <v>1300</v>
      </c>
      <c r="O84" s="1036"/>
      <c r="P84" s="1390"/>
      <c r="Q84" s="1388"/>
      <c r="R84" s="637" t="s">
        <v>1302</v>
      </c>
      <c r="S84" s="637"/>
      <c r="T84" s="964">
        <v>2250000</v>
      </c>
      <c r="U84" s="735" t="s">
        <v>1299</v>
      </c>
      <c r="V84" s="423" t="s">
        <v>1300</v>
      </c>
      <c r="W84" s="1037"/>
    </row>
    <row r="85" spans="2:23" ht="60" customHeight="1" thickBot="1">
      <c r="B85" s="1391"/>
      <c r="C85" s="424" t="s">
        <v>514</v>
      </c>
      <c r="D85" s="1419"/>
      <c r="E85" s="1420"/>
      <c r="F85" s="1420"/>
      <c r="G85" s="1420"/>
      <c r="H85" s="1421"/>
      <c r="O85" s="1036"/>
      <c r="P85" s="1391"/>
      <c r="Q85" s="424" t="s">
        <v>514</v>
      </c>
      <c r="R85" s="1439"/>
      <c r="S85" s="1409"/>
      <c r="T85" s="1409"/>
      <c r="U85" s="1409"/>
      <c r="V85" s="1410"/>
      <c r="W85" s="1037"/>
    </row>
    <row r="86" spans="2:23" ht="24" customHeight="1">
      <c r="B86" s="1389" t="s">
        <v>1343</v>
      </c>
      <c r="C86" s="414" t="s">
        <v>497</v>
      </c>
      <c r="D86" s="1411"/>
      <c r="E86" s="1412"/>
      <c r="F86" s="1394" t="s">
        <v>431</v>
      </c>
      <c r="G86" s="1394"/>
      <c r="H86" s="1395"/>
      <c r="I86" s="803">
        <f>D90</f>
        <v>0</v>
      </c>
      <c r="O86" s="1036"/>
      <c r="P86" s="1389" t="s">
        <v>1343</v>
      </c>
      <c r="Q86" s="414" t="s">
        <v>497</v>
      </c>
      <c r="R86" s="1392"/>
      <c r="S86" s="1393"/>
      <c r="T86" s="1394" t="s">
        <v>431</v>
      </c>
      <c r="U86" s="1394"/>
      <c r="V86" s="1395"/>
      <c r="W86" s="1037"/>
    </row>
    <row r="87" spans="2:23" ht="24" customHeight="1">
      <c r="B87" s="1390"/>
      <c r="C87" s="415" t="s">
        <v>499</v>
      </c>
      <c r="D87" s="1413"/>
      <c r="E87" s="1414"/>
      <c r="F87" s="1414"/>
      <c r="G87" s="1414"/>
      <c r="H87" s="1415"/>
      <c r="O87" s="1036"/>
      <c r="P87" s="1390"/>
      <c r="Q87" s="415" t="s">
        <v>499</v>
      </c>
      <c r="R87" s="1396"/>
      <c r="S87" s="1397"/>
      <c r="T87" s="1397"/>
      <c r="U87" s="1397"/>
      <c r="V87" s="1398"/>
      <c r="W87" s="1037"/>
    </row>
    <row r="88" spans="2:23" ht="24" customHeight="1">
      <c r="B88" s="1390"/>
      <c r="C88" s="415" t="s">
        <v>501</v>
      </c>
      <c r="D88" s="1413"/>
      <c r="E88" s="1414"/>
      <c r="F88" s="1414"/>
      <c r="G88" s="1414"/>
      <c r="H88" s="1415"/>
      <c r="O88" s="1036"/>
      <c r="P88" s="1390"/>
      <c r="Q88" s="415" t="s">
        <v>501</v>
      </c>
      <c r="R88" s="1396"/>
      <c r="S88" s="1397"/>
      <c r="T88" s="1397"/>
      <c r="U88" s="1397"/>
      <c r="V88" s="1398"/>
      <c r="W88" s="1037"/>
    </row>
    <row r="89" spans="2:23" ht="24" customHeight="1">
      <c r="B89" s="1390"/>
      <c r="C89" s="415" t="s">
        <v>503</v>
      </c>
      <c r="D89" s="1416"/>
      <c r="E89" s="1417"/>
      <c r="F89" s="1401"/>
      <c r="G89" s="1401"/>
      <c r="H89" s="1402"/>
      <c r="J89" s="168"/>
      <c r="O89" s="1036"/>
      <c r="P89" s="1390"/>
      <c r="Q89" s="415" t="s">
        <v>503</v>
      </c>
      <c r="R89" s="1399"/>
      <c r="S89" s="1400"/>
      <c r="T89" s="1401"/>
      <c r="U89" s="1401"/>
      <c r="V89" s="1402"/>
      <c r="W89" s="1037"/>
    </row>
    <row r="90" spans="2:23" ht="24" customHeight="1">
      <c r="B90" s="1390"/>
      <c r="C90" s="416" t="s">
        <v>1323</v>
      </c>
      <c r="D90" s="417"/>
      <c r="E90" s="742" t="s">
        <v>506</v>
      </c>
      <c r="F90" s="777" t="s">
        <v>1760</v>
      </c>
      <c r="G90" s="748"/>
      <c r="H90" s="779" t="s">
        <v>1321</v>
      </c>
      <c r="I90" s="789"/>
      <c r="O90" s="1036"/>
      <c r="P90" s="1390"/>
      <c r="Q90" s="416" t="s">
        <v>1323</v>
      </c>
      <c r="R90" s="1053"/>
      <c r="S90" s="742" t="s">
        <v>506</v>
      </c>
      <c r="T90" s="777" t="s">
        <v>1760</v>
      </c>
      <c r="U90" s="1054"/>
      <c r="V90" s="779" t="s">
        <v>1321</v>
      </c>
      <c r="W90" s="1037"/>
    </row>
    <row r="91" spans="2:23" ht="24" customHeight="1">
      <c r="B91" s="1390"/>
      <c r="C91" s="1403" t="s">
        <v>1329</v>
      </c>
      <c r="D91" s="1405" t="s">
        <v>1769</v>
      </c>
      <c r="E91" s="1405"/>
      <c r="F91" s="747"/>
      <c r="G91" s="741" t="s">
        <v>506</v>
      </c>
      <c r="H91" s="746"/>
      <c r="O91" s="1036"/>
      <c r="P91" s="1390"/>
      <c r="Q91" s="1403" t="s">
        <v>1329</v>
      </c>
      <c r="R91" s="1405" t="s">
        <v>1769</v>
      </c>
      <c r="S91" s="1405"/>
      <c r="T91" s="1042"/>
      <c r="U91" s="741" t="s">
        <v>506</v>
      </c>
      <c r="V91" s="746"/>
      <c r="W91" s="1037"/>
    </row>
    <row r="92" spans="2:23" ht="24" customHeight="1">
      <c r="B92" s="1390"/>
      <c r="C92" s="1404"/>
      <c r="D92" s="1406" t="s">
        <v>507</v>
      </c>
      <c r="E92" s="1406"/>
      <c r="F92" s="1418"/>
      <c r="G92" s="1414"/>
      <c r="H92" s="1415"/>
      <c r="J92" s="168"/>
      <c r="O92" s="1036"/>
      <c r="P92" s="1390"/>
      <c r="Q92" s="1404"/>
      <c r="R92" s="1406" t="s">
        <v>507</v>
      </c>
      <c r="S92" s="1406"/>
      <c r="T92" s="1432"/>
      <c r="U92" s="1428"/>
      <c r="V92" s="1429"/>
      <c r="W92" s="1037"/>
    </row>
    <row r="93" spans="2:23" ht="24" customHeight="1">
      <c r="B93" s="1390"/>
      <c r="C93" s="1404"/>
      <c r="D93" s="743" t="s">
        <v>509</v>
      </c>
      <c r="E93" s="744" t="s">
        <v>510</v>
      </c>
      <c r="F93" s="418"/>
      <c r="G93" s="419" t="s">
        <v>511</v>
      </c>
      <c r="H93" s="420"/>
      <c r="O93" s="1036"/>
      <c r="P93" s="1390"/>
      <c r="Q93" s="1436"/>
      <c r="R93" s="743" t="s">
        <v>509</v>
      </c>
      <c r="S93" s="744" t="s">
        <v>510</v>
      </c>
      <c r="T93" s="1043"/>
      <c r="U93" s="419" t="s">
        <v>511</v>
      </c>
      <c r="V93" s="420"/>
      <c r="W93" s="1037"/>
    </row>
    <row r="94" spans="2:23" ht="47.1" customHeight="1">
      <c r="B94" s="1390"/>
      <c r="C94" s="637" t="s">
        <v>512</v>
      </c>
      <c r="D94" s="1405" t="s">
        <v>1331</v>
      </c>
      <c r="E94" s="1405"/>
      <c r="F94" s="421"/>
      <c r="G94" s="422" t="s">
        <v>513</v>
      </c>
      <c r="H94" s="423"/>
      <c r="O94" s="1036"/>
      <c r="P94" s="1390"/>
      <c r="Q94" s="637" t="s">
        <v>512</v>
      </c>
      <c r="R94" s="1405" t="s">
        <v>1331</v>
      </c>
      <c r="S94" s="1405"/>
      <c r="T94" s="1051"/>
      <c r="U94" s="422" t="s">
        <v>513</v>
      </c>
      <c r="V94" s="423"/>
      <c r="W94" s="1037"/>
    </row>
    <row r="95" spans="2:23" ht="34.5" customHeight="1">
      <c r="B95" s="1390"/>
      <c r="C95" s="1386" t="s">
        <v>1298</v>
      </c>
      <c r="D95" s="637" t="s">
        <v>1291</v>
      </c>
      <c r="E95" s="637"/>
      <c r="F95" s="801"/>
      <c r="G95" s="735" t="s">
        <v>1299</v>
      </c>
      <c r="H95" s="423" t="s">
        <v>1749</v>
      </c>
      <c r="O95" s="1036"/>
      <c r="P95" s="1390"/>
      <c r="Q95" s="1386" t="s">
        <v>1298</v>
      </c>
      <c r="R95" s="637" t="s">
        <v>1291</v>
      </c>
      <c r="S95" s="637"/>
      <c r="T95" s="1045"/>
      <c r="U95" s="735" t="s">
        <v>1299</v>
      </c>
      <c r="V95" s="423" t="s">
        <v>1749</v>
      </c>
      <c r="W95" s="1037"/>
    </row>
    <row r="96" spans="2:23" ht="34.5" customHeight="1">
      <c r="B96" s="1390"/>
      <c r="C96" s="1387"/>
      <c r="D96" s="637" t="s">
        <v>1303</v>
      </c>
      <c r="E96" s="637"/>
      <c r="F96" s="802"/>
      <c r="G96" s="745" t="s">
        <v>1299</v>
      </c>
      <c r="H96" s="423" t="s">
        <v>1749</v>
      </c>
      <c r="O96" s="1036"/>
      <c r="P96" s="1390"/>
      <c r="Q96" s="1387"/>
      <c r="R96" s="637" t="s">
        <v>1303</v>
      </c>
      <c r="S96" s="637"/>
      <c r="T96" s="1046"/>
      <c r="U96" s="745" t="s">
        <v>1299</v>
      </c>
      <c r="V96" s="423" t="s">
        <v>1749</v>
      </c>
      <c r="W96" s="1037"/>
    </row>
    <row r="97" spans="2:23" ht="34.5" customHeight="1">
      <c r="B97" s="1390"/>
      <c r="C97" s="1387"/>
      <c r="D97" s="637" t="s">
        <v>1304</v>
      </c>
      <c r="E97" s="637" t="s">
        <v>1307</v>
      </c>
      <c r="F97" s="801"/>
      <c r="G97" s="735" t="s">
        <v>1299</v>
      </c>
      <c r="H97" s="423" t="s">
        <v>1749</v>
      </c>
      <c r="O97" s="1036"/>
      <c r="P97" s="1390"/>
      <c r="Q97" s="1387"/>
      <c r="R97" s="637" t="s">
        <v>1304</v>
      </c>
      <c r="S97" s="637" t="s">
        <v>1307</v>
      </c>
      <c r="T97" s="1045"/>
      <c r="U97" s="735" t="s">
        <v>1299</v>
      </c>
      <c r="V97" s="423" t="s">
        <v>1749</v>
      </c>
      <c r="W97" s="1037"/>
    </row>
    <row r="98" spans="2:23" ht="34.5" customHeight="1">
      <c r="B98" s="1390"/>
      <c r="C98" s="1387"/>
      <c r="D98" s="637" t="s">
        <v>1305</v>
      </c>
      <c r="E98" s="637" t="s">
        <v>1747</v>
      </c>
      <c r="F98" s="801"/>
      <c r="G98" s="735" t="s">
        <v>1299</v>
      </c>
      <c r="H98" s="423" t="s">
        <v>1749</v>
      </c>
      <c r="O98" s="1036"/>
      <c r="P98" s="1390"/>
      <c r="Q98" s="1387"/>
      <c r="R98" s="637" t="s">
        <v>1305</v>
      </c>
      <c r="S98" s="637" t="s">
        <v>1747</v>
      </c>
      <c r="T98" s="1045"/>
      <c r="U98" s="735" t="s">
        <v>1299</v>
      </c>
      <c r="V98" s="423" t="s">
        <v>1749</v>
      </c>
      <c r="W98" s="1037"/>
    </row>
    <row r="99" spans="2:23" ht="34.5" customHeight="1">
      <c r="B99" s="1390"/>
      <c r="C99" s="1387"/>
      <c r="D99" s="637" t="s">
        <v>1886</v>
      </c>
      <c r="E99" s="637" t="s">
        <v>1748</v>
      </c>
      <c r="F99" s="801"/>
      <c r="G99" s="735" t="s">
        <v>1299</v>
      </c>
      <c r="H99" s="423" t="s">
        <v>1749</v>
      </c>
      <c r="J99" s="168"/>
      <c r="O99" s="1036"/>
      <c r="P99" s="1390"/>
      <c r="Q99" s="1387"/>
      <c r="R99" s="637" t="s">
        <v>1306</v>
      </c>
      <c r="S99" s="637" t="s">
        <v>1748</v>
      </c>
      <c r="T99" s="1045"/>
      <c r="U99" s="735" t="s">
        <v>1299</v>
      </c>
      <c r="V99" s="423" t="s">
        <v>1749</v>
      </c>
      <c r="W99" s="1037"/>
    </row>
    <row r="100" spans="2:23" ht="34.5" customHeight="1">
      <c r="B100" s="1390"/>
      <c r="C100" s="1387"/>
      <c r="D100" s="637" t="s">
        <v>1293</v>
      </c>
      <c r="E100" s="637"/>
      <c r="F100" s="804" cm="1">
        <f t="array" ref="F100">_xlfn.IFS($D90="",0,AND('【交付申請時】入力シート①(全体)'!$E$29="大企業",'【交付申請時】入力シート➁(機器)'!$D86="内蔵型ショーケース"),SUM('【交付申請時】入力シート➁(機器)'!$F97:$F99),AND('【交付申請時】入力シート①(全体)'!$E$29="大企業",'【交付申請時】入力シート➁(機器)'!$D86&lt;&gt;"内蔵型ショーケース"),SUM('【交付申請時】入力シート➁(機器)'!$F98:$F99),AND('【交付申請時】入力シート①(全体)'!$E$29&lt;&gt;"大企業",'【交付申請時】入力シート➁(機器)'!$D86="内蔵型ショーケース",'【交付申請時】入力シート➁(機器)'!$F94=""),SUM('【交付申請時】入力シート➁(機器)'!$F97:$F99),AND('【交付申請時】入力シート①(全体)'!$E$29&lt;&gt;"大企業",'【交付申請時】入力シート➁(機器)'!$D86="内蔵型ショーケース",'【交付申請時】入力シート➁(機器)'!$F94&lt;&gt;""),SUM($F97:$F98),AND('【交付申請時】入力シート①(全体)'!$E$29&lt;&gt;"大企業",'【交付申請時】入力シート➁(機器)'!$D86&lt;&gt;"内蔵型ショーケース",'【交付申請時】入力シート➁(機器)'!$F94=""),$F99,TRUE,0)+IF($F96&gt;$F95*0.3,$F96-$F95*0.3,0)</f>
        <v>0</v>
      </c>
      <c r="G100" s="735" t="s">
        <v>1299</v>
      </c>
      <c r="H100" s="423" t="s">
        <v>1300</v>
      </c>
      <c r="O100" s="1036"/>
      <c r="P100" s="1390"/>
      <c r="Q100" s="1387"/>
      <c r="R100" s="637" t="s">
        <v>1293</v>
      </c>
      <c r="S100" s="637"/>
      <c r="T100" s="965"/>
      <c r="U100" s="735" t="s">
        <v>1299</v>
      </c>
      <c r="V100" s="423" t="s">
        <v>1300</v>
      </c>
      <c r="W100" s="1037"/>
    </row>
    <row r="101" spans="2:23" ht="34.5" customHeight="1">
      <c r="B101" s="1390"/>
      <c r="C101" s="1387"/>
      <c r="D101" s="637" t="s">
        <v>1294</v>
      </c>
      <c r="E101" s="637"/>
      <c r="F101" s="805">
        <f>SUM(F95:F99)</f>
        <v>0</v>
      </c>
      <c r="G101" s="735" t="s">
        <v>1299</v>
      </c>
      <c r="H101" s="423" t="s">
        <v>1300</v>
      </c>
      <c r="O101" s="1036"/>
      <c r="P101" s="1390"/>
      <c r="Q101" s="1387"/>
      <c r="R101" s="637" t="s">
        <v>1294</v>
      </c>
      <c r="S101" s="637"/>
      <c r="T101" s="964"/>
      <c r="U101" s="735" t="s">
        <v>1299</v>
      </c>
      <c r="V101" s="423" t="s">
        <v>1300</v>
      </c>
      <c r="W101" s="1037"/>
    </row>
    <row r="102" spans="2:23" ht="34.5" customHeight="1">
      <c r="B102" s="1390"/>
      <c r="C102" s="1387"/>
      <c r="D102" s="637" t="s">
        <v>1297</v>
      </c>
      <c r="E102" s="637"/>
      <c r="F102" s="805">
        <f>SUM(F95:F99)-F100</f>
        <v>0</v>
      </c>
      <c r="G102" s="735" t="s">
        <v>1299</v>
      </c>
      <c r="H102" s="423" t="s">
        <v>1300</v>
      </c>
      <c r="J102" s="168"/>
      <c r="O102" s="1036"/>
      <c r="P102" s="1390"/>
      <c r="Q102" s="1387"/>
      <c r="R102" s="637" t="s">
        <v>1297</v>
      </c>
      <c r="S102" s="637"/>
      <c r="T102" s="964"/>
      <c r="U102" s="735" t="s">
        <v>1299</v>
      </c>
      <c r="V102" s="423" t="s">
        <v>1300</v>
      </c>
      <c r="W102" s="1037"/>
    </row>
    <row r="103" spans="2:23" ht="34.5" customHeight="1">
      <c r="B103" s="1390"/>
      <c r="C103" s="1388"/>
      <c r="D103" s="637" t="s">
        <v>1302</v>
      </c>
      <c r="E103" s="637"/>
      <c r="F103" s="805" t="str">
        <f>IFERROR(IF($D86="","",IF('【交付申請時】入力シート①(全体)'!$E$29="大企業",IF($F102/分岐!$H$6/2&gt;INDEX(分岐!$A$2:$D$2,MATCH('【交付申請時】入力シート➁(機器)'!$D86,分岐!$A$1:$D$1,0)),INDEX(分岐!$A$2:$D$2,MATCH('【交付申請時】入力シート➁(機器)'!$D86,分岐!$A$1:$D$1,0))*分岐!$H$6,$F102/2),IF($F102/分岐!$H$6*2/3&gt;INDEX(分岐!$A$3:$D$3,MATCH('【交付申請時】入力シート➁(機器)'!$D86,分岐!$A$1:$D$1,0)),INDEX(分岐!$A$3:$D$3,MATCH('【交付申請時】入力シート➁(機器)'!$D86,分岐!$A$1:$D$1,0))*分岐!$H$6,$F102*2/3))),"")</f>
        <v/>
      </c>
      <c r="G103" s="735" t="s">
        <v>1299</v>
      </c>
      <c r="H103" s="423" t="s">
        <v>1300</v>
      </c>
      <c r="O103" s="1036"/>
      <c r="P103" s="1390"/>
      <c r="Q103" s="1388"/>
      <c r="R103" s="637" t="s">
        <v>1302</v>
      </c>
      <c r="S103" s="637"/>
      <c r="T103" s="964"/>
      <c r="U103" s="735" t="s">
        <v>1299</v>
      </c>
      <c r="V103" s="423" t="s">
        <v>1300</v>
      </c>
      <c r="W103" s="1037"/>
    </row>
    <row r="104" spans="2:23" ht="60" customHeight="1" thickBot="1">
      <c r="B104" s="1391"/>
      <c r="C104" s="424" t="s">
        <v>514</v>
      </c>
      <c r="D104" s="1419"/>
      <c r="E104" s="1420"/>
      <c r="F104" s="1420"/>
      <c r="G104" s="1420"/>
      <c r="H104" s="1421"/>
      <c r="O104" s="1036"/>
      <c r="P104" s="1391"/>
      <c r="Q104" s="424" t="s">
        <v>514</v>
      </c>
      <c r="R104" s="1439"/>
      <c r="S104" s="1409"/>
      <c r="T104" s="1409"/>
      <c r="U104" s="1409"/>
      <c r="V104" s="1410"/>
      <c r="W104" s="1037"/>
    </row>
    <row r="105" spans="2:23" ht="24" hidden="1" customHeight="1">
      <c r="B105" s="1389" t="s">
        <v>1344</v>
      </c>
      <c r="C105" s="414" t="s">
        <v>497</v>
      </c>
      <c r="D105" s="1411"/>
      <c r="E105" s="1412"/>
      <c r="F105" s="1394" t="s">
        <v>431</v>
      </c>
      <c r="G105" s="1394"/>
      <c r="H105" s="1395"/>
      <c r="I105" s="803">
        <f>D109</f>
        <v>0</v>
      </c>
      <c r="O105" s="1036"/>
      <c r="P105" s="1389" t="s">
        <v>1344</v>
      </c>
      <c r="Q105" s="414" t="s">
        <v>497</v>
      </c>
      <c r="R105" s="1392"/>
      <c r="S105" s="1393"/>
      <c r="T105" s="1394" t="s">
        <v>431</v>
      </c>
      <c r="U105" s="1394"/>
      <c r="V105" s="1395"/>
      <c r="W105" s="1037"/>
    </row>
    <row r="106" spans="2:23" ht="24" hidden="1" customHeight="1">
      <c r="B106" s="1390"/>
      <c r="C106" s="415" t="s">
        <v>499</v>
      </c>
      <c r="D106" s="1413"/>
      <c r="E106" s="1414"/>
      <c r="F106" s="1414"/>
      <c r="G106" s="1414"/>
      <c r="H106" s="1415"/>
      <c r="O106" s="1036"/>
      <c r="P106" s="1390"/>
      <c r="Q106" s="415" t="s">
        <v>499</v>
      </c>
      <c r="R106" s="1396"/>
      <c r="S106" s="1397"/>
      <c r="T106" s="1397"/>
      <c r="U106" s="1397"/>
      <c r="V106" s="1398"/>
      <c r="W106" s="1037"/>
    </row>
    <row r="107" spans="2:23" ht="24" hidden="1" customHeight="1">
      <c r="B107" s="1390"/>
      <c r="C107" s="415" t="s">
        <v>501</v>
      </c>
      <c r="D107" s="1413"/>
      <c r="E107" s="1414"/>
      <c r="F107" s="1414"/>
      <c r="G107" s="1414"/>
      <c r="H107" s="1415"/>
      <c r="O107" s="1036"/>
      <c r="P107" s="1390"/>
      <c r="Q107" s="415" t="s">
        <v>501</v>
      </c>
      <c r="R107" s="1396"/>
      <c r="S107" s="1397"/>
      <c r="T107" s="1397"/>
      <c r="U107" s="1397"/>
      <c r="V107" s="1398"/>
      <c r="W107" s="1037"/>
    </row>
    <row r="108" spans="2:23" ht="24" hidden="1" customHeight="1">
      <c r="B108" s="1390"/>
      <c r="C108" s="415" t="s">
        <v>503</v>
      </c>
      <c r="D108" s="1416"/>
      <c r="E108" s="1417"/>
      <c r="F108" s="1401"/>
      <c r="G108" s="1401"/>
      <c r="H108" s="1402"/>
      <c r="O108" s="1036"/>
      <c r="P108" s="1390"/>
      <c r="Q108" s="415" t="s">
        <v>503</v>
      </c>
      <c r="R108" s="1399"/>
      <c r="S108" s="1400"/>
      <c r="T108" s="1401"/>
      <c r="U108" s="1401"/>
      <c r="V108" s="1402"/>
      <c r="W108" s="1037"/>
    </row>
    <row r="109" spans="2:23" ht="24" hidden="1" customHeight="1">
      <c r="B109" s="1390"/>
      <c r="C109" s="416" t="s">
        <v>1323</v>
      </c>
      <c r="D109" s="417"/>
      <c r="E109" s="742" t="s">
        <v>506</v>
      </c>
      <c r="F109" s="777" t="s">
        <v>1760</v>
      </c>
      <c r="G109" s="748"/>
      <c r="H109" s="779" t="s">
        <v>1321</v>
      </c>
      <c r="I109" s="789"/>
      <c r="J109" s="168"/>
      <c r="O109" s="1036"/>
      <c r="P109" s="1390"/>
      <c r="Q109" s="416" t="s">
        <v>1323</v>
      </c>
      <c r="R109" s="1053"/>
      <c r="S109" s="742" t="s">
        <v>506</v>
      </c>
      <c r="T109" s="777" t="s">
        <v>1760</v>
      </c>
      <c r="U109" s="1054"/>
      <c r="V109" s="779" t="s">
        <v>1321</v>
      </c>
      <c r="W109" s="1037"/>
    </row>
    <row r="110" spans="2:23" ht="24" hidden="1" customHeight="1">
      <c r="B110" s="1390"/>
      <c r="C110" s="1403" t="s">
        <v>1329</v>
      </c>
      <c r="D110" s="1405" t="s">
        <v>1769</v>
      </c>
      <c r="E110" s="1405"/>
      <c r="F110" s="747"/>
      <c r="G110" s="741" t="s">
        <v>506</v>
      </c>
      <c r="H110" s="746"/>
      <c r="O110" s="1036"/>
      <c r="P110" s="1390"/>
      <c r="Q110" s="1403" t="s">
        <v>1329</v>
      </c>
      <c r="R110" s="1406" t="s">
        <v>1330</v>
      </c>
      <c r="S110" s="1406"/>
      <c r="T110" s="1055"/>
      <c r="U110" s="741" t="s">
        <v>506</v>
      </c>
      <c r="V110" s="746"/>
      <c r="W110" s="1037"/>
    </row>
    <row r="111" spans="2:23" ht="24" hidden="1" customHeight="1">
      <c r="B111" s="1390"/>
      <c r="C111" s="1404"/>
      <c r="D111" s="1406" t="s">
        <v>507</v>
      </c>
      <c r="E111" s="1406"/>
      <c r="F111" s="1418"/>
      <c r="G111" s="1414"/>
      <c r="H111" s="1415"/>
      <c r="O111" s="1036"/>
      <c r="P111" s="1390"/>
      <c r="Q111" s="1404"/>
      <c r="R111" s="1406" t="s">
        <v>507</v>
      </c>
      <c r="S111" s="1406"/>
      <c r="T111" s="1407"/>
      <c r="U111" s="1397"/>
      <c r="V111" s="1398"/>
      <c r="W111" s="1037"/>
    </row>
    <row r="112" spans="2:23" ht="24" hidden="1" customHeight="1">
      <c r="B112" s="1390"/>
      <c r="C112" s="1404"/>
      <c r="D112" s="743" t="s">
        <v>509</v>
      </c>
      <c r="E112" s="744" t="s">
        <v>510</v>
      </c>
      <c r="F112" s="418"/>
      <c r="G112" s="419" t="s">
        <v>511</v>
      </c>
      <c r="H112" s="420"/>
      <c r="J112" s="168"/>
      <c r="O112" s="1036"/>
      <c r="P112" s="1390"/>
      <c r="Q112" s="1404"/>
      <c r="R112" s="743" t="s">
        <v>509</v>
      </c>
      <c r="S112" s="744" t="s">
        <v>510</v>
      </c>
      <c r="T112" s="1056"/>
      <c r="U112" s="419" t="s">
        <v>511</v>
      </c>
      <c r="V112" s="420"/>
      <c r="W112" s="1037"/>
    </row>
    <row r="113" spans="2:23" ht="47.1" hidden="1" customHeight="1">
      <c r="B113" s="1390"/>
      <c r="C113" s="637" t="s">
        <v>512</v>
      </c>
      <c r="D113" s="1405" t="s">
        <v>1331</v>
      </c>
      <c r="E113" s="1405"/>
      <c r="F113" s="421"/>
      <c r="G113" s="422" t="s">
        <v>513</v>
      </c>
      <c r="H113" s="423"/>
      <c r="O113" s="1036"/>
      <c r="P113" s="1390"/>
      <c r="Q113" s="637" t="s">
        <v>512</v>
      </c>
      <c r="R113" s="1405" t="s">
        <v>1331</v>
      </c>
      <c r="S113" s="1405"/>
      <c r="T113" s="1057"/>
      <c r="U113" s="422" t="s">
        <v>513</v>
      </c>
      <c r="V113" s="423"/>
      <c r="W113" s="1037"/>
    </row>
    <row r="114" spans="2:23" ht="34.5" hidden="1" customHeight="1">
      <c r="B114" s="1390"/>
      <c r="C114" s="1386" t="s">
        <v>1298</v>
      </c>
      <c r="D114" s="637" t="s">
        <v>1291</v>
      </c>
      <c r="E114" s="637"/>
      <c r="F114" s="801"/>
      <c r="G114" s="735" t="s">
        <v>1299</v>
      </c>
      <c r="H114" s="423" t="s">
        <v>1749</v>
      </c>
      <c r="O114" s="1036"/>
      <c r="P114" s="1390"/>
      <c r="Q114" s="1386" t="s">
        <v>1298</v>
      </c>
      <c r="R114" s="637" t="s">
        <v>1291</v>
      </c>
      <c r="S114" s="637"/>
      <c r="T114" s="1052"/>
      <c r="U114" s="735" t="s">
        <v>1299</v>
      </c>
      <c r="V114" s="423"/>
      <c r="W114" s="1037"/>
    </row>
    <row r="115" spans="2:23" ht="34.5" hidden="1" customHeight="1">
      <c r="B115" s="1390"/>
      <c r="C115" s="1387"/>
      <c r="D115" s="637" t="s">
        <v>1303</v>
      </c>
      <c r="E115" s="637"/>
      <c r="F115" s="802"/>
      <c r="G115" s="745" t="s">
        <v>1299</v>
      </c>
      <c r="H115" s="423" t="s">
        <v>1749</v>
      </c>
      <c r="O115" s="1036"/>
      <c r="P115" s="1390"/>
      <c r="Q115" s="1387"/>
      <c r="R115" s="637" t="s">
        <v>1303</v>
      </c>
      <c r="S115" s="637"/>
      <c r="T115" s="1058"/>
      <c r="U115" s="745" t="s">
        <v>1299</v>
      </c>
      <c r="V115" s="423"/>
      <c r="W115" s="1037"/>
    </row>
    <row r="116" spans="2:23" ht="34.5" hidden="1" customHeight="1">
      <c r="B116" s="1390"/>
      <c r="C116" s="1387"/>
      <c r="D116" s="637" t="s">
        <v>1304</v>
      </c>
      <c r="E116" s="637" t="s">
        <v>1307</v>
      </c>
      <c r="F116" s="801"/>
      <c r="G116" s="735" t="s">
        <v>1299</v>
      </c>
      <c r="H116" s="423" t="s">
        <v>1749</v>
      </c>
      <c r="O116" s="1036"/>
      <c r="P116" s="1390"/>
      <c r="Q116" s="1387"/>
      <c r="R116" s="637" t="s">
        <v>1304</v>
      </c>
      <c r="S116" s="637" t="s">
        <v>1307</v>
      </c>
      <c r="T116" s="1052"/>
      <c r="U116" s="735" t="s">
        <v>1299</v>
      </c>
      <c r="V116" s="423"/>
      <c r="W116" s="1037"/>
    </row>
    <row r="117" spans="2:23" ht="34.5" hidden="1" customHeight="1">
      <c r="B117" s="1390"/>
      <c r="C117" s="1387"/>
      <c r="D117" s="637" t="s">
        <v>1305</v>
      </c>
      <c r="E117" s="637" t="s">
        <v>1747</v>
      </c>
      <c r="F117" s="801"/>
      <c r="G117" s="735" t="s">
        <v>1299</v>
      </c>
      <c r="H117" s="423" t="s">
        <v>1749</v>
      </c>
      <c r="O117" s="1036"/>
      <c r="P117" s="1390"/>
      <c r="Q117" s="1387"/>
      <c r="R117" s="637" t="s">
        <v>1305</v>
      </c>
      <c r="S117" s="637" t="s">
        <v>1747</v>
      </c>
      <c r="T117" s="1052"/>
      <c r="U117" s="735" t="s">
        <v>1299</v>
      </c>
      <c r="V117" s="423"/>
      <c r="W117" s="1037"/>
    </row>
    <row r="118" spans="2:23" ht="34.5" hidden="1" customHeight="1">
      <c r="B118" s="1390"/>
      <c r="C118" s="1387"/>
      <c r="D118" s="637" t="s">
        <v>1886</v>
      </c>
      <c r="E118" s="637" t="s">
        <v>1748</v>
      </c>
      <c r="F118" s="801"/>
      <c r="G118" s="735" t="s">
        <v>1299</v>
      </c>
      <c r="H118" s="423" t="s">
        <v>1749</v>
      </c>
      <c r="O118" s="1036"/>
      <c r="P118" s="1390"/>
      <c r="Q118" s="1387"/>
      <c r="R118" s="637" t="s">
        <v>1306</v>
      </c>
      <c r="S118" s="637" t="s">
        <v>1748</v>
      </c>
      <c r="T118" s="1052"/>
      <c r="U118" s="735" t="s">
        <v>1299</v>
      </c>
      <c r="V118" s="423"/>
      <c r="W118" s="1037"/>
    </row>
    <row r="119" spans="2:23" ht="34.5" hidden="1" customHeight="1">
      <c r="B119" s="1390"/>
      <c r="C119" s="1387"/>
      <c r="D119" s="637" t="s">
        <v>1293</v>
      </c>
      <c r="E119" s="637"/>
      <c r="F119" s="804" cm="1">
        <f t="array" ref="F119">_xlfn.IFS($D109="",0,AND('【交付申請時】入力シート①(全体)'!$E$29="大企業",'【交付申請時】入力シート➁(機器)'!$D105="内蔵型ショーケース"),SUM('【交付申請時】入力シート➁(機器)'!$F116:$F118),AND('【交付申請時】入力シート①(全体)'!$E$29="大企業",'【交付申請時】入力シート➁(機器)'!$D105&lt;&gt;"内蔵型ショーケース"),SUM('【交付申請時】入力シート➁(機器)'!$F117:$F118),AND('【交付申請時】入力シート①(全体)'!$E$29&lt;&gt;"大企業",'【交付申請時】入力シート➁(機器)'!$D105="内蔵型ショーケース",'【交付申請時】入力シート➁(機器)'!$F113=""),SUM('【交付申請時】入力シート➁(機器)'!$F116:$F118),AND('【交付申請時】入力シート①(全体)'!$E$29&lt;&gt;"大企業",'【交付申請時】入力シート➁(機器)'!$D105="内蔵型ショーケース",'【交付申請時】入力シート➁(機器)'!$F113&lt;&gt;""),SUM($F116:$F117),AND('【交付申請時】入力シート①(全体)'!$E$29&lt;&gt;"大企業",'【交付申請時】入力シート➁(機器)'!$D105&lt;&gt;"内蔵型ショーケース",'【交付申請時】入力シート➁(機器)'!$F113=""),$F118,TRUE,0)+IF($F115&gt;$F114*0.3,$F115-$F114*0.3,0)</f>
        <v>0</v>
      </c>
      <c r="G119" s="735" t="s">
        <v>1299</v>
      </c>
      <c r="H119" s="423" t="s">
        <v>1300</v>
      </c>
      <c r="J119" s="168"/>
      <c r="O119" s="1036"/>
      <c r="P119" s="1390"/>
      <c r="Q119" s="1387"/>
      <c r="R119" s="637" t="s">
        <v>1293</v>
      </c>
      <c r="S119" s="637"/>
      <c r="T119" s="804"/>
      <c r="U119" s="735" t="s">
        <v>1299</v>
      </c>
      <c r="V119" s="423" t="s">
        <v>1300</v>
      </c>
      <c r="W119" s="1037"/>
    </row>
    <row r="120" spans="2:23" ht="34.5" hidden="1" customHeight="1">
      <c r="B120" s="1390"/>
      <c r="C120" s="1387"/>
      <c r="D120" s="637" t="s">
        <v>1294</v>
      </c>
      <c r="E120" s="637"/>
      <c r="F120" s="805">
        <f>SUM(F114:F118)</f>
        <v>0</v>
      </c>
      <c r="G120" s="735" t="s">
        <v>1299</v>
      </c>
      <c r="H120" s="423" t="s">
        <v>1300</v>
      </c>
      <c r="O120" s="1036"/>
      <c r="P120" s="1390"/>
      <c r="Q120" s="1387"/>
      <c r="R120" s="637" t="s">
        <v>1294</v>
      </c>
      <c r="S120" s="637"/>
      <c r="T120" s="805">
        <f>SUM(T114:T119)</f>
        <v>0</v>
      </c>
      <c r="U120" s="735" t="s">
        <v>1299</v>
      </c>
      <c r="V120" s="423" t="s">
        <v>1300</v>
      </c>
      <c r="W120" s="1037"/>
    </row>
    <row r="121" spans="2:23" ht="34.5" hidden="1" customHeight="1">
      <c r="B121" s="1390"/>
      <c r="C121" s="1387"/>
      <c r="D121" s="637" t="s">
        <v>1297</v>
      </c>
      <c r="E121" s="637"/>
      <c r="F121" s="805">
        <f>SUM(F114:F118)-F119</f>
        <v>0</v>
      </c>
      <c r="G121" s="735" t="s">
        <v>1299</v>
      </c>
      <c r="H121" s="423" t="s">
        <v>1300</v>
      </c>
      <c r="O121" s="1036"/>
      <c r="P121" s="1390"/>
      <c r="Q121" s="1387"/>
      <c r="R121" s="637" t="s">
        <v>1297</v>
      </c>
      <c r="S121" s="637"/>
      <c r="T121" s="805">
        <f>SUM(T114:T118)</f>
        <v>0</v>
      </c>
      <c r="U121" s="735" t="s">
        <v>1299</v>
      </c>
      <c r="V121" s="423" t="s">
        <v>1300</v>
      </c>
      <c r="W121" s="1037"/>
    </row>
    <row r="122" spans="2:23" ht="34.5" hidden="1" customHeight="1">
      <c r="B122" s="1390"/>
      <c r="C122" s="1388"/>
      <c r="D122" s="637" t="s">
        <v>1302</v>
      </c>
      <c r="E122" s="637"/>
      <c r="F122" s="805" t="str">
        <f>IFERROR(IF($D105="","",IF('【交付申請時】入力シート①(全体)'!$E$29="大企業",IF($F121/分岐!$H$7/2&gt;INDEX(分岐!$A$2:$D$2,MATCH('【交付申請時】入力シート➁(機器)'!$D105,分岐!$A$1:$D$1,0)),INDEX(分岐!$A$2:$D$2,MATCH('【交付申請時】入力シート➁(機器)'!$D105,分岐!$A$1:$D$1,0))*分岐!$H$7,$F121/2),IF($F121/分岐!$H$7*2/3&gt;INDEX(分岐!$A$3:$D$3,MATCH('【交付申請時】入力シート➁(機器)'!$D105,分岐!$A$1:$D$1,0)),INDEX(分岐!$A$3:$D$3,MATCH('【交付申請時】入力シート➁(機器)'!$D105,分岐!$A$1:$D$1,0))*分岐!$H$7,$F121*2/3))),"")</f>
        <v/>
      </c>
      <c r="G122" s="735" t="s">
        <v>1299</v>
      </c>
      <c r="H122" s="423" t="s">
        <v>1300</v>
      </c>
      <c r="J122" s="168"/>
      <c r="O122" s="1036"/>
      <c r="P122" s="1390"/>
      <c r="Q122" s="1388"/>
      <c r="R122" s="637" t="s">
        <v>1302</v>
      </c>
      <c r="S122" s="637"/>
      <c r="T122" s="805"/>
      <c r="U122" s="735" t="s">
        <v>1299</v>
      </c>
      <c r="V122" s="423" t="s">
        <v>1300</v>
      </c>
      <c r="W122" s="1037"/>
    </row>
    <row r="123" spans="2:23" ht="60" hidden="1" customHeight="1" thickBot="1">
      <c r="B123" s="1391"/>
      <c r="C123" s="424" t="s">
        <v>514</v>
      </c>
      <c r="D123" s="1419"/>
      <c r="E123" s="1420"/>
      <c r="F123" s="1420"/>
      <c r="G123" s="1420"/>
      <c r="H123" s="1421"/>
      <c r="O123" s="1036"/>
      <c r="P123" s="1391"/>
      <c r="Q123" s="424" t="s">
        <v>514</v>
      </c>
      <c r="R123" s="1408"/>
      <c r="S123" s="1409"/>
      <c r="T123" s="1409"/>
      <c r="U123" s="1409"/>
      <c r="V123" s="1410"/>
      <c r="W123" s="1037"/>
    </row>
    <row r="124" spans="2:23" ht="24" hidden="1" customHeight="1">
      <c r="B124" s="1389" t="s">
        <v>1345</v>
      </c>
      <c r="C124" s="414" t="s">
        <v>497</v>
      </c>
      <c r="D124" s="1411"/>
      <c r="E124" s="1412"/>
      <c r="F124" s="1394" t="s">
        <v>431</v>
      </c>
      <c r="G124" s="1394"/>
      <c r="H124" s="1395"/>
      <c r="I124" s="803">
        <f>D128</f>
        <v>0</v>
      </c>
      <c r="O124" s="1036"/>
      <c r="P124" s="1389" t="s">
        <v>1345</v>
      </c>
      <c r="Q124" s="414" t="s">
        <v>497</v>
      </c>
      <c r="R124" s="1392"/>
      <c r="S124" s="1393"/>
      <c r="T124" s="1394" t="s">
        <v>431</v>
      </c>
      <c r="U124" s="1394"/>
      <c r="V124" s="1395"/>
      <c r="W124" s="1037"/>
    </row>
    <row r="125" spans="2:23" ht="24" hidden="1" customHeight="1">
      <c r="B125" s="1390"/>
      <c r="C125" s="415" t="s">
        <v>499</v>
      </c>
      <c r="D125" s="1413"/>
      <c r="E125" s="1414"/>
      <c r="F125" s="1414"/>
      <c r="G125" s="1414"/>
      <c r="H125" s="1415"/>
      <c r="O125" s="1036"/>
      <c r="P125" s="1390"/>
      <c r="Q125" s="415" t="s">
        <v>499</v>
      </c>
      <c r="R125" s="1396"/>
      <c r="S125" s="1397"/>
      <c r="T125" s="1397"/>
      <c r="U125" s="1397"/>
      <c r="V125" s="1398"/>
      <c r="W125" s="1037"/>
    </row>
    <row r="126" spans="2:23" ht="24" hidden="1" customHeight="1">
      <c r="B126" s="1390"/>
      <c r="C126" s="415" t="s">
        <v>501</v>
      </c>
      <c r="D126" s="1413"/>
      <c r="E126" s="1414"/>
      <c r="F126" s="1414"/>
      <c r="G126" s="1414"/>
      <c r="H126" s="1415"/>
      <c r="O126" s="1036"/>
      <c r="P126" s="1390"/>
      <c r="Q126" s="415" t="s">
        <v>501</v>
      </c>
      <c r="R126" s="1396"/>
      <c r="S126" s="1397"/>
      <c r="T126" s="1397"/>
      <c r="U126" s="1397"/>
      <c r="V126" s="1398"/>
      <c r="W126" s="1037"/>
    </row>
    <row r="127" spans="2:23" ht="24" hidden="1" customHeight="1">
      <c r="B127" s="1390"/>
      <c r="C127" s="415" t="s">
        <v>503</v>
      </c>
      <c r="D127" s="1416"/>
      <c r="E127" s="1417"/>
      <c r="F127" s="1401"/>
      <c r="G127" s="1401"/>
      <c r="H127" s="1402"/>
      <c r="O127" s="1036"/>
      <c r="P127" s="1390"/>
      <c r="Q127" s="415" t="s">
        <v>503</v>
      </c>
      <c r="R127" s="1399"/>
      <c r="S127" s="1400"/>
      <c r="T127" s="1401"/>
      <c r="U127" s="1401"/>
      <c r="V127" s="1402"/>
      <c r="W127" s="1037"/>
    </row>
    <row r="128" spans="2:23" ht="24" hidden="1" customHeight="1">
      <c r="B128" s="1390"/>
      <c r="C128" s="416" t="s">
        <v>1323</v>
      </c>
      <c r="D128" s="417"/>
      <c r="E128" s="742" t="s">
        <v>506</v>
      </c>
      <c r="F128" s="777" t="s">
        <v>1760</v>
      </c>
      <c r="G128" s="748"/>
      <c r="H128" s="779" t="s">
        <v>1321</v>
      </c>
      <c r="I128" s="789"/>
      <c r="O128" s="1036"/>
      <c r="P128" s="1390"/>
      <c r="Q128" s="416" t="s">
        <v>1323</v>
      </c>
      <c r="R128" s="1053"/>
      <c r="S128" s="742" t="s">
        <v>506</v>
      </c>
      <c r="T128" s="777" t="s">
        <v>1760</v>
      </c>
      <c r="U128" s="1054"/>
      <c r="V128" s="779" t="s">
        <v>1321</v>
      </c>
      <c r="W128" s="1037"/>
    </row>
    <row r="129" spans="2:23" ht="24" hidden="1" customHeight="1">
      <c r="B129" s="1390"/>
      <c r="C129" s="1403" t="s">
        <v>1329</v>
      </c>
      <c r="D129" s="1405" t="s">
        <v>1769</v>
      </c>
      <c r="E129" s="1405"/>
      <c r="F129" s="747"/>
      <c r="G129" s="741" t="s">
        <v>506</v>
      </c>
      <c r="H129" s="746"/>
      <c r="J129" s="168"/>
      <c r="O129" s="1036"/>
      <c r="P129" s="1390"/>
      <c r="Q129" s="1403" t="s">
        <v>1329</v>
      </c>
      <c r="R129" s="1405" t="s">
        <v>1769</v>
      </c>
      <c r="S129" s="1405"/>
      <c r="T129" s="1055"/>
      <c r="U129" s="741" t="s">
        <v>506</v>
      </c>
      <c r="V129" s="746"/>
      <c r="W129" s="1037"/>
    </row>
    <row r="130" spans="2:23" ht="24" hidden="1" customHeight="1">
      <c r="B130" s="1390"/>
      <c r="C130" s="1404"/>
      <c r="D130" s="1406" t="s">
        <v>507</v>
      </c>
      <c r="E130" s="1406"/>
      <c r="F130" s="1418"/>
      <c r="G130" s="1414"/>
      <c r="H130" s="1415"/>
      <c r="O130" s="1036"/>
      <c r="P130" s="1390"/>
      <c r="Q130" s="1404"/>
      <c r="R130" s="1406" t="s">
        <v>507</v>
      </c>
      <c r="S130" s="1406"/>
      <c r="T130" s="1407"/>
      <c r="U130" s="1397"/>
      <c r="V130" s="1398"/>
      <c r="W130" s="1037"/>
    </row>
    <row r="131" spans="2:23" ht="24" hidden="1" customHeight="1">
      <c r="B131" s="1390"/>
      <c r="C131" s="1404"/>
      <c r="D131" s="743" t="s">
        <v>509</v>
      </c>
      <c r="E131" s="744" t="s">
        <v>510</v>
      </c>
      <c r="F131" s="418"/>
      <c r="G131" s="419" t="s">
        <v>511</v>
      </c>
      <c r="H131" s="420"/>
      <c r="O131" s="1036"/>
      <c r="P131" s="1390"/>
      <c r="Q131" s="1404"/>
      <c r="R131" s="743" t="s">
        <v>509</v>
      </c>
      <c r="S131" s="744" t="s">
        <v>510</v>
      </c>
      <c r="T131" s="1056"/>
      <c r="U131" s="419" t="s">
        <v>511</v>
      </c>
      <c r="V131" s="420"/>
      <c r="W131" s="1037"/>
    </row>
    <row r="132" spans="2:23" ht="47.1" hidden="1" customHeight="1">
      <c r="B132" s="1390"/>
      <c r="C132" s="637" t="s">
        <v>512</v>
      </c>
      <c r="D132" s="1405" t="s">
        <v>1331</v>
      </c>
      <c r="E132" s="1405"/>
      <c r="F132" s="421"/>
      <c r="G132" s="422" t="s">
        <v>513</v>
      </c>
      <c r="H132" s="423"/>
      <c r="J132" s="168"/>
      <c r="O132" s="1036"/>
      <c r="P132" s="1390"/>
      <c r="Q132" s="637" t="s">
        <v>512</v>
      </c>
      <c r="R132" s="1405" t="s">
        <v>1331</v>
      </c>
      <c r="S132" s="1405"/>
      <c r="T132" s="1057"/>
      <c r="U132" s="422" t="s">
        <v>513</v>
      </c>
      <c r="V132" s="423"/>
      <c r="W132" s="1037"/>
    </row>
    <row r="133" spans="2:23" ht="34.5" hidden="1" customHeight="1">
      <c r="B133" s="1390"/>
      <c r="C133" s="1386" t="s">
        <v>1298</v>
      </c>
      <c r="D133" s="637" t="s">
        <v>1291</v>
      </c>
      <c r="E133" s="637"/>
      <c r="F133" s="906"/>
      <c r="G133" s="735" t="s">
        <v>1299</v>
      </c>
      <c r="H133" s="423" t="s">
        <v>1749</v>
      </c>
      <c r="O133" s="1036"/>
      <c r="P133" s="1390"/>
      <c r="Q133" s="1386" t="s">
        <v>1298</v>
      </c>
      <c r="R133" s="637" t="s">
        <v>1291</v>
      </c>
      <c r="S133" s="637"/>
      <c r="T133" s="1059"/>
      <c r="U133" s="735" t="s">
        <v>1299</v>
      </c>
      <c r="V133" s="423"/>
      <c r="W133" s="1037"/>
    </row>
    <row r="134" spans="2:23" ht="34.5" hidden="1" customHeight="1">
      <c r="B134" s="1390"/>
      <c r="C134" s="1387"/>
      <c r="D134" s="637" t="s">
        <v>1303</v>
      </c>
      <c r="E134" s="637"/>
      <c r="F134" s="802"/>
      <c r="G134" s="745" t="s">
        <v>1299</v>
      </c>
      <c r="H134" s="423" t="s">
        <v>1749</v>
      </c>
      <c r="O134" s="1036"/>
      <c r="P134" s="1390"/>
      <c r="Q134" s="1387"/>
      <c r="R134" s="637" t="s">
        <v>1303</v>
      </c>
      <c r="S134" s="637"/>
      <c r="T134" s="1058"/>
      <c r="U134" s="745" t="s">
        <v>1299</v>
      </c>
      <c r="V134" s="423"/>
      <c r="W134" s="1037"/>
    </row>
    <row r="135" spans="2:23" ht="34.5" hidden="1" customHeight="1">
      <c r="B135" s="1390"/>
      <c r="C135" s="1387"/>
      <c r="D135" s="637" t="s">
        <v>1304</v>
      </c>
      <c r="E135" s="637" t="s">
        <v>1307</v>
      </c>
      <c r="F135" s="801"/>
      <c r="G135" s="735" t="s">
        <v>1299</v>
      </c>
      <c r="H135" s="423" t="s">
        <v>1749</v>
      </c>
      <c r="O135" s="1036"/>
      <c r="P135" s="1390"/>
      <c r="Q135" s="1387"/>
      <c r="R135" s="637" t="s">
        <v>1304</v>
      </c>
      <c r="S135" s="637" t="s">
        <v>1307</v>
      </c>
      <c r="T135" s="1052"/>
      <c r="U135" s="735" t="s">
        <v>1299</v>
      </c>
      <c r="V135" s="423"/>
      <c r="W135" s="1037"/>
    </row>
    <row r="136" spans="2:23" ht="34.5" hidden="1" customHeight="1">
      <c r="B136" s="1390"/>
      <c r="C136" s="1387"/>
      <c r="D136" s="637" t="s">
        <v>1305</v>
      </c>
      <c r="E136" s="637" t="s">
        <v>1747</v>
      </c>
      <c r="F136" s="801"/>
      <c r="G136" s="735" t="s">
        <v>1299</v>
      </c>
      <c r="H136" s="423" t="s">
        <v>1749</v>
      </c>
      <c r="O136" s="1036"/>
      <c r="P136" s="1390"/>
      <c r="Q136" s="1387"/>
      <c r="R136" s="637" t="s">
        <v>1305</v>
      </c>
      <c r="S136" s="637" t="s">
        <v>1747</v>
      </c>
      <c r="T136" s="1052"/>
      <c r="U136" s="735" t="s">
        <v>1299</v>
      </c>
      <c r="V136" s="423"/>
      <c r="W136" s="1037"/>
    </row>
    <row r="137" spans="2:23" ht="34.5" hidden="1" customHeight="1">
      <c r="B137" s="1390"/>
      <c r="C137" s="1387"/>
      <c r="D137" s="637" t="s">
        <v>1886</v>
      </c>
      <c r="E137" s="637" t="s">
        <v>1748</v>
      </c>
      <c r="F137" s="801"/>
      <c r="G137" s="735" t="s">
        <v>1299</v>
      </c>
      <c r="H137" s="423" t="s">
        <v>1749</v>
      </c>
      <c r="O137" s="1036"/>
      <c r="P137" s="1390"/>
      <c r="Q137" s="1387"/>
      <c r="R137" s="637" t="s">
        <v>1306</v>
      </c>
      <c r="S137" s="637" t="s">
        <v>1748</v>
      </c>
      <c r="T137" s="1052"/>
      <c r="U137" s="735" t="s">
        <v>1299</v>
      </c>
      <c r="V137" s="423"/>
      <c r="W137" s="1037"/>
    </row>
    <row r="138" spans="2:23" ht="34.5" hidden="1" customHeight="1">
      <c r="B138" s="1390"/>
      <c r="C138" s="1387"/>
      <c r="D138" s="637" t="s">
        <v>1293</v>
      </c>
      <c r="E138" s="637"/>
      <c r="F138" s="804" cm="1">
        <f t="array" ref="F138">_xlfn.IFS($D128="",0,AND('【交付申請時】入力シート①(全体)'!$E$29="大企業",'【交付申請時】入力シート➁(機器)'!$D124="内蔵型ショーケース"),SUM('【交付申請時】入力シート➁(機器)'!$F135:$F137),AND('【交付申請時】入力シート①(全体)'!$E$29="大企業",'【交付申請時】入力シート➁(機器)'!$D124&lt;&gt;"内蔵型ショーケース"),SUM('【交付申請時】入力シート➁(機器)'!$F136:$F137),AND('【交付申請時】入力シート①(全体)'!$E$29&lt;&gt;"大企業",'【交付申請時】入力シート➁(機器)'!$D124="内蔵型ショーケース",'【交付申請時】入力シート➁(機器)'!$F132=""),SUM('【交付申請時】入力シート➁(機器)'!$F135:$F137),AND('【交付申請時】入力シート①(全体)'!$E$29&lt;&gt;"大企業",'【交付申請時】入力シート➁(機器)'!$D124="内蔵型ショーケース",'【交付申請時】入力シート➁(機器)'!$F132&lt;&gt;""),SUM($F135:$F136),AND('【交付申請時】入力シート①(全体)'!$E$29&lt;&gt;"大企業",'【交付申請時】入力シート➁(機器)'!$D124&lt;&gt;"内蔵型ショーケース",'【交付申請時】入力シート➁(機器)'!$F132=""),$F137,TRUE,0)+IF($F134&gt;$F133*0.3,$F134-$F133*0.3,0)</f>
        <v>0</v>
      </c>
      <c r="G138" s="735" t="s">
        <v>1299</v>
      </c>
      <c r="H138" s="423" t="s">
        <v>1300</v>
      </c>
      <c r="O138" s="1036"/>
      <c r="P138" s="1390"/>
      <c r="Q138" s="1387"/>
      <c r="R138" s="637" t="s">
        <v>1293</v>
      </c>
      <c r="S138" s="637"/>
      <c r="T138" s="804"/>
      <c r="U138" s="735" t="s">
        <v>1299</v>
      </c>
      <c r="V138" s="423" t="s">
        <v>1300</v>
      </c>
      <c r="W138" s="1037"/>
    </row>
    <row r="139" spans="2:23" ht="34.5" hidden="1" customHeight="1">
      <c r="B139" s="1390"/>
      <c r="C139" s="1387"/>
      <c r="D139" s="637" t="s">
        <v>1294</v>
      </c>
      <c r="E139" s="637"/>
      <c r="F139" s="805">
        <f>SUM(F133:F137)</f>
        <v>0</v>
      </c>
      <c r="G139" s="735" t="s">
        <v>1299</v>
      </c>
      <c r="H139" s="423" t="s">
        <v>1300</v>
      </c>
      <c r="J139" s="168"/>
      <c r="O139" s="1036"/>
      <c r="P139" s="1390"/>
      <c r="Q139" s="1387"/>
      <c r="R139" s="637" t="s">
        <v>1294</v>
      </c>
      <c r="S139" s="637"/>
      <c r="T139" s="805">
        <f>SUM(T133:T138)</f>
        <v>0</v>
      </c>
      <c r="U139" s="735" t="s">
        <v>1299</v>
      </c>
      <c r="V139" s="423" t="s">
        <v>1300</v>
      </c>
      <c r="W139" s="1037"/>
    </row>
    <row r="140" spans="2:23" ht="34.5" hidden="1" customHeight="1">
      <c r="B140" s="1390"/>
      <c r="C140" s="1387"/>
      <c r="D140" s="637" t="s">
        <v>1297</v>
      </c>
      <c r="E140" s="637"/>
      <c r="F140" s="805">
        <f>SUM(F133:F137)-F138</f>
        <v>0</v>
      </c>
      <c r="G140" s="735" t="s">
        <v>1299</v>
      </c>
      <c r="H140" s="423" t="s">
        <v>1300</v>
      </c>
      <c r="O140" s="1036"/>
      <c r="P140" s="1390"/>
      <c r="Q140" s="1387"/>
      <c r="R140" s="637" t="s">
        <v>1297</v>
      </c>
      <c r="S140" s="637"/>
      <c r="T140" s="805">
        <f>SUM(T133:T137)</f>
        <v>0</v>
      </c>
      <c r="U140" s="735" t="s">
        <v>1299</v>
      </c>
      <c r="V140" s="423" t="s">
        <v>1300</v>
      </c>
      <c r="W140" s="1037"/>
    </row>
    <row r="141" spans="2:23" ht="34.5" hidden="1" customHeight="1">
      <c r="B141" s="1390"/>
      <c r="C141" s="1388"/>
      <c r="D141" s="637" t="s">
        <v>1302</v>
      </c>
      <c r="E141" s="637"/>
      <c r="F141" s="805" t="str">
        <f>IFERROR(IF($D124="","",IF('【交付申請時】入力シート①(全体)'!$E$29="大企業",IF($F140/分岐!$H$8/2&gt;INDEX(分岐!$A$2:$D$2,MATCH('【交付申請時】入力シート➁(機器)'!$D124,分岐!$A$1:$D$1,0)),INDEX(分岐!$A$2:$D$2,MATCH('【交付申請時】入力シート➁(機器)'!$D124,分岐!$A$1:$D$1,0))*分岐!$H$8,$F140/2),IF($F140/分岐!$H$8*2/3&gt;INDEX(分岐!$A$3:$D$3,MATCH('【交付申請時】入力シート➁(機器)'!$D124,分岐!$A$1:$D$1,0)),INDEX(分岐!$A$3:$D$3,MATCH('【交付申請時】入力シート➁(機器)'!$D124,分岐!$A$1:$D$1,0))*分岐!$H$8,$F140*2/3))),"")</f>
        <v/>
      </c>
      <c r="G141" s="735" t="s">
        <v>1299</v>
      </c>
      <c r="H141" s="423" t="s">
        <v>1300</v>
      </c>
      <c r="O141" s="1036"/>
      <c r="P141" s="1390"/>
      <c r="Q141" s="1388"/>
      <c r="R141" s="637" t="s">
        <v>1302</v>
      </c>
      <c r="S141" s="637"/>
      <c r="T141" s="805"/>
      <c r="U141" s="735" t="s">
        <v>1299</v>
      </c>
      <c r="V141" s="423" t="s">
        <v>1300</v>
      </c>
      <c r="W141" s="1037"/>
    </row>
    <row r="142" spans="2:23" ht="60" hidden="1" customHeight="1" thickBot="1">
      <c r="B142" s="1391"/>
      <c r="C142" s="424" t="s">
        <v>514</v>
      </c>
      <c r="D142" s="1419"/>
      <c r="E142" s="1420"/>
      <c r="F142" s="1420"/>
      <c r="G142" s="1420"/>
      <c r="H142" s="1421"/>
      <c r="J142" s="168"/>
      <c r="O142" s="1036"/>
      <c r="P142" s="1391"/>
      <c r="Q142" s="424" t="s">
        <v>514</v>
      </c>
      <c r="R142" s="1408"/>
      <c r="S142" s="1409"/>
      <c r="T142" s="1409"/>
      <c r="U142" s="1409"/>
      <c r="V142" s="1410"/>
      <c r="W142" s="1037"/>
    </row>
    <row r="143" spans="2:23" ht="24" hidden="1" customHeight="1">
      <c r="B143" s="1389" t="s">
        <v>1346</v>
      </c>
      <c r="C143" s="414" t="s">
        <v>497</v>
      </c>
      <c r="D143" s="1411"/>
      <c r="E143" s="1412"/>
      <c r="F143" s="1394" t="s">
        <v>431</v>
      </c>
      <c r="G143" s="1394"/>
      <c r="H143" s="1395"/>
      <c r="I143" s="803">
        <f>D147</f>
        <v>0</v>
      </c>
      <c r="O143" s="1036"/>
      <c r="P143" s="1389" t="s">
        <v>1346</v>
      </c>
      <c r="Q143" s="414" t="s">
        <v>497</v>
      </c>
      <c r="R143" s="1392"/>
      <c r="S143" s="1393"/>
      <c r="T143" s="1394" t="s">
        <v>431</v>
      </c>
      <c r="U143" s="1394"/>
      <c r="V143" s="1395"/>
      <c r="W143" s="1037"/>
    </row>
    <row r="144" spans="2:23" ht="24" hidden="1" customHeight="1">
      <c r="B144" s="1390"/>
      <c r="C144" s="415" t="s">
        <v>499</v>
      </c>
      <c r="D144" s="1413"/>
      <c r="E144" s="1414"/>
      <c r="F144" s="1414"/>
      <c r="G144" s="1414"/>
      <c r="H144" s="1415"/>
      <c r="O144" s="1036"/>
      <c r="P144" s="1390"/>
      <c r="Q144" s="415" t="s">
        <v>499</v>
      </c>
      <c r="R144" s="1396"/>
      <c r="S144" s="1397"/>
      <c r="T144" s="1397"/>
      <c r="U144" s="1397"/>
      <c r="V144" s="1398"/>
      <c r="W144" s="1037"/>
    </row>
    <row r="145" spans="2:23" ht="24" hidden="1" customHeight="1">
      <c r="B145" s="1390"/>
      <c r="C145" s="415" t="s">
        <v>501</v>
      </c>
      <c r="D145" s="1413"/>
      <c r="E145" s="1414"/>
      <c r="F145" s="1414"/>
      <c r="G145" s="1414"/>
      <c r="H145" s="1415"/>
      <c r="O145" s="1036"/>
      <c r="P145" s="1390"/>
      <c r="Q145" s="415" t="s">
        <v>501</v>
      </c>
      <c r="R145" s="1396"/>
      <c r="S145" s="1397"/>
      <c r="T145" s="1397"/>
      <c r="U145" s="1397"/>
      <c r="V145" s="1398"/>
      <c r="W145" s="1037"/>
    </row>
    <row r="146" spans="2:23" ht="24" hidden="1" customHeight="1">
      <c r="B146" s="1390"/>
      <c r="C146" s="415" t="s">
        <v>503</v>
      </c>
      <c r="D146" s="1416"/>
      <c r="E146" s="1417"/>
      <c r="F146" s="1401"/>
      <c r="G146" s="1401"/>
      <c r="H146" s="1402"/>
      <c r="O146" s="1036"/>
      <c r="P146" s="1390"/>
      <c r="Q146" s="415" t="s">
        <v>503</v>
      </c>
      <c r="R146" s="1399"/>
      <c r="S146" s="1400"/>
      <c r="T146" s="1401"/>
      <c r="U146" s="1401"/>
      <c r="V146" s="1402"/>
      <c r="W146" s="1037"/>
    </row>
    <row r="147" spans="2:23" ht="24" hidden="1" customHeight="1">
      <c r="B147" s="1390"/>
      <c r="C147" s="416" t="s">
        <v>1323</v>
      </c>
      <c r="D147" s="417"/>
      <c r="E147" s="742" t="s">
        <v>506</v>
      </c>
      <c r="F147" s="777" t="s">
        <v>1760</v>
      </c>
      <c r="G147" s="748"/>
      <c r="H147" s="779" t="s">
        <v>1321</v>
      </c>
      <c r="I147" s="789"/>
      <c r="O147" s="1036"/>
      <c r="P147" s="1390"/>
      <c r="Q147" s="416" t="s">
        <v>1323</v>
      </c>
      <c r="R147" s="1053"/>
      <c r="S147" s="742" t="s">
        <v>506</v>
      </c>
      <c r="T147" s="777" t="s">
        <v>1760</v>
      </c>
      <c r="U147" s="1054"/>
      <c r="V147" s="779" t="s">
        <v>1321</v>
      </c>
      <c r="W147" s="1037"/>
    </row>
    <row r="148" spans="2:23" ht="24" hidden="1" customHeight="1">
      <c r="B148" s="1390"/>
      <c r="C148" s="1403" t="s">
        <v>1329</v>
      </c>
      <c r="D148" s="1405" t="s">
        <v>1769</v>
      </c>
      <c r="E148" s="1405"/>
      <c r="F148" s="747"/>
      <c r="G148" s="741" t="s">
        <v>506</v>
      </c>
      <c r="H148" s="746"/>
      <c r="O148" s="1036"/>
      <c r="P148" s="1390"/>
      <c r="Q148" s="1403" t="s">
        <v>1329</v>
      </c>
      <c r="R148" s="1405" t="s">
        <v>1769</v>
      </c>
      <c r="S148" s="1405"/>
      <c r="T148" s="1055"/>
      <c r="U148" s="741" t="s">
        <v>506</v>
      </c>
      <c r="V148" s="746"/>
      <c r="W148" s="1037"/>
    </row>
    <row r="149" spans="2:23" ht="24" hidden="1" customHeight="1">
      <c r="B149" s="1390"/>
      <c r="C149" s="1404"/>
      <c r="D149" s="1406" t="s">
        <v>507</v>
      </c>
      <c r="E149" s="1406"/>
      <c r="F149" s="1418"/>
      <c r="G149" s="1414"/>
      <c r="H149" s="1415"/>
      <c r="J149" s="168"/>
      <c r="O149" s="1036"/>
      <c r="P149" s="1390"/>
      <c r="Q149" s="1404"/>
      <c r="R149" s="1406" t="s">
        <v>507</v>
      </c>
      <c r="S149" s="1406"/>
      <c r="T149" s="1407"/>
      <c r="U149" s="1397"/>
      <c r="V149" s="1398"/>
      <c r="W149" s="1037"/>
    </row>
    <row r="150" spans="2:23" ht="24" hidden="1" customHeight="1">
      <c r="B150" s="1390"/>
      <c r="C150" s="1404"/>
      <c r="D150" s="743" t="s">
        <v>509</v>
      </c>
      <c r="E150" s="744" t="s">
        <v>510</v>
      </c>
      <c r="F150" s="418"/>
      <c r="G150" s="419" t="s">
        <v>511</v>
      </c>
      <c r="H150" s="420"/>
      <c r="O150" s="1036"/>
      <c r="P150" s="1390"/>
      <c r="Q150" s="1404"/>
      <c r="R150" s="743" t="s">
        <v>509</v>
      </c>
      <c r="S150" s="744" t="s">
        <v>510</v>
      </c>
      <c r="T150" s="1056"/>
      <c r="U150" s="419" t="s">
        <v>511</v>
      </c>
      <c r="V150" s="420"/>
      <c r="W150" s="1037"/>
    </row>
    <row r="151" spans="2:23" ht="47.1" hidden="1" customHeight="1">
      <c r="B151" s="1390"/>
      <c r="C151" s="637" t="s">
        <v>512</v>
      </c>
      <c r="D151" s="1405" t="s">
        <v>1331</v>
      </c>
      <c r="E151" s="1405"/>
      <c r="F151" s="421"/>
      <c r="G151" s="422" t="s">
        <v>513</v>
      </c>
      <c r="H151" s="423"/>
      <c r="O151" s="1036"/>
      <c r="P151" s="1390"/>
      <c r="Q151" s="637" t="s">
        <v>512</v>
      </c>
      <c r="R151" s="1405" t="s">
        <v>1331</v>
      </c>
      <c r="S151" s="1405"/>
      <c r="T151" s="1057"/>
      <c r="U151" s="422" t="s">
        <v>513</v>
      </c>
      <c r="V151" s="423"/>
      <c r="W151" s="1037"/>
    </row>
    <row r="152" spans="2:23" ht="34.5" hidden="1" customHeight="1">
      <c r="B152" s="1390"/>
      <c r="C152" s="1386" t="s">
        <v>1298</v>
      </c>
      <c r="D152" s="637" t="s">
        <v>1291</v>
      </c>
      <c r="E152" s="637"/>
      <c r="F152" s="801"/>
      <c r="G152" s="735" t="s">
        <v>1299</v>
      </c>
      <c r="H152" s="423" t="s">
        <v>1749</v>
      </c>
      <c r="J152" s="168"/>
      <c r="O152" s="1036"/>
      <c r="P152" s="1390"/>
      <c r="Q152" s="1386" t="s">
        <v>1298</v>
      </c>
      <c r="R152" s="637" t="s">
        <v>1291</v>
      </c>
      <c r="S152" s="637"/>
      <c r="T152" s="1052"/>
      <c r="U152" s="735" t="s">
        <v>1299</v>
      </c>
      <c r="V152" s="423"/>
      <c r="W152" s="1037"/>
    </row>
    <row r="153" spans="2:23" ht="34.5" hidden="1" customHeight="1">
      <c r="B153" s="1390"/>
      <c r="C153" s="1387"/>
      <c r="D153" s="637" t="s">
        <v>1303</v>
      </c>
      <c r="E153" s="637"/>
      <c r="F153" s="802"/>
      <c r="G153" s="745" t="s">
        <v>1299</v>
      </c>
      <c r="H153" s="423" t="s">
        <v>1749</v>
      </c>
      <c r="O153" s="1036"/>
      <c r="P153" s="1390"/>
      <c r="Q153" s="1387"/>
      <c r="R153" s="637" t="s">
        <v>1303</v>
      </c>
      <c r="S153" s="637"/>
      <c r="T153" s="1058"/>
      <c r="U153" s="745" t="s">
        <v>1299</v>
      </c>
      <c r="V153" s="423"/>
      <c r="W153" s="1037"/>
    </row>
    <row r="154" spans="2:23" ht="34.5" hidden="1" customHeight="1">
      <c r="B154" s="1390"/>
      <c r="C154" s="1387"/>
      <c r="D154" s="637" t="s">
        <v>1304</v>
      </c>
      <c r="E154" s="637" t="s">
        <v>1307</v>
      </c>
      <c r="F154" s="801"/>
      <c r="G154" s="735" t="s">
        <v>1299</v>
      </c>
      <c r="H154" s="423" t="s">
        <v>1749</v>
      </c>
      <c r="O154" s="1036"/>
      <c r="P154" s="1390"/>
      <c r="Q154" s="1387"/>
      <c r="R154" s="637" t="s">
        <v>1304</v>
      </c>
      <c r="S154" s="637" t="s">
        <v>1307</v>
      </c>
      <c r="T154" s="1052"/>
      <c r="U154" s="735" t="s">
        <v>1299</v>
      </c>
      <c r="V154" s="423"/>
      <c r="W154" s="1037"/>
    </row>
    <row r="155" spans="2:23" ht="34.5" hidden="1" customHeight="1">
      <c r="B155" s="1390"/>
      <c r="C155" s="1387"/>
      <c r="D155" s="637" t="s">
        <v>1305</v>
      </c>
      <c r="E155" s="637" t="s">
        <v>1747</v>
      </c>
      <c r="F155" s="801"/>
      <c r="G155" s="735" t="s">
        <v>1299</v>
      </c>
      <c r="H155" s="423" t="s">
        <v>1749</v>
      </c>
      <c r="O155" s="1036"/>
      <c r="P155" s="1390"/>
      <c r="Q155" s="1387"/>
      <c r="R155" s="637" t="s">
        <v>1305</v>
      </c>
      <c r="S155" s="637" t="s">
        <v>1747</v>
      </c>
      <c r="T155" s="1052"/>
      <c r="U155" s="735" t="s">
        <v>1299</v>
      </c>
      <c r="V155" s="423"/>
      <c r="W155" s="1037"/>
    </row>
    <row r="156" spans="2:23" ht="34.5" hidden="1" customHeight="1">
      <c r="B156" s="1390"/>
      <c r="C156" s="1387"/>
      <c r="D156" s="637" t="s">
        <v>1886</v>
      </c>
      <c r="E156" s="637" t="s">
        <v>1748</v>
      </c>
      <c r="F156" s="801"/>
      <c r="G156" s="735" t="s">
        <v>1299</v>
      </c>
      <c r="H156" s="423" t="s">
        <v>1749</v>
      </c>
      <c r="O156" s="1036"/>
      <c r="P156" s="1390"/>
      <c r="Q156" s="1387"/>
      <c r="R156" s="637" t="s">
        <v>1306</v>
      </c>
      <c r="S156" s="637" t="s">
        <v>1748</v>
      </c>
      <c r="T156" s="1052"/>
      <c r="U156" s="735" t="s">
        <v>1299</v>
      </c>
      <c r="V156" s="423"/>
      <c r="W156" s="1037"/>
    </row>
    <row r="157" spans="2:23" ht="34.5" hidden="1" customHeight="1">
      <c r="B157" s="1390"/>
      <c r="C157" s="1387"/>
      <c r="D157" s="637" t="s">
        <v>1293</v>
      </c>
      <c r="E157" s="637"/>
      <c r="F157" s="804" cm="1">
        <f t="array" ref="F157">_xlfn.IFS($D147="",0,AND('【交付申請時】入力シート①(全体)'!$E$29="大企業",'【交付申請時】入力シート➁(機器)'!$D143="内蔵型ショーケース"),SUM('【交付申請時】入力シート➁(機器)'!$F154:$F156),AND('【交付申請時】入力シート①(全体)'!$E$29="大企業",'【交付申請時】入力シート➁(機器)'!$D143&lt;&gt;"内蔵型ショーケース"),SUM('【交付申請時】入力シート➁(機器)'!$F155:$F156),AND('【交付申請時】入力シート①(全体)'!$E$29&lt;&gt;"大企業",'【交付申請時】入力シート➁(機器)'!$D143="内蔵型ショーケース",'【交付申請時】入力シート➁(機器)'!$F151=""),SUM('【交付申請時】入力シート➁(機器)'!$F154:$F156),AND('【交付申請時】入力シート①(全体)'!$E$29&lt;&gt;"大企業",'【交付申請時】入力シート➁(機器)'!$D143="内蔵型ショーケース",'【交付申請時】入力シート➁(機器)'!$F151&lt;&gt;""),SUM($F154:$F155),AND('【交付申請時】入力シート①(全体)'!$E$29&lt;&gt;"大企業",'【交付申請時】入力シート➁(機器)'!$D143&lt;&gt;"内蔵型ショーケース",'【交付申請時】入力シート➁(機器)'!$F151=""),$F156,TRUE,0)+IF($F153&gt;$F152*0.3,$F153-$F152*0.3,0)</f>
        <v>0</v>
      </c>
      <c r="G157" s="735" t="s">
        <v>1299</v>
      </c>
      <c r="H157" s="423" t="s">
        <v>1300</v>
      </c>
      <c r="O157" s="1036"/>
      <c r="P157" s="1390"/>
      <c r="Q157" s="1387"/>
      <c r="R157" s="637" t="s">
        <v>1293</v>
      </c>
      <c r="S157" s="637"/>
      <c r="T157" s="804"/>
      <c r="U157" s="735" t="s">
        <v>1299</v>
      </c>
      <c r="V157" s="423" t="s">
        <v>1300</v>
      </c>
      <c r="W157" s="1037"/>
    </row>
    <row r="158" spans="2:23" ht="34.5" hidden="1" customHeight="1">
      <c r="B158" s="1390"/>
      <c r="C158" s="1387"/>
      <c r="D158" s="637" t="s">
        <v>1294</v>
      </c>
      <c r="E158" s="637"/>
      <c r="F158" s="805">
        <f>SUM(F152:F156)</f>
        <v>0</v>
      </c>
      <c r="G158" s="735" t="s">
        <v>1299</v>
      </c>
      <c r="H158" s="423" t="s">
        <v>1300</v>
      </c>
      <c r="O158" s="1036"/>
      <c r="P158" s="1390"/>
      <c r="Q158" s="1387"/>
      <c r="R158" s="637" t="s">
        <v>1294</v>
      </c>
      <c r="S158" s="637"/>
      <c r="T158" s="805">
        <f>SUM(T152:T157)</f>
        <v>0</v>
      </c>
      <c r="U158" s="735" t="s">
        <v>1299</v>
      </c>
      <c r="V158" s="423" t="s">
        <v>1300</v>
      </c>
      <c r="W158" s="1037"/>
    </row>
    <row r="159" spans="2:23" ht="34.5" hidden="1" customHeight="1">
      <c r="B159" s="1390"/>
      <c r="C159" s="1387"/>
      <c r="D159" s="637" t="s">
        <v>1297</v>
      </c>
      <c r="E159" s="637"/>
      <c r="F159" s="805">
        <f>SUM(F152:F156)-F157</f>
        <v>0</v>
      </c>
      <c r="G159" s="735" t="s">
        <v>1299</v>
      </c>
      <c r="H159" s="423" t="s">
        <v>1300</v>
      </c>
      <c r="J159" s="168"/>
      <c r="O159" s="1036"/>
      <c r="P159" s="1390"/>
      <c r="Q159" s="1387"/>
      <c r="R159" s="637" t="s">
        <v>1297</v>
      </c>
      <c r="S159" s="637"/>
      <c r="T159" s="805">
        <f>SUM(T152:T156)</f>
        <v>0</v>
      </c>
      <c r="U159" s="735" t="s">
        <v>1299</v>
      </c>
      <c r="V159" s="423" t="s">
        <v>1300</v>
      </c>
      <c r="W159" s="1037"/>
    </row>
    <row r="160" spans="2:23" ht="34.5" hidden="1" customHeight="1">
      <c r="B160" s="1390"/>
      <c r="C160" s="1388"/>
      <c r="D160" s="637" t="s">
        <v>1302</v>
      </c>
      <c r="E160" s="637"/>
      <c r="F160" s="805" t="str">
        <f>IFERROR(IF($D143="","",IF('【交付申請時】入力シート①(全体)'!$E$29="大企業",IF($F159/分岐!$H$9/2&gt;INDEX(分岐!$A$2:$D$2,MATCH('【交付申請時】入力シート➁(機器)'!$D143,分岐!$A$1:$D$1,0)),INDEX(分岐!$A$2:$D$2,MATCH('【交付申請時】入力シート➁(機器)'!$D143,分岐!$A$1:$D$1,0))*分岐!$H$9,$F159/2),IF($F159/分岐!$H$9*2/3&gt;INDEX(分岐!$A$3:$D$3,MATCH('【交付申請時】入力シート➁(機器)'!$D143,分岐!$A$1:$D$1,0)),INDEX(分岐!$A$3:$D$3,MATCH('【交付申請時】入力シート➁(機器)'!$D143,分岐!$A$1:$D$1,0))*分岐!$H$9,$F159*2/3))),"")</f>
        <v/>
      </c>
      <c r="G160" s="735" t="s">
        <v>1299</v>
      </c>
      <c r="H160" s="423" t="s">
        <v>1300</v>
      </c>
      <c r="O160" s="1036"/>
      <c r="P160" s="1390"/>
      <c r="Q160" s="1388"/>
      <c r="R160" s="637" t="s">
        <v>1302</v>
      </c>
      <c r="S160" s="637"/>
      <c r="T160" s="805"/>
      <c r="U160" s="735" t="s">
        <v>1299</v>
      </c>
      <c r="V160" s="423" t="s">
        <v>1300</v>
      </c>
      <c r="W160" s="1037"/>
    </row>
    <row r="161" spans="2:23" ht="60" hidden="1" customHeight="1" thickBot="1">
      <c r="B161" s="1391"/>
      <c r="C161" s="424" t="s">
        <v>514</v>
      </c>
      <c r="D161" s="1419"/>
      <c r="E161" s="1420"/>
      <c r="F161" s="1420"/>
      <c r="G161" s="1420"/>
      <c r="H161" s="1421"/>
      <c r="O161" s="1036"/>
      <c r="P161" s="1391"/>
      <c r="Q161" s="424" t="s">
        <v>514</v>
      </c>
      <c r="R161" s="1408"/>
      <c r="S161" s="1409"/>
      <c r="T161" s="1409"/>
      <c r="U161" s="1409"/>
      <c r="V161" s="1410"/>
      <c r="W161" s="1037"/>
    </row>
    <row r="162" spans="2:23" ht="24" hidden="1" customHeight="1">
      <c r="B162" s="1389" t="s">
        <v>1347</v>
      </c>
      <c r="C162" s="414" t="s">
        <v>497</v>
      </c>
      <c r="D162" s="1411"/>
      <c r="E162" s="1412"/>
      <c r="F162" s="1394" t="s">
        <v>431</v>
      </c>
      <c r="G162" s="1394"/>
      <c r="H162" s="1395"/>
      <c r="I162" s="803">
        <f>D166</f>
        <v>0</v>
      </c>
      <c r="J162" s="168"/>
      <c r="O162" s="1036"/>
      <c r="P162" s="1389" t="s">
        <v>1347</v>
      </c>
      <c r="Q162" s="414" t="s">
        <v>497</v>
      </c>
      <c r="R162" s="1392"/>
      <c r="S162" s="1393"/>
      <c r="T162" s="1394" t="s">
        <v>431</v>
      </c>
      <c r="U162" s="1394"/>
      <c r="V162" s="1395"/>
      <c r="W162" s="1037"/>
    </row>
    <row r="163" spans="2:23" ht="24" hidden="1" customHeight="1">
      <c r="B163" s="1390"/>
      <c r="C163" s="415" t="s">
        <v>499</v>
      </c>
      <c r="D163" s="1413"/>
      <c r="E163" s="1414"/>
      <c r="F163" s="1414"/>
      <c r="G163" s="1414"/>
      <c r="H163" s="1415"/>
      <c r="O163" s="1036"/>
      <c r="P163" s="1390"/>
      <c r="Q163" s="415" t="s">
        <v>499</v>
      </c>
      <c r="R163" s="1396"/>
      <c r="S163" s="1397"/>
      <c r="T163" s="1397"/>
      <c r="U163" s="1397"/>
      <c r="V163" s="1398"/>
      <c r="W163" s="1037"/>
    </row>
    <row r="164" spans="2:23" ht="24" hidden="1" customHeight="1">
      <c r="B164" s="1390"/>
      <c r="C164" s="415" t="s">
        <v>501</v>
      </c>
      <c r="D164" s="1413"/>
      <c r="E164" s="1414"/>
      <c r="F164" s="1414"/>
      <c r="G164" s="1414"/>
      <c r="H164" s="1415"/>
      <c r="O164" s="1036"/>
      <c r="P164" s="1390"/>
      <c r="Q164" s="415" t="s">
        <v>501</v>
      </c>
      <c r="R164" s="1396"/>
      <c r="S164" s="1397"/>
      <c r="T164" s="1397"/>
      <c r="U164" s="1397"/>
      <c r="V164" s="1398"/>
      <c r="W164" s="1037"/>
    </row>
    <row r="165" spans="2:23" ht="24" hidden="1" customHeight="1">
      <c r="B165" s="1390"/>
      <c r="C165" s="415" t="s">
        <v>503</v>
      </c>
      <c r="D165" s="1416"/>
      <c r="E165" s="1417"/>
      <c r="F165" s="1401"/>
      <c r="G165" s="1401"/>
      <c r="H165" s="1402"/>
      <c r="O165" s="1036"/>
      <c r="P165" s="1390"/>
      <c r="Q165" s="415" t="s">
        <v>503</v>
      </c>
      <c r="R165" s="1399"/>
      <c r="S165" s="1400"/>
      <c r="T165" s="1401"/>
      <c r="U165" s="1401"/>
      <c r="V165" s="1402"/>
      <c r="W165" s="1037"/>
    </row>
    <row r="166" spans="2:23" ht="24" hidden="1" customHeight="1">
      <c r="B166" s="1390"/>
      <c r="C166" s="416" t="s">
        <v>1323</v>
      </c>
      <c r="D166" s="417"/>
      <c r="E166" s="742" t="s">
        <v>506</v>
      </c>
      <c r="F166" s="777" t="s">
        <v>1760</v>
      </c>
      <c r="G166" s="748"/>
      <c r="H166" s="779" t="s">
        <v>1321</v>
      </c>
      <c r="I166" s="789"/>
      <c r="O166" s="1036"/>
      <c r="P166" s="1390"/>
      <c r="Q166" s="416" t="s">
        <v>1323</v>
      </c>
      <c r="R166" s="1053"/>
      <c r="S166" s="742" t="s">
        <v>506</v>
      </c>
      <c r="T166" s="777" t="s">
        <v>1760</v>
      </c>
      <c r="U166" s="1054"/>
      <c r="V166" s="779" t="s">
        <v>1321</v>
      </c>
      <c r="W166" s="1037"/>
    </row>
    <row r="167" spans="2:23" ht="24" hidden="1" customHeight="1">
      <c r="B167" s="1390"/>
      <c r="C167" s="1403" t="s">
        <v>1329</v>
      </c>
      <c r="D167" s="1405" t="s">
        <v>1769</v>
      </c>
      <c r="E167" s="1405"/>
      <c r="F167" s="747"/>
      <c r="G167" s="741" t="s">
        <v>506</v>
      </c>
      <c r="H167" s="746"/>
      <c r="O167" s="1036"/>
      <c r="P167" s="1390"/>
      <c r="Q167" s="1403" t="s">
        <v>1329</v>
      </c>
      <c r="R167" s="1405" t="s">
        <v>1769</v>
      </c>
      <c r="S167" s="1405"/>
      <c r="T167" s="1055"/>
      <c r="U167" s="741" t="s">
        <v>506</v>
      </c>
      <c r="V167" s="746"/>
      <c r="W167" s="1037"/>
    </row>
    <row r="168" spans="2:23" ht="24" hidden="1" customHeight="1">
      <c r="B168" s="1390"/>
      <c r="C168" s="1404"/>
      <c r="D168" s="1406" t="s">
        <v>507</v>
      </c>
      <c r="E168" s="1406"/>
      <c r="F168" s="1418"/>
      <c r="G168" s="1414"/>
      <c r="H168" s="1415"/>
      <c r="O168" s="1036"/>
      <c r="P168" s="1390"/>
      <c r="Q168" s="1404"/>
      <c r="R168" s="1406" t="s">
        <v>507</v>
      </c>
      <c r="S168" s="1406"/>
      <c r="T168" s="1407"/>
      <c r="U168" s="1397"/>
      <c r="V168" s="1398"/>
      <c r="W168" s="1037"/>
    </row>
    <row r="169" spans="2:23" ht="24" hidden="1" customHeight="1">
      <c r="B169" s="1390"/>
      <c r="C169" s="1404"/>
      <c r="D169" s="743" t="s">
        <v>509</v>
      </c>
      <c r="E169" s="744" t="s">
        <v>510</v>
      </c>
      <c r="F169" s="418"/>
      <c r="G169" s="419" t="s">
        <v>511</v>
      </c>
      <c r="H169" s="420"/>
      <c r="J169" s="168"/>
      <c r="O169" s="1036"/>
      <c r="P169" s="1390"/>
      <c r="Q169" s="1404"/>
      <c r="R169" s="743" t="s">
        <v>509</v>
      </c>
      <c r="S169" s="744" t="s">
        <v>510</v>
      </c>
      <c r="T169" s="1056"/>
      <c r="U169" s="419" t="s">
        <v>511</v>
      </c>
      <c r="V169" s="420"/>
      <c r="W169" s="1037"/>
    </row>
    <row r="170" spans="2:23" ht="47.1" hidden="1" customHeight="1">
      <c r="B170" s="1390"/>
      <c r="C170" s="637" t="s">
        <v>512</v>
      </c>
      <c r="D170" s="1405" t="s">
        <v>1331</v>
      </c>
      <c r="E170" s="1405"/>
      <c r="F170" s="421"/>
      <c r="G170" s="422" t="s">
        <v>513</v>
      </c>
      <c r="H170" s="423"/>
      <c r="O170" s="1036"/>
      <c r="P170" s="1390"/>
      <c r="Q170" s="637" t="s">
        <v>512</v>
      </c>
      <c r="R170" s="1405" t="s">
        <v>1331</v>
      </c>
      <c r="S170" s="1405"/>
      <c r="T170" s="1057"/>
      <c r="U170" s="422" t="s">
        <v>513</v>
      </c>
      <c r="V170" s="423"/>
      <c r="W170" s="1037"/>
    </row>
    <row r="171" spans="2:23" ht="34.5" hidden="1" customHeight="1">
      <c r="B171" s="1390"/>
      <c r="C171" s="1386" t="s">
        <v>1298</v>
      </c>
      <c r="D171" s="637" t="s">
        <v>1291</v>
      </c>
      <c r="E171" s="637"/>
      <c r="F171" s="801"/>
      <c r="G171" s="735" t="s">
        <v>1299</v>
      </c>
      <c r="H171" s="423" t="s">
        <v>1749</v>
      </c>
      <c r="O171" s="1036"/>
      <c r="P171" s="1390"/>
      <c r="Q171" s="1386" t="s">
        <v>1298</v>
      </c>
      <c r="R171" s="637" t="s">
        <v>1291</v>
      </c>
      <c r="S171" s="637"/>
      <c r="T171" s="1052"/>
      <c r="U171" s="735" t="s">
        <v>1299</v>
      </c>
      <c r="V171" s="423"/>
      <c r="W171" s="1037"/>
    </row>
    <row r="172" spans="2:23" ht="34.5" hidden="1" customHeight="1">
      <c r="B172" s="1390"/>
      <c r="C172" s="1387"/>
      <c r="D172" s="637" t="s">
        <v>1303</v>
      </c>
      <c r="E172" s="637"/>
      <c r="F172" s="802"/>
      <c r="G172" s="745" t="s">
        <v>1299</v>
      </c>
      <c r="H172" s="423" t="s">
        <v>1749</v>
      </c>
      <c r="J172" s="168"/>
      <c r="O172" s="1036"/>
      <c r="P172" s="1390"/>
      <c r="Q172" s="1387"/>
      <c r="R172" s="637" t="s">
        <v>1303</v>
      </c>
      <c r="S172" s="637"/>
      <c r="T172" s="1058"/>
      <c r="U172" s="745" t="s">
        <v>1299</v>
      </c>
      <c r="V172" s="423"/>
      <c r="W172" s="1037"/>
    </row>
    <row r="173" spans="2:23" ht="34.5" hidden="1" customHeight="1">
      <c r="B173" s="1390"/>
      <c r="C173" s="1387"/>
      <c r="D173" s="637" t="s">
        <v>1304</v>
      </c>
      <c r="E173" s="637" t="s">
        <v>1307</v>
      </c>
      <c r="F173" s="801"/>
      <c r="G173" s="735" t="s">
        <v>1299</v>
      </c>
      <c r="H173" s="423" t="s">
        <v>1749</v>
      </c>
      <c r="O173" s="1036"/>
      <c r="P173" s="1390"/>
      <c r="Q173" s="1387"/>
      <c r="R173" s="637" t="s">
        <v>1304</v>
      </c>
      <c r="S173" s="637" t="s">
        <v>1307</v>
      </c>
      <c r="T173" s="1052"/>
      <c r="U173" s="735" t="s">
        <v>1299</v>
      </c>
      <c r="V173" s="423"/>
      <c r="W173" s="1037"/>
    </row>
    <row r="174" spans="2:23" ht="34.5" hidden="1" customHeight="1">
      <c r="B174" s="1390"/>
      <c r="C174" s="1387"/>
      <c r="D174" s="637" t="s">
        <v>1305</v>
      </c>
      <c r="E174" s="637" t="s">
        <v>1747</v>
      </c>
      <c r="F174" s="801"/>
      <c r="G174" s="735" t="s">
        <v>1299</v>
      </c>
      <c r="H174" s="423" t="s">
        <v>1749</v>
      </c>
      <c r="O174" s="1036"/>
      <c r="P174" s="1390"/>
      <c r="Q174" s="1387"/>
      <c r="R174" s="637" t="s">
        <v>1305</v>
      </c>
      <c r="S174" s="637" t="s">
        <v>1747</v>
      </c>
      <c r="T174" s="1052"/>
      <c r="U174" s="735" t="s">
        <v>1299</v>
      </c>
      <c r="V174" s="423"/>
      <c r="W174" s="1037"/>
    </row>
    <row r="175" spans="2:23" ht="34.5" hidden="1" customHeight="1">
      <c r="B175" s="1390"/>
      <c r="C175" s="1387"/>
      <c r="D175" s="637" t="s">
        <v>1886</v>
      </c>
      <c r="E175" s="637" t="s">
        <v>1748</v>
      </c>
      <c r="F175" s="801"/>
      <c r="G175" s="735" t="s">
        <v>1299</v>
      </c>
      <c r="H175" s="423" t="s">
        <v>1749</v>
      </c>
      <c r="O175" s="1036"/>
      <c r="P175" s="1390"/>
      <c r="Q175" s="1387"/>
      <c r="R175" s="637" t="s">
        <v>1306</v>
      </c>
      <c r="S175" s="637" t="s">
        <v>1748</v>
      </c>
      <c r="T175" s="1052"/>
      <c r="U175" s="735" t="s">
        <v>1299</v>
      </c>
      <c r="V175" s="423"/>
      <c r="W175" s="1037"/>
    </row>
    <row r="176" spans="2:23" ht="34.5" hidden="1" customHeight="1">
      <c r="B176" s="1390"/>
      <c r="C176" s="1387"/>
      <c r="D176" s="637" t="s">
        <v>1293</v>
      </c>
      <c r="E176" s="637"/>
      <c r="F176" s="804" cm="1">
        <f t="array" ref="F176">_xlfn.IFS($D166="",0,AND('【交付申請時】入力シート①(全体)'!$E$29="大企業",'【交付申請時】入力シート➁(機器)'!$D162="内蔵型ショーケース"),SUM('【交付申請時】入力シート➁(機器)'!$F173:$F175),AND('【交付申請時】入力シート①(全体)'!$E$29="大企業",'【交付申請時】入力シート➁(機器)'!$D162&lt;&gt;"内蔵型ショーケース"),SUM('【交付申請時】入力シート➁(機器)'!$F174:$F175),AND('【交付申請時】入力シート①(全体)'!$E$29&lt;&gt;"大企業",'【交付申請時】入力シート➁(機器)'!$D162="内蔵型ショーケース",'【交付申請時】入力シート➁(機器)'!$F170=""),SUM('【交付申請時】入力シート➁(機器)'!$F173:$F175),AND('【交付申請時】入力シート①(全体)'!$E$29&lt;&gt;"大企業",'【交付申請時】入力シート➁(機器)'!$D162="内蔵型ショーケース",'【交付申請時】入力シート➁(機器)'!$F170&lt;&gt;""),SUM($F173:$F174),AND('【交付申請時】入力シート①(全体)'!$E$29&lt;&gt;"大企業",'【交付申請時】入力シート➁(機器)'!$D162&lt;&gt;"内蔵型ショーケース",'【交付申請時】入力シート➁(機器)'!$F170=""),$F175,TRUE,0)+IF($F172&gt;$F171*0.3,$F172-$F171*0.3,0)</f>
        <v>0</v>
      </c>
      <c r="G176" s="735" t="s">
        <v>1299</v>
      </c>
      <c r="H176" s="423" t="s">
        <v>1300</v>
      </c>
      <c r="O176" s="1036"/>
      <c r="P176" s="1390"/>
      <c r="Q176" s="1387"/>
      <c r="R176" s="637" t="s">
        <v>1293</v>
      </c>
      <c r="S176" s="637"/>
      <c r="T176" s="804"/>
      <c r="U176" s="735" t="s">
        <v>1299</v>
      </c>
      <c r="V176" s="423" t="s">
        <v>1300</v>
      </c>
      <c r="W176" s="1037"/>
    </row>
    <row r="177" spans="2:23" ht="34.5" hidden="1" customHeight="1">
      <c r="B177" s="1390"/>
      <c r="C177" s="1387"/>
      <c r="D177" s="637" t="s">
        <v>1294</v>
      </c>
      <c r="E177" s="637"/>
      <c r="F177" s="805">
        <f>SUM(F171:F175)</f>
        <v>0</v>
      </c>
      <c r="G177" s="735" t="s">
        <v>1299</v>
      </c>
      <c r="H177" s="423" t="s">
        <v>1300</v>
      </c>
      <c r="O177" s="1036"/>
      <c r="P177" s="1390"/>
      <c r="Q177" s="1387"/>
      <c r="R177" s="637" t="s">
        <v>1294</v>
      </c>
      <c r="S177" s="637"/>
      <c r="T177" s="806">
        <f>SUM(T171:T176)</f>
        <v>0</v>
      </c>
      <c r="U177" s="735" t="s">
        <v>1299</v>
      </c>
      <c r="V177" s="423" t="s">
        <v>1300</v>
      </c>
      <c r="W177" s="1037"/>
    </row>
    <row r="178" spans="2:23" ht="34.5" hidden="1" customHeight="1">
      <c r="B178" s="1390"/>
      <c r="C178" s="1387"/>
      <c r="D178" s="637" t="s">
        <v>1297</v>
      </c>
      <c r="E178" s="637"/>
      <c r="F178" s="805">
        <f>SUM(F171:F175)-F176</f>
        <v>0</v>
      </c>
      <c r="G178" s="735" t="s">
        <v>1299</v>
      </c>
      <c r="H178" s="423" t="s">
        <v>1300</v>
      </c>
      <c r="O178" s="1036"/>
      <c r="P178" s="1390"/>
      <c r="Q178" s="1387"/>
      <c r="R178" s="637" t="s">
        <v>1297</v>
      </c>
      <c r="S178" s="637"/>
      <c r="T178" s="805">
        <f>SUM(T171:T175)</f>
        <v>0</v>
      </c>
      <c r="U178" s="735" t="s">
        <v>1299</v>
      </c>
      <c r="V178" s="423" t="s">
        <v>1300</v>
      </c>
      <c r="W178" s="1037"/>
    </row>
    <row r="179" spans="2:23" ht="34.5" hidden="1" customHeight="1">
      <c r="B179" s="1390"/>
      <c r="C179" s="1388"/>
      <c r="D179" s="637" t="s">
        <v>1302</v>
      </c>
      <c r="E179" s="637"/>
      <c r="F179" s="805" t="str">
        <f>IFERROR(IF($D162="","",IF('【交付申請時】入力シート①(全体)'!$E$29="大企業",IF($F178/分岐!$H$10/2&gt;INDEX(分岐!$A$2:$D$2,MATCH('【交付申請時】入力シート➁(機器)'!$D162,分岐!$A$1:$D$1,0)),INDEX(分岐!$A$2:$D$2,MATCH('【交付申請時】入力シート➁(機器)'!$D162,分岐!$A$1:$D$1,0))*分岐!$H$9,$F178/2),IF($F178/分岐!$H$9*2/3&gt;INDEX(分岐!$A$3:$D$3,MATCH('【交付申請時】入力シート➁(機器)'!$D162,分岐!$A$1:$D$1,0)),INDEX(分岐!$A$3:$D$3,MATCH('【交付申請時】入力シート➁(機器)'!$D162,分岐!$A$1:$D$1,0))*分岐!$H$9,$F178*2/3))),"")</f>
        <v/>
      </c>
      <c r="G179" s="735" t="s">
        <v>1299</v>
      </c>
      <c r="H179" s="423" t="s">
        <v>1300</v>
      </c>
      <c r="J179" s="168"/>
      <c r="O179" s="1036"/>
      <c r="P179" s="1390"/>
      <c r="Q179" s="1388"/>
      <c r="R179" s="637" t="s">
        <v>1302</v>
      </c>
      <c r="S179" s="637"/>
      <c r="T179" s="805"/>
      <c r="U179" s="735" t="s">
        <v>1299</v>
      </c>
      <c r="V179" s="423" t="s">
        <v>1300</v>
      </c>
      <c r="W179" s="1037"/>
    </row>
    <row r="180" spans="2:23" ht="60" hidden="1" customHeight="1" thickBot="1">
      <c r="B180" s="1391"/>
      <c r="C180" s="424" t="s">
        <v>514</v>
      </c>
      <c r="D180" s="1419"/>
      <c r="E180" s="1420"/>
      <c r="F180" s="1420"/>
      <c r="G180" s="1420"/>
      <c r="H180" s="1421"/>
      <c r="O180" s="1036"/>
      <c r="P180" s="1391"/>
      <c r="Q180" s="424" t="s">
        <v>514</v>
      </c>
      <c r="R180" s="1408"/>
      <c r="S180" s="1409"/>
      <c r="T180" s="1409"/>
      <c r="U180" s="1409"/>
      <c r="V180" s="1410"/>
      <c r="W180" s="1037"/>
    </row>
    <row r="181" spans="2:23" ht="24" hidden="1" customHeight="1">
      <c r="B181" s="1389" t="s">
        <v>1348</v>
      </c>
      <c r="C181" s="414" t="s">
        <v>497</v>
      </c>
      <c r="D181" s="1411"/>
      <c r="E181" s="1412"/>
      <c r="F181" s="1394" t="s">
        <v>431</v>
      </c>
      <c r="G181" s="1394"/>
      <c r="H181" s="1395"/>
      <c r="I181" s="803">
        <f>D185</f>
        <v>0</v>
      </c>
      <c r="O181" s="1036"/>
      <c r="P181" s="1389" t="s">
        <v>1348</v>
      </c>
      <c r="Q181" s="414" t="s">
        <v>497</v>
      </c>
      <c r="R181" s="1392"/>
      <c r="S181" s="1393"/>
      <c r="T181" s="1394" t="s">
        <v>431</v>
      </c>
      <c r="U181" s="1394"/>
      <c r="V181" s="1395"/>
      <c r="W181" s="1037"/>
    </row>
    <row r="182" spans="2:23" ht="24" hidden="1" customHeight="1">
      <c r="B182" s="1390"/>
      <c r="C182" s="415" t="s">
        <v>499</v>
      </c>
      <c r="D182" s="1413"/>
      <c r="E182" s="1414"/>
      <c r="F182" s="1414"/>
      <c r="G182" s="1414"/>
      <c r="H182" s="1415"/>
      <c r="J182" s="168"/>
      <c r="O182" s="1036"/>
      <c r="P182" s="1390"/>
      <c r="Q182" s="415" t="s">
        <v>499</v>
      </c>
      <c r="R182" s="1396"/>
      <c r="S182" s="1397"/>
      <c r="T182" s="1397"/>
      <c r="U182" s="1397"/>
      <c r="V182" s="1398"/>
      <c r="W182" s="1037"/>
    </row>
    <row r="183" spans="2:23" ht="24" hidden="1" customHeight="1">
      <c r="B183" s="1390"/>
      <c r="C183" s="415" t="s">
        <v>501</v>
      </c>
      <c r="D183" s="1413"/>
      <c r="E183" s="1414"/>
      <c r="F183" s="1414"/>
      <c r="G183" s="1414"/>
      <c r="H183" s="1415"/>
      <c r="O183" s="1036"/>
      <c r="P183" s="1390"/>
      <c r="Q183" s="415" t="s">
        <v>501</v>
      </c>
      <c r="R183" s="1396"/>
      <c r="S183" s="1397"/>
      <c r="T183" s="1397"/>
      <c r="U183" s="1397"/>
      <c r="V183" s="1398"/>
      <c r="W183" s="1037"/>
    </row>
    <row r="184" spans="2:23" ht="24" hidden="1" customHeight="1">
      <c r="B184" s="1390"/>
      <c r="C184" s="415" t="s">
        <v>503</v>
      </c>
      <c r="D184" s="1416"/>
      <c r="E184" s="1417"/>
      <c r="F184" s="1401"/>
      <c r="G184" s="1401"/>
      <c r="H184" s="1402"/>
      <c r="O184" s="1036"/>
      <c r="P184" s="1390"/>
      <c r="Q184" s="415" t="s">
        <v>503</v>
      </c>
      <c r="R184" s="1399"/>
      <c r="S184" s="1400"/>
      <c r="T184" s="1401"/>
      <c r="U184" s="1401"/>
      <c r="V184" s="1402"/>
      <c r="W184" s="1037"/>
    </row>
    <row r="185" spans="2:23" ht="24" hidden="1" customHeight="1">
      <c r="B185" s="1390"/>
      <c r="C185" s="416" t="s">
        <v>1323</v>
      </c>
      <c r="D185" s="417"/>
      <c r="E185" s="742" t="s">
        <v>506</v>
      </c>
      <c r="F185" s="777" t="s">
        <v>1760</v>
      </c>
      <c r="G185" s="748"/>
      <c r="H185" s="779" t="s">
        <v>1321</v>
      </c>
      <c r="I185" s="789"/>
      <c r="O185" s="1036"/>
      <c r="P185" s="1390"/>
      <c r="Q185" s="416" t="s">
        <v>1323</v>
      </c>
      <c r="R185" s="1053"/>
      <c r="S185" s="742" t="s">
        <v>506</v>
      </c>
      <c r="T185" s="777" t="s">
        <v>1760</v>
      </c>
      <c r="U185" s="1054"/>
      <c r="V185" s="779" t="s">
        <v>1321</v>
      </c>
      <c r="W185" s="1037"/>
    </row>
    <row r="186" spans="2:23" ht="24" hidden="1" customHeight="1">
      <c r="B186" s="1390"/>
      <c r="C186" s="1403" t="s">
        <v>1329</v>
      </c>
      <c r="D186" s="1405" t="s">
        <v>1769</v>
      </c>
      <c r="E186" s="1405"/>
      <c r="F186" s="747"/>
      <c r="G186" s="741" t="s">
        <v>506</v>
      </c>
      <c r="H186" s="746"/>
      <c r="O186" s="1036"/>
      <c r="P186" s="1390"/>
      <c r="Q186" s="1403" t="s">
        <v>1329</v>
      </c>
      <c r="R186" s="1405" t="s">
        <v>1769</v>
      </c>
      <c r="S186" s="1405"/>
      <c r="T186" s="1055"/>
      <c r="U186" s="741" t="s">
        <v>506</v>
      </c>
      <c r="V186" s="746"/>
      <c r="W186" s="1037"/>
    </row>
    <row r="187" spans="2:23" ht="24" hidden="1" customHeight="1">
      <c r="B187" s="1390"/>
      <c r="C187" s="1404"/>
      <c r="D187" s="1406" t="s">
        <v>507</v>
      </c>
      <c r="E187" s="1406"/>
      <c r="F187" s="1418"/>
      <c r="G187" s="1414"/>
      <c r="H187" s="1415"/>
      <c r="O187" s="1036"/>
      <c r="P187" s="1390"/>
      <c r="Q187" s="1404"/>
      <c r="R187" s="1406" t="s">
        <v>507</v>
      </c>
      <c r="S187" s="1406"/>
      <c r="T187" s="1407"/>
      <c r="U187" s="1397"/>
      <c r="V187" s="1398"/>
      <c r="W187" s="1037"/>
    </row>
    <row r="188" spans="2:23" ht="24" hidden="1" customHeight="1">
      <c r="B188" s="1390"/>
      <c r="C188" s="1404"/>
      <c r="D188" s="743" t="s">
        <v>509</v>
      </c>
      <c r="E188" s="744" t="s">
        <v>510</v>
      </c>
      <c r="F188" s="418"/>
      <c r="G188" s="419" t="s">
        <v>511</v>
      </c>
      <c r="H188" s="420"/>
      <c r="O188" s="1036"/>
      <c r="P188" s="1390"/>
      <c r="Q188" s="1404"/>
      <c r="R188" s="743" t="s">
        <v>509</v>
      </c>
      <c r="S188" s="744" t="s">
        <v>510</v>
      </c>
      <c r="T188" s="1056"/>
      <c r="U188" s="419" t="s">
        <v>511</v>
      </c>
      <c r="V188" s="420"/>
      <c r="W188" s="1037"/>
    </row>
    <row r="189" spans="2:23" ht="47.1" hidden="1" customHeight="1">
      <c r="B189" s="1390"/>
      <c r="C189" s="637" t="s">
        <v>512</v>
      </c>
      <c r="D189" s="1405" t="s">
        <v>1331</v>
      </c>
      <c r="E189" s="1405"/>
      <c r="F189" s="421"/>
      <c r="G189" s="422" t="s">
        <v>513</v>
      </c>
      <c r="H189" s="423"/>
      <c r="J189" s="168"/>
      <c r="O189" s="1036"/>
      <c r="P189" s="1390"/>
      <c r="Q189" s="637" t="s">
        <v>512</v>
      </c>
      <c r="R189" s="1405" t="s">
        <v>1331</v>
      </c>
      <c r="S189" s="1405"/>
      <c r="T189" s="1057"/>
      <c r="U189" s="422" t="s">
        <v>513</v>
      </c>
      <c r="V189" s="423"/>
      <c r="W189" s="1037"/>
    </row>
    <row r="190" spans="2:23" ht="34.5" hidden="1" customHeight="1">
      <c r="B190" s="1390"/>
      <c r="C190" s="1386" t="s">
        <v>1298</v>
      </c>
      <c r="D190" s="637" t="s">
        <v>1291</v>
      </c>
      <c r="E190" s="637"/>
      <c r="F190" s="801"/>
      <c r="G190" s="735" t="s">
        <v>1299</v>
      </c>
      <c r="H190" s="423" t="s">
        <v>1749</v>
      </c>
      <c r="O190" s="1036"/>
      <c r="P190" s="1390"/>
      <c r="Q190" s="1386" t="s">
        <v>1298</v>
      </c>
      <c r="R190" s="637" t="s">
        <v>1291</v>
      </c>
      <c r="S190" s="637"/>
      <c r="T190" s="1052"/>
      <c r="U190" s="735" t="s">
        <v>1299</v>
      </c>
      <c r="V190" s="423"/>
      <c r="W190" s="1037"/>
    </row>
    <row r="191" spans="2:23" ht="34.5" hidden="1" customHeight="1">
      <c r="B191" s="1390"/>
      <c r="C191" s="1387"/>
      <c r="D191" s="637" t="s">
        <v>1303</v>
      </c>
      <c r="E191" s="637"/>
      <c r="F191" s="802"/>
      <c r="G191" s="745" t="s">
        <v>1299</v>
      </c>
      <c r="H191" s="423" t="s">
        <v>1749</v>
      </c>
      <c r="O191" s="1036"/>
      <c r="P191" s="1390"/>
      <c r="Q191" s="1387"/>
      <c r="R191" s="637" t="s">
        <v>1303</v>
      </c>
      <c r="S191" s="637"/>
      <c r="T191" s="1058"/>
      <c r="U191" s="745" t="s">
        <v>1299</v>
      </c>
      <c r="V191" s="423"/>
      <c r="W191" s="1037"/>
    </row>
    <row r="192" spans="2:23" ht="34.5" hidden="1" customHeight="1">
      <c r="B192" s="1390"/>
      <c r="C192" s="1387"/>
      <c r="D192" s="637" t="s">
        <v>1304</v>
      </c>
      <c r="E192" s="637" t="s">
        <v>1307</v>
      </c>
      <c r="F192" s="801"/>
      <c r="G192" s="735" t="s">
        <v>1299</v>
      </c>
      <c r="H192" s="423" t="s">
        <v>1749</v>
      </c>
      <c r="J192" s="168"/>
      <c r="O192" s="1036"/>
      <c r="P192" s="1390"/>
      <c r="Q192" s="1387"/>
      <c r="R192" s="637" t="s">
        <v>1304</v>
      </c>
      <c r="S192" s="637" t="s">
        <v>1307</v>
      </c>
      <c r="T192" s="1052"/>
      <c r="U192" s="735" t="s">
        <v>1299</v>
      </c>
      <c r="V192" s="423"/>
      <c r="W192" s="1037"/>
    </row>
    <row r="193" spans="2:23" ht="34.5" hidden="1" customHeight="1">
      <c r="B193" s="1390"/>
      <c r="C193" s="1387"/>
      <c r="D193" s="637" t="s">
        <v>1305</v>
      </c>
      <c r="E193" s="637" t="s">
        <v>1747</v>
      </c>
      <c r="F193" s="801"/>
      <c r="G193" s="735" t="s">
        <v>1299</v>
      </c>
      <c r="H193" s="423" t="s">
        <v>1749</v>
      </c>
      <c r="O193" s="1036"/>
      <c r="P193" s="1390"/>
      <c r="Q193" s="1387"/>
      <c r="R193" s="637" t="s">
        <v>1305</v>
      </c>
      <c r="S193" s="637" t="s">
        <v>1747</v>
      </c>
      <c r="T193" s="1052"/>
      <c r="U193" s="735" t="s">
        <v>1299</v>
      </c>
      <c r="V193" s="423"/>
      <c r="W193" s="1037"/>
    </row>
    <row r="194" spans="2:23" ht="34.5" hidden="1" customHeight="1">
      <c r="B194" s="1390"/>
      <c r="C194" s="1387"/>
      <c r="D194" s="637" t="s">
        <v>1886</v>
      </c>
      <c r="E194" s="637" t="s">
        <v>1748</v>
      </c>
      <c r="F194" s="801"/>
      <c r="G194" s="735" t="s">
        <v>1299</v>
      </c>
      <c r="H194" s="423" t="s">
        <v>1749</v>
      </c>
      <c r="O194" s="1036"/>
      <c r="P194" s="1390"/>
      <c r="Q194" s="1387"/>
      <c r="R194" s="637" t="s">
        <v>1306</v>
      </c>
      <c r="S194" s="637" t="s">
        <v>1748</v>
      </c>
      <c r="T194" s="1052"/>
      <c r="U194" s="735" t="s">
        <v>1299</v>
      </c>
      <c r="V194" s="423"/>
      <c r="W194" s="1037"/>
    </row>
    <row r="195" spans="2:23" ht="34.5" hidden="1" customHeight="1">
      <c r="B195" s="1390"/>
      <c r="C195" s="1387"/>
      <c r="D195" s="637" t="s">
        <v>1293</v>
      </c>
      <c r="E195" s="637"/>
      <c r="F195" s="804" cm="1">
        <f t="array" ref="F195">_xlfn.IFS($D185="",0,AND('【交付申請時】入力シート①(全体)'!$E$29="大企業",'【交付申請時】入力シート➁(機器)'!$D181="内蔵型ショーケース"),SUM('【交付申請時】入力シート➁(機器)'!$F192:$F194),AND('【交付申請時】入力シート①(全体)'!$E$29="大企業",'【交付申請時】入力シート➁(機器)'!$D181&lt;&gt;"内蔵型ショーケース"),SUM('【交付申請時】入力シート➁(機器)'!$F193:$F194),AND('【交付申請時】入力シート①(全体)'!$E$29&lt;&gt;"大企業",'【交付申請時】入力シート➁(機器)'!$D181="内蔵型ショーケース",'【交付申請時】入力シート➁(機器)'!$F189=""),SUM('【交付申請時】入力シート➁(機器)'!$F192:$F194),AND('【交付申請時】入力シート①(全体)'!$E$29&lt;&gt;"大企業",'【交付申請時】入力シート➁(機器)'!$D181="内蔵型ショーケース",'【交付申請時】入力シート➁(機器)'!$F189&lt;&gt;""),SUM($F192:$F193),AND('【交付申請時】入力シート①(全体)'!$E$29&lt;&gt;"大企業",'【交付申請時】入力シート➁(機器)'!$D181&lt;&gt;"内蔵型ショーケース",'【交付申請時】入力シート➁(機器)'!$F189=""),$F194,TRUE,0)+IF($F191&gt;$F190*0.3,$F191-$F190*0.3,0)</f>
        <v>0</v>
      </c>
      <c r="G195" s="735" t="s">
        <v>1299</v>
      </c>
      <c r="H195" s="423" t="s">
        <v>1300</v>
      </c>
      <c r="O195" s="1036"/>
      <c r="P195" s="1390"/>
      <c r="Q195" s="1387"/>
      <c r="R195" s="637" t="s">
        <v>1293</v>
      </c>
      <c r="S195" s="637"/>
      <c r="T195" s="804"/>
      <c r="U195" s="735" t="s">
        <v>1299</v>
      </c>
      <c r="V195" s="423" t="s">
        <v>1300</v>
      </c>
      <c r="W195" s="1037"/>
    </row>
    <row r="196" spans="2:23" ht="34.5" hidden="1" customHeight="1">
      <c r="B196" s="1390"/>
      <c r="C196" s="1387"/>
      <c r="D196" s="637" t="s">
        <v>1294</v>
      </c>
      <c r="E196" s="637"/>
      <c r="F196" s="805">
        <f>SUM(F190:F194)</f>
        <v>0</v>
      </c>
      <c r="G196" s="735" t="s">
        <v>1299</v>
      </c>
      <c r="H196" s="423" t="s">
        <v>1300</v>
      </c>
      <c r="O196" s="1036"/>
      <c r="P196" s="1390"/>
      <c r="Q196" s="1387"/>
      <c r="R196" s="637" t="s">
        <v>1294</v>
      </c>
      <c r="S196" s="637"/>
      <c r="T196" s="805">
        <f>SUM(T190:T195)</f>
        <v>0</v>
      </c>
      <c r="U196" s="735" t="s">
        <v>1299</v>
      </c>
      <c r="V196" s="423" t="s">
        <v>1300</v>
      </c>
      <c r="W196" s="1037"/>
    </row>
    <row r="197" spans="2:23" ht="34.5" hidden="1" customHeight="1">
      <c r="B197" s="1390"/>
      <c r="C197" s="1387"/>
      <c r="D197" s="637" t="s">
        <v>1297</v>
      </c>
      <c r="E197" s="637"/>
      <c r="F197" s="805">
        <f>SUM(F190:F194)-F195</f>
        <v>0</v>
      </c>
      <c r="G197" s="735" t="s">
        <v>1299</v>
      </c>
      <c r="H197" s="423" t="s">
        <v>1300</v>
      </c>
      <c r="O197" s="1036"/>
      <c r="P197" s="1390"/>
      <c r="Q197" s="1387"/>
      <c r="R197" s="637" t="s">
        <v>1297</v>
      </c>
      <c r="S197" s="637"/>
      <c r="T197" s="805">
        <f>SUM(T190:T194)</f>
        <v>0</v>
      </c>
      <c r="U197" s="735" t="s">
        <v>1299</v>
      </c>
      <c r="V197" s="423" t="s">
        <v>1300</v>
      </c>
      <c r="W197" s="1037"/>
    </row>
    <row r="198" spans="2:23" ht="34.5" hidden="1" customHeight="1">
      <c r="B198" s="1390"/>
      <c r="C198" s="1388"/>
      <c r="D198" s="637" t="s">
        <v>1302</v>
      </c>
      <c r="E198" s="637"/>
      <c r="F198" s="805" t="str">
        <f>IFERROR(IF($D181="","",IF('【交付申請時】入力シート①(全体)'!$E$29="大企業",IF($F197/分岐!$H$11/2&gt;INDEX(分岐!$A$2:$D$2,MATCH('【交付申請時】入力シート➁(機器)'!$D181,分岐!$A$1:$D$1,0)),INDEX(分岐!$A$2:$D$2,MATCH('【交付申請時】入力シート➁(機器)'!$D181,分岐!$A$1:$D$1,0))*分岐!$H$11,$F197/2),IF($F197/分岐!$H$11*2/3&gt;INDEX(分岐!$A$3:$D$3,MATCH('【交付申請時】入力シート➁(機器)'!$D181,分岐!$A$1:$D$1,0)),INDEX(分岐!$A$3:$D$3,MATCH('【交付申請時】入力シート➁(機器)'!$D181,分岐!$A$1:$D$1,0))*分岐!$H$11,$F197*2/3))),"")</f>
        <v/>
      </c>
      <c r="G198" s="735" t="s">
        <v>1299</v>
      </c>
      <c r="H198" s="423" t="s">
        <v>1300</v>
      </c>
      <c r="O198" s="1036"/>
      <c r="P198" s="1390"/>
      <c r="Q198" s="1388"/>
      <c r="R198" s="637" t="s">
        <v>1302</v>
      </c>
      <c r="S198" s="637"/>
      <c r="T198" s="805"/>
      <c r="U198" s="735" t="s">
        <v>1299</v>
      </c>
      <c r="V198" s="423" t="s">
        <v>1300</v>
      </c>
      <c r="W198" s="1037"/>
    </row>
    <row r="199" spans="2:23" ht="60" hidden="1" customHeight="1" thickBot="1">
      <c r="B199" s="1391"/>
      <c r="C199" s="424" t="s">
        <v>514</v>
      </c>
      <c r="D199" s="1419"/>
      <c r="E199" s="1420"/>
      <c r="F199" s="1420"/>
      <c r="G199" s="1420"/>
      <c r="H199" s="1421"/>
      <c r="J199" s="168"/>
      <c r="O199" s="1036"/>
      <c r="P199" s="1391"/>
      <c r="Q199" s="424" t="s">
        <v>514</v>
      </c>
      <c r="R199" s="1408"/>
      <c r="S199" s="1409"/>
      <c r="T199" s="1409"/>
      <c r="U199" s="1409"/>
      <c r="V199" s="1410"/>
      <c r="W199" s="1037"/>
    </row>
    <row r="200" spans="2:23" ht="24" hidden="1" customHeight="1">
      <c r="B200" s="1389" t="s">
        <v>1361</v>
      </c>
      <c r="C200" s="414" t="s">
        <v>497</v>
      </c>
      <c r="D200" s="1411"/>
      <c r="E200" s="1412"/>
      <c r="F200" s="1394" t="s">
        <v>431</v>
      </c>
      <c r="G200" s="1394"/>
      <c r="H200" s="1395"/>
      <c r="I200" s="803">
        <f>D204</f>
        <v>0</v>
      </c>
      <c r="O200" s="1036"/>
      <c r="P200" s="1389" t="s">
        <v>1361</v>
      </c>
      <c r="Q200" s="414" t="s">
        <v>497</v>
      </c>
      <c r="R200" s="1392"/>
      <c r="S200" s="1393"/>
      <c r="T200" s="1394" t="s">
        <v>431</v>
      </c>
      <c r="U200" s="1394"/>
      <c r="V200" s="1395"/>
      <c r="W200" s="1037"/>
    </row>
    <row r="201" spans="2:23" ht="24" hidden="1" customHeight="1">
      <c r="B201" s="1390"/>
      <c r="C201" s="415" t="s">
        <v>499</v>
      </c>
      <c r="D201" s="1413"/>
      <c r="E201" s="1414"/>
      <c r="F201" s="1414"/>
      <c r="G201" s="1414"/>
      <c r="H201" s="1415"/>
      <c r="O201" s="1036"/>
      <c r="P201" s="1390"/>
      <c r="Q201" s="415" t="s">
        <v>499</v>
      </c>
      <c r="R201" s="1396"/>
      <c r="S201" s="1397"/>
      <c r="T201" s="1397"/>
      <c r="U201" s="1397"/>
      <c r="V201" s="1398"/>
      <c r="W201" s="1037"/>
    </row>
    <row r="202" spans="2:23" ht="24" hidden="1" customHeight="1">
      <c r="B202" s="1390"/>
      <c r="C202" s="415" t="s">
        <v>501</v>
      </c>
      <c r="D202" s="1413"/>
      <c r="E202" s="1414"/>
      <c r="F202" s="1414"/>
      <c r="G202" s="1414"/>
      <c r="H202" s="1415"/>
      <c r="O202" s="1036"/>
      <c r="P202" s="1390"/>
      <c r="Q202" s="415" t="s">
        <v>501</v>
      </c>
      <c r="R202" s="1396"/>
      <c r="S202" s="1397"/>
      <c r="T202" s="1397"/>
      <c r="U202" s="1397"/>
      <c r="V202" s="1398"/>
      <c r="W202" s="1037"/>
    </row>
    <row r="203" spans="2:23" ht="24" hidden="1" customHeight="1">
      <c r="B203" s="1390"/>
      <c r="C203" s="415" t="s">
        <v>503</v>
      </c>
      <c r="D203" s="1416"/>
      <c r="E203" s="1417"/>
      <c r="F203" s="1401"/>
      <c r="G203" s="1401"/>
      <c r="H203" s="1402"/>
      <c r="O203" s="1036"/>
      <c r="P203" s="1390"/>
      <c r="Q203" s="415" t="s">
        <v>503</v>
      </c>
      <c r="R203" s="1399"/>
      <c r="S203" s="1400"/>
      <c r="T203" s="1401"/>
      <c r="U203" s="1401"/>
      <c r="V203" s="1402"/>
      <c r="W203" s="1037"/>
    </row>
    <row r="204" spans="2:23" ht="24" hidden="1" customHeight="1">
      <c r="B204" s="1390"/>
      <c r="C204" s="416" t="s">
        <v>1323</v>
      </c>
      <c r="D204" s="417"/>
      <c r="E204" s="742" t="s">
        <v>506</v>
      </c>
      <c r="F204" s="777" t="s">
        <v>1760</v>
      </c>
      <c r="G204" s="748"/>
      <c r="H204" s="779" t="s">
        <v>1321</v>
      </c>
      <c r="I204" s="789"/>
      <c r="O204" s="1036"/>
      <c r="P204" s="1390"/>
      <c r="Q204" s="416" t="s">
        <v>1323</v>
      </c>
      <c r="R204" s="1053"/>
      <c r="S204" s="742" t="s">
        <v>506</v>
      </c>
      <c r="T204" s="777" t="s">
        <v>1760</v>
      </c>
      <c r="U204" s="1054"/>
      <c r="V204" s="779" t="s">
        <v>1321</v>
      </c>
      <c r="W204" s="1037"/>
    </row>
    <row r="205" spans="2:23" ht="24" hidden="1" customHeight="1">
      <c r="B205" s="1390"/>
      <c r="C205" s="1403" t="s">
        <v>1329</v>
      </c>
      <c r="D205" s="1405" t="s">
        <v>1769</v>
      </c>
      <c r="E205" s="1405"/>
      <c r="F205" s="747"/>
      <c r="G205" s="741" t="s">
        <v>506</v>
      </c>
      <c r="H205" s="746"/>
      <c r="O205" s="1036"/>
      <c r="P205" s="1390"/>
      <c r="Q205" s="1403" t="s">
        <v>1329</v>
      </c>
      <c r="R205" s="1405" t="s">
        <v>1769</v>
      </c>
      <c r="S205" s="1405"/>
      <c r="T205" s="1055"/>
      <c r="U205" s="741" t="s">
        <v>506</v>
      </c>
      <c r="V205" s="746"/>
      <c r="W205" s="1037"/>
    </row>
    <row r="206" spans="2:23" ht="24" hidden="1" customHeight="1">
      <c r="B206" s="1390"/>
      <c r="C206" s="1404"/>
      <c r="D206" s="1406" t="s">
        <v>507</v>
      </c>
      <c r="E206" s="1406"/>
      <c r="F206" s="1418"/>
      <c r="G206" s="1414"/>
      <c r="H206" s="1415"/>
      <c r="O206" s="1036"/>
      <c r="P206" s="1390"/>
      <c r="Q206" s="1404"/>
      <c r="R206" s="1406" t="s">
        <v>507</v>
      </c>
      <c r="S206" s="1406"/>
      <c r="T206" s="1407"/>
      <c r="U206" s="1397"/>
      <c r="V206" s="1398"/>
      <c r="W206" s="1037"/>
    </row>
    <row r="207" spans="2:23" ht="24" hidden="1" customHeight="1">
      <c r="B207" s="1390"/>
      <c r="C207" s="1404"/>
      <c r="D207" s="743" t="s">
        <v>509</v>
      </c>
      <c r="E207" s="744" t="s">
        <v>510</v>
      </c>
      <c r="F207" s="418"/>
      <c r="G207" s="419" t="s">
        <v>511</v>
      </c>
      <c r="H207" s="420"/>
      <c r="O207" s="1036"/>
      <c r="P207" s="1390"/>
      <c r="Q207" s="1404"/>
      <c r="R207" s="743" t="s">
        <v>509</v>
      </c>
      <c r="S207" s="744" t="s">
        <v>510</v>
      </c>
      <c r="T207" s="1056"/>
      <c r="U207" s="419" t="s">
        <v>511</v>
      </c>
      <c r="V207" s="420"/>
      <c r="W207" s="1037"/>
    </row>
    <row r="208" spans="2:23" ht="47.1" hidden="1" customHeight="1">
      <c r="B208" s="1390"/>
      <c r="C208" s="637" t="s">
        <v>512</v>
      </c>
      <c r="D208" s="1405" t="s">
        <v>1331</v>
      </c>
      <c r="E208" s="1405"/>
      <c r="F208" s="421"/>
      <c r="G208" s="422" t="s">
        <v>513</v>
      </c>
      <c r="H208" s="423"/>
      <c r="O208" s="1036"/>
      <c r="P208" s="1390"/>
      <c r="Q208" s="637" t="s">
        <v>512</v>
      </c>
      <c r="R208" s="1405" t="s">
        <v>1331</v>
      </c>
      <c r="S208" s="1405"/>
      <c r="T208" s="1057"/>
      <c r="U208" s="422" t="s">
        <v>513</v>
      </c>
      <c r="V208" s="423"/>
      <c r="W208" s="1037"/>
    </row>
    <row r="209" spans="2:23" ht="34.5" hidden="1" customHeight="1">
      <c r="B209" s="1390"/>
      <c r="C209" s="1386" t="s">
        <v>1298</v>
      </c>
      <c r="D209" s="637" t="s">
        <v>1291</v>
      </c>
      <c r="E209" s="637"/>
      <c r="F209" s="801"/>
      <c r="G209" s="735" t="s">
        <v>1299</v>
      </c>
      <c r="H209" s="423" t="s">
        <v>1749</v>
      </c>
      <c r="O209" s="1036"/>
      <c r="P209" s="1390"/>
      <c r="Q209" s="1386" t="s">
        <v>1298</v>
      </c>
      <c r="R209" s="637" t="s">
        <v>1291</v>
      </c>
      <c r="S209" s="637"/>
      <c r="T209" s="1052"/>
      <c r="U209" s="735" t="s">
        <v>1299</v>
      </c>
      <c r="V209" s="423"/>
      <c r="W209" s="1037"/>
    </row>
    <row r="210" spans="2:23" ht="34.5" hidden="1" customHeight="1">
      <c r="B210" s="1390"/>
      <c r="C210" s="1387"/>
      <c r="D210" s="637" t="s">
        <v>1303</v>
      </c>
      <c r="E210" s="637"/>
      <c r="F210" s="802"/>
      <c r="G210" s="745" t="s">
        <v>1299</v>
      </c>
      <c r="H210" s="423" t="s">
        <v>1749</v>
      </c>
      <c r="O210" s="1036"/>
      <c r="P210" s="1390"/>
      <c r="Q210" s="1387"/>
      <c r="R210" s="637" t="s">
        <v>1303</v>
      </c>
      <c r="S210" s="637"/>
      <c r="T210" s="1058"/>
      <c r="U210" s="745" t="s">
        <v>1299</v>
      </c>
      <c r="V210" s="423"/>
      <c r="W210" s="1037"/>
    </row>
    <row r="211" spans="2:23" ht="34.5" hidden="1" customHeight="1">
      <c r="B211" s="1390"/>
      <c r="C211" s="1387"/>
      <c r="D211" s="637" t="s">
        <v>1304</v>
      </c>
      <c r="E211" s="637" t="s">
        <v>1307</v>
      </c>
      <c r="F211" s="801"/>
      <c r="G211" s="735" t="s">
        <v>1299</v>
      </c>
      <c r="H211" s="423" t="s">
        <v>1749</v>
      </c>
      <c r="O211" s="1036"/>
      <c r="P211" s="1390"/>
      <c r="Q211" s="1387"/>
      <c r="R211" s="637" t="s">
        <v>1304</v>
      </c>
      <c r="S211" s="637" t="s">
        <v>1307</v>
      </c>
      <c r="T211" s="1052"/>
      <c r="U211" s="735" t="s">
        <v>1299</v>
      </c>
      <c r="V211" s="423"/>
      <c r="W211" s="1037"/>
    </row>
    <row r="212" spans="2:23" ht="34.5" hidden="1" customHeight="1">
      <c r="B212" s="1390"/>
      <c r="C212" s="1387"/>
      <c r="D212" s="637" t="s">
        <v>1305</v>
      </c>
      <c r="E212" s="637" t="s">
        <v>1747</v>
      </c>
      <c r="F212" s="801"/>
      <c r="G212" s="735" t="s">
        <v>1299</v>
      </c>
      <c r="H212" s="423" t="s">
        <v>1749</v>
      </c>
      <c r="O212" s="1036"/>
      <c r="P212" s="1390"/>
      <c r="Q212" s="1387"/>
      <c r="R212" s="637" t="s">
        <v>1305</v>
      </c>
      <c r="S212" s="637" t="s">
        <v>1747</v>
      </c>
      <c r="T212" s="1052"/>
      <c r="U212" s="735" t="s">
        <v>1299</v>
      </c>
      <c r="V212" s="423"/>
      <c r="W212" s="1037"/>
    </row>
    <row r="213" spans="2:23" ht="34.5" hidden="1" customHeight="1">
      <c r="B213" s="1390"/>
      <c r="C213" s="1387"/>
      <c r="D213" s="637" t="s">
        <v>1886</v>
      </c>
      <c r="E213" s="637" t="s">
        <v>1748</v>
      </c>
      <c r="F213" s="801"/>
      <c r="G213" s="735" t="s">
        <v>1299</v>
      </c>
      <c r="H213" s="423" t="s">
        <v>1749</v>
      </c>
      <c r="O213" s="1036"/>
      <c r="P213" s="1390"/>
      <c r="Q213" s="1387"/>
      <c r="R213" s="637" t="s">
        <v>1306</v>
      </c>
      <c r="S213" s="637" t="s">
        <v>1748</v>
      </c>
      <c r="T213" s="1052"/>
      <c r="U213" s="735" t="s">
        <v>1299</v>
      </c>
      <c r="V213" s="423"/>
      <c r="W213" s="1037"/>
    </row>
    <row r="214" spans="2:23" ht="34.5" hidden="1" customHeight="1">
      <c r="B214" s="1390"/>
      <c r="C214" s="1387"/>
      <c r="D214" s="637" t="s">
        <v>1293</v>
      </c>
      <c r="E214" s="637"/>
      <c r="F214" s="804" cm="1">
        <f t="array" ref="F214">_xlfn.IFS($D204="",0,AND('【交付申請時】入力シート①(全体)'!$E$29="大企業",'【交付申請時】入力シート➁(機器)'!$D200="内蔵型ショーケース"),SUM('【交付申請時】入力シート➁(機器)'!$F211:$F213),AND('【交付申請時】入力シート①(全体)'!$E$29="大企業",'【交付申請時】入力シート➁(機器)'!$D200&lt;&gt;"内蔵型ショーケース"),SUM('【交付申請時】入力シート➁(機器)'!$F212:$F213),AND('【交付申請時】入力シート①(全体)'!$E$29&lt;&gt;"大企業",'【交付申請時】入力シート➁(機器)'!$D200="内蔵型ショーケース",'【交付申請時】入力シート➁(機器)'!$F208=""),SUM('【交付申請時】入力シート➁(機器)'!$F211:$F213),AND('【交付申請時】入力シート①(全体)'!$E$29&lt;&gt;"大企業",'【交付申請時】入力シート➁(機器)'!$D200="内蔵型ショーケース",'【交付申請時】入力シート➁(機器)'!$F208&lt;&gt;""),SUM($F211:$F212),AND('【交付申請時】入力シート①(全体)'!$E$29&lt;&gt;"大企業",'【交付申請時】入力シート➁(機器)'!$D200&lt;&gt;"内蔵型ショーケース",'【交付申請時】入力シート➁(機器)'!$F208=""),$F213,TRUE,0)+IF($F210&gt;$F209*0.3,$F210-$F209*0.3,0)</f>
        <v>0</v>
      </c>
      <c r="G214" s="735" t="s">
        <v>1299</v>
      </c>
      <c r="H214" s="423" t="s">
        <v>1300</v>
      </c>
      <c r="O214" s="1036"/>
      <c r="P214" s="1390"/>
      <c r="Q214" s="1387"/>
      <c r="R214" s="637" t="s">
        <v>1293</v>
      </c>
      <c r="S214" s="637"/>
      <c r="T214" s="804"/>
      <c r="U214" s="735" t="s">
        <v>1299</v>
      </c>
      <c r="V214" s="423" t="s">
        <v>1300</v>
      </c>
      <c r="W214" s="1037"/>
    </row>
    <row r="215" spans="2:23" ht="34.5" hidden="1" customHeight="1">
      <c r="B215" s="1390"/>
      <c r="C215" s="1387"/>
      <c r="D215" s="637" t="s">
        <v>1294</v>
      </c>
      <c r="E215" s="637"/>
      <c r="F215" s="805">
        <f>SUM(F209:F213)</f>
        <v>0</v>
      </c>
      <c r="G215" s="735" t="s">
        <v>1299</v>
      </c>
      <c r="H215" s="423" t="s">
        <v>1300</v>
      </c>
      <c r="O215" s="1036"/>
      <c r="P215" s="1390"/>
      <c r="Q215" s="1387"/>
      <c r="R215" s="637" t="s">
        <v>1294</v>
      </c>
      <c r="S215" s="637"/>
      <c r="T215" s="805">
        <f>SUM(T209:T214)</f>
        <v>0</v>
      </c>
      <c r="U215" s="735" t="s">
        <v>1299</v>
      </c>
      <c r="V215" s="423" t="s">
        <v>1300</v>
      </c>
      <c r="W215" s="1037"/>
    </row>
    <row r="216" spans="2:23" ht="34.5" hidden="1" customHeight="1">
      <c r="B216" s="1390"/>
      <c r="C216" s="1387"/>
      <c r="D216" s="637" t="s">
        <v>1297</v>
      </c>
      <c r="E216" s="637"/>
      <c r="F216" s="805">
        <f>SUM(F209:F213)-F214</f>
        <v>0</v>
      </c>
      <c r="G216" s="735" t="s">
        <v>1299</v>
      </c>
      <c r="H216" s="423" t="s">
        <v>1300</v>
      </c>
      <c r="O216" s="1036"/>
      <c r="P216" s="1390"/>
      <c r="Q216" s="1387"/>
      <c r="R216" s="637" t="s">
        <v>1297</v>
      </c>
      <c r="S216" s="637"/>
      <c r="T216" s="805">
        <f>SUM(T209:T213)</f>
        <v>0</v>
      </c>
      <c r="U216" s="735" t="s">
        <v>1299</v>
      </c>
      <c r="V216" s="423" t="s">
        <v>1300</v>
      </c>
      <c r="W216" s="1037"/>
    </row>
    <row r="217" spans="2:23" ht="34.5" hidden="1" customHeight="1">
      <c r="B217" s="1390"/>
      <c r="C217" s="1388"/>
      <c r="D217" s="637" t="s">
        <v>1302</v>
      </c>
      <c r="E217" s="637"/>
      <c r="F217" s="805" t="str">
        <f>IFERROR(IF($D200="","",IF('【交付申請時】入力シート①(全体)'!$E$29="大企業",IF($F216/分岐!$H$12/2&gt;INDEX(分岐!$A$2:$D$2,MATCH('【交付申請時】入力シート➁(機器)'!$D200,分岐!$A$1:$D$1,0)),INDEX(分岐!$A$2:$D$2,MATCH('【交付申請時】入力シート➁(機器)'!$D200,分岐!$A$1:$D$1,0))*分岐!$H$12,$F216/2),IF($F216/分岐!$H$12*2/3&gt;INDEX(分岐!$A$3:$D$3,MATCH('【交付申請時】入力シート➁(機器)'!$D200,分岐!$A$1:$D$1,0)),INDEX(分岐!$A$3:$D$3,MATCH('【交付申請時】入力シート➁(機器)'!$D200,分岐!$A$1:$D$1,0))*分岐!$H$12,$F216*2/3))),"")</f>
        <v/>
      </c>
      <c r="G217" s="735" t="s">
        <v>1299</v>
      </c>
      <c r="H217" s="423" t="s">
        <v>1300</v>
      </c>
      <c r="O217" s="1036"/>
      <c r="P217" s="1390"/>
      <c r="Q217" s="1388"/>
      <c r="R217" s="637" t="s">
        <v>1302</v>
      </c>
      <c r="S217" s="637"/>
      <c r="T217" s="805"/>
      <c r="U217" s="735" t="s">
        <v>1299</v>
      </c>
      <c r="V217" s="423" t="s">
        <v>1300</v>
      </c>
      <c r="W217" s="1037"/>
    </row>
    <row r="218" spans="2:23" ht="60" hidden="1" customHeight="1" thickBot="1">
      <c r="B218" s="1391"/>
      <c r="C218" s="424" t="s">
        <v>514</v>
      </c>
      <c r="D218" s="1419"/>
      <c r="E218" s="1420"/>
      <c r="F218" s="1420"/>
      <c r="G218" s="1420"/>
      <c r="H218" s="1421"/>
      <c r="O218" s="1036"/>
      <c r="P218" s="1391"/>
      <c r="Q218" s="424" t="s">
        <v>514</v>
      </c>
      <c r="R218" s="1408"/>
      <c r="S218" s="1409"/>
      <c r="T218" s="1409"/>
      <c r="U218" s="1409"/>
      <c r="V218" s="1410"/>
      <c r="W218" s="1037"/>
    </row>
    <row r="219" spans="2:23" ht="24" hidden="1" customHeight="1">
      <c r="B219" s="1389" t="s">
        <v>1362</v>
      </c>
      <c r="C219" s="414" t="s">
        <v>497</v>
      </c>
      <c r="D219" s="1411"/>
      <c r="E219" s="1412"/>
      <c r="F219" s="1394" t="s">
        <v>431</v>
      </c>
      <c r="G219" s="1394"/>
      <c r="H219" s="1395"/>
      <c r="I219" s="803">
        <f>D223</f>
        <v>0</v>
      </c>
      <c r="O219" s="1036"/>
      <c r="P219" s="1389" t="s">
        <v>1362</v>
      </c>
      <c r="Q219" s="414" t="s">
        <v>497</v>
      </c>
      <c r="R219" s="1392"/>
      <c r="S219" s="1393"/>
      <c r="T219" s="1394" t="s">
        <v>431</v>
      </c>
      <c r="U219" s="1394"/>
      <c r="V219" s="1395"/>
      <c r="W219" s="1037"/>
    </row>
    <row r="220" spans="2:23" ht="24" hidden="1" customHeight="1">
      <c r="B220" s="1390"/>
      <c r="C220" s="415" t="s">
        <v>499</v>
      </c>
      <c r="D220" s="1413"/>
      <c r="E220" s="1414"/>
      <c r="F220" s="1414"/>
      <c r="G220" s="1414"/>
      <c r="H220" s="1415"/>
      <c r="O220" s="1036"/>
      <c r="P220" s="1390"/>
      <c r="Q220" s="415" t="s">
        <v>499</v>
      </c>
      <c r="R220" s="1396"/>
      <c r="S220" s="1397"/>
      <c r="T220" s="1397"/>
      <c r="U220" s="1397"/>
      <c r="V220" s="1398"/>
      <c r="W220" s="1037"/>
    </row>
    <row r="221" spans="2:23" ht="24" hidden="1" customHeight="1">
      <c r="B221" s="1390"/>
      <c r="C221" s="415" t="s">
        <v>501</v>
      </c>
      <c r="D221" s="1413"/>
      <c r="E221" s="1414"/>
      <c r="F221" s="1414"/>
      <c r="G221" s="1414"/>
      <c r="H221" s="1415"/>
      <c r="O221" s="1036"/>
      <c r="P221" s="1390"/>
      <c r="Q221" s="415" t="s">
        <v>501</v>
      </c>
      <c r="R221" s="1396"/>
      <c r="S221" s="1397"/>
      <c r="T221" s="1397"/>
      <c r="U221" s="1397"/>
      <c r="V221" s="1398"/>
      <c r="W221" s="1037"/>
    </row>
    <row r="222" spans="2:23" ht="24" hidden="1" customHeight="1">
      <c r="B222" s="1390"/>
      <c r="C222" s="415" t="s">
        <v>503</v>
      </c>
      <c r="D222" s="1416"/>
      <c r="E222" s="1417"/>
      <c r="F222" s="1401"/>
      <c r="G222" s="1401"/>
      <c r="H222" s="1402"/>
      <c r="O222" s="1036"/>
      <c r="P222" s="1390"/>
      <c r="Q222" s="415" t="s">
        <v>503</v>
      </c>
      <c r="R222" s="1399"/>
      <c r="S222" s="1400"/>
      <c r="T222" s="1401"/>
      <c r="U222" s="1401"/>
      <c r="V222" s="1402"/>
      <c r="W222" s="1037"/>
    </row>
    <row r="223" spans="2:23" ht="24" hidden="1" customHeight="1">
      <c r="B223" s="1390"/>
      <c r="C223" s="416" t="s">
        <v>1323</v>
      </c>
      <c r="D223" s="417"/>
      <c r="E223" s="742" t="s">
        <v>506</v>
      </c>
      <c r="F223" s="777" t="s">
        <v>1760</v>
      </c>
      <c r="G223" s="748"/>
      <c r="H223" s="779" t="s">
        <v>1321</v>
      </c>
      <c r="I223" s="789"/>
      <c r="O223" s="1036"/>
      <c r="P223" s="1390"/>
      <c r="Q223" s="416" t="s">
        <v>1323</v>
      </c>
      <c r="R223" s="1053"/>
      <c r="S223" s="742" t="s">
        <v>506</v>
      </c>
      <c r="T223" s="777" t="s">
        <v>1760</v>
      </c>
      <c r="U223" s="1054"/>
      <c r="V223" s="779" t="s">
        <v>1321</v>
      </c>
      <c r="W223" s="1037"/>
    </row>
    <row r="224" spans="2:23" ht="24" hidden="1" customHeight="1">
      <c r="B224" s="1390"/>
      <c r="C224" s="1403" t="s">
        <v>1329</v>
      </c>
      <c r="D224" s="1405" t="s">
        <v>1769</v>
      </c>
      <c r="E224" s="1405"/>
      <c r="F224" s="747"/>
      <c r="G224" s="741" t="s">
        <v>506</v>
      </c>
      <c r="H224" s="746"/>
      <c r="O224" s="1036"/>
      <c r="P224" s="1390"/>
      <c r="Q224" s="1403" t="s">
        <v>1329</v>
      </c>
      <c r="R224" s="1405" t="s">
        <v>1769</v>
      </c>
      <c r="S224" s="1405"/>
      <c r="T224" s="1055"/>
      <c r="U224" s="741" t="s">
        <v>506</v>
      </c>
      <c r="V224" s="746"/>
      <c r="W224" s="1037"/>
    </row>
    <row r="225" spans="2:23" ht="24" hidden="1" customHeight="1">
      <c r="B225" s="1390"/>
      <c r="C225" s="1404"/>
      <c r="D225" s="1406" t="s">
        <v>507</v>
      </c>
      <c r="E225" s="1406"/>
      <c r="F225" s="1418"/>
      <c r="G225" s="1414"/>
      <c r="H225" s="1415"/>
      <c r="O225" s="1036"/>
      <c r="P225" s="1390"/>
      <c r="Q225" s="1404"/>
      <c r="R225" s="1406" t="s">
        <v>507</v>
      </c>
      <c r="S225" s="1406"/>
      <c r="T225" s="1407"/>
      <c r="U225" s="1397"/>
      <c r="V225" s="1398"/>
      <c r="W225" s="1037"/>
    </row>
    <row r="226" spans="2:23" ht="24" hidden="1" customHeight="1">
      <c r="B226" s="1390"/>
      <c r="C226" s="1404"/>
      <c r="D226" s="743" t="s">
        <v>509</v>
      </c>
      <c r="E226" s="744" t="s">
        <v>510</v>
      </c>
      <c r="F226" s="418"/>
      <c r="G226" s="419" t="s">
        <v>511</v>
      </c>
      <c r="H226" s="420"/>
      <c r="O226" s="1036"/>
      <c r="P226" s="1390"/>
      <c r="Q226" s="1404"/>
      <c r="R226" s="743" t="s">
        <v>509</v>
      </c>
      <c r="S226" s="744" t="s">
        <v>510</v>
      </c>
      <c r="T226" s="1056"/>
      <c r="U226" s="419" t="s">
        <v>511</v>
      </c>
      <c r="V226" s="420"/>
      <c r="W226" s="1037"/>
    </row>
    <row r="227" spans="2:23" ht="47.1" hidden="1" customHeight="1">
      <c r="B227" s="1390"/>
      <c r="C227" s="637" t="s">
        <v>512</v>
      </c>
      <c r="D227" s="1405" t="s">
        <v>1331</v>
      </c>
      <c r="E227" s="1405"/>
      <c r="F227" s="421"/>
      <c r="G227" s="422" t="s">
        <v>513</v>
      </c>
      <c r="H227" s="423"/>
      <c r="O227" s="1036"/>
      <c r="P227" s="1390"/>
      <c r="Q227" s="637" t="s">
        <v>512</v>
      </c>
      <c r="R227" s="1405" t="s">
        <v>1331</v>
      </c>
      <c r="S227" s="1405"/>
      <c r="T227" s="1057"/>
      <c r="U227" s="422" t="s">
        <v>513</v>
      </c>
      <c r="V227" s="423"/>
      <c r="W227" s="1037"/>
    </row>
    <row r="228" spans="2:23" ht="34.5" hidden="1" customHeight="1">
      <c r="B228" s="1390"/>
      <c r="C228" s="1386" t="s">
        <v>1298</v>
      </c>
      <c r="D228" s="637" t="s">
        <v>1291</v>
      </c>
      <c r="E228" s="637"/>
      <c r="F228" s="801"/>
      <c r="G228" s="735" t="s">
        <v>1299</v>
      </c>
      <c r="H228" s="423" t="s">
        <v>1749</v>
      </c>
      <c r="O228" s="1036"/>
      <c r="P228" s="1390"/>
      <c r="Q228" s="1386" t="s">
        <v>1298</v>
      </c>
      <c r="R228" s="637" t="s">
        <v>1291</v>
      </c>
      <c r="S228" s="637"/>
      <c r="T228" s="1052"/>
      <c r="U228" s="735" t="s">
        <v>1299</v>
      </c>
      <c r="V228" s="423"/>
      <c r="W228" s="1037"/>
    </row>
    <row r="229" spans="2:23" ht="34.5" hidden="1" customHeight="1">
      <c r="B229" s="1390"/>
      <c r="C229" s="1387"/>
      <c r="D229" s="637" t="s">
        <v>1303</v>
      </c>
      <c r="E229" s="637"/>
      <c r="F229" s="802"/>
      <c r="G229" s="745" t="s">
        <v>1299</v>
      </c>
      <c r="H229" s="423" t="s">
        <v>1749</v>
      </c>
      <c r="O229" s="1036"/>
      <c r="P229" s="1390"/>
      <c r="Q229" s="1387"/>
      <c r="R229" s="637" t="s">
        <v>1303</v>
      </c>
      <c r="S229" s="637"/>
      <c r="T229" s="1058"/>
      <c r="U229" s="745" t="s">
        <v>1299</v>
      </c>
      <c r="V229" s="423"/>
      <c r="W229" s="1037"/>
    </row>
    <row r="230" spans="2:23" ht="34.5" hidden="1" customHeight="1">
      <c r="B230" s="1390"/>
      <c r="C230" s="1387"/>
      <c r="D230" s="637" t="s">
        <v>1304</v>
      </c>
      <c r="E230" s="637" t="s">
        <v>1307</v>
      </c>
      <c r="F230" s="801"/>
      <c r="G230" s="735" t="s">
        <v>1299</v>
      </c>
      <c r="H230" s="423" t="s">
        <v>1749</v>
      </c>
      <c r="O230" s="1036"/>
      <c r="P230" s="1390"/>
      <c r="Q230" s="1387"/>
      <c r="R230" s="637" t="s">
        <v>1304</v>
      </c>
      <c r="S230" s="637" t="s">
        <v>1307</v>
      </c>
      <c r="T230" s="1052"/>
      <c r="U230" s="735" t="s">
        <v>1299</v>
      </c>
      <c r="V230" s="423"/>
      <c r="W230" s="1037"/>
    </row>
    <row r="231" spans="2:23" ht="34.5" hidden="1" customHeight="1">
      <c r="B231" s="1390"/>
      <c r="C231" s="1387"/>
      <c r="D231" s="637" t="s">
        <v>1305</v>
      </c>
      <c r="E231" s="637" t="s">
        <v>1747</v>
      </c>
      <c r="F231" s="801"/>
      <c r="G231" s="735" t="s">
        <v>1299</v>
      </c>
      <c r="H231" s="423" t="s">
        <v>1749</v>
      </c>
      <c r="O231" s="1036"/>
      <c r="P231" s="1390"/>
      <c r="Q231" s="1387"/>
      <c r="R231" s="637" t="s">
        <v>1305</v>
      </c>
      <c r="S231" s="637" t="s">
        <v>1747</v>
      </c>
      <c r="T231" s="1052"/>
      <c r="U231" s="735" t="s">
        <v>1299</v>
      </c>
      <c r="V231" s="423"/>
      <c r="W231" s="1037"/>
    </row>
    <row r="232" spans="2:23" ht="34.5" hidden="1" customHeight="1">
      <c r="B232" s="1390"/>
      <c r="C232" s="1387"/>
      <c r="D232" s="637" t="s">
        <v>1886</v>
      </c>
      <c r="E232" s="637" t="s">
        <v>1748</v>
      </c>
      <c r="F232" s="801"/>
      <c r="G232" s="735" t="s">
        <v>1299</v>
      </c>
      <c r="H232" s="423" t="s">
        <v>1749</v>
      </c>
      <c r="O232" s="1036"/>
      <c r="P232" s="1390"/>
      <c r="Q232" s="1387"/>
      <c r="R232" s="637" t="s">
        <v>1306</v>
      </c>
      <c r="S232" s="637" t="s">
        <v>1748</v>
      </c>
      <c r="T232" s="1052"/>
      <c r="U232" s="735" t="s">
        <v>1299</v>
      </c>
      <c r="V232" s="423"/>
      <c r="W232" s="1037"/>
    </row>
    <row r="233" spans="2:23" ht="34.5" hidden="1" customHeight="1">
      <c r="B233" s="1390"/>
      <c r="C233" s="1387"/>
      <c r="D233" s="637" t="s">
        <v>1293</v>
      </c>
      <c r="E233" s="637"/>
      <c r="F233" s="804" cm="1">
        <f t="array" ref="F233">_xlfn.IFS($D223="",0,AND('【交付申請時】入力シート①(全体)'!$E$29="大企業",'【交付申請時】入力シート➁(機器)'!$D219="内蔵型ショーケース"),SUM('【交付申請時】入力シート➁(機器)'!$F230:$F232),AND('【交付申請時】入力シート①(全体)'!$E$29="大企業",'【交付申請時】入力シート➁(機器)'!$D219&lt;&gt;"内蔵型ショーケース"),SUM('【交付申請時】入力シート➁(機器)'!$F231:$F232),AND('【交付申請時】入力シート①(全体)'!$E$29&lt;&gt;"大企業",'【交付申請時】入力シート➁(機器)'!$D219="内蔵型ショーケース",'【交付申請時】入力シート➁(機器)'!$F227=""),SUM('【交付申請時】入力シート➁(機器)'!$F230:$F232),AND('【交付申請時】入力シート①(全体)'!$E$29&lt;&gt;"大企業",'【交付申請時】入力シート➁(機器)'!$D219="内蔵型ショーケース",'【交付申請時】入力シート➁(機器)'!$F227&lt;&gt;""),SUM($F230:$F231),AND('【交付申請時】入力シート①(全体)'!$E$29&lt;&gt;"大企業",'【交付申請時】入力シート➁(機器)'!$D219&lt;&gt;"内蔵型ショーケース",'【交付申請時】入力シート➁(機器)'!$F227=""),$F232,TRUE,0)+IF($F229&gt;$F228*0.3,$F229-$F228*0.3,0)</f>
        <v>0</v>
      </c>
      <c r="G233" s="735" t="s">
        <v>1299</v>
      </c>
      <c r="H233" s="423" t="s">
        <v>1300</v>
      </c>
      <c r="O233" s="1036"/>
      <c r="P233" s="1390"/>
      <c r="Q233" s="1387"/>
      <c r="R233" s="637" t="s">
        <v>1293</v>
      </c>
      <c r="S233" s="637"/>
      <c r="T233" s="804"/>
      <c r="U233" s="735" t="s">
        <v>1299</v>
      </c>
      <c r="V233" s="423" t="s">
        <v>1300</v>
      </c>
      <c r="W233" s="1037"/>
    </row>
    <row r="234" spans="2:23" ht="34.5" hidden="1" customHeight="1">
      <c r="B234" s="1390"/>
      <c r="C234" s="1387"/>
      <c r="D234" s="637" t="s">
        <v>1294</v>
      </c>
      <c r="E234" s="637"/>
      <c r="F234" s="805">
        <f>SUM(F228:F232)</f>
        <v>0</v>
      </c>
      <c r="G234" s="735" t="s">
        <v>1299</v>
      </c>
      <c r="H234" s="423" t="s">
        <v>1300</v>
      </c>
      <c r="O234" s="1036"/>
      <c r="P234" s="1390"/>
      <c r="Q234" s="1387"/>
      <c r="R234" s="637" t="s">
        <v>1294</v>
      </c>
      <c r="S234" s="637"/>
      <c r="T234" s="805">
        <f>SUM(T228:T233)</f>
        <v>0</v>
      </c>
      <c r="U234" s="735" t="s">
        <v>1299</v>
      </c>
      <c r="V234" s="423" t="s">
        <v>1300</v>
      </c>
      <c r="W234" s="1037"/>
    </row>
    <row r="235" spans="2:23" ht="34.5" hidden="1" customHeight="1">
      <c r="B235" s="1390"/>
      <c r="C235" s="1387"/>
      <c r="D235" s="637" t="s">
        <v>1297</v>
      </c>
      <c r="E235" s="637"/>
      <c r="F235" s="805">
        <f>SUM(F228:F232)-F233</f>
        <v>0</v>
      </c>
      <c r="G235" s="735" t="s">
        <v>1299</v>
      </c>
      <c r="H235" s="423" t="s">
        <v>1300</v>
      </c>
      <c r="O235" s="1036"/>
      <c r="P235" s="1390"/>
      <c r="Q235" s="1387"/>
      <c r="R235" s="637" t="s">
        <v>1297</v>
      </c>
      <c r="S235" s="637"/>
      <c r="T235" s="805">
        <f>SUM(T228:T232)</f>
        <v>0</v>
      </c>
      <c r="U235" s="735" t="s">
        <v>1299</v>
      </c>
      <c r="V235" s="423" t="s">
        <v>1300</v>
      </c>
      <c r="W235" s="1037"/>
    </row>
    <row r="236" spans="2:23" ht="34.5" hidden="1" customHeight="1">
      <c r="B236" s="1390"/>
      <c r="C236" s="1388"/>
      <c r="D236" s="637" t="s">
        <v>1302</v>
      </c>
      <c r="E236" s="637"/>
      <c r="F236" s="805" t="str">
        <f>IFERROR(IF($D219="","",IF('【交付申請時】入力シート①(全体)'!$E$29="大企業",IF($F235/分岐!$H$13/2&gt;INDEX(分岐!$A$2:$D$2,MATCH('【交付申請時】入力シート➁(機器)'!$D219,分岐!$A$1:$D$1,0)),INDEX(分岐!$A$2:$D$2,MATCH('【交付申請時】入力シート➁(機器)'!$D219,分岐!$A$1:$D$1,0))*分岐!$H$13,$F235/2),IF($F235/分岐!$H$13*2/3&gt;INDEX(分岐!$A$3:$D$3,MATCH('【交付申請時】入力シート➁(機器)'!$D219,分岐!$A$1:$D$1,0)),INDEX(分岐!$A$3:$D$3,MATCH('【交付申請時】入力シート➁(機器)'!$D219,分岐!$A$1:$D$1,0))*分岐!$H$13,$F235*2/3))),"")</f>
        <v/>
      </c>
      <c r="G236" s="735" t="s">
        <v>1299</v>
      </c>
      <c r="H236" s="423" t="s">
        <v>1300</v>
      </c>
      <c r="O236" s="1036"/>
      <c r="P236" s="1390"/>
      <c r="Q236" s="1388"/>
      <c r="R236" s="637" t="s">
        <v>1302</v>
      </c>
      <c r="S236" s="637"/>
      <c r="T236" s="805"/>
      <c r="U236" s="735" t="s">
        <v>1299</v>
      </c>
      <c r="V236" s="423" t="s">
        <v>1300</v>
      </c>
      <c r="W236" s="1037"/>
    </row>
    <row r="237" spans="2:23" ht="60" hidden="1" customHeight="1" thickBot="1">
      <c r="B237" s="1391"/>
      <c r="C237" s="424" t="s">
        <v>514</v>
      </c>
      <c r="D237" s="1419"/>
      <c r="E237" s="1420"/>
      <c r="F237" s="1420"/>
      <c r="G237" s="1420"/>
      <c r="H237" s="1421"/>
      <c r="O237" s="1036"/>
      <c r="P237" s="1391"/>
      <c r="Q237" s="424" t="s">
        <v>514</v>
      </c>
      <c r="R237" s="1408"/>
      <c r="S237" s="1409"/>
      <c r="T237" s="1409"/>
      <c r="U237" s="1409"/>
      <c r="V237" s="1410"/>
      <c r="W237" s="1037"/>
    </row>
    <row r="238" spans="2:23" ht="24" hidden="1" customHeight="1">
      <c r="B238" s="1389" t="s">
        <v>1363</v>
      </c>
      <c r="C238" s="414" t="s">
        <v>497</v>
      </c>
      <c r="D238" s="1411"/>
      <c r="E238" s="1412"/>
      <c r="F238" s="1394" t="s">
        <v>431</v>
      </c>
      <c r="G238" s="1394"/>
      <c r="H238" s="1395"/>
      <c r="I238" s="803">
        <f>D242</f>
        <v>0</v>
      </c>
      <c r="O238" s="1036"/>
      <c r="P238" s="1389" t="s">
        <v>1363</v>
      </c>
      <c r="Q238" s="414" t="s">
        <v>497</v>
      </c>
      <c r="R238" s="1392"/>
      <c r="S238" s="1393"/>
      <c r="T238" s="1394" t="s">
        <v>431</v>
      </c>
      <c r="U238" s="1394"/>
      <c r="V238" s="1395"/>
      <c r="W238" s="1037"/>
    </row>
    <row r="239" spans="2:23" ht="24" hidden="1" customHeight="1">
      <c r="B239" s="1390"/>
      <c r="C239" s="415" t="s">
        <v>499</v>
      </c>
      <c r="D239" s="1413"/>
      <c r="E239" s="1414"/>
      <c r="F239" s="1414"/>
      <c r="G239" s="1414"/>
      <c r="H239" s="1415"/>
      <c r="O239" s="1036"/>
      <c r="P239" s="1390"/>
      <c r="Q239" s="415" t="s">
        <v>499</v>
      </c>
      <c r="R239" s="1396"/>
      <c r="S239" s="1397"/>
      <c r="T239" s="1397"/>
      <c r="U239" s="1397"/>
      <c r="V239" s="1398"/>
      <c r="W239" s="1037"/>
    </row>
    <row r="240" spans="2:23" ht="24" hidden="1" customHeight="1">
      <c r="B240" s="1390"/>
      <c r="C240" s="415" t="s">
        <v>501</v>
      </c>
      <c r="D240" s="1413"/>
      <c r="E240" s="1414"/>
      <c r="F240" s="1414"/>
      <c r="G240" s="1414"/>
      <c r="H240" s="1415"/>
      <c r="O240" s="1036"/>
      <c r="P240" s="1390"/>
      <c r="Q240" s="415" t="s">
        <v>501</v>
      </c>
      <c r="R240" s="1396"/>
      <c r="S240" s="1397"/>
      <c r="T240" s="1397"/>
      <c r="U240" s="1397"/>
      <c r="V240" s="1398"/>
      <c r="W240" s="1037"/>
    </row>
    <row r="241" spans="2:23" ht="24" hidden="1" customHeight="1">
      <c r="B241" s="1390"/>
      <c r="C241" s="415" t="s">
        <v>503</v>
      </c>
      <c r="D241" s="1416"/>
      <c r="E241" s="1417"/>
      <c r="F241" s="1401"/>
      <c r="G241" s="1401"/>
      <c r="H241" s="1402"/>
      <c r="O241" s="1036"/>
      <c r="P241" s="1390"/>
      <c r="Q241" s="415" t="s">
        <v>503</v>
      </c>
      <c r="R241" s="1399"/>
      <c r="S241" s="1400"/>
      <c r="T241" s="1401"/>
      <c r="U241" s="1401"/>
      <c r="V241" s="1402"/>
      <c r="W241" s="1037"/>
    </row>
    <row r="242" spans="2:23" ht="24" hidden="1" customHeight="1">
      <c r="B242" s="1390"/>
      <c r="C242" s="416" t="s">
        <v>1323</v>
      </c>
      <c r="D242" s="417"/>
      <c r="E242" s="742" t="s">
        <v>506</v>
      </c>
      <c r="F242" s="777" t="s">
        <v>1760</v>
      </c>
      <c r="G242" s="748"/>
      <c r="H242" s="779" t="s">
        <v>1321</v>
      </c>
      <c r="I242" s="789"/>
      <c r="O242" s="1036"/>
      <c r="P242" s="1390"/>
      <c r="Q242" s="416" t="s">
        <v>1323</v>
      </c>
      <c r="R242" s="1053"/>
      <c r="S242" s="742" t="s">
        <v>506</v>
      </c>
      <c r="T242" s="777" t="s">
        <v>1760</v>
      </c>
      <c r="U242" s="1054"/>
      <c r="V242" s="779" t="s">
        <v>1321</v>
      </c>
      <c r="W242" s="1037"/>
    </row>
    <row r="243" spans="2:23" ht="24" hidden="1" customHeight="1">
      <c r="B243" s="1390"/>
      <c r="C243" s="1403" t="s">
        <v>1329</v>
      </c>
      <c r="D243" s="1405" t="s">
        <v>1769</v>
      </c>
      <c r="E243" s="1405"/>
      <c r="F243" s="747"/>
      <c r="G243" s="741" t="s">
        <v>506</v>
      </c>
      <c r="H243" s="746"/>
      <c r="O243" s="1036"/>
      <c r="P243" s="1390"/>
      <c r="Q243" s="1403" t="s">
        <v>1329</v>
      </c>
      <c r="R243" s="1405" t="s">
        <v>1769</v>
      </c>
      <c r="S243" s="1405"/>
      <c r="T243" s="1055"/>
      <c r="U243" s="741" t="s">
        <v>506</v>
      </c>
      <c r="V243" s="746"/>
      <c r="W243" s="1037"/>
    </row>
    <row r="244" spans="2:23" ht="24" hidden="1" customHeight="1">
      <c r="B244" s="1390"/>
      <c r="C244" s="1404"/>
      <c r="D244" s="1406" t="s">
        <v>507</v>
      </c>
      <c r="E244" s="1406"/>
      <c r="F244" s="1418"/>
      <c r="G244" s="1414"/>
      <c r="H244" s="1415"/>
      <c r="O244" s="1036"/>
      <c r="P244" s="1390"/>
      <c r="Q244" s="1404"/>
      <c r="R244" s="1406" t="s">
        <v>507</v>
      </c>
      <c r="S244" s="1406"/>
      <c r="T244" s="1407"/>
      <c r="U244" s="1397"/>
      <c r="V244" s="1398"/>
      <c r="W244" s="1037"/>
    </row>
    <row r="245" spans="2:23" ht="24" hidden="1" customHeight="1">
      <c r="B245" s="1390"/>
      <c r="C245" s="1404"/>
      <c r="D245" s="743" t="s">
        <v>509</v>
      </c>
      <c r="E245" s="744" t="s">
        <v>510</v>
      </c>
      <c r="F245" s="418"/>
      <c r="G245" s="419" t="s">
        <v>511</v>
      </c>
      <c r="H245" s="420"/>
      <c r="O245" s="1036"/>
      <c r="P245" s="1390"/>
      <c r="Q245" s="1404"/>
      <c r="R245" s="743" t="s">
        <v>509</v>
      </c>
      <c r="S245" s="744" t="s">
        <v>510</v>
      </c>
      <c r="T245" s="1056"/>
      <c r="U245" s="419" t="s">
        <v>511</v>
      </c>
      <c r="V245" s="420"/>
      <c r="W245" s="1037"/>
    </row>
    <row r="246" spans="2:23" ht="47.1" hidden="1" customHeight="1">
      <c r="B246" s="1390"/>
      <c r="C246" s="637" t="s">
        <v>512</v>
      </c>
      <c r="D246" s="1405" t="s">
        <v>1331</v>
      </c>
      <c r="E246" s="1405"/>
      <c r="F246" s="421"/>
      <c r="G246" s="422" t="s">
        <v>513</v>
      </c>
      <c r="H246" s="423"/>
      <c r="O246" s="1036"/>
      <c r="P246" s="1390"/>
      <c r="Q246" s="637" t="s">
        <v>512</v>
      </c>
      <c r="R246" s="1405" t="s">
        <v>1331</v>
      </c>
      <c r="S246" s="1405"/>
      <c r="T246" s="1057"/>
      <c r="U246" s="422" t="s">
        <v>513</v>
      </c>
      <c r="V246" s="423"/>
      <c r="W246" s="1037"/>
    </row>
    <row r="247" spans="2:23" ht="34.5" hidden="1" customHeight="1">
      <c r="B247" s="1390"/>
      <c r="C247" s="1386" t="s">
        <v>1298</v>
      </c>
      <c r="D247" s="637" t="s">
        <v>1291</v>
      </c>
      <c r="E247" s="637"/>
      <c r="F247" s="801"/>
      <c r="G247" s="735" t="s">
        <v>1299</v>
      </c>
      <c r="H247" s="423" t="s">
        <v>1749</v>
      </c>
      <c r="O247" s="1036"/>
      <c r="P247" s="1390"/>
      <c r="Q247" s="1386" t="s">
        <v>1298</v>
      </c>
      <c r="R247" s="637" t="s">
        <v>1291</v>
      </c>
      <c r="S247" s="637"/>
      <c r="T247" s="1052"/>
      <c r="U247" s="735" t="s">
        <v>1299</v>
      </c>
      <c r="V247" s="423"/>
      <c r="W247" s="1037"/>
    </row>
    <row r="248" spans="2:23" ht="34.5" hidden="1" customHeight="1">
      <c r="B248" s="1390"/>
      <c r="C248" s="1387"/>
      <c r="D248" s="637" t="s">
        <v>1303</v>
      </c>
      <c r="E248" s="637"/>
      <c r="F248" s="802"/>
      <c r="G248" s="745" t="s">
        <v>1299</v>
      </c>
      <c r="H248" s="423" t="s">
        <v>1749</v>
      </c>
      <c r="O248" s="1036"/>
      <c r="P248" s="1390"/>
      <c r="Q248" s="1387"/>
      <c r="R248" s="637" t="s">
        <v>1303</v>
      </c>
      <c r="S248" s="637"/>
      <c r="T248" s="1058"/>
      <c r="U248" s="745" t="s">
        <v>1299</v>
      </c>
      <c r="V248" s="423"/>
      <c r="W248" s="1037"/>
    </row>
    <row r="249" spans="2:23" ht="34.5" hidden="1" customHeight="1">
      <c r="B249" s="1390"/>
      <c r="C249" s="1387"/>
      <c r="D249" s="637" t="s">
        <v>1304</v>
      </c>
      <c r="E249" s="637" t="s">
        <v>1307</v>
      </c>
      <c r="F249" s="801"/>
      <c r="G249" s="735" t="s">
        <v>1299</v>
      </c>
      <c r="H249" s="423" t="s">
        <v>1749</v>
      </c>
      <c r="O249" s="1036"/>
      <c r="P249" s="1390"/>
      <c r="Q249" s="1387"/>
      <c r="R249" s="637" t="s">
        <v>1304</v>
      </c>
      <c r="S249" s="637" t="s">
        <v>1307</v>
      </c>
      <c r="T249" s="1052"/>
      <c r="U249" s="735" t="s">
        <v>1299</v>
      </c>
      <c r="V249" s="423"/>
      <c r="W249" s="1037"/>
    </row>
    <row r="250" spans="2:23" ht="34.5" hidden="1" customHeight="1">
      <c r="B250" s="1390"/>
      <c r="C250" s="1387"/>
      <c r="D250" s="637" t="s">
        <v>1305</v>
      </c>
      <c r="E250" s="637" t="s">
        <v>1747</v>
      </c>
      <c r="F250" s="801"/>
      <c r="G250" s="735" t="s">
        <v>1299</v>
      </c>
      <c r="H250" s="423" t="s">
        <v>1749</v>
      </c>
      <c r="O250" s="1036"/>
      <c r="P250" s="1390"/>
      <c r="Q250" s="1387"/>
      <c r="R250" s="637" t="s">
        <v>1305</v>
      </c>
      <c r="S250" s="637" t="s">
        <v>1747</v>
      </c>
      <c r="T250" s="1052"/>
      <c r="U250" s="735" t="s">
        <v>1299</v>
      </c>
      <c r="V250" s="423"/>
      <c r="W250" s="1037"/>
    </row>
    <row r="251" spans="2:23" ht="34.5" hidden="1" customHeight="1">
      <c r="B251" s="1390"/>
      <c r="C251" s="1387"/>
      <c r="D251" s="637" t="s">
        <v>1886</v>
      </c>
      <c r="E251" s="637" t="s">
        <v>1748</v>
      </c>
      <c r="F251" s="801"/>
      <c r="G251" s="735" t="s">
        <v>1299</v>
      </c>
      <c r="H251" s="423" t="s">
        <v>1749</v>
      </c>
      <c r="O251" s="1036"/>
      <c r="P251" s="1390"/>
      <c r="Q251" s="1387"/>
      <c r="R251" s="637" t="s">
        <v>1306</v>
      </c>
      <c r="S251" s="637" t="s">
        <v>1748</v>
      </c>
      <c r="T251" s="1052"/>
      <c r="U251" s="735" t="s">
        <v>1299</v>
      </c>
      <c r="V251" s="423"/>
      <c r="W251" s="1037"/>
    </row>
    <row r="252" spans="2:23" ht="34.5" hidden="1" customHeight="1">
      <c r="B252" s="1390"/>
      <c r="C252" s="1387"/>
      <c r="D252" s="637" t="s">
        <v>1293</v>
      </c>
      <c r="E252" s="637"/>
      <c r="F252" s="804" cm="1">
        <f t="array" ref="F252">_xlfn.IFS($D242="",0,AND('【交付申請時】入力シート①(全体)'!$E$29="大企業",'【交付申請時】入力シート➁(機器)'!$D238="内蔵型ショーケース"),SUM('【交付申請時】入力シート➁(機器)'!$F249:$F251),AND('【交付申請時】入力シート①(全体)'!$E$29="大企業",'【交付申請時】入力シート➁(機器)'!$D238&lt;&gt;"内蔵型ショーケース"),SUM('【交付申請時】入力シート➁(機器)'!$F250:$F251),AND('【交付申請時】入力シート①(全体)'!$E$29&lt;&gt;"大企業",'【交付申請時】入力シート➁(機器)'!$D238="内蔵型ショーケース",'【交付申請時】入力シート➁(機器)'!$F246=""),SUM('【交付申請時】入力シート➁(機器)'!$F249:$F251),AND('【交付申請時】入力シート①(全体)'!$E$29&lt;&gt;"大企業",'【交付申請時】入力シート➁(機器)'!$D238="内蔵型ショーケース",'【交付申請時】入力シート➁(機器)'!$F246&lt;&gt;""),SUM($F249:$F250),AND('【交付申請時】入力シート①(全体)'!$E$29&lt;&gt;"大企業",'【交付申請時】入力シート➁(機器)'!$D238&lt;&gt;"内蔵型ショーケース",'【交付申請時】入力シート➁(機器)'!$F246=""),$F251,TRUE,0)+IF($F248&gt;$F247*0.3,$F248-$F247*0.3,0)</f>
        <v>0</v>
      </c>
      <c r="G252" s="735" t="s">
        <v>1299</v>
      </c>
      <c r="H252" s="423" t="s">
        <v>1300</v>
      </c>
      <c r="O252" s="1036"/>
      <c r="P252" s="1390"/>
      <c r="Q252" s="1387"/>
      <c r="R252" s="637" t="s">
        <v>1293</v>
      </c>
      <c r="S252" s="637"/>
      <c r="T252" s="804"/>
      <c r="U252" s="735" t="s">
        <v>1299</v>
      </c>
      <c r="V252" s="423" t="s">
        <v>1300</v>
      </c>
      <c r="W252" s="1037"/>
    </row>
    <row r="253" spans="2:23" ht="34.5" hidden="1" customHeight="1">
      <c r="B253" s="1390"/>
      <c r="C253" s="1387"/>
      <c r="D253" s="637" t="s">
        <v>1294</v>
      </c>
      <c r="E253" s="637"/>
      <c r="F253" s="805">
        <f>SUM(F247:F251)</f>
        <v>0</v>
      </c>
      <c r="G253" s="735" t="s">
        <v>1299</v>
      </c>
      <c r="H253" s="423" t="s">
        <v>1300</v>
      </c>
      <c r="O253" s="1036"/>
      <c r="P253" s="1390"/>
      <c r="Q253" s="1387"/>
      <c r="R253" s="637" t="s">
        <v>1294</v>
      </c>
      <c r="S253" s="637"/>
      <c r="T253" s="805">
        <f>SUM(T247:T252)</f>
        <v>0</v>
      </c>
      <c r="U253" s="735" t="s">
        <v>1299</v>
      </c>
      <c r="V253" s="423" t="s">
        <v>1300</v>
      </c>
      <c r="W253" s="1037"/>
    </row>
    <row r="254" spans="2:23" ht="34.5" hidden="1" customHeight="1">
      <c r="B254" s="1390"/>
      <c r="C254" s="1387"/>
      <c r="D254" s="637" t="s">
        <v>1297</v>
      </c>
      <c r="E254" s="637"/>
      <c r="F254" s="805">
        <f>SUM(F247:F251)-F252</f>
        <v>0</v>
      </c>
      <c r="G254" s="735" t="s">
        <v>1299</v>
      </c>
      <c r="H254" s="423" t="s">
        <v>1300</v>
      </c>
      <c r="O254" s="1036"/>
      <c r="P254" s="1390"/>
      <c r="Q254" s="1387"/>
      <c r="R254" s="637" t="s">
        <v>1297</v>
      </c>
      <c r="S254" s="637"/>
      <c r="T254" s="805">
        <f>SUM(T247:T251)</f>
        <v>0</v>
      </c>
      <c r="U254" s="735" t="s">
        <v>1299</v>
      </c>
      <c r="V254" s="423" t="s">
        <v>1300</v>
      </c>
      <c r="W254" s="1037"/>
    </row>
    <row r="255" spans="2:23" ht="34.5" hidden="1" customHeight="1">
      <c r="B255" s="1390"/>
      <c r="C255" s="1388"/>
      <c r="D255" s="637" t="s">
        <v>1302</v>
      </c>
      <c r="E255" s="637"/>
      <c r="F255" s="805" t="str">
        <f>IFERROR(IF($D238="","",IF('【交付申請時】入力シート①(全体)'!$E$29="大企業",IF($F254/分岐!$H$14/2&gt;INDEX(分岐!$A$2:$D$2,MATCH('【交付申請時】入力シート➁(機器)'!$D238,分岐!$A$1:$D$1,0)),INDEX(分岐!$A$2:$D$2,MATCH('【交付申請時】入力シート➁(機器)'!$D238,分岐!$A$1:$D$1,0))*分岐!$H$14,$F254/2),IF($F254/分岐!$H$14*2/3&gt;INDEX(分岐!$A$3:$D$3,MATCH('【交付申請時】入力シート➁(機器)'!$D238,分岐!$A$1:$D$1,0)),INDEX(分岐!$A$3:$D$3,MATCH('【交付申請時】入力シート➁(機器)'!$D238,分岐!$A$1:$D$1,0))*分岐!$H$14,$F254*2/3))),"")</f>
        <v/>
      </c>
      <c r="G255" s="735" t="s">
        <v>1299</v>
      </c>
      <c r="H255" s="423" t="s">
        <v>1300</v>
      </c>
      <c r="O255" s="1036"/>
      <c r="P255" s="1390"/>
      <c r="Q255" s="1388"/>
      <c r="R255" s="637" t="s">
        <v>1302</v>
      </c>
      <c r="S255" s="637"/>
      <c r="T255" s="805"/>
      <c r="U255" s="735" t="s">
        <v>1299</v>
      </c>
      <c r="V255" s="423" t="s">
        <v>1300</v>
      </c>
      <c r="W255" s="1037"/>
    </row>
    <row r="256" spans="2:23" ht="60" hidden="1" customHeight="1" thickBot="1">
      <c r="B256" s="1391"/>
      <c r="C256" s="424" t="s">
        <v>514</v>
      </c>
      <c r="D256" s="1419"/>
      <c r="E256" s="1420"/>
      <c r="F256" s="1420"/>
      <c r="G256" s="1420"/>
      <c r="H256" s="1421"/>
      <c r="O256" s="1036"/>
      <c r="P256" s="1391"/>
      <c r="Q256" s="424" t="s">
        <v>514</v>
      </c>
      <c r="R256" s="1408"/>
      <c r="S256" s="1409"/>
      <c r="T256" s="1409"/>
      <c r="U256" s="1409"/>
      <c r="V256" s="1410"/>
      <c r="W256" s="1037"/>
    </row>
    <row r="257" spans="2:23" ht="24" hidden="1" customHeight="1">
      <c r="B257" s="1389" t="s">
        <v>1367</v>
      </c>
      <c r="C257" s="414" t="s">
        <v>497</v>
      </c>
      <c r="D257" s="1411"/>
      <c r="E257" s="1412"/>
      <c r="F257" s="1394" t="s">
        <v>431</v>
      </c>
      <c r="G257" s="1394"/>
      <c r="H257" s="1395"/>
      <c r="I257" s="803">
        <f>D261</f>
        <v>0</v>
      </c>
      <c r="O257" s="1036"/>
      <c r="P257" s="1389" t="s">
        <v>1367</v>
      </c>
      <c r="Q257" s="414" t="s">
        <v>497</v>
      </c>
      <c r="R257" s="1392"/>
      <c r="S257" s="1393"/>
      <c r="T257" s="1394" t="s">
        <v>431</v>
      </c>
      <c r="U257" s="1394"/>
      <c r="V257" s="1395"/>
      <c r="W257" s="1037"/>
    </row>
    <row r="258" spans="2:23" ht="24" hidden="1" customHeight="1">
      <c r="B258" s="1390"/>
      <c r="C258" s="415" t="s">
        <v>499</v>
      </c>
      <c r="D258" s="1413"/>
      <c r="E258" s="1414"/>
      <c r="F258" s="1414"/>
      <c r="G258" s="1414"/>
      <c r="H258" s="1415"/>
      <c r="O258" s="1036"/>
      <c r="P258" s="1390"/>
      <c r="Q258" s="415" t="s">
        <v>499</v>
      </c>
      <c r="R258" s="1396"/>
      <c r="S258" s="1397"/>
      <c r="T258" s="1397"/>
      <c r="U258" s="1397"/>
      <c r="V258" s="1398"/>
      <c r="W258" s="1037"/>
    </row>
    <row r="259" spans="2:23" ht="24" hidden="1" customHeight="1">
      <c r="B259" s="1390"/>
      <c r="C259" s="415" t="s">
        <v>501</v>
      </c>
      <c r="D259" s="1413"/>
      <c r="E259" s="1414"/>
      <c r="F259" s="1414"/>
      <c r="G259" s="1414"/>
      <c r="H259" s="1415"/>
      <c r="O259" s="1036"/>
      <c r="P259" s="1390"/>
      <c r="Q259" s="415" t="s">
        <v>501</v>
      </c>
      <c r="R259" s="1396"/>
      <c r="S259" s="1397"/>
      <c r="T259" s="1397"/>
      <c r="U259" s="1397"/>
      <c r="V259" s="1398"/>
      <c r="W259" s="1037"/>
    </row>
    <row r="260" spans="2:23" ht="24" hidden="1" customHeight="1">
      <c r="B260" s="1390"/>
      <c r="C260" s="415" t="s">
        <v>503</v>
      </c>
      <c r="D260" s="1416"/>
      <c r="E260" s="1417"/>
      <c r="F260" s="1401"/>
      <c r="G260" s="1401"/>
      <c r="H260" s="1402"/>
      <c r="O260" s="1036"/>
      <c r="P260" s="1390"/>
      <c r="Q260" s="415" t="s">
        <v>503</v>
      </c>
      <c r="R260" s="1399"/>
      <c r="S260" s="1400"/>
      <c r="T260" s="1401"/>
      <c r="U260" s="1401"/>
      <c r="V260" s="1402"/>
      <c r="W260" s="1037"/>
    </row>
    <row r="261" spans="2:23" ht="24" hidden="1" customHeight="1">
      <c r="B261" s="1390"/>
      <c r="C261" s="416" t="s">
        <v>1323</v>
      </c>
      <c r="D261" s="417"/>
      <c r="E261" s="742" t="s">
        <v>506</v>
      </c>
      <c r="F261" s="777" t="s">
        <v>1760</v>
      </c>
      <c r="G261" s="748"/>
      <c r="H261" s="779" t="s">
        <v>1321</v>
      </c>
      <c r="I261" s="789"/>
      <c r="O261" s="1036"/>
      <c r="P261" s="1390"/>
      <c r="Q261" s="416" t="s">
        <v>1323</v>
      </c>
      <c r="R261" s="1053"/>
      <c r="S261" s="742" t="s">
        <v>506</v>
      </c>
      <c r="T261" s="777" t="s">
        <v>1760</v>
      </c>
      <c r="U261" s="1054"/>
      <c r="V261" s="779" t="s">
        <v>1321</v>
      </c>
      <c r="W261" s="1037"/>
    </row>
    <row r="262" spans="2:23" ht="24" hidden="1" customHeight="1">
      <c r="B262" s="1390"/>
      <c r="C262" s="1403" t="s">
        <v>1329</v>
      </c>
      <c r="D262" s="1405" t="s">
        <v>1769</v>
      </c>
      <c r="E262" s="1405"/>
      <c r="F262" s="747"/>
      <c r="G262" s="741" t="s">
        <v>506</v>
      </c>
      <c r="H262" s="746"/>
      <c r="O262" s="1036"/>
      <c r="P262" s="1390"/>
      <c r="Q262" s="1403" t="s">
        <v>1329</v>
      </c>
      <c r="R262" s="1405" t="s">
        <v>1769</v>
      </c>
      <c r="S262" s="1405"/>
      <c r="T262" s="1055"/>
      <c r="U262" s="741" t="s">
        <v>506</v>
      </c>
      <c r="V262" s="746"/>
      <c r="W262" s="1037"/>
    </row>
    <row r="263" spans="2:23" ht="24" hidden="1" customHeight="1">
      <c r="B263" s="1390"/>
      <c r="C263" s="1404"/>
      <c r="D263" s="1406" t="s">
        <v>507</v>
      </c>
      <c r="E263" s="1406"/>
      <c r="F263" s="1418"/>
      <c r="G263" s="1414"/>
      <c r="H263" s="1415"/>
      <c r="O263" s="1036"/>
      <c r="P263" s="1390"/>
      <c r="Q263" s="1404"/>
      <c r="R263" s="1406" t="s">
        <v>507</v>
      </c>
      <c r="S263" s="1406"/>
      <c r="T263" s="1407"/>
      <c r="U263" s="1397"/>
      <c r="V263" s="1398"/>
      <c r="W263" s="1037"/>
    </row>
    <row r="264" spans="2:23" ht="24" hidden="1" customHeight="1">
      <c r="B264" s="1390"/>
      <c r="C264" s="1404"/>
      <c r="D264" s="743" t="s">
        <v>509</v>
      </c>
      <c r="E264" s="744" t="s">
        <v>510</v>
      </c>
      <c r="F264" s="418"/>
      <c r="G264" s="419" t="s">
        <v>511</v>
      </c>
      <c r="H264" s="420"/>
      <c r="O264" s="1036"/>
      <c r="P264" s="1390"/>
      <c r="Q264" s="1404"/>
      <c r="R264" s="743" t="s">
        <v>509</v>
      </c>
      <c r="S264" s="744" t="s">
        <v>510</v>
      </c>
      <c r="T264" s="1056"/>
      <c r="U264" s="419" t="s">
        <v>511</v>
      </c>
      <c r="V264" s="420"/>
      <c r="W264" s="1037"/>
    </row>
    <row r="265" spans="2:23" ht="47.1" hidden="1" customHeight="1">
      <c r="B265" s="1390"/>
      <c r="C265" s="637" t="s">
        <v>512</v>
      </c>
      <c r="D265" s="1405" t="s">
        <v>1331</v>
      </c>
      <c r="E265" s="1405"/>
      <c r="F265" s="421"/>
      <c r="G265" s="422" t="s">
        <v>513</v>
      </c>
      <c r="H265" s="423"/>
      <c r="O265" s="1036"/>
      <c r="P265" s="1390"/>
      <c r="Q265" s="637" t="s">
        <v>512</v>
      </c>
      <c r="R265" s="1405" t="s">
        <v>1331</v>
      </c>
      <c r="S265" s="1405"/>
      <c r="T265" s="1057"/>
      <c r="U265" s="422" t="s">
        <v>513</v>
      </c>
      <c r="V265" s="423"/>
      <c r="W265" s="1037"/>
    </row>
    <row r="266" spans="2:23" ht="34.5" hidden="1" customHeight="1">
      <c r="B266" s="1390"/>
      <c r="C266" s="1386" t="s">
        <v>1298</v>
      </c>
      <c r="D266" s="637" t="s">
        <v>1291</v>
      </c>
      <c r="E266" s="637"/>
      <c r="F266" s="801"/>
      <c r="G266" s="735" t="s">
        <v>1299</v>
      </c>
      <c r="H266" s="423" t="s">
        <v>1749</v>
      </c>
      <c r="O266" s="1036"/>
      <c r="P266" s="1390"/>
      <c r="Q266" s="1386" t="s">
        <v>1298</v>
      </c>
      <c r="R266" s="637" t="s">
        <v>1291</v>
      </c>
      <c r="S266" s="637"/>
      <c r="T266" s="1052"/>
      <c r="U266" s="735" t="s">
        <v>1299</v>
      </c>
      <c r="V266" s="423"/>
      <c r="W266" s="1037"/>
    </row>
    <row r="267" spans="2:23" ht="34.5" hidden="1" customHeight="1">
      <c r="B267" s="1390"/>
      <c r="C267" s="1387"/>
      <c r="D267" s="637" t="s">
        <v>1303</v>
      </c>
      <c r="E267" s="637"/>
      <c r="F267" s="802"/>
      <c r="G267" s="745" t="s">
        <v>1299</v>
      </c>
      <c r="H267" s="423" t="s">
        <v>1749</v>
      </c>
      <c r="O267" s="1036"/>
      <c r="P267" s="1390"/>
      <c r="Q267" s="1387"/>
      <c r="R267" s="637" t="s">
        <v>1303</v>
      </c>
      <c r="S267" s="637"/>
      <c r="T267" s="1058"/>
      <c r="U267" s="745" t="s">
        <v>1299</v>
      </c>
      <c r="V267" s="423"/>
      <c r="W267" s="1037"/>
    </row>
    <row r="268" spans="2:23" ht="34.5" hidden="1" customHeight="1">
      <c r="B268" s="1390"/>
      <c r="C268" s="1387"/>
      <c r="D268" s="637" t="s">
        <v>1304</v>
      </c>
      <c r="E268" s="637" t="s">
        <v>1307</v>
      </c>
      <c r="F268" s="801"/>
      <c r="G268" s="735" t="s">
        <v>1299</v>
      </c>
      <c r="H268" s="423" t="s">
        <v>1749</v>
      </c>
      <c r="O268" s="1036"/>
      <c r="P268" s="1390"/>
      <c r="Q268" s="1387"/>
      <c r="R268" s="637" t="s">
        <v>1304</v>
      </c>
      <c r="S268" s="637" t="s">
        <v>1307</v>
      </c>
      <c r="T268" s="1052"/>
      <c r="U268" s="735" t="s">
        <v>1299</v>
      </c>
      <c r="V268" s="423"/>
      <c r="W268" s="1037"/>
    </row>
    <row r="269" spans="2:23" ht="34.5" hidden="1" customHeight="1">
      <c r="B269" s="1390"/>
      <c r="C269" s="1387"/>
      <c r="D269" s="637" t="s">
        <v>1305</v>
      </c>
      <c r="E269" s="637" t="s">
        <v>1747</v>
      </c>
      <c r="F269" s="801"/>
      <c r="G269" s="735" t="s">
        <v>1299</v>
      </c>
      <c r="H269" s="423" t="s">
        <v>1749</v>
      </c>
      <c r="O269" s="1036"/>
      <c r="P269" s="1390"/>
      <c r="Q269" s="1387"/>
      <c r="R269" s="637" t="s">
        <v>1305</v>
      </c>
      <c r="S269" s="637" t="s">
        <v>1747</v>
      </c>
      <c r="T269" s="1052"/>
      <c r="U269" s="735" t="s">
        <v>1299</v>
      </c>
      <c r="V269" s="423"/>
      <c r="W269" s="1037"/>
    </row>
    <row r="270" spans="2:23" ht="34.5" hidden="1" customHeight="1">
      <c r="B270" s="1390"/>
      <c r="C270" s="1387"/>
      <c r="D270" s="637" t="s">
        <v>1886</v>
      </c>
      <c r="E270" s="637" t="s">
        <v>1748</v>
      </c>
      <c r="F270" s="801"/>
      <c r="G270" s="735" t="s">
        <v>1299</v>
      </c>
      <c r="H270" s="423" t="s">
        <v>1749</v>
      </c>
      <c r="O270" s="1036"/>
      <c r="P270" s="1390"/>
      <c r="Q270" s="1387"/>
      <c r="R270" s="637" t="s">
        <v>1306</v>
      </c>
      <c r="S270" s="637" t="s">
        <v>1748</v>
      </c>
      <c r="T270" s="1052"/>
      <c r="U270" s="735" t="s">
        <v>1299</v>
      </c>
      <c r="V270" s="423"/>
      <c r="W270" s="1037"/>
    </row>
    <row r="271" spans="2:23" ht="34.5" hidden="1" customHeight="1">
      <c r="B271" s="1390"/>
      <c r="C271" s="1387"/>
      <c r="D271" s="637" t="s">
        <v>1293</v>
      </c>
      <c r="E271" s="637"/>
      <c r="F271" s="804" cm="1">
        <f t="array" ref="F271">_xlfn.IFS($D261="",0,AND('【交付申請時】入力シート①(全体)'!$E$29="大企業",'【交付申請時】入力シート➁(機器)'!$D257="内蔵型ショーケース"),SUM('【交付申請時】入力シート➁(機器)'!$F268:$F270),AND('【交付申請時】入力シート①(全体)'!$E$29="大企業",'【交付申請時】入力シート➁(機器)'!$D257&lt;&gt;"内蔵型ショーケース"),SUM('【交付申請時】入力シート➁(機器)'!$F269:$F270),AND('【交付申請時】入力シート①(全体)'!$E$29&lt;&gt;"大企業",'【交付申請時】入力シート➁(機器)'!$D257="内蔵型ショーケース",'【交付申請時】入力シート➁(機器)'!$F265=""),SUM('【交付申請時】入力シート➁(機器)'!$F268:$F270),AND('【交付申請時】入力シート①(全体)'!$E$29&lt;&gt;"大企業",'【交付申請時】入力シート➁(機器)'!$D257="内蔵型ショーケース",'【交付申請時】入力シート➁(機器)'!$F265&lt;&gt;""),SUM($F268:$F269),AND('【交付申請時】入力シート①(全体)'!$E$29&lt;&gt;"大企業",'【交付申請時】入力シート➁(機器)'!$D257&lt;&gt;"内蔵型ショーケース",'【交付申請時】入力シート➁(機器)'!$F265=""),$F270,TRUE,0)+IF($F267&gt;$F266*0.3,$F267-$F266*0.3,0)</f>
        <v>0</v>
      </c>
      <c r="G271" s="735" t="s">
        <v>1299</v>
      </c>
      <c r="H271" s="423" t="s">
        <v>1300</v>
      </c>
      <c r="O271" s="1036"/>
      <c r="P271" s="1390"/>
      <c r="Q271" s="1387"/>
      <c r="R271" s="637" t="s">
        <v>1293</v>
      </c>
      <c r="S271" s="637"/>
      <c r="T271" s="804"/>
      <c r="U271" s="735" t="s">
        <v>1299</v>
      </c>
      <c r="V271" s="423" t="s">
        <v>1300</v>
      </c>
      <c r="W271" s="1037"/>
    </row>
    <row r="272" spans="2:23" ht="34.5" hidden="1" customHeight="1">
      <c r="B272" s="1390"/>
      <c r="C272" s="1387"/>
      <c r="D272" s="637" t="s">
        <v>1294</v>
      </c>
      <c r="E272" s="637"/>
      <c r="F272" s="805">
        <f>SUM(F266:F270)</f>
        <v>0</v>
      </c>
      <c r="G272" s="735" t="s">
        <v>1299</v>
      </c>
      <c r="H272" s="423" t="s">
        <v>1300</v>
      </c>
      <c r="O272" s="1036"/>
      <c r="P272" s="1390"/>
      <c r="Q272" s="1387"/>
      <c r="R272" s="637" t="s">
        <v>1294</v>
      </c>
      <c r="S272" s="637"/>
      <c r="T272" s="805">
        <f>SUM(T266:T271)</f>
        <v>0</v>
      </c>
      <c r="U272" s="735" t="s">
        <v>1299</v>
      </c>
      <c r="V272" s="423" t="s">
        <v>1300</v>
      </c>
      <c r="W272" s="1037"/>
    </row>
    <row r="273" spans="2:23" ht="34.5" hidden="1" customHeight="1">
      <c r="B273" s="1390"/>
      <c r="C273" s="1387"/>
      <c r="D273" s="637" t="s">
        <v>1297</v>
      </c>
      <c r="E273" s="637"/>
      <c r="F273" s="805">
        <f>SUM(F266:F270)-F271</f>
        <v>0</v>
      </c>
      <c r="G273" s="735" t="s">
        <v>1299</v>
      </c>
      <c r="H273" s="423" t="s">
        <v>1300</v>
      </c>
      <c r="O273" s="1036"/>
      <c r="P273" s="1390"/>
      <c r="Q273" s="1387"/>
      <c r="R273" s="637" t="s">
        <v>1297</v>
      </c>
      <c r="S273" s="637"/>
      <c r="T273" s="805">
        <f>SUM(T266:T270)</f>
        <v>0</v>
      </c>
      <c r="U273" s="735" t="s">
        <v>1299</v>
      </c>
      <c r="V273" s="423" t="s">
        <v>1300</v>
      </c>
      <c r="W273" s="1037"/>
    </row>
    <row r="274" spans="2:23" ht="34.5" hidden="1" customHeight="1">
      <c r="B274" s="1390"/>
      <c r="C274" s="1388"/>
      <c r="D274" s="637" t="s">
        <v>1302</v>
      </c>
      <c r="E274" s="637"/>
      <c r="F274" s="805" t="str">
        <f>IFERROR(IF($D257="","",IF('【交付申請時】入力シート①(全体)'!$E$29="大企業",IF($F273/分岐!$H$15/2&gt;INDEX(分岐!$A$2:$D$2,MATCH('【交付申請時】入力シート➁(機器)'!$D257,分岐!$A$1:$D$1,0)),INDEX(分岐!$A$2:$D$2,MATCH('【交付申請時】入力シート➁(機器)'!$D257,分岐!$A$1:$D$1,0))*分岐!$H$15,$F273/2),IF($F273/分岐!$H$15*2/3&gt;INDEX(分岐!$A$3:$D$3,MATCH('【交付申請時】入力シート➁(機器)'!$D257,分岐!$A$1:$D$1,0)),INDEX(分岐!$A$3:$D$3,MATCH('【交付申請時】入力シート➁(機器)'!$D257,分岐!$A$1:$D$1,0))*分岐!$H$15,$F273*2/3))),"")</f>
        <v/>
      </c>
      <c r="G274" s="735" t="s">
        <v>1299</v>
      </c>
      <c r="H274" s="423" t="s">
        <v>1300</v>
      </c>
      <c r="O274" s="1036"/>
      <c r="P274" s="1390"/>
      <c r="Q274" s="1388"/>
      <c r="R274" s="637" t="s">
        <v>1302</v>
      </c>
      <c r="S274" s="637"/>
      <c r="T274" s="805"/>
      <c r="U274" s="735" t="s">
        <v>1299</v>
      </c>
      <c r="V274" s="423" t="s">
        <v>1300</v>
      </c>
      <c r="W274" s="1037"/>
    </row>
    <row r="275" spans="2:23" ht="60" hidden="1" customHeight="1" thickBot="1">
      <c r="B275" s="1391"/>
      <c r="C275" s="424" t="s">
        <v>514</v>
      </c>
      <c r="D275" s="1419"/>
      <c r="E275" s="1420"/>
      <c r="F275" s="1420"/>
      <c r="G275" s="1420"/>
      <c r="H275" s="1421"/>
      <c r="O275" s="1036"/>
      <c r="P275" s="1391"/>
      <c r="Q275" s="424" t="s">
        <v>514</v>
      </c>
      <c r="R275" s="1408"/>
      <c r="S275" s="1409"/>
      <c r="T275" s="1409"/>
      <c r="U275" s="1409"/>
      <c r="V275" s="1410"/>
      <c r="W275" s="1037"/>
    </row>
    <row r="276" spans="2:23" ht="24" hidden="1" customHeight="1">
      <c r="B276" s="1389" t="s">
        <v>1311</v>
      </c>
      <c r="C276" s="414" t="s">
        <v>497</v>
      </c>
      <c r="D276" s="1411"/>
      <c r="E276" s="1412"/>
      <c r="F276" s="1394" t="s">
        <v>431</v>
      </c>
      <c r="G276" s="1394"/>
      <c r="H276" s="1395"/>
      <c r="I276" s="803">
        <f>D280</f>
        <v>0</v>
      </c>
      <c r="O276" s="1036"/>
      <c r="P276" s="1389" t="s">
        <v>1311</v>
      </c>
      <c r="Q276" s="414" t="s">
        <v>497</v>
      </c>
      <c r="R276" s="1392"/>
      <c r="S276" s="1393"/>
      <c r="T276" s="1394" t="s">
        <v>431</v>
      </c>
      <c r="U276" s="1394"/>
      <c r="V276" s="1395"/>
      <c r="W276" s="1037"/>
    </row>
    <row r="277" spans="2:23" ht="24" hidden="1" customHeight="1">
      <c r="B277" s="1390"/>
      <c r="C277" s="415" t="s">
        <v>499</v>
      </c>
      <c r="D277" s="1413"/>
      <c r="E277" s="1414"/>
      <c r="F277" s="1414"/>
      <c r="G277" s="1414"/>
      <c r="H277" s="1415"/>
      <c r="O277" s="1036"/>
      <c r="P277" s="1390"/>
      <c r="Q277" s="415" t="s">
        <v>499</v>
      </c>
      <c r="R277" s="1396"/>
      <c r="S277" s="1397"/>
      <c r="T277" s="1397"/>
      <c r="U277" s="1397"/>
      <c r="V277" s="1398"/>
      <c r="W277" s="1037"/>
    </row>
    <row r="278" spans="2:23" ht="24" hidden="1" customHeight="1">
      <c r="B278" s="1390"/>
      <c r="C278" s="415" t="s">
        <v>501</v>
      </c>
      <c r="D278" s="1413"/>
      <c r="E278" s="1414"/>
      <c r="F278" s="1414"/>
      <c r="G278" s="1414"/>
      <c r="H278" s="1415"/>
      <c r="O278" s="1036"/>
      <c r="P278" s="1390"/>
      <c r="Q278" s="415" t="s">
        <v>501</v>
      </c>
      <c r="R278" s="1396"/>
      <c r="S278" s="1397"/>
      <c r="T278" s="1397"/>
      <c r="U278" s="1397"/>
      <c r="V278" s="1398"/>
      <c r="W278" s="1037"/>
    </row>
    <row r="279" spans="2:23" ht="24" hidden="1" customHeight="1">
      <c r="B279" s="1390"/>
      <c r="C279" s="415" t="s">
        <v>503</v>
      </c>
      <c r="D279" s="1416"/>
      <c r="E279" s="1417"/>
      <c r="F279" s="1401"/>
      <c r="G279" s="1401"/>
      <c r="H279" s="1402"/>
      <c r="O279" s="1036"/>
      <c r="P279" s="1390"/>
      <c r="Q279" s="415" t="s">
        <v>503</v>
      </c>
      <c r="R279" s="1399"/>
      <c r="S279" s="1400"/>
      <c r="T279" s="1401"/>
      <c r="U279" s="1401"/>
      <c r="V279" s="1402"/>
      <c r="W279" s="1037"/>
    </row>
    <row r="280" spans="2:23" ht="24" hidden="1" customHeight="1">
      <c r="B280" s="1390"/>
      <c r="C280" s="416" t="s">
        <v>1323</v>
      </c>
      <c r="D280" s="417"/>
      <c r="E280" s="742" t="s">
        <v>506</v>
      </c>
      <c r="F280" s="777" t="s">
        <v>1760</v>
      </c>
      <c r="G280" s="748"/>
      <c r="H280" s="779" t="s">
        <v>1321</v>
      </c>
      <c r="I280" s="789"/>
      <c r="O280" s="1036"/>
      <c r="P280" s="1390"/>
      <c r="Q280" s="416" t="s">
        <v>1323</v>
      </c>
      <c r="R280" s="1053"/>
      <c r="S280" s="742" t="s">
        <v>506</v>
      </c>
      <c r="T280" s="777" t="s">
        <v>1760</v>
      </c>
      <c r="U280" s="1054"/>
      <c r="V280" s="779" t="s">
        <v>1321</v>
      </c>
      <c r="W280" s="1037"/>
    </row>
    <row r="281" spans="2:23" ht="24" hidden="1" customHeight="1">
      <c r="B281" s="1390"/>
      <c r="C281" s="1403" t="s">
        <v>1329</v>
      </c>
      <c r="D281" s="1405" t="s">
        <v>1769</v>
      </c>
      <c r="E281" s="1405"/>
      <c r="F281" s="747"/>
      <c r="G281" s="741" t="s">
        <v>506</v>
      </c>
      <c r="H281" s="746"/>
      <c r="O281" s="1036"/>
      <c r="P281" s="1390"/>
      <c r="Q281" s="1403" t="s">
        <v>1329</v>
      </c>
      <c r="R281" s="1405" t="s">
        <v>1769</v>
      </c>
      <c r="S281" s="1405"/>
      <c r="T281" s="1055"/>
      <c r="U281" s="741" t="s">
        <v>506</v>
      </c>
      <c r="V281" s="746"/>
      <c r="W281" s="1037"/>
    </row>
    <row r="282" spans="2:23" ht="24" hidden="1" customHeight="1">
      <c r="B282" s="1390"/>
      <c r="C282" s="1404"/>
      <c r="D282" s="1406" t="s">
        <v>507</v>
      </c>
      <c r="E282" s="1406"/>
      <c r="F282" s="1418"/>
      <c r="G282" s="1414"/>
      <c r="H282" s="1415"/>
      <c r="O282" s="1036"/>
      <c r="P282" s="1390"/>
      <c r="Q282" s="1404"/>
      <c r="R282" s="1406" t="s">
        <v>507</v>
      </c>
      <c r="S282" s="1406"/>
      <c r="T282" s="1407"/>
      <c r="U282" s="1397"/>
      <c r="V282" s="1398"/>
      <c r="W282" s="1037"/>
    </row>
    <row r="283" spans="2:23" ht="24" hidden="1" customHeight="1">
      <c r="B283" s="1390"/>
      <c r="C283" s="1404"/>
      <c r="D283" s="743" t="s">
        <v>509</v>
      </c>
      <c r="E283" s="744" t="s">
        <v>510</v>
      </c>
      <c r="F283" s="418"/>
      <c r="G283" s="419" t="s">
        <v>511</v>
      </c>
      <c r="H283" s="420"/>
      <c r="O283" s="1036"/>
      <c r="P283" s="1390"/>
      <c r="Q283" s="1404"/>
      <c r="R283" s="743" t="s">
        <v>509</v>
      </c>
      <c r="S283" s="744" t="s">
        <v>510</v>
      </c>
      <c r="T283" s="1056"/>
      <c r="U283" s="419" t="s">
        <v>511</v>
      </c>
      <c r="V283" s="420"/>
      <c r="W283" s="1037"/>
    </row>
    <row r="284" spans="2:23" ht="47.1" hidden="1" customHeight="1">
      <c r="B284" s="1390"/>
      <c r="C284" s="637" t="s">
        <v>512</v>
      </c>
      <c r="D284" s="1405" t="s">
        <v>1331</v>
      </c>
      <c r="E284" s="1405"/>
      <c r="F284" s="421"/>
      <c r="G284" s="422" t="s">
        <v>513</v>
      </c>
      <c r="H284" s="423"/>
      <c r="O284" s="1036"/>
      <c r="P284" s="1390"/>
      <c r="Q284" s="637" t="s">
        <v>512</v>
      </c>
      <c r="R284" s="1405" t="s">
        <v>1331</v>
      </c>
      <c r="S284" s="1405"/>
      <c r="T284" s="1057"/>
      <c r="U284" s="422" t="s">
        <v>513</v>
      </c>
      <c r="V284" s="423"/>
      <c r="W284" s="1037"/>
    </row>
    <row r="285" spans="2:23" ht="34.5" hidden="1" customHeight="1">
      <c r="B285" s="1390"/>
      <c r="C285" s="1386" t="s">
        <v>1298</v>
      </c>
      <c r="D285" s="637" t="s">
        <v>1291</v>
      </c>
      <c r="E285" s="637"/>
      <c r="F285" s="801"/>
      <c r="G285" s="735" t="s">
        <v>1299</v>
      </c>
      <c r="H285" s="423" t="s">
        <v>1749</v>
      </c>
      <c r="O285" s="1036"/>
      <c r="P285" s="1390"/>
      <c r="Q285" s="1386" t="s">
        <v>1298</v>
      </c>
      <c r="R285" s="637" t="s">
        <v>1291</v>
      </c>
      <c r="S285" s="637"/>
      <c r="T285" s="1052"/>
      <c r="U285" s="735" t="s">
        <v>1299</v>
      </c>
      <c r="V285" s="423"/>
      <c r="W285" s="1037"/>
    </row>
    <row r="286" spans="2:23" ht="34.5" hidden="1" customHeight="1">
      <c r="B286" s="1390"/>
      <c r="C286" s="1387"/>
      <c r="D286" s="637" t="s">
        <v>1303</v>
      </c>
      <c r="E286" s="637"/>
      <c r="F286" s="802"/>
      <c r="G286" s="745" t="s">
        <v>1299</v>
      </c>
      <c r="H286" s="423" t="s">
        <v>1749</v>
      </c>
      <c r="O286" s="1036"/>
      <c r="P286" s="1390"/>
      <c r="Q286" s="1387"/>
      <c r="R286" s="637" t="s">
        <v>1303</v>
      </c>
      <c r="S286" s="637"/>
      <c r="T286" s="1058"/>
      <c r="U286" s="745" t="s">
        <v>1299</v>
      </c>
      <c r="V286" s="423"/>
      <c r="W286" s="1037"/>
    </row>
    <row r="287" spans="2:23" ht="34.5" hidden="1" customHeight="1">
      <c r="B287" s="1390"/>
      <c r="C287" s="1387"/>
      <c r="D287" s="637" t="s">
        <v>1304</v>
      </c>
      <c r="E287" s="637" t="s">
        <v>1307</v>
      </c>
      <c r="F287" s="801"/>
      <c r="G287" s="735" t="s">
        <v>1299</v>
      </c>
      <c r="H287" s="423" t="s">
        <v>1749</v>
      </c>
      <c r="O287" s="1036"/>
      <c r="P287" s="1390"/>
      <c r="Q287" s="1387"/>
      <c r="R287" s="637" t="s">
        <v>1304</v>
      </c>
      <c r="S287" s="637" t="s">
        <v>1307</v>
      </c>
      <c r="T287" s="1052"/>
      <c r="U287" s="735" t="s">
        <v>1299</v>
      </c>
      <c r="V287" s="423"/>
      <c r="W287" s="1037"/>
    </row>
    <row r="288" spans="2:23" ht="34.5" hidden="1" customHeight="1">
      <c r="B288" s="1390"/>
      <c r="C288" s="1387"/>
      <c r="D288" s="637" t="s">
        <v>1305</v>
      </c>
      <c r="E288" s="637" t="s">
        <v>1747</v>
      </c>
      <c r="F288" s="801"/>
      <c r="G288" s="735" t="s">
        <v>1299</v>
      </c>
      <c r="H288" s="423" t="s">
        <v>1749</v>
      </c>
      <c r="O288" s="1036"/>
      <c r="P288" s="1390"/>
      <c r="Q288" s="1387"/>
      <c r="R288" s="637" t="s">
        <v>1305</v>
      </c>
      <c r="S288" s="637" t="s">
        <v>1747</v>
      </c>
      <c r="T288" s="1052"/>
      <c r="U288" s="735" t="s">
        <v>1299</v>
      </c>
      <c r="V288" s="423"/>
      <c r="W288" s="1037"/>
    </row>
    <row r="289" spans="2:23" ht="34.5" hidden="1" customHeight="1">
      <c r="B289" s="1390"/>
      <c r="C289" s="1387"/>
      <c r="D289" s="637" t="s">
        <v>1886</v>
      </c>
      <c r="E289" s="637" t="s">
        <v>1748</v>
      </c>
      <c r="F289" s="801"/>
      <c r="G289" s="735" t="s">
        <v>1299</v>
      </c>
      <c r="H289" s="423" t="s">
        <v>1749</v>
      </c>
      <c r="O289" s="1036"/>
      <c r="P289" s="1390"/>
      <c r="Q289" s="1387"/>
      <c r="R289" s="637" t="s">
        <v>1306</v>
      </c>
      <c r="S289" s="637" t="s">
        <v>1748</v>
      </c>
      <c r="T289" s="1052"/>
      <c r="U289" s="735" t="s">
        <v>1299</v>
      </c>
      <c r="V289" s="423"/>
      <c r="W289" s="1037"/>
    </row>
    <row r="290" spans="2:23" ht="34.5" hidden="1" customHeight="1">
      <c r="B290" s="1390"/>
      <c r="C290" s="1387"/>
      <c r="D290" s="637" t="s">
        <v>1293</v>
      </c>
      <c r="E290" s="637"/>
      <c r="F290" s="804" cm="1">
        <f t="array" ref="F290">_xlfn.IFS($D280="",0,AND('【交付申請時】入力シート①(全体)'!$E$29="大企業",'【交付申請時】入力シート➁(機器)'!$D276="内蔵型ショーケース"),SUM('【交付申請時】入力シート➁(機器)'!$F287:$F289),AND('【交付申請時】入力シート①(全体)'!$E$29="大企業",'【交付申請時】入力シート➁(機器)'!$D276&lt;&gt;"内蔵型ショーケース"),SUM('【交付申請時】入力シート➁(機器)'!$F288:$F289),AND('【交付申請時】入力シート①(全体)'!$E$29&lt;&gt;"大企業",'【交付申請時】入力シート➁(機器)'!$D276="内蔵型ショーケース",'【交付申請時】入力シート➁(機器)'!$F284=""),SUM('【交付申請時】入力シート➁(機器)'!$F287:$F289),AND('【交付申請時】入力シート①(全体)'!$E$29&lt;&gt;"大企業",'【交付申請時】入力シート➁(機器)'!$D276="内蔵型ショーケース",'【交付申請時】入力シート➁(機器)'!$F284&lt;&gt;""),SUM($F287:$F288),AND('【交付申請時】入力シート①(全体)'!$E$29&lt;&gt;"大企業",'【交付申請時】入力シート➁(機器)'!$D276&lt;&gt;"内蔵型ショーケース",'【交付申請時】入力シート➁(機器)'!$F284=""),$F289,TRUE,0)+IF($F286&gt;$F285*0.3,$F286-$F285*0.3,0)</f>
        <v>0</v>
      </c>
      <c r="G290" s="735" t="s">
        <v>1299</v>
      </c>
      <c r="H290" s="423" t="s">
        <v>1300</v>
      </c>
      <c r="O290" s="1036"/>
      <c r="P290" s="1390"/>
      <c r="Q290" s="1387"/>
      <c r="R290" s="637" t="s">
        <v>1293</v>
      </c>
      <c r="S290" s="637"/>
      <c r="T290" s="804"/>
      <c r="U290" s="735" t="s">
        <v>1299</v>
      </c>
      <c r="V290" s="423" t="s">
        <v>1300</v>
      </c>
      <c r="W290" s="1037"/>
    </row>
    <row r="291" spans="2:23" ht="34.5" hidden="1" customHeight="1">
      <c r="B291" s="1390"/>
      <c r="C291" s="1387"/>
      <c r="D291" s="637" t="s">
        <v>1294</v>
      </c>
      <c r="E291" s="637"/>
      <c r="F291" s="805">
        <f>SUM(F285:F289)</f>
        <v>0</v>
      </c>
      <c r="G291" s="735" t="s">
        <v>1299</v>
      </c>
      <c r="H291" s="423" t="s">
        <v>1300</v>
      </c>
      <c r="O291" s="1036"/>
      <c r="P291" s="1390"/>
      <c r="Q291" s="1387"/>
      <c r="R291" s="637" t="s">
        <v>1294</v>
      </c>
      <c r="S291" s="637"/>
      <c r="T291" s="805">
        <f>SUM(T285:T290)</f>
        <v>0</v>
      </c>
      <c r="U291" s="735" t="s">
        <v>1299</v>
      </c>
      <c r="V291" s="423" t="s">
        <v>1300</v>
      </c>
      <c r="W291" s="1037"/>
    </row>
    <row r="292" spans="2:23" ht="34.5" hidden="1" customHeight="1">
      <c r="B292" s="1390"/>
      <c r="C292" s="1387"/>
      <c r="D292" s="637" t="s">
        <v>1297</v>
      </c>
      <c r="E292" s="637"/>
      <c r="F292" s="805">
        <f>SUM(F285:F289)-F290</f>
        <v>0</v>
      </c>
      <c r="G292" s="735" t="s">
        <v>1299</v>
      </c>
      <c r="H292" s="423" t="s">
        <v>1300</v>
      </c>
      <c r="O292" s="1036"/>
      <c r="P292" s="1390"/>
      <c r="Q292" s="1387"/>
      <c r="R292" s="637" t="s">
        <v>1297</v>
      </c>
      <c r="S292" s="637"/>
      <c r="T292" s="805">
        <f>SUM(T285:T289)</f>
        <v>0</v>
      </c>
      <c r="U292" s="735" t="s">
        <v>1299</v>
      </c>
      <c r="V292" s="423" t="s">
        <v>1300</v>
      </c>
      <c r="W292" s="1037"/>
    </row>
    <row r="293" spans="2:23" ht="34.5" hidden="1" customHeight="1">
      <c r="B293" s="1390"/>
      <c r="C293" s="1388"/>
      <c r="D293" s="637" t="s">
        <v>1302</v>
      </c>
      <c r="E293" s="637"/>
      <c r="F293" s="805" t="str">
        <f>IFERROR(IF($D276="","",IF('【交付申請時】入力シート①(全体)'!$E$29="大企業",IF($F292/分岐!$H$16/2&gt;INDEX(分岐!$A$2:$D$2,MATCH('【交付申請時】入力シート➁(機器)'!$D276,分岐!$A$1:$D$1,0)),INDEX(分岐!$A$2:$D$2,MATCH('【交付申請時】入力シート➁(機器)'!$D276,分岐!$A$1:$D$1,0))*分岐!$H$16,$F292/2),IF($F292/分岐!$H$16*2/3&gt;INDEX(分岐!$A$3:$D$3,MATCH('【交付申請時】入力シート➁(機器)'!$D276,分岐!$A$1:$D$1,0)),INDEX(分岐!$A$3:$D$3,MATCH('【交付申請時】入力シート➁(機器)'!$D276,分岐!$A$1:$D$1,0))*分岐!$H$16,$F292*2/3))),"")</f>
        <v/>
      </c>
      <c r="G293" s="735" t="s">
        <v>1299</v>
      </c>
      <c r="H293" s="423" t="s">
        <v>1300</v>
      </c>
      <c r="O293" s="1036"/>
      <c r="P293" s="1390"/>
      <c r="Q293" s="1388"/>
      <c r="R293" s="637" t="s">
        <v>1302</v>
      </c>
      <c r="S293" s="637"/>
      <c r="T293" s="805"/>
      <c r="U293" s="735" t="s">
        <v>1299</v>
      </c>
      <c r="V293" s="423" t="s">
        <v>1300</v>
      </c>
      <c r="W293" s="1037"/>
    </row>
    <row r="294" spans="2:23" ht="60" hidden="1" customHeight="1" thickBot="1">
      <c r="B294" s="1391"/>
      <c r="C294" s="424" t="s">
        <v>514</v>
      </c>
      <c r="D294" s="1419"/>
      <c r="E294" s="1420"/>
      <c r="F294" s="1420"/>
      <c r="G294" s="1420"/>
      <c r="H294" s="1421"/>
      <c r="O294" s="1036"/>
      <c r="P294" s="1391"/>
      <c r="Q294" s="424" t="s">
        <v>514</v>
      </c>
      <c r="R294" s="1408"/>
      <c r="S294" s="1409"/>
      <c r="T294" s="1409"/>
      <c r="U294" s="1409"/>
      <c r="V294" s="1410"/>
      <c r="W294" s="1037"/>
    </row>
    <row r="295" spans="2:23" ht="24" hidden="1" customHeight="1">
      <c r="B295" s="1389" t="s">
        <v>1364</v>
      </c>
      <c r="C295" s="414" t="s">
        <v>497</v>
      </c>
      <c r="D295" s="1411"/>
      <c r="E295" s="1412"/>
      <c r="F295" s="1394" t="s">
        <v>431</v>
      </c>
      <c r="G295" s="1394"/>
      <c r="H295" s="1395"/>
      <c r="I295" s="803">
        <f>D299</f>
        <v>0</v>
      </c>
      <c r="O295" s="1036"/>
      <c r="P295" s="1389" t="s">
        <v>1364</v>
      </c>
      <c r="Q295" s="414" t="s">
        <v>497</v>
      </c>
      <c r="R295" s="1392"/>
      <c r="S295" s="1393"/>
      <c r="T295" s="1394" t="s">
        <v>431</v>
      </c>
      <c r="U295" s="1394"/>
      <c r="V295" s="1395"/>
      <c r="W295" s="1037"/>
    </row>
    <row r="296" spans="2:23" ht="24" hidden="1" customHeight="1">
      <c r="B296" s="1390"/>
      <c r="C296" s="415" t="s">
        <v>499</v>
      </c>
      <c r="D296" s="1413"/>
      <c r="E296" s="1414"/>
      <c r="F296" s="1414"/>
      <c r="G296" s="1414"/>
      <c r="H296" s="1415"/>
      <c r="O296" s="1036"/>
      <c r="P296" s="1390"/>
      <c r="Q296" s="415" t="s">
        <v>499</v>
      </c>
      <c r="R296" s="1396"/>
      <c r="S296" s="1397"/>
      <c r="T296" s="1397"/>
      <c r="U296" s="1397"/>
      <c r="V296" s="1398"/>
      <c r="W296" s="1037"/>
    </row>
    <row r="297" spans="2:23" ht="24" hidden="1" customHeight="1">
      <c r="B297" s="1390"/>
      <c r="C297" s="415" t="s">
        <v>501</v>
      </c>
      <c r="D297" s="1413"/>
      <c r="E297" s="1414"/>
      <c r="F297" s="1414"/>
      <c r="G297" s="1414"/>
      <c r="H297" s="1415"/>
      <c r="O297" s="1036"/>
      <c r="P297" s="1390"/>
      <c r="Q297" s="415" t="s">
        <v>501</v>
      </c>
      <c r="R297" s="1396"/>
      <c r="S297" s="1397"/>
      <c r="T297" s="1397"/>
      <c r="U297" s="1397"/>
      <c r="V297" s="1398"/>
      <c r="W297" s="1037"/>
    </row>
    <row r="298" spans="2:23" ht="24" hidden="1" customHeight="1">
      <c r="B298" s="1390"/>
      <c r="C298" s="415" t="s">
        <v>503</v>
      </c>
      <c r="D298" s="1416"/>
      <c r="E298" s="1417"/>
      <c r="F298" s="1401"/>
      <c r="G298" s="1401"/>
      <c r="H298" s="1402"/>
      <c r="O298" s="1036"/>
      <c r="P298" s="1390"/>
      <c r="Q298" s="415" t="s">
        <v>503</v>
      </c>
      <c r="R298" s="1399"/>
      <c r="S298" s="1400"/>
      <c r="T298" s="1401"/>
      <c r="U298" s="1401"/>
      <c r="V298" s="1402"/>
      <c r="W298" s="1037"/>
    </row>
    <row r="299" spans="2:23" ht="24" hidden="1" customHeight="1">
      <c r="B299" s="1390"/>
      <c r="C299" s="416" t="s">
        <v>1323</v>
      </c>
      <c r="D299" s="417"/>
      <c r="E299" s="742" t="s">
        <v>506</v>
      </c>
      <c r="F299" s="777" t="s">
        <v>1760</v>
      </c>
      <c r="G299" s="748"/>
      <c r="H299" s="779" t="s">
        <v>1321</v>
      </c>
      <c r="I299" s="789"/>
      <c r="O299" s="1036"/>
      <c r="P299" s="1390"/>
      <c r="Q299" s="416" t="s">
        <v>1323</v>
      </c>
      <c r="R299" s="1053"/>
      <c r="S299" s="742" t="s">
        <v>506</v>
      </c>
      <c r="T299" s="777" t="s">
        <v>1760</v>
      </c>
      <c r="U299" s="1054"/>
      <c r="V299" s="779" t="s">
        <v>1321</v>
      </c>
      <c r="W299" s="1037"/>
    </row>
    <row r="300" spans="2:23" ht="24" hidden="1" customHeight="1">
      <c r="B300" s="1390"/>
      <c r="C300" s="1403" t="s">
        <v>1329</v>
      </c>
      <c r="D300" s="1405" t="s">
        <v>1769</v>
      </c>
      <c r="E300" s="1405"/>
      <c r="F300" s="747"/>
      <c r="G300" s="741" t="s">
        <v>506</v>
      </c>
      <c r="H300" s="746"/>
      <c r="O300" s="1036"/>
      <c r="P300" s="1390"/>
      <c r="Q300" s="1403" t="s">
        <v>1329</v>
      </c>
      <c r="R300" s="1405" t="s">
        <v>1769</v>
      </c>
      <c r="S300" s="1405"/>
      <c r="T300" s="1055"/>
      <c r="U300" s="741" t="s">
        <v>506</v>
      </c>
      <c r="V300" s="746"/>
      <c r="W300" s="1037"/>
    </row>
    <row r="301" spans="2:23" ht="24" hidden="1" customHeight="1">
      <c r="B301" s="1390"/>
      <c r="C301" s="1404"/>
      <c r="D301" s="1406" t="s">
        <v>507</v>
      </c>
      <c r="E301" s="1406"/>
      <c r="F301" s="1418"/>
      <c r="G301" s="1414"/>
      <c r="H301" s="1415"/>
      <c r="O301" s="1036"/>
      <c r="P301" s="1390"/>
      <c r="Q301" s="1404"/>
      <c r="R301" s="1406" t="s">
        <v>507</v>
      </c>
      <c r="S301" s="1406"/>
      <c r="T301" s="1407"/>
      <c r="U301" s="1397"/>
      <c r="V301" s="1398"/>
      <c r="W301" s="1037"/>
    </row>
    <row r="302" spans="2:23" ht="24" hidden="1" customHeight="1">
      <c r="B302" s="1390"/>
      <c r="C302" s="1404"/>
      <c r="D302" s="743" t="s">
        <v>509</v>
      </c>
      <c r="E302" s="744" t="s">
        <v>510</v>
      </c>
      <c r="F302" s="418"/>
      <c r="G302" s="419" t="s">
        <v>511</v>
      </c>
      <c r="H302" s="420"/>
      <c r="O302" s="1036"/>
      <c r="P302" s="1390"/>
      <c r="Q302" s="1404"/>
      <c r="R302" s="743" t="s">
        <v>509</v>
      </c>
      <c r="S302" s="744" t="s">
        <v>510</v>
      </c>
      <c r="T302" s="1056"/>
      <c r="U302" s="419" t="s">
        <v>511</v>
      </c>
      <c r="V302" s="420"/>
      <c r="W302" s="1037"/>
    </row>
    <row r="303" spans="2:23" ht="47.1" hidden="1" customHeight="1">
      <c r="B303" s="1390"/>
      <c r="C303" s="637" t="s">
        <v>512</v>
      </c>
      <c r="D303" s="1405" t="s">
        <v>1331</v>
      </c>
      <c r="E303" s="1405"/>
      <c r="F303" s="421"/>
      <c r="G303" s="422" t="s">
        <v>513</v>
      </c>
      <c r="H303" s="423"/>
      <c r="O303" s="1036"/>
      <c r="P303" s="1390"/>
      <c r="Q303" s="637" t="s">
        <v>512</v>
      </c>
      <c r="R303" s="1405" t="s">
        <v>1331</v>
      </c>
      <c r="S303" s="1405"/>
      <c r="T303" s="1057"/>
      <c r="U303" s="422" t="s">
        <v>513</v>
      </c>
      <c r="V303" s="423"/>
      <c r="W303" s="1037"/>
    </row>
    <row r="304" spans="2:23" ht="34.5" hidden="1" customHeight="1">
      <c r="B304" s="1390"/>
      <c r="C304" s="1386" t="s">
        <v>1298</v>
      </c>
      <c r="D304" s="637" t="s">
        <v>1291</v>
      </c>
      <c r="E304" s="637"/>
      <c r="F304" s="801"/>
      <c r="G304" s="735" t="s">
        <v>1299</v>
      </c>
      <c r="H304" s="423" t="s">
        <v>1749</v>
      </c>
      <c r="O304" s="1036"/>
      <c r="P304" s="1390"/>
      <c r="Q304" s="1386" t="s">
        <v>1298</v>
      </c>
      <c r="R304" s="637" t="s">
        <v>1291</v>
      </c>
      <c r="S304" s="637"/>
      <c r="T304" s="1052"/>
      <c r="U304" s="735" t="s">
        <v>1299</v>
      </c>
      <c r="V304" s="423"/>
      <c r="W304" s="1037"/>
    </row>
    <row r="305" spans="2:23" ht="34.5" hidden="1" customHeight="1">
      <c r="B305" s="1390"/>
      <c r="C305" s="1387"/>
      <c r="D305" s="637" t="s">
        <v>1303</v>
      </c>
      <c r="E305" s="637"/>
      <c r="F305" s="802"/>
      <c r="G305" s="745" t="s">
        <v>1299</v>
      </c>
      <c r="H305" s="423" t="s">
        <v>1749</v>
      </c>
      <c r="O305" s="1036"/>
      <c r="P305" s="1390"/>
      <c r="Q305" s="1387"/>
      <c r="R305" s="637" t="s">
        <v>1303</v>
      </c>
      <c r="S305" s="637"/>
      <c r="T305" s="1058"/>
      <c r="U305" s="745" t="s">
        <v>1299</v>
      </c>
      <c r="V305" s="423"/>
      <c r="W305" s="1037"/>
    </row>
    <row r="306" spans="2:23" ht="34.5" hidden="1" customHeight="1">
      <c r="B306" s="1390"/>
      <c r="C306" s="1387"/>
      <c r="D306" s="637" t="s">
        <v>1304</v>
      </c>
      <c r="E306" s="637" t="s">
        <v>1307</v>
      </c>
      <c r="F306" s="801"/>
      <c r="G306" s="735" t="s">
        <v>1299</v>
      </c>
      <c r="H306" s="423" t="s">
        <v>1749</v>
      </c>
      <c r="O306" s="1036"/>
      <c r="P306" s="1390"/>
      <c r="Q306" s="1387"/>
      <c r="R306" s="637" t="s">
        <v>1304</v>
      </c>
      <c r="S306" s="637" t="s">
        <v>1307</v>
      </c>
      <c r="T306" s="1052"/>
      <c r="U306" s="735" t="s">
        <v>1299</v>
      </c>
      <c r="V306" s="423"/>
      <c r="W306" s="1037"/>
    </row>
    <row r="307" spans="2:23" ht="34.5" hidden="1" customHeight="1">
      <c r="B307" s="1390"/>
      <c r="C307" s="1387"/>
      <c r="D307" s="637" t="s">
        <v>1305</v>
      </c>
      <c r="E307" s="637" t="s">
        <v>1747</v>
      </c>
      <c r="F307" s="801"/>
      <c r="G307" s="735" t="s">
        <v>1299</v>
      </c>
      <c r="H307" s="423" t="s">
        <v>1749</v>
      </c>
      <c r="O307" s="1036"/>
      <c r="P307" s="1390"/>
      <c r="Q307" s="1387"/>
      <c r="R307" s="637" t="s">
        <v>1305</v>
      </c>
      <c r="S307" s="637" t="s">
        <v>1747</v>
      </c>
      <c r="T307" s="1052"/>
      <c r="U307" s="735" t="s">
        <v>1299</v>
      </c>
      <c r="V307" s="423"/>
      <c r="W307" s="1037"/>
    </row>
    <row r="308" spans="2:23" ht="34.5" hidden="1" customHeight="1">
      <c r="B308" s="1390"/>
      <c r="C308" s="1387"/>
      <c r="D308" s="637" t="s">
        <v>1886</v>
      </c>
      <c r="E308" s="637" t="s">
        <v>1748</v>
      </c>
      <c r="F308" s="801"/>
      <c r="G308" s="735" t="s">
        <v>1299</v>
      </c>
      <c r="H308" s="423" t="s">
        <v>1749</v>
      </c>
      <c r="O308" s="1036"/>
      <c r="P308" s="1390"/>
      <c r="Q308" s="1387"/>
      <c r="R308" s="637" t="s">
        <v>1306</v>
      </c>
      <c r="S308" s="637" t="s">
        <v>1748</v>
      </c>
      <c r="T308" s="1052"/>
      <c r="U308" s="735" t="s">
        <v>1299</v>
      </c>
      <c r="V308" s="423"/>
      <c r="W308" s="1037"/>
    </row>
    <row r="309" spans="2:23" ht="34.5" hidden="1" customHeight="1">
      <c r="B309" s="1390"/>
      <c r="C309" s="1387"/>
      <c r="D309" s="637" t="s">
        <v>1293</v>
      </c>
      <c r="E309" s="637"/>
      <c r="F309" s="804" cm="1">
        <f t="array" ref="F309">_xlfn.IFS($D299="",0,AND('【交付申請時】入力シート①(全体)'!$E$29="大企業",'【交付申請時】入力シート➁(機器)'!$D295="内蔵型ショーケース"),SUM('【交付申請時】入力シート➁(機器)'!$F306:$F308),AND('【交付申請時】入力シート①(全体)'!$E$29="大企業",'【交付申請時】入力シート➁(機器)'!$D295&lt;&gt;"内蔵型ショーケース"),SUM('【交付申請時】入力シート➁(機器)'!$F307:$F308),AND('【交付申請時】入力シート①(全体)'!$E$29&lt;&gt;"大企業",'【交付申請時】入力シート➁(機器)'!$D295="内蔵型ショーケース",'【交付申請時】入力シート➁(機器)'!$F303=""),SUM('【交付申請時】入力シート➁(機器)'!$F306:$F308),AND('【交付申請時】入力シート①(全体)'!$E$29&lt;&gt;"大企業",'【交付申請時】入力シート➁(機器)'!$D295="内蔵型ショーケース",'【交付申請時】入力シート➁(機器)'!$F303&lt;&gt;""),SUM($F306:$F307),AND('【交付申請時】入力シート①(全体)'!$E$29&lt;&gt;"大企業",'【交付申請時】入力シート➁(機器)'!$D295&lt;&gt;"内蔵型ショーケース",'【交付申請時】入力シート➁(機器)'!$F303=""),$F308,TRUE,0)+IF($F305&gt;$F304*0.3,$F305-$F304*0.3,0)</f>
        <v>0</v>
      </c>
      <c r="G309" s="735" t="s">
        <v>1299</v>
      </c>
      <c r="H309" s="423" t="s">
        <v>1300</v>
      </c>
      <c r="O309" s="1036"/>
      <c r="P309" s="1390"/>
      <c r="Q309" s="1387"/>
      <c r="R309" s="637" t="s">
        <v>1293</v>
      </c>
      <c r="S309" s="637"/>
      <c r="T309" s="804"/>
      <c r="U309" s="735" t="s">
        <v>1299</v>
      </c>
      <c r="V309" s="423" t="s">
        <v>1300</v>
      </c>
      <c r="W309" s="1037"/>
    </row>
    <row r="310" spans="2:23" ht="34.5" hidden="1" customHeight="1">
      <c r="B310" s="1390"/>
      <c r="C310" s="1387"/>
      <c r="D310" s="637" t="s">
        <v>1294</v>
      </c>
      <c r="E310" s="637"/>
      <c r="F310" s="805">
        <f>SUM(F304:F308)</f>
        <v>0</v>
      </c>
      <c r="G310" s="735" t="s">
        <v>1299</v>
      </c>
      <c r="H310" s="423" t="s">
        <v>1300</v>
      </c>
      <c r="O310" s="1036"/>
      <c r="P310" s="1390"/>
      <c r="Q310" s="1387"/>
      <c r="R310" s="637" t="s">
        <v>1294</v>
      </c>
      <c r="S310" s="637"/>
      <c r="T310" s="805">
        <f>SUM(T304:T309)</f>
        <v>0</v>
      </c>
      <c r="U310" s="735" t="s">
        <v>1299</v>
      </c>
      <c r="V310" s="423" t="s">
        <v>1300</v>
      </c>
      <c r="W310" s="1037"/>
    </row>
    <row r="311" spans="2:23" ht="34.5" hidden="1" customHeight="1">
      <c r="B311" s="1390"/>
      <c r="C311" s="1387"/>
      <c r="D311" s="637" t="s">
        <v>1297</v>
      </c>
      <c r="E311" s="637"/>
      <c r="F311" s="805">
        <f>SUM(F304:F308)-F309</f>
        <v>0</v>
      </c>
      <c r="G311" s="735" t="s">
        <v>1299</v>
      </c>
      <c r="H311" s="423" t="s">
        <v>1300</v>
      </c>
      <c r="O311" s="1036"/>
      <c r="P311" s="1390"/>
      <c r="Q311" s="1387"/>
      <c r="R311" s="637" t="s">
        <v>1297</v>
      </c>
      <c r="S311" s="637"/>
      <c r="T311" s="805">
        <f>SUM(T304:T308)</f>
        <v>0</v>
      </c>
      <c r="U311" s="735" t="s">
        <v>1299</v>
      </c>
      <c r="V311" s="423" t="s">
        <v>1300</v>
      </c>
      <c r="W311" s="1037"/>
    </row>
    <row r="312" spans="2:23" ht="34.5" hidden="1" customHeight="1">
      <c r="B312" s="1390"/>
      <c r="C312" s="1388"/>
      <c r="D312" s="637" t="s">
        <v>1302</v>
      </c>
      <c r="E312" s="637"/>
      <c r="F312" s="805" t="str">
        <f>IFERROR(IF($D295="","",IF('【交付申請時】入力シート①(全体)'!$E$29="大企業",IF($F311/分岐!$H$17/2&gt;INDEX(分岐!$A$2:$D$2,MATCH('【交付申請時】入力シート➁(機器)'!$D295,分岐!$A$1:$D$1,0)),INDEX(分岐!$A$2:$D$2,MATCH('【交付申請時】入力シート➁(機器)'!$D295,分岐!$A$1:$D$1,0))*分岐!$H$17,$F311/2),IF($F311/分岐!$H$17*2/3&gt;INDEX(分岐!$A$3:$D$3,MATCH('【交付申請時】入力シート➁(機器)'!$D295,分岐!$A$1:$D$1,0)),INDEX(分岐!$A$3:$D$3,MATCH('【交付申請時】入力シート➁(機器)'!$D295,分岐!$A$1:$D$1,0))*分岐!$H$17,$F311*2/3))),"")</f>
        <v/>
      </c>
      <c r="G312" s="735" t="s">
        <v>1299</v>
      </c>
      <c r="H312" s="423" t="s">
        <v>1300</v>
      </c>
      <c r="O312" s="1036"/>
      <c r="P312" s="1390"/>
      <c r="Q312" s="1388"/>
      <c r="R312" s="637" t="s">
        <v>1302</v>
      </c>
      <c r="S312" s="637"/>
      <c r="T312" s="805"/>
      <c r="U312" s="735" t="s">
        <v>1299</v>
      </c>
      <c r="V312" s="423" t="s">
        <v>1300</v>
      </c>
      <c r="W312" s="1037"/>
    </row>
    <row r="313" spans="2:23" ht="60" hidden="1" customHeight="1" thickBot="1">
      <c r="B313" s="1391"/>
      <c r="C313" s="424" t="s">
        <v>514</v>
      </c>
      <c r="D313" s="1419"/>
      <c r="E313" s="1420"/>
      <c r="F313" s="1420"/>
      <c r="G313" s="1420"/>
      <c r="H313" s="1421"/>
      <c r="O313" s="1036"/>
      <c r="P313" s="1391"/>
      <c r="Q313" s="424" t="s">
        <v>514</v>
      </c>
      <c r="R313" s="1408"/>
      <c r="S313" s="1409"/>
      <c r="T313" s="1409"/>
      <c r="U313" s="1409"/>
      <c r="V313" s="1410"/>
      <c r="W313" s="1037"/>
    </row>
    <row r="314" spans="2:23" ht="24" hidden="1" customHeight="1">
      <c r="B314" s="1389" t="s">
        <v>1365</v>
      </c>
      <c r="C314" s="414" t="s">
        <v>497</v>
      </c>
      <c r="D314" s="1411"/>
      <c r="E314" s="1412"/>
      <c r="F314" s="1394" t="s">
        <v>431</v>
      </c>
      <c r="G314" s="1394"/>
      <c r="H314" s="1395"/>
      <c r="I314" s="803">
        <f>D318</f>
        <v>0</v>
      </c>
      <c r="O314" s="1036"/>
      <c r="P314" s="1389" t="s">
        <v>1365</v>
      </c>
      <c r="Q314" s="414" t="s">
        <v>497</v>
      </c>
      <c r="R314" s="1392"/>
      <c r="S314" s="1393"/>
      <c r="T314" s="1394" t="s">
        <v>431</v>
      </c>
      <c r="U314" s="1394"/>
      <c r="V314" s="1395"/>
      <c r="W314" s="1037"/>
    </row>
    <row r="315" spans="2:23" ht="24" hidden="1" customHeight="1">
      <c r="B315" s="1390"/>
      <c r="C315" s="415" t="s">
        <v>499</v>
      </c>
      <c r="D315" s="1413"/>
      <c r="E315" s="1414"/>
      <c r="F315" s="1414"/>
      <c r="G315" s="1414"/>
      <c r="H315" s="1415"/>
      <c r="O315" s="1036"/>
      <c r="P315" s="1390"/>
      <c r="Q315" s="415" t="s">
        <v>499</v>
      </c>
      <c r="R315" s="1396"/>
      <c r="S315" s="1397"/>
      <c r="T315" s="1397"/>
      <c r="U315" s="1397"/>
      <c r="V315" s="1398"/>
      <c r="W315" s="1037"/>
    </row>
    <row r="316" spans="2:23" ht="24" hidden="1" customHeight="1">
      <c r="B316" s="1390"/>
      <c r="C316" s="415" t="s">
        <v>501</v>
      </c>
      <c r="D316" s="1413"/>
      <c r="E316" s="1414"/>
      <c r="F316" s="1414"/>
      <c r="G316" s="1414"/>
      <c r="H316" s="1415"/>
      <c r="O316" s="1036"/>
      <c r="P316" s="1390"/>
      <c r="Q316" s="415" t="s">
        <v>501</v>
      </c>
      <c r="R316" s="1396"/>
      <c r="S316" s="1397"/>
      <c r="T316" s="1397"/>
      <c r="U316" s="1397"/>
      <c r="V316" s="1398"/>
      <c r="W316" s="1037"/>
    </row>
    <row r="317" spans="2:23" ht="24" hidden="1" customHeight="1">
      <c r="B317" s="1390"/>
      <c r="C317" s="415" t="s">
        <v>503</v>
      </c>
      <c r="D317" s="1416"/>
      <c r="E317" s="1417"/>
      <c r="F317" s="1401"/>
      <c r="G317" s="1401"/>
      <c r="H317" s="1402"/>
      <c r="O317" s="1036"/>
      <c r="P317" s="1390"/>
      <c r="Q317" s="415" t="s">
        <v>503</v>
      </c>
      <c r="R317" s="1399"/>
      <c r="S317" s="1400"/>
      <c r="T317" s="1401"/>
      <c r="U317" s="1401"/>
      <c r="V317" s="1402"/>
      <c r="W317" s="1037"/>
    </row>
    <row r="318" spans="2:23" ht="24" hidden="1" customHeight="1">
      <c r="B318" s="1390"/>
      <c r="C318" s="416" t="s">
        <v>1323</v>
      </c>
      <c r="D318" s="417"/>
      <c r="E318" s="742" t="s">
        <v>506</v>
      </c>
      <c r="F318" s="777" t="s">
        <v>1760</v>
      </c>
      <c r="G318" s="748"/>
      <c r="H318" s="779" t="s">
        <v>1321</v>
      </c>
      <c r="I318" s="789"/>
      <c r="O318" s="1036"/>
      <c r="P318" s="1390"/>
      <c r="Q318" s="416" t="s">
        <v>1323</v>
      </c>
      <c r="R318" s="1053"/>
      <c r="S318" s="742" t="s">
        <v>506</v>
      </c>
      <c r="T318" s="777" t="s">
        <v>1760</v>
      </c>
      <c r="U318" s="1054"/>
      <c r="V318" s="779" t="s">
        <v>1321</v>
      </c>
      <c r="W318" s="1037"/>
    </row>
    <row r="319" spans="2:23" ht="24" hidden="1" customHeight="1">
      <c r="B319" s="1390"/>
      <c r="C319" s="1403" t="s">
        <v>1329</v>
      </c>
      <c r="D319" s="1405" t="s">
        <v>1769</v>
      </c>
      <c r="E319" s="1405"/>
      <c r="F319" s="747"/>
      <c r="G319" s="741" t="s">
        <v>506</v>
      </c>
      <c r="H319" s="746"/>
      <c r="O319" s="1036"/>
      <c r="P319" s="1390"/>
      <c r="Q319" s="1403" t="s">
        <v>1329</v>
      </c>
      <c r="R319" s="1405" t="s">
        <v>1769</v>
      </c>
      <c r="S319" s="1405"/>
      <c r="T319" s="1055"/>
      <c r="U319" s="741" t="s">
        <v>506</v>
      </c>
      <c r="V319" s="746"/>
      <c r="W319" s="1037"/>
    </row>
    <row r="320" spans="2:23" ht="24" hidden="1" customHeight="1">
      <c r="B320" s="1390"/>
      <c r="C320" s="1404"/>
      <c r="D320" s="1406" t="s">
        <v>507</v>
      </c>
      <c r="E320" s="1406"/>
      <c r="F320" s="1418"/>
      <c r="G320" s="1414"/>
      <c r="H320" s="1415"/>
      <c r="O320" s="1036"/>
      <c r="P320" s="1390"/>
      <c r="Q320" s="1404"/>
      <c r="R320" s="1406" t="s">
        <v>507</v>
      </c>
      <c r="S320" s="1406"/>
      <c r="T320" s="1407"/>
      <c r="U320" s="1397"/>
      <c r="V320" s="1398"/>
      <c r="W320" s="1037"/>
    </row>
    <row r="321" spans="2:23" ht="24" hidden="1" customHeight="1">
      <c r="B321" s="1390"/>
      <c r="C321" s="1404"/>
      <c r="D321" s="743" t="s">
        <v>509</v>
      </c>
      <c r="E321" s="744" t="s">
        <v>510</v>
      </c>
      <c r="F321" s="418"/>
      <c r="G321" s="419" t="s">
        <v>511</v>
      </c>
      <c r="H321" s="420"/>
      <c r="O321" s="1036"/>
      <c r="P321" s="1390"/>
      <c r="Q321" s="1404"/>
      <c r="R321" s="743" t="s">
        <v>509</v>
      </c>
      <c r="S321" s="744" t="s">
        <v>510</v>
      </c>
      <c r="T321" s="1056"/>
      <c r="U321" s="419" t="s">
        <v>511</v>
      </c>
      <c r="V321" s="420"/>
      <c r="W321" s="1037"/>
    </row>
    <row r="322" spans="2:23" ht="47.1" hidden="1" customHeight="1">
      <c r="B322" s="1390"/>
      <c r="C322" s="637" t="s">
        <v>512</v>
      </c>
      <c r="D322" s="1405" t="s">
        <v>1331</v>
      </c>
      <c r="E322" s="1405"/>
      <c r="F322" s="421"/>
      <c r="G322" s="422" t="s">
        <v>513</v>
      </c>
      <c r="H322" s="423"/>
      <c r="O322" s="1036"/>
      <c r="P322" s="1390"/>
      <c r="Q322" s="637" t="s">
        <v>512</v>
      </c>
      <c r="R322" s="1405" t="s">
        <v>1331</v>
      </c>
      <c r="S322" s="1405"/>
      <c r="T322" s="1057"/>
      <c r="U322" s="422" t="s">
        <v>513</v>
      </c>
      <c r="V322" s="423"/>
      <c r="W322" s="1037"/>
    </row>
    <row r="323" spans="2:23" ht="34.5" hidden="1" customHeight="1">
      <c r="B323" s="1390"/>
      <c r="C323" s="1386" t="s">
        <v>1298</v>
      </c>
      <c r="D323" s="637" t="s">
        <v>1291</v>
      </c>
      <c r="E323" s="637"/>
      <c r="F323" s="801"/>
      <c r="G323" s="735" t="s">
        <v>1299</v>
      </c>
      <c r="H323" s="423" t="s">
        <v>1749</v>
      </c>
      <c r="O323" s="1036"/>
      <c r="P323" s="1390"/>
      <c r="Q323" s="1386" t="s">
        <v>1298</v>
      </c>
      <c r="R323" s="637" t="s">
        <v>1291</v>
      </c>
      <c r="S323" s="637"/>
      <c r="T323" s="1052"/>
      <c r="U323" s="735" t="s">
        <v>1299</v>
      </c>
      <c r="V323" s="423"/>
      <c r="W323" s="1037"/>
    </row>
    <row r="324" spans="2:23" ht="34.5" hidden="1" customHeight="1">
      <c r="B324" s="1390"/>
      <c r="C324" s="1387"/>
      <c r="D324" s="637" t="s">
        <v>1303</v>
      </c>
      <c r="E324" s="637"/>
      <c r="F324" s="802"/>
      <c r="G324" s="745" t="s">
        <v>1299</v>
      </c>
      <c r="H324" s="423" t="s">
        <v>1749</v>
      </c>
      <c r="O324" s="1036"/>
      <c r="P324" s="1390"/>
      <c r="Q324" s="1387"/>
      <c r="R324" s="637" t="s">
        <v>1303</v>
      </c>
      <c r="S324" s="637"/>
      <c r="T324" s="1058"/>
      <c r="U324" s="745" t="s">
        <v>1299</v>
      </c>
      <c r="V324" s="423"/>
      <c r="W324" s="1037"/>
    </row>
    <row r="325" spans="2:23" ht="34.5" hidden="1" customHeight="1">
      <c r="B325" s="1390"/>
      <c r="C325" s="1387"/>
      <c r="D325" s="637" t="s">
        <v>1304</v>
      </c>
      <c r="E325" s="637" t="s">
        <v>1307</v>
      </c>
      <c r="F325" s="801"/>
      <c r="G325" s="735" t="s">
        <v>1299</v>
      </c>
      <c r="H325" s="423" t="s">
        <v>1749</v>
      </c>
      <c r="O325" s="1036"/>
      <c r="P325" s="1390"/>
      <c r="Q325" s="1387"/>
      <c r="R325" s="637" t="s">
        <v>1304</v>
      </c>
      <c r="S325" s="637" t="s">
        <v>1307</v>
      </c>
      <c r="T325" s="1052"/>
      <c r="U325" s="735" t="s">
        <v>1299</v>
      </c>
      <c r="V325" s="423"/>
      <c r="W325" s="1037"/>
    </row>
    <row r="326" spans="2:23" ht="34.5" hidden="1" customHeight="1">
      <c r="B326" s="1390"/>
      <c r="C326" s="1387"/>
      <c r="D326" s="637" t="s">
        <v>1305</v>
      </c>
      <c r="E326" s="637" t="s">
        <v>1747</v>
      </c>
      <c r="F326" s="801"/>
      <c r="G326" s="735" t="s">
        <v>1299</v>
      </c>
      <c r="H326" s="423" t="s">
        <v>1749</v>
      </c>
      <c r="O326" s="1036"/>
      <c r="P326" s="1390"/>
      <c r="Q326" s="1387"/>
      <c r="R326" s="637" t="s">
        <v>1305</v>
      </c>
      <c r="S326" s="637" t="s">
        <v>1747</v>
      </c>
      <c r="T326" s="1052"/>
      <c r="U326" s="735" t="s">
        <v>1299</v>
      </c>
      <c r="V326" s="423"/>
      <c r="W326" s="1037"/>
    </row>
    <row r="327" spans="2:23" ht="34.5" hidden="1" customHeight="1">
      <c r="B327" s="1390"/>
      <c r="C327" s="1387"/>
      <c r="D327" s="637" t="s">
        <v>1886</v>
      </c>
      <c r="E327" s="637" t="s">
        <v>1748</v>
      </c>
      <c r="F327" s="801"/>
      <c r="G327" s="735" t="s">
        <v>1299</v>
      </c>
      <c r="H327" s="423" t="s">
        <v>1749</v>
      </c>
      <c r="O327" s="1036"/>
      <c r="P327" s="1390"/>
      <c r="Q327" s="1387"/>
      <c r="R327" s="637" t="s">
        <v>1306</v>
      </c>
      <c r="S327" s="637" t="s">
        <v>1748</v>
      </c>
      <c r="T327" s="1052"/>
      <c r="U327" s="735" t="s">
        <v>1299</v>
      </c>
      <c r="V327" s="423"/>
      <c r="W327" s="1037"/>
    </row>
    <row r="328" spans="2:23" ht="34.5" hidden="1" customHeight="1">
      <c r="B328" s="1390"/>
      <c r="C328" s="1387"/>
      <c r="D328" s="637" t="s">
        <v>1293</v>
      </c>
      <c r="E328" s="637"/>
      <c r="F328" s="804" cm="1">
        <f t="array" ref="F328">_xlfn.IFS($D318="",0,AND('【交付申請時】入力シート①(全体)'!$E$29="大企業",'【交付申請時】入力シート➁(機器)'!$D314="内蔵型ショーケース"),SUM('【交付申請時】入力シート➁(機器)'!$F325:$F327),AND('【交付申請時】入力シート①(全体)'!$E$29="大企業",'【交付申請時】入力シート➁(機器)'!$D314&lt;&gt;"内蔵型ショーケース"),SUM('【交付申請時】入力シート➁(機器)'!$F326:$F327),AND('【交付申請時】入力シート①(全体)'!$E$29&lt;&gt;"大企業",'【交付申請時】入力シート➁(機器)'!$D314="内蔵型ショーケース",'【交付申請時】入力シート➁(機器)'!$F322=""),SUM('【交付申請時】入力シート➁(機器)'!$F325:$F327),AND('【交付申請時】入力シート①(全体)'!$E$29&lt;&gt;"大企業",'【交付申請時】入力シート➁(機器)'!$D314="内蔵型ショーケース",'【交付申請時】入力シート➁(機器)'!$F322&lt;&gt;""),SUM($F325:$F326),AND('【交付申請時】入力シート①(全体)'!$E$29&lt;&gt;"大企業",'【交付申請時】入力シート➁(機器)'!$D314&lt;&gt;"内蔵型ショーケース",'【交付申請時】入力シート➁(機器)'!$F322=""),$F327,TRUE,0)+IF($F324&gt;$F323*0.3,$F324-$F323*0.3,0)</f>
        <v>0</v>
      </c>
      <c r="G328" s="735" t="s">
        <v>1299</v>
      </c>
      <c r="H328" s="423" t="s">
        <v>1300</v>
      </c>
      <c r="O328" s="1036"/>
      <c r="P328" s="1390"/>
      <c r="Q328" s="1387"/>
      <c r="R328" s="637" t="s">
        <v>1293</v>
      </c>
      <c r="S328" s="637"/>
      <c r="T328" s="804"/>
      <c r="U328" s="735" t="s">
        <v>1299</v>
      </c>
      <c r="V328" s="423" t="s">
        <v>1300</v>
      </c>
      <c r="W328" s="1037"/>
    </row>
    <row r="329" spans="2:23" ht="34.5" hidden="1" customHeight="1">
      <c r="B329" s="1390"/>
      <c r="C329" s="1387"/>
      <c r="D329" s="637" t="s">
        <v>1294</v>
      </c>
      <c r="E329" s="637"/>
      <c r="F329" s="805">
        <f>SUM(F323:F327)</f>
        <v>0</v>
      </c>
      <c r="G329" s="735" t="s">
        <v>1299</v>
      </c>
      <c r="H329" s="423" t="s">
        <v>1300</v>
      </c>
      <c r="O329" s="1036"/>
      <c r="P329" s="1390"/>
      <c r="Q329" s="1387"/>
      <c r="R329" s="637" t="s">
        <v>1294</v>
      </c>
      <c r="S329" s="637"/>
      <c r="T329" s="805">
        <f>SUM(T323:T328)</f>
        <v>0</v>
      </c>
      <c r="U329" s="735" t="s">
        <v>1299</v>
      </c>
      <c r="V329" s="423" t="s">
        <v>1300</v>
      </c>
      <c r="W329" s="1037"/>
    </row>
    <row r="330" spans="2:23" ht="34.5" hidden="1" customHeight="1">
      <c r="B330" s="1390"/>
      <c r="C330" s="1387"/>
      <c r="D330" s="637" t="s">
        <v>1297</v>
      </c>
      <c r="E330" s="637"/>
      <c r="F330" s="805">
        <f>SUM(F323:F327)-F328</f>
        <v>0</v>
      </c>
      <c r="G330" s="735" t="s">
        <v>1299</v>
      </c>
      <c r="H330" s="423" t="s">
        <v>1300</v>
      </c>
      <c r="O330" s="1036"/>
      <c r="P330" s="1390"/>
      <c r="Q330" s="1387"/>
      <c r="R330" s="637" t="s">
        <v>1297</v>
      </c>
      <c r="S330" s="637"/>
      <c r="T330" s="805">
        <f>SUM(T323:T327)</f>
        <v>0</v>
      </c>
      <c r="U330" s="735" t="s">
        <v>1299</v>
      </c>
      <c r="V330" s="423" t="s">
        <v>1300</v>
      </c>
      <c r="W330" s="1037"/>
    </row>
    <row r="331" spans="2:23" ht="34.5" hidden="1" customHeight="1">
      <c r="B331" s="1390"/>
      <c r="C331" s="1388"/>
      <c r="D331" s="637" t="s">
        <v>1302</v>
      </c>
      <c r="E331" s="637"/>
      <c r="F331" s="805" t="str">
        <f>IFERROR(IF($D314="","",IF('【交付申請時】入力シート①(全体)'!$E$29="大企業",IF($F330/分岐!$H$18/2&gt;INDEX(分岐!$A$2:$D$2,MATCH('【交付申請時】入力シート➁(機器)'!$D314,分岐!$A$1:$D$1,0)),INDEX(分岐!$A$2:$D$2,MATCH('【交付申請時】入力シート➁(機器)'!$D314,分岐!$A$1:$D$1,0))*分岐!$H$18,$F330/2),IF($F330*分岐!$H$18*2/3&gt;INDEX(分岐!$A$3:$D$3,MATCH('【交付申請時】入力シート➁(機器)'!$D314,分岐!$A$1:$D$1,0)),INDEX(分岐!$A$3:$D$3,MATCH('【交付申請時】入力シート➁(機器)'!$D314,分岐!$A$1:$D$1,0))*分岐!$H$18,$F330*2/3))),"")</f>
        <v/>
      </c>
      <c r="G331" s="735" t="s">
        <v>1299</v>
      </c>
      <c r="H331" s="423" t="s">
        <v>1300</v>
      </c>
      <c r="O331" s="1036"/>
      <c r="P331" s="1390"/>
      <c r="Q331" s="1388"/>
      <c r="R331" s="637" t="s">
        <v>1302</v>
      </c>
      <c r="S331" s="637"/>
      <c r="T331" s="805"/>
      <c r="U331" s="735" t="s">
        <v>1299</v>
      </c>
      <c r="V331" s="423" t="s">
        <v>1300</v>
      </c>
      <c r="W331" s="1037"/>
    </row>
    <row r="332" spans="2:23" ht="60" hidden="1" customHeight="1" thickBot="1">
      <c r="B332" s="1391"/>
      <c r="C332" s="424" t="s">
        <v>514</v>
      </c>
      <c r="D332" s="1419"/>
      <c r="E332" s="1420"/>
      <c r="F332" s="1420"/>
      <c r="G332" s="1420"/>
      <c r="H332" s="1421"/>
      <c r="O332" s="1036"/>
      <c r="P332" s="1391"/>
      <c r="Q332" s="424" t="s">
        <v>514</v>
      </c>
      <c r="R332" s="1408"/>
      <c r="S332" s="1409"/>
      <c r="T332" s="1409"/>
      <c r="U332" s="1409"/>
      <c r="V332" s="1410"/>
      <c r="W332" s="1037"/>
    </row>
    <row r="333" spans="2:23" ht="24" hidden="1" customHeight="1">
      <c r="B333" s="1389" t="s">
        <v>1366</v>
      </c>
      <c r="C333" s="414" t="s">
        <v>497</v>
      </c>
      <c r="D333" s="1411"/>
      <c r="E333" s="1412"/>
      <c r="F333" s="1394" t="s">
        <v>431</v>
      </c>
      <c r="G333" s="1394"/>
      <c r="H333" s="1395"/>
      <c r="I333" s="803">
        <f>D337</f>
        <v>0</v>
      </c>
      <c r="O333" s="1036"/>
      <c r="P333" s="1389" t="s">
        <v>1366</v>
      </c>
      <c r="Q333" s="414" t="s">
        <v>497</v>
      </c>
      <c r="R333" s="1392"/>
      <c r="S333" s="1393"/>
      <c r="T333" s="1394" t="s">
        <v>431</v>
      </c>
      <c r="U333" s="1394"/>
      <c r="V333" s="1395"/>
      <c r="W333" s="1037"/>
    </row>
    <row r="334" spans="2:23" ht="24" hidden="1" customHeight="1">
      <c r="B334" s="1390"/>
      <c r="C334" s="415" t="s">
        <v>499</v>
      </c>
      <c r="D334" s="1413"/>
      <c r="E334" s="1414"/>
      <c r="F334" s="1414"/>
      <c r="G334" s="1414"/>
      <c r="H334" s="1415"/>
      <c r="O334" s="1036"/>
      <c r="P334" s="1390"/>
      <c r="Q334" s="415" t="s">
        <v>499</v>
      </c>
      <c r="R334" s="1396"/>
      <c r="S334" s="1397"/>
      <c r="T334" s="1397"/>
      <c r="U334" s="1397"/>
      <c r="V334" s="1398"/>
      <c r="W334" s="1037"/>
    </row>
    <row r="335" spans="2:23" ht="24" hidden="1" customHeight="1">
      <c r="B335" s="1390"/>
      <c r="C335" s="415" t="s">
        <v>501</v>
      </c>
      <c r="D335" s="1413"/>
      <c r="E335" s="1414"/>
      <c r="F335" s="1414"/>
      <c r="G335" s="1414"/>
      <c r="H335" s="1415"/>
      <c r="O335" s="1036"/>
      <c r="P335" s="1390"/>
      <c r="Q335" s="415" t="s">
        <v>501</v>
      </c>
      <c r="R335" s="1396"/>
      <c r="S335" s="1397"/>
      <c r="T335" s="1397"/>
      <c r="U335" s="1397"/>
      <c r="V335" s="1398"/>
      <c r="W335" s="1037"/>
    </row>
    <row r="336" spans="2:23" ht="24" hidden="1" customHeight="1">
      <c r="B336" s="1390"/>
      <c r="C336" s="415" t="s">
        <v>503</v>
      </c>
      <c r="D336" s="1416"/>
      <c r="E336" s="1417"/>
      <c r="F336" s="1401"/>
      <c r="G336" s="1401"/>
      <c r="H336" s="1402"/>
      <c r="O336" s="1036"/>
      <c r="P336" s="1390"/>
      <c r="Q336" s="415" t="s">
        <v>503</v>
      </c>
      <c r="R336" s="1399"/>
      <c r="S336" s="1400"/>
      <c r="T336" s="1401"/>
      <c r="U336" s="1401"/>
      <c r="V336" s="1402"/>
      <c r="W336" s="1037"/>
    </row>
    <row r="337" spans="2:23" ht="24" hidden="1" customHeight="1">
      <c r="B337" s="1390"/>
      <c r="C337" s="416" t="s">
        <v>1323</v>
      </c>
      <c r="D337" s="417"/>
      <c r="E337" s="742" t="s">
        <v>506</v>
      </c>
      <c r="F337" s="777" t="s">
        <v>1760</v>
      </c>
      <c r="G337" s="748"/>
      <c r="H337" s="779" t="s">
        <v>1321</v>
      </c>
      <c r="I337" s="789"/>
      <c r="O337" s="1036"/>
      <c r="P337" s="1390"/>
      <c r="Q337" s="416" t="s">
        <v>1323</v>
      </c>
      <c r="R337" s="1053"/>
      <c r="S337" s="742" t="s">
        <v>506</v>
      </c>
      <c r="T337" s="777" t="s">
        <v>1760</v>
      </c>
      <c r="U337" s="1054"/>
      <c r="V337" s="779" t="s">
        <v>1321</v>
      </c>
      <c r="W337" s="1037"/>
    </row>
    <row r="338" spans="2:23" ht="24" hidden="1" customHeight="1">
      <c r="B338" s="1390"/>
      <c r="C338" s="1403" t="s">
        <v>1329</v>
      </c>
      <c r="D338" s="1405" t="s">
        <v>1769</v>
      </c>
      <c r="E338" s="1405"/>
      <c r="F338" s="747"/>
      <c r="G338" s="741" t="s">
        <v>506</v>
      </c>
      <c r="H338" s="746"/>
      <c r="O338" s="1036"/>
      <c r="P338" s="1390"/>
      <c r="Q338" s="1403" t="s">
        <v>1329</v>
      </c>
      <c r="R338" s="1405" t="s">
        <v>1769</v>
      </c>
      <c r="S338" s="1405"/>
      <c r="T338" s="1055"/>
      <c r="U338" s="741" t="s">
        <v>506</v>
      </c>
      <c r="V338" s="746"/>
      <c r="W338" s="1037"/>
    </row>
    <row r="339" spans="2:23" ht="24" hidden="1" customHeight="1">
      <c r="B339" s="1390"/>
      <c r="C339" s="1404"/>
      <c r="D339" s="1406" t="s">
        <v>507</v>
      </c>
      <c r="E339" s="1406"/>
      <c r="F339" s="1418"/>
      <c r="G339" s="1414"/>
      <c r="H339" s="1415"/>
      <c r="O339" s="1036"/>
      <c r="P339" s="1390"/>
      <c r="Q339" s="1404"/>
      <c r="R339" s="1406" t="s">
        <v>507</v>
      </c>
      <c r="S339" s="1406"/>
      <c r="T339" s="1407"/>
      <c r="U339" s="1397"/>
      <c r="V339" s="1398"/>
      <c r="W339" s="1037"/>
    </row>
    <row r="340" spans="2:23" ht="24" hidden="1" customHeight="1">
      <c r="B340" s="1390"/>
      <c r="C340" s="1404"/>
      <c r="D340" s="743" t="s">
        <v>509</v>
      </c>
      <c r="E340" s="744" t="s">
        <v>510</v>
      </c>
      <c r="F340" s="418"/>
      <c r="G340" s="419" t="s">
        <v>511</v>
      </c>
      <c r="H340" s="420"/>
      <c r="O340" s="1036"/>
      <c r="P340" s="1390"/>
      <c r="Q340" s="1404"/>
      <c r="R340" s="743" t="s">
        <v>509</v>
      </c>
      <c r="S340" s="744" t="s">
        <v>510</v>
      </c>
      <c r="T340" s="1056"/>
      <c r="U340" s="419" t="s">
        <v>511</v>
      </c>
      <c r="V340" s="420"/>
      <c r="W340" s="1037"/>
    </row>
    <row r="341" spans="2:23" ht="47.1" hidden="1" customHeight="1">
      <c r="B341" s="1390"/>
      <c r="C341" s="637" t="s">
        <v>512</v>
      </c>
      <c r="D341" s="1405" t="s">
        <v>1331</v>
      </c>
      <c r="E341" s="1405"/>
      <c r="F341" s="421"/>
      <c r="G341" s="422" t="s">
        <v>513</v>
      </c>
      <c r="H341" s="423"/>
      <c r="O341" s="1036"/>
      <c r="P341" s="1390"/>
      <c r="Q341" s="637" t="s">
        <v>512</v>
      </c>
      <c r="R341" s="1405" t="s">
        <v>1331</v>
      </c>
      <c r="S341" s="1405"/>
      <c r="T341" s="1057"/>
      <c r="U341" s="422" t="s">
        <v>513</v>
      </c>
      <c r="V341" s="423"/>
      <c r="W341" s="1037"/>
    </row>
    <row r="342" spans="2:23" ht="34.5" hidden="1" customHeight="1">
      <c r="B342" s="1390"/>
      <c r="C342" s="1386" t="s">
        <v>1298</v>
      </c>
      <c r="D342" s="637" t="s">
        <v>1291</v>
      </c>
      <c r="E342" s="637"/>
      <c r="F342" s="799"/>
      <c r="G342" s="735" t="s">
        <v>1299</v>
      </c>
      <c r="H342" s="423" t="s">
        <v>1749</v>
      </c>
      <c r="O342" s="1036"/>
      <c r="P342" s="1390"/>
      <c r="Q342" s="1386" t="s">
        <v>1298</v>
      </c>
      <c r="R342" s="637" t="s">
        <v>1291</v>
      </c>
      <c r="S342" s="637"/>
      <c r="T342" s="1060"/>
      <c r="U342" s="735" t="s">
        <v>1299</v>
      </c>
      <c r="V342" s="423"/>
      <c r="W342" s="1037"/>
    </row>
    <row r="343" spans="2:23" ht="34.5" hidden="1" customHeight="1">
      <c r="B343" s="1390"/>
      <c r="C343" s="1387"/>
      <c r="D343" s="637" t="s">
        <v>1303</v>
      </c>
      <c r="E343" s="637"/>
      <c r="F343" s="800"/>
      <c r="G343" s="745" t="s">
        <v>1299</v>
      </c>
      <c r="H343" s="423" t="s">
        <v>1749</v>
      </c>
      <c r="O343" s="1036"/>
      <c r="P343" s="1390"/>
      <c r="Q343" s="1387"/>
      <c r="R343" s="637" t="s">
        <v>1303</v>
      </c>
      <c r="S343" s="637"/>
      <c r="T343" s="1061"/>
      <c r="U343" s="745" t="s">
        <v>1299</v>
      </c>
      <c r="V343" s="423"/>
      <c r="W343" s="1037"/>
    </row>
    <row r="344" spans="2:23" ht="34.5" hidden="1" customHeight="1">
      <c r="B344" s="1390"/>
      <c r="C344" s="1387"/>
      <c r="D344" s="637" t="s">
        <v>1304</v>
      </c>
      <c r="E344" s="637" t="s">
        <v>1307</v>
      </c>
      <c r="F344" s="799"/>
      <c r="G344" s="735" t="s">
        <v>1299</v>
      </c>
      <c r="H344" s="423" t="s">
        <v>1749</v>
      </c>
      <c r="O344" s="1036"/>
      <c r="P344" s="1390"/>
      <c r="Q344" s="1387"/>
      <c r="R344" s="637" t="s">
        <v>1304</v>
      </c>
      <c r="S344" s="637" t="s">
        <v>1307</v>
      </c>
      <c r="T344" s="1060"/>
      <c r="U344" s="735" t="s">
        <v>1299</v>
      </c>
      <c r="V344" s="423"/>
      <c r="W344" s="1037"/>
    </row>
    <row r="345" spans="2:23" ht="34.5" hidden="1" customHeight="1">
      <c r="B345" s="1390"/>
      <c r="C345" s="1387"/>
      <c r="D345" s="637" t="s">
        <v>1305</v>
      </c>
      <c r="E345" s="637" t="s">
        <v>1747</v>
      </c>
      <c r="F345" s="799"/>
      <c r="G345" s="735" t="s">
        <v>1299</v>
      </c>
      <c r="H345" s="423" t="s">
        <v>1749</v>
      </c>
      <c r="O345" s="1036"/>
      <c r="P345" s="1390"/>
      <c r="Q345" s="1387"/>
      <c r="R345" s="637" t="s">
        <v>1305</v>
      </c>
      <c r="S345" s="637" t="s">
        <v>1747</v>
      </c>
      <c r="T345" s="1060"/>
      <c r="U345" s="735" t="s">
        <v>1299</v>
      </c>
      <c r="V345" s="423"/>
      <c r="W345" s="1037"/>
    </row>
    <row r="346" spans="2:23" ht="34.5" hidden="1" customHeight="1">
      <c r="B346" s="1390"/>
      <c r="C346" s="1387"/>
      <c r="D346" s="637" t="s">
        <v>1886</v>
      </c>
      <c r="E346" s="637" t="s">
        <v>1748</v>
      </c>
      <c r="F346" s="799"/>
      <c r="G346" s="735" t="s">
        <v>1299</v>
      </c>
      <c r="H346" s="423" t="s">
        <v>1749</v>
      </c>
      <c r="O346" s="1036"/>
      <c r="P346" s="1390"/>
      <c r="Q346" s="1387"/>
      <c r="R346" s="637" t="s">
        <v>1306</v>
      </c>
      <c r="S346" s="637" t="s">
        <v>1748</v>
      </c>
      <c r="T346" s="1060"/>
      <c r="U346" s="735" t="s">
        <v>1299</v>
      </c>
      <c r="V346" s="423"/>
      <c r="W346" s="1037"/>
    </row>
    <row r="347" spans="2:23" ht="34.5" hidden="1" customHeight="1">
      <c r="B347" s="1390"/>
      <c r="C347" s="1387"/>
      <c r="D347" s="637" t="s">
        <v>1293</v>
      </c>
      <c r="E347" s="637"/>
      <c r="F347" s="804" cm="1">
        <f t="array" ref="F347">_xlfn.IFS($D337="",0,AND('【交付申請時】入力シート①(全体)'!$E$29="大企業",'【交付申請時】入力シート➁(機器)'!$D333="内蔵型ショーケース"),SUM('【交付申請時】入力シート➁(機器)'!$F344:$F346),AND('【交付申請時】入力シート①(全体)'!$E$29="大企業",'【交付申請時】入力シート➁(機器)'!$D333&lt;&gt;"内蔵型ショーケース"),SUM('【交付申請時】入力シート➁(機器)'!$F345:$F346),AND('【交付申請時】入力シート①(全体)'!$E$29&lt;&gt;"大企業",'【交付申請時】入力シート➁(機器)'!$D333="内蔵型ショーケース",'【交付申請時】入力シート➁(機器)'!$F341=""),SUM('【交付申請時】入力シート➁(機器)'!$F344:$F346),AND('【交付申請時】入力シート①(全体)'!$E$29&lt;&gt;"大企業",'【交付申請時】入力シート➁(機器)'!$D333="内蔵型ショーケース",'【交付申請時】入力シート➁(機器)'!$F341&lt;&gt;""),SUM($F344:$F345),AND('【交付申請時】入力シート①(全体)'!$E$29&lt;&gt;"大企業",'【交付申請時】入力シート➁(機器)'!$D333&lt;&gt;"内蔵型ショーケース",'【交付申請時】入力シート➁(機器)'!$F341=""),$F346,TRUE,0)+IF($F343&gt;$F342*0.3,$F343-$F342*0.3,0)</f>
        <v>0</v>
      </c>
      <c r="G347" s="735" t="s">
        <v>1299</v>
      </c>
      <c r="H347" s="423" t="s">
        <v>1300</v>
      </c>
      <c r="O347" s="1036"/>
      <c r="P347" s="1390"/>
      <c r="Q347" s="1387"/>
      <c r="R347" s="637" t="s">
        <v>1293</v>
      </c>
      <c r="S347" s="637"/>
      <c r="T347" s="804"/>
      <c r="U347" s="735" t="s">
        <v>1299</v>
      </c>
      <c r="V347" s="423" t="s">
        <v>1300</v>
      </c>
      <c r="W347" s="1037"/>
    </row>
    <row r="348" spans="2:23" ht="34.5" hidden="1" customHeight="1">
      <c r="B348" s="1390"/>
      <c r="C348" s="1387"/>
      <c r="D348" s="637" t="s">
        <v>1294</v>
      </c>
      <c r="E348" s="637"/>
      <c r="F348" s="805">
        <f>SUM(F342:F346)</f>
        <v>0</v>
      </c>
      <c r="G348" s="735" t="s">
        <v>1299</v>
      </c>
      <c r="H348" s="423" t="s">
        <v>1300</v>
      </c>
      <c r="O348" s="1036"/>
      <c r="P348" s="1390"/>
      <c r="Q348" s="1387"/>
      <c r="R348" s="637" t="s">
        <v>1294</v>
      </c>
      <c r="S348" s="637"/>
      <c r="T348" s="807">
        <f>SUM(T342:T347)</f>
        <v>0</v>
      </c>
      <c r="U348" s="735" t="s">
        <v>1299</v>
      </c>
      <c r="V348" s="423" t="s">
        <v>1300</v>
      </c>
      <c r="W348" s="1037"/>
    </row>
    <row r="349" spans="2:23" ht="34.5" hidden="1" customHeight="1">
      <c r="B349" s="1390"/>
      <c r="C349" s="1387"/>
      <c r="D349" s="637" t="s">
        <v>1297</v>
      </c>
      <c r="E349" s="637"/>
      <c r="F349" s="805">
        <f>SUM(F342:F346)-F347</f>
        <v>0</v>
      </c>
      <c r="G349" s="735" t="s">
        <v>1299</v>
      </c>
      <c r="H349" s="423" t="s">
        <v>1300</v>
      </c>
      <c r="O349" s="1036"/>
      <c r="P349" s="1390"/>
      <c r="Q349" s="1387"/>
      <c r="R349" s="637" t="s">
        <v>1297</v>
      </c>
      <c r="S349" s="637"/>
      <c r="T349" s="807">
        <f>SUM(T342:T346)</f>
        <v>0</v>
      </c>
      <c r="U349" s="735" t="s">
        <v>1299</v>
      </c>
      <c r="V349" s="423" t="s">
        <v>1300</v>
      </c>
      <c r="W349" s="1037"/>
    </row>
    <row r="350" spans="2:23" ht="34.5" hidden="1" customHeight="1">
      <c r="B350" s="1390"/>
      <c r="C350" s="1388"/>
      <c r="D350" s="637" t="s">
        <v>1302</v>
      </c>
      <c r="E350" s="637"/>
      <c r="F350" s="805" t="str">
        <f>IFERROR(IF($D333="","",IF('【交付申請時】入力シート①(全体)'!$E$29="大企業",IF($F349/分岐!$H$19/2&gt;INDEX(分岐!$A$2:$D$2,MATCH('【交付申請時】入力シート➁(機器)'!$D333,分岐!$A$1:$D$1,0)),INDEX(分岐!$A$2:$D$2,MATCH('【交付申請時】入力シート➁(機器)'!$D333,分岐!$A$1:$D$1,0))*分岐!$H$19,$F349/2),IF($F349/分岐!$H$19*2/3&gt;INDEX(分岐!$A$3:$D$3,MATCH('【交付申請時】入力シート➁(機器)'!$D333,分岐!$A$1:$D$1,0)),INDEX(分岐!$A$3:$D$3,MATCH('【交付申請時】入力シート➁(機器)'!$D333,分岐!$A$1:$D$1,0))*分岐!$H$19,$F349*2/3))),"")</f>
        <v/>
      </c>
      <c r="G350" s="735" t="s">
        <v>1299</v>
      </c>
      <c r="H350" s="423" t="s">
        <v>1300</v>
      </c>
      <c r="O350" s="1036"/>
      <c r="P350" s="1390"/>
      <c r="Q350" s="1388"/>
      <c r="R350" s="637" t="s">
        <v>1302</v>
      </c>
      <c r="S350" s="637"/>
      <c r="T350" s="805"/>
      <c r="U350" s="735" t="s">
        <v>1299</v>
      </c>
      <c r="V350" s="423" t="s">
        <v>1300</v>
      </c>
      <c r="W350" s="1037"/>
    </row>
    <row r="351" spans="2:23" ht="60" hidden="1" customHeight="1" thickBot="1">
      <c r="B351" s="1391"/>
      <c r="C351" s="424" t="s">
        <v>514</v>
      </c>
      <c r="D351" s="1419"/>
      <c r="E351" s="1420"/>
      <c r="F351" s="1420"/>
      <c r="G351" s="1420"/>
      <c r="H351" s="1421"/>
      <c r="O351" s="1036"/>
      <c r="P351" s="1391"/>
      <c r="Q351" s="424" t="s">
        <v>514</v>
      </c>
      <c r="R351" s="1408"/>
      <c r="S351" s="1409"/>
      <c r="T351" s="1409"/>
      <c r="U351" s="1409"/>
      <c r="V351" s="1410"/>
      <c r="W351" s="1037"/>
    </row>
    <row r="352" spans="2:23" ht="24" hidden="1" customHeight="1">
      <c r="B352" s="1389" t="s">
        <v>1368</v>
      </c>
      <c r="C352" s="414" t="s">
        <v>497</v>
      </c>
      <c r="D352" s="1411"/>
      <c r="E352" s="1412"/>
      <c r="F352" s="1394" t="s">
        <v>431</v>
      </c>
      <c r="G352" s="1394"/>
      <c r="H352" s="1395"/>
      <c r="I352" s="803">
        <f>D356</f>
        <v>0</v>
      </c>
      <c r="O352" s="1036"/>
      <c r="P352" s="1389" t="s">
        <v>1368</v>
      </c>
      <c r="Q352" s="414" t="s">
        <v>497</v>
      </c>
      <c r="R352" s="1392"/>
      <c r="S352" s="1393"/>
      <c r="T352" s="1394" t="s">
        <v>431</v>
      </c>
      <c r="U352" s="1394"/>
      <c r="V352" s="1395"/>
      <c r="W352" s="1037"/>
    </row>
    <row r="353" spans="2:23" ht="24" hidden="1" customHeight="1">
      <c r="B353" s="1390"/>
      <c r="C353" s="415" t="s">
        <v>499</v>
      </c>
      <c r="D353" s="1413"/>
      <c r="E353" s="1414"/>
      <c r="F353" s="1414"/>
      <c r="G353" s="1414"/>
      <c r="H353" s="1415"/>
      <c r="O353" s="1036"/>
      <c r="P353" s="1390"/>
      <c r="Q353" s="415" t="s">
        <v>499</v>
      </c>
      <c r="R353" s="1396"/>
      <c r="S353" s="1397"/>
      <c r="T353" s="1397"/>
      <c r="U353" s="1397"/>
      <c r="V353" s="1398"/>
      <c r="W353" s="1037"/>
    </row>
    <row r="354" spans="2:23" ht="24" hidden="1" customHeight="1">
      <c r="B354" s="1390"/>
      <c r="C354" s="415" t="s">
        <v>501</v>
      </c>
      <c r="D354" s="1413"/>
      <c r="E354" s="1414"/>
      <c r="F354" s="1414"/>
      <c r="G354" s="1414"/>
      <c r="H354" s="1415"/>
      <c r="O354" s="1036"/>
      <c r="P354" s="1390"/>
      <c r="Q354" s="415" t="s">
        <v>501</v>
      </c>
      <c r="R354" s="1396"/>
      <c r="S354" s="1397"/>
      <c r="T354" s="1397"/>
      <c r="U354" s="1397"/>
      <c r="V354" s="1398"/>
      <c r="W354" s="1037"/>
    </row>
    <row r="355" spans="2:23" ht="24" hidden="1" customHeight="1">
      <c r="B355" s="1390"/>
      <c r="C355" s="415" t="s">
        <v>503</v>
      </c>
      <c r="D355" s="1416"/>
      <c r="E355" s="1417"/>
      <c r="F355" s="1401"/>
      <c r="G355" s="1401"/>
      <c r="H355" s="1402"/>
      <c r="O355" s="1036"/>
      <c r="P355" s="1390"/>
      <c r="Q355" s="415" t="s">
        <v>503</v>
      </c>
      <c r="R355" s="1399"/>
      <c r="S355" s="1400"/>
      <c r="T355" s="1401"/>
      <c r="U355" s="1401"/>
      <c r="V355" s="1402"/>
      <c r="W355" s="1037"/>
    </row>
    <row r="356" spans="2:23" ht="24" hidden="1" customHeight="1">
      <c r="B356" s="1390"/>
      <c r="C356" s="416" t="s">
        <v>1323</v>
      </c>
      <c r="D356" s="417"/>
      <c r="E356" s="742" t="s">
        <v>506</v>
      </c>
      <c r="F356" s="777" t="s">
        <v>1760</v>
      </c>
      <c r="G356" s="748"/>
      <c r="H356" s="779" t="s">
        <v>1321</v>
      </c>
      <c r="I356" s="789"/>
      <c r="O356" s="1036"/>
      <c r="P356" s="1390"/>
      <c r="Q356" s="416" t="s">
        <v>1323</v>
      </c>
      <c r="R356" s="1053"/>
      <c r="S356" s="742" t="s">
        <v>506</v>
      </c>
      <c r="T356" s="777" t="s">
        <v>1760</v>
      </c>
      <c r="U356" s="1054"/>
      <c r="V356" s="779" t="s">
        <v>1321</v>
      </c>
      <c r="W356" s="1037"/>
    </row>
    <row r="357" spans="2:23" ht="24" hidden="1" customHeight="1">
      <c r="B357" s="1390"/>
      <c r="C357" s="1403" t="s">
        <v>1329</v>
      </c>
      <c r="D357" s="1405" t="s">
        <v>1769</v>
      </c>
      <c r="E357" s="1405"/>
      <c r="F357" s="747"/>
      <c r="G357" s="741" t="s">
        <v>506</v>
      </c>
      <c r="H357" s="746"/>
      <c r="O357" s="1036"/>
      <c r="P357" s="1390"/>
      <c r="Q357" s="1403" t="s">
        <v>1329</v>
      </c>
      <c r="R357" s="1405" t="s">
        <v>1769</v>
      </c>
      <c r="S357" s="1405"/>
      <c r="T357" s="1055"/>
      <c r="U357" s="741" t="s">
        <v>506</v>
      </c>
      <c r="V357" s="746"/>
      <c r="W357" s="1037"/>
    </row>
    <row r="358" spans="2:23" ht="24" hidden="1" customHeight="1">
      <c r="B358" s="1390"/>
      <c r="C358" s="1404"/>
      <c r="D358" s="1406" t="s">
        <v>507</v>
      </c>
      <c r="E358" s="1406"/>
      <c r="F358" s="1418"/>
      <c r="G358" s="1414"/>
      <c r="H358" s="1415"/>
      <c r="O358" s="1036"/>
      <c r="P358" s="1390"/>
      <c r="Q358" s="1404"/>
      <c r="R358" s="1406" t="s">
        <v>507</v>
      </c>
      <c r="S358" s="1406"/>
      <c r="T358" s="1407"/>
      <c r="U358" s="1397"/>
      <c r="V358" s="1398"/>
      <c r="W358" s="1037"/>
    </row>
    <row r="359" spans="2:23" ht="24" hidden="1" customHeight="1">
      <c r="B359" s="1390"/>
      <c r="C359" s="1404"/>
      <c r="D359" s="743" t="s">
        <v>509</v>
      </c>
      <c r="E359" s="744" t="s">
        <v>510</v>
      </c>
      <c r="F359" s="418"/>
      <c r="G359" s="419" t="s">
        <v>511</v>
      </c>
      <c r="H359" s="420"/>
      <c r="O359" s="1036"/>
      <c r="P359" s="1390"/>
      <c r="Q359" s="1404"/>
      <c r="R359" s="743" t="s">
        <v>509</v>
      </c>
      <c r="S359" s="744" t="s">
        <v>510</v>
      </c>
      <c r="T359" s="1056"/>
      <c r="U359" s="419" t="s">
        <v>511</v>
      </c>
      <c r="V359" s="420"/>
      <c r="W359" s="1037"/>
    </row>
    <row r="360" spans="2:23" ht="47.1" hidden="1" customHeight="1">
      <c r="B360" s="1390"/>
      <c r="C360" s="637" t="s">
        <v>512</v>
      </c>
      <c r="D360" s="1405" t="s">
        <v>1331</v>
      </c>
      <c r="E360" s="1405"/>
      <c r="F360" s="421"/>
      <c r="G360" s="422" t="s">
        <v>513</v>
      </c>
      <c r="H360" s="423"/>
      <c r="O360" s="1036"/>
      <c r="P360" s="1390"/>
      <c r="Q360" s="637" t="s">
        <v>512</v>
      </c>
      <c r="R360" s="1405" t="s">
        <v>1331</v>
      </c>
      <c r="S360" s="1405"/>
      <c r="T360" s="1057"/>
      <c r="U360" s="422" t="s">
        <v>513</v>
      </c>
      <c r="V360" s="423"/>
      <c r="W360" s="1037"/>
    </row>
    <row r="361" spans="2:23" ht="34.5" hidden="1" customHeight="1">
      <c r="B361" s="1390"/>
      <c r="C361" s="1386" t="s">
        <v>1298</v>
      </c>
      <c r="D361" s="637" t="s">
        <v>1291</v>
      </c>
      <c r="E361" s="637"/>
      <c r="F361" s="801"/>
      <c r="G361" s="735" t="s">
        <v>1299</v>
      </c>
      <c r="H361" s="423" t="s">
        <v>1749</v>
      </c>
      <c r="O361" s="1036"/>
      <c r="P361" s="1390"/>
      <c r="Q361" s="1386" t="s">
        <v>1298</v>
      </c>
      <c r="R361" s="637" t="s">
        <v>1291</v>
      </c>
      <c r="S361" s="637"/>
      <c r="T361" s="1052"/>
      <c r="U361" s="735" t="s">
        <v>1299</v>
      </c>
      <c r="V361" s="423"/>
      <c r="W361" s="1037"/>
    </row>
    <row r="362" spans="2:23" ht="34.5" hidden="1" customHeight="1">
      <c r="B362" s="1390"/>
      <c r="C362" s="1387"/>
      <c r="D362" s="637" t="s">
        <v>1303</v>
      </c>
      <c r="E362" s="637"/>
      <c r="F362" s="802"/>
      <c r="G362" s="745" t="s">
        <v>1299</v>
      </c>
      <c r="H362" s="423" t="s">
        <v>1749</v>
      </c>
      <c r="O362" s="1036"/>
      <c r="P362" s="1390"/>
      <c r="Q362" s="1387"/>
      <c r="R362" s="637" t="s">
        <v>1303</v>
      </c>
      <c r="S362" s="637"/>
      <c r="T362" s="1058"/>
      <c r="U362" s="745" t="s">
        <v>1299</v>
      </c>
      <c r="V362" s="423"/>
      <c r="W362" s="1037"/>
    </row>
    <row r="363" spans="2:23" ht="34.5" hidden="1" customHeight="1">
      <c r="B363" s="1390"/>
      <c r="C363" s="1387"/>
      <c r="D363" s="637" t="s">
        <v>1304</v>
      </c>
      <c r="E363" s="637" t="s">
        <v>1307</v>
      </c>
      <c r="F363" s="801"/>
      <c r="G363" s="735" t="s">
        <v>1299</v>
      </c>
      <c r="H363" s="423" t="s">
        <v>1749</v>
      </c>
      <c r="O363" s="1036"/>
      <c r="P363" s="1390"/>
      <c r="Q363" s="1387"/>
      <c r="R363" s="637" t="s">
        <v>1304</v>
      </c>
      <c r="S363" s="637" t="s">
        <v>1307</v>
      </c>
      <c r="T363" s="1052"/>
      <c r="U363" s="735" t="s">
        <v>1299</v>
      </c>
      <c r="V363" s="423"/>
      <c r="W363" s="1037"/>
    </row>
    <row r="364" spans="2:23" ht="34.5" hidden="1" customHeight="1">
      <c r="B364" s="1390"/>
      <c r="C364" s="1387"/>
      <c r="D364" s="637" t="s">
        <v>1305</v>
      </c>
      <c r="E364" s="637" t="s">
        <v>1747</v>
      </c>
      <c r="F364" s="801"/>
      <c r="G364" s="735" t="s">
        <v>1299</v>
      </c>
      <c r="H364" s="423" t="s">
        <v>1749</v>
      </c>
      <c r="O364" s="1036"/>
      <c r="P364" s="1390"/>
      <c r="Q364" s="1387"/>
      <c r="R364" s="637" t="s">
        <v>1305</v>
      </c>
      <c r="S364" s="637" t="s">
        <v>1747</v>
      </c>
      <c r="T364" s="1052"/>
      <c r="U364" s="735" t="s">
        <v>1299</v>
      </c>
      <c r="V364" s="423"/>
      <c r="W364" s="1037"/>
    </row>
    <row r="365" spans="2:23" ht="34.5" hidden="1" customHeight="1">
      <c r="B365" s="1390"/>
      <c r="C365" s="1387"/>
      <c r="D365" s="637" t="s">
        <v>1886</v>
      </c>
      <c r="E365" s="637" t="s">
        <v>1748</v>
      </c>
      <c r="F365" s="801"/>
      <c r="G365" s="735" t="s">
        <v>1299</v>
      </c>
      <c r="H365" s="423" t="s">
        <v>1749</v>
      </c>
      <c r="O365" s="1036"/>
      <c r="P365" s="1390"/>
      <c r="Q365" s="1387"/>
      <c r="R365" s="637" t="s">
        <v>1306</v>
      </c>
      <c r="S365" s="637" t="s">
        <v>1748</v>
      </c>
      <c r="T365" s="1052"/>
      <c r="U365" s="735" t="s">
        <v>1299</v>
      </c>
      <c r="V365" s="423"/>
      <c r="W365" s="1037"/>
    </row>
    <row r="366" spans="2:23" ht="34.5" hidden="1" customHeight="1">
      <c r="B366" s="1390"/>
      <c r="C366" s="1387"/>
      <c r="D366" s="637" t="s">
        <v>1293</v>
      </c>
      <c r="E366" s="637"/>
      <c r="F366" s="804" cm="1">
        <f t="array" ref="F366">_xlfn.IFS($D356="",0,AND('【交付申請時】入力シート①(全体)'!$E$29="大企業",'【交付申請時】入力シート➁(機器)'!$D352="内蔵型ショーケース"),SUM('【交付申請時】入力シート➁(機器)'!$F363:$F365),AND('【交付申請時】入力シート①(全体)'!$E$29="大企業",'【交付申請時】入力シート➁(機器)'!$D352&lt;&gt;"内蔵型ショーケース"),SUM('【交付申請時】入力シート➁(機器)'!$F364:$F365),AND('【交付申請時】入力シート①(全体)'!$E$29&lt;&gt;"大企業",'【交付申請時】入力シート➁(機器)'!$D352="内蔵型ショーケース",'【交付申請時】入力シート➁(機器)'!$F360=""),SUM('【交付申請時】入力シート➁(機器)'!$F363:$F365),AND('【交付申請時】入力シート①(全体)'!$E$29&lt;&gt;"大企業",'【交付申請時】入力シート➁(機器)'!$D352="内蔵型ショーケース",'【交付申請時】入力シート➁(機器)'!$F360&lt;&gt;""),SUM($F363:$F364),AND('【交付申請時】入力シート①(全体)'!$E$29&lt;&gt;"大企業",'【交付申請時】入力シート➁(機器)'!$D352&lt;&gt;"内蔵型ショーケース",'【交付申請時】入力シート➁(機器)'!$F360=""),$F365,TRUE,0)+IF($F362&gt;$F361*0.3,$F362-$F361*0.3,0)</f>
        <v>0</v>
      </c>
      <c r="G366" s="735" t="s">
        <v>1299</v>
      </c>
      <c r="H366" s="423" t="s">
        <v>1300</v>
      </c>
      <c r="O366" s="1036"/>
      <c r="P366" s="1390"/>
      <c r="Q366" s="1387"/>
      <c r="R366" s="637" t="s">
        <v>1293</v>
      </c>
      <c r="S366" s="637"/>
      <c r="T366" s="804"/>
      <c r="U366" s="735" t="s">
        <v>1299</v>
      </c>
      <c r="V366" s="423" t="s">
        <v>1300</v>
      </c>
      <c r="W366" s="1037"/>
    </row>
    <row r="367" spans="2:23" ht="34.5" hidden="1" customHeight="1">
      <c r="B367" s="1390"/>
      <c r="C367" s="1387"/>
      <c r="D367" s="637" t="s">
        <v>1294</v>
      </c>
      <c r="E367" s="637"/>
      <c r="F367" s="805">
        <f>SUM(F361:F365)</f>
        <v>0</v>
      </c>
      <c r="G367" s="735" t="s">
        <v>1299</v>
      </c>
      <c r="H367" s="423" t="s">
        <v>1300</v>
      </c>
      <c r="O367" s="1036"/>
      <c r="P367" s="1390"/>
      <c r="Q367" s="1387"/>
      <c r="R367" s="637" t="s">
        <v>1294</v>
      </c>
      <c r="S367" s="637"/>
      <c r="T367" s="805">
        <f>SUM(T361:T366)</f>
        <v>0</v>
      </c>
      <c r="U367" s="735" t="s">
        <v>1299</v>
      </c>
      <c r="V367" s="423" t="s">
        <v>1300</v>
      </c>
      <c r="W367" s="1037"/>
    </row>
    <row r="368" spans="2:23" ht="34.5" hidden="1" customHeight="1">
      <c r="B368" s="1390"/>
      <c r="C368" s="1387"/>
      <c r="D368" s="637" t="s">
        <v>1297</v>
      </c>
      <c r="E368" s="637"/>
      <c r="F368" s="805">
        <f>SUM(F361:F365)-F366</f>
        <v>0</v>
      </c>
      <c r="G368" s="735" t="s">
        <v>1299</v>
      </c>
      <c r="H368" s="423" t="s">
        <v>1300</v>
      </c>
      <c r="O368" s="1036"/>
      <c r="P368" s="1390"/>
      <c r="Q368" s="1387"/>
      <c r="R368" s="637" t="s">
        <v>1297</v>
      </c>
      <c r="S368" s="637"/>
      <c r="T368" s="805">
        <f>SUM(T361:T365)</f>
        <v>0</v>
      </c>
      <c r="U368" s="735" t="s">
        <v>1299</v>
      </c>
      <c r="V368" s="423" t="s">
        <v>1300</v>
      </c>
      <c r="W368" s="1037"/>
    </row>
    <row r="369" spans="2:23" ht="34.5" hidden="1" customHeight="1">
      <c r="B369" s="1390"/>
      <c r="C369" s="1388"/>
      <c r="D369" s="637" t="s">
        <v>1302</v>
      </c>
      <c r="E369" s="637"/>
      <c r="F369" s="805" t="str">
        <f>IFERROR(IF($D352="","",IF('【交付申請時】入力シート①(全体)'!$E$29="大企業",IF($F368/分岐!$H$20/2&gt;INDEX(分岐!$A$2:$D$2,MATCH('【交付申請時】入力シート➁(機器)'!$D352,分岐!$A$1:$D$1,0)),INDEX(分岐!$A$2:$D$2,MATCH('【交付申請時】入力シート➁(機器)'!$D352,分岐!$A$1:$D$1,0))*分岐!$H$20,$F368/2),IF($F368/分岐!$H$20*2/3&gt;INDEX(分岐!$A$3:$D$3,MATCH('【交付申請時】入力シート➁(機器)'!$D352,分岐!$A$1:$D$1,0)),INDEX(分岐!$A$3:$D$3,MATCH('【交付申請時】入力シート➁(機器)'!$D352,分岐!$A$1:$D$1,0))*分岐!$H$20,$F368*2/3))),"")</f>
        <v/>
      </c>
      <c r="G369" s="735" t="s">
        <v>1299</v>
      </c>
      <c r="H369" s="423" t="s">
        <v>1300</v>
      </c>
      <c r="O369" s="1036"/>
      <c r="P369" s="1390"/>
      <c r="Q369" s="1388"/>
      <c r="R369" s="637" t="s">
        <v>1302</v>
      </c>
      <c r="S369" s="637"/>
      <c r="T369" s="805"/>
      <c r="U369" s="735" t="s">
        <v>1299</v>
      </c>
      <c r="V369" s="423" t="s">
        <v>1300</v>
      </c>
      <c r="W369" s="1037"/>
    </row>
    <row r="370" spans="2:23" ht="60" hidden="1" customHeight="1" thickBot="1">
      <c r="B370" s="1391"/>
      <c r="C370" s="424" t="s">
        <v>514</v>
      </c>
      <c r="D370" s="1419"/>
      <c r="E370" s="1420"/>
      <c r="F370" s="1420"/>
      <c r="G370" s="1420"/>
      <c r="H370" s="1421"/>
      <c r="O370" s="1036"/>
      <c r="P370" s="1391"/>
      <c r="Q370" s="424" t="s">
        <v>514</v>
      </c>
      <c r="R370" s="1408"/>
      <c r="S370" s="1409"/>
      <c r="T370" s="1409"/>
      <c r="U370" s="1409"/>
      <c r="V370" s="1410"/>
      <c r="W370" s="1037"/>
    </row>
    <row r="371" spans="2:23" ht="24" hidden="1" customHeight="1">
      <c r="B371" s="1389" t="s">
        <v>1369</v>
      </c>
      <c r="C371" s="414" t="s">
        <v>497</v>
      </c>
      <c r="D371" s="1411"/>
      <c r="E371" s="1412"/>
      <c r="F371" s="1394" t="s">
        <v>431</v>
      </c>
      <c r="G371" s="1394"/>
      <c r="H371" s="1395"/>
      <c r="I371" s="803">
        <f>D375</f>
        <v>0</v>
      </c>
      <c r="O371" s="1036"/>
      <c r="P371" s="1389" t="s">
        <v>1369</v>
      </c>
      <c r="Q371" s="414" t="s">
        <v>497</v>
      </c>
      <c r="R371" s="1392"/>
      <c r="S371" s="1393"/>
      <c r="T371" s="1394" t="s">
        <v>431</v>
      </c>
      <c r="U371" s="1394"/>
      <c r="V371" s="1395"/>
      <c r="W371" s="1037"/>
    </row>
    <row r="372" spans="2:23" ht="24" hidden="1" customHeight="1">
      <c r="B372" s="1390"/>
      <c r="C372" s="415" t="s">
        <v>499</v>
      </c>
      <c r="D372" s="1413"/>
      <c r="E372" s="1414"/>
      <c r="F372" s="1414"/>
      <c r="G372" s="1414"/>
      <c r="H372" s="1415"/>
      <c r="O372" s="1036"/>
      <c r="P372" s="1390"/>
      <c r="Q372" s="415" t="s">
        <v>499</v>
      </c>
      <c r="R372" s="1396"/>
      <c r="S372" s="1397"/>
      <c r="T372" s="1397"/>
      <c r="U372" s="1397"/>
      <c r="V372" s="1398"/>
      <c r="W372" s="1037"/>
    </row>
    <row r="373" spans="2:23" ht="24" hidden="1" customHeight="1">
      <c r="B373" s="1390"/>
      <c r="C373" s="415" t="s">
        <v>501</v>
      </c>
      <c r="D373" s="1413"/>
      <c r="E373" s="1414"/>
      <c r="F373" s="1414"/>
      <c r="G373" s="1414"/>
      <c r="H373" s="1415"/>
      <c r="O373" s="1036"/>
      <c r="P373" s="1390"/>
      <c r="Q373" s="415" t="s">
        <v>501</v>
      </c>
      <c r="R373" s="1396"/>
      <c r="S373" s="1397"/>
      <c r="T373" s="1397"/>
      <c r="U373" s="1397"/>
      <c r="V373" s="1398"/>
      <c r="W373" s="1037"/>
    </row>
    <row r="374" spans="2:23" ht="24" hidden="1" customHeight="1">
      <c r="B374" s="1390"/>
      <c r="C374" s="415" t="s">
        <v>503</v>
      </c>
      <c r="D374" s="1416"/>
      <c r="E374" s="1417"/>
      <c r="F374" s="1401"/>
      <c r="G374" s="1401"/>
      <c r="H374" s="1402"/>
      <c r="O374" s="1036"/>
      <c r="P374" s="1390"/>
      <c r="Q374" s="415" t="s">
        <v>503</v>
      </c>
      <c r="R374" s="1399"/>
      <c r="S374" s="1400"/>
      <c r="T374" s="1401"/>
      <c r="U374" s="1401"/>
      <c r="V374" s="1402"/>
      <c r="W374" s="1037"/>
    </row>
    <row r="375" spans="2:23" ht="24" hidden="1" customHeight="1">
      <c r="B375" s="1390"/>
      <c r="C375" s="416" t="s">
        <v>1323</v>
      </c>
      <c r="D375" s="417"/>
      <c r="E375" s="742" t="s">
        <v>506</v>
      </c>
      <c r="F375" s="777" t="s">
        <v>1760</v>
      </c>
      <c r="G375" s="748"/>
      <c r="H375" s="779" t="s">
        <v>1321</v>
      </c>
      <c r="I375" s="789"/>
      <c r="O375" s="1036"/>
      <c r="P375" s="1390"/>
      <c r="Q375" s="416" t="s">
        <v>1323</v>
      </c>
      <c r="R375" s="1053"/>
      <c r="S375" s="742" t="s">
        <v>506</v>
      </c>
      <c r="T375" s="777" t="s">
        <v>1760</v>
      </c>
      <c r="U375" s="1054"/>
      <c r="V375" s="779" t="s">
        <v>1321</v>
      </c>
      <c r="W375" s="1037"/>
    </row>
    <row r="376" spans="2:23" ht="24" hidden="1" customHeight="1">
      <c r="B376" s="1390"/>
      <c r="C376" s="1403" t="s">
        <v>1329</v>
      </c>
      <c r="D376" s="1405" t="s">
        <v>1769</v>
      </c>
      <c r="E376" s="1405"/>
      <c r="F376" s="747"/>
      <c r="G376" s="741" t="s">
        <v>506</v>
      </c>
      <c r="H376" s="746"/>
      <c r="O376" s="1036"/>
      <c r="P376" s="1390"/>
      <c r="Q376" s="1403" t="s">
        <v>1329</v>
      </c>
      <c r="R376" s="1405" t="s">
        <v>1769</v>
      </c>
      <c r="S376" s="1405"/>
      <c r="T376" s="1055"/>
      <c r="U376" s="741" t="s">
        <v>506</v>
      </c>
      <c r="V376" s="746"/>
      <c r="W376" s="1037"/>
    </row>
    <row r="377" spans="2:23" ht="24" hidden="1" customHeight="1">
      <c r="B377" s="1390"/>
      <c r="C377" s="1404"/>
      <c r="D377" s="1406" t="s">
        <v>507</v>
      </c>
      <c r="E377" s="1406"/>
      <c r="F377" s="1418"/>
      <c r="G377" s="1414"/>
      <c r="H377" s="1415"/>
      <c r="O377" s="1036"/>
      <c r="P377" s="1390"/>
      <c r="Q377" s="1404"/>
      <c r="R377" s="1406" t="s">
        <v>507</v>
      </c>
      <c r="S377" s="1406"/>
      <c r="T377" s="1407"/>
      <c r="U377" s="1397"/>
      <c r="V377" s="1398"/>
      <c r="W377" s="1037"/>
    </row>
    <row r="378" spans="2:23" ht="24" hidden="1" customHeight="1">
      <c r="B378" s="1390"/>
      <c r="C378" s="1404"/>
      <c r="D378" s="743" t="s">
        <v>509</v>
      </c>
      <c r="E378" s="744" t="s">
        <v>510</v>
      </c>
      <c r="F378" s="418"/>
      <c r="G378" s="419" t="s">
        <v>511</v>
      </c>
      <c r="H378" s="420"/>
      <c r="O378" s="1036"/>
      <c r="P378" s="1390"/>
      <c r="Q378" s="1404"/>
      <c r="R378" s="743" t="s">
        <v>509</v>
      </c>
      <c r="S378" s="744" t="s">
        <v>510</v>
      </c>
      <c r="T378" s="1056"/>
      <c r="U378" s="419" t="s">
        <v>511</v>
      </c>
      <c r="V378" s="420"/>
      <c r="W378" s="1037"/>
    </row>
    <row r="379" spans="2:23" ht="47.1" hidden="1" customHeight="1">
      <c r="B379" s="1390"/>
      <c r="C379" s="637" t="s">
        <v>512</v>
      </c>
      <c r="D379" s="1405" t="s">
        <v>1331</v>
      </c>
      <c r="E379" s="1405"/>
      <c r="F379" s="421"/>
      <c r="G379" s="422" t="s">
        <v>513</v>
      </c>
      <c r="H379" s="423"/>
      <c r="O379" s="1036"/>
      <c r="P379" s="1390"/>
      <c r="Q379" s="637" t="s">
        <v>512</v>
      </c>
      <c r="R379" s="1405" t="s">
        <v>1331</v>
      </c>
      <c r="S379" s="1405"/>
      <c r="T379" s="1057"/>
      <c r="U379" s="422" t="s">
        <v>513</v>
      </c>
      <c r="V379" s="423"/>
      <c r="W379" s="1037"/>
    </row>
    <row r="380" spans="2:23" ht="34.5" hidden="1" customHeight="1">
      <c r="B380" s="1390"/>
      <c r="C380" s="1386" t="s">
        <v>1298</v>
      </c>
      <c r="D380" s="637" t="s">
        <v>1291</v>
      </c>
      <c r="E380" s="637"/>
      <c r="F380" s="801"/>
      <c r="G380" s="735" t="s">
        <v>1299</v>
      </c>
      <c r="H380" s="423" t="s">
        <v>1749</v>
      </c>
      <c r="O380" s="1036"/>
      <c r="P380" s="1390"/>
      <c r="Q380" s="1386" t="s">
        <v>1298</v>
      </c>
      <c r="R380" s="637" t="s">
        <v>1291</v>
      </c>
      <c r="S380" s="637"/>
      <c r="T380" s="1052"/>
      <c r="U380" s="735" t="s">
        <v>1299</v>
      </c>
      <c r="V380" s="423"/>
      <c r="W380" s="1037"/>
    </row>
    <row r="381" spans="2:23" ht="34.5" hidden="1" customHeight="1">
      <c r="B381" s="1390"/>
      <c r="C381" s="1387"/>
      <c r="D381" s="637" t="s">
        <v>1303</v>
      </c>
      <c r="E381" s="637"/>
      <c r="F381" s="802"/>
      <c r="G381" s="745" t="s">
        <v>1299</v>
      </c>
      <c r="H381" s="423" t="s">
        <v>1749</v>
      </c>
      <c r="O381" s="1036"/>
      <c r="P381" s="1390"/>
      <c r="Q381" s="1387"/>
      <c r="R381" s="637" t="s">
        <v>1303</v>
      </c>
      <c r="S381" s="637"/>
      <c r="T381" s="1058"/>
      <c r="U381" s="745" t="s">
        <v>1299</v>
      </c>
      <c r="V381" s="423"/>
      <c r="W381" s="1037"/>
    </row>
    <row r="382" spans="2:23" ht="34.5" hidden="1" customHeight="1">
      <c r="B382" s="1390"/>
      <c r="C382" s="1387"/>
      <c r="D382" s="637" t="s">
        <v>1304</v>
      </c>
      <c r="E382" s="637" t="s">
        <v>1307</v>
      </c>
      <c r="F382" s="801"/>
      <c r="G382" s="735" t="s">
        <v>1299</v>
      </c>
      <c r="H382" s="423" t="s">
        <v>1749</v>
      </c>
      <c r="O382" s="1036"/>
      <c r="P382" s="1390"/>
      <c r="Q382" s="1387"/>
      <c r="R382" s="637" t="s">
        <v>1304</v>
      </c>
      <c r="S382" s="637" t="s">
        <v>1307</v>
      </c>
      <c r="T382" s="1052"/>
      <c r="U382" s="735" t="s">
        <v>1299</v>
      </c>
      <c r="V382" s="423"/>
      <c r="W382" s="1037"/>
    </row>
    <row r="383" spans="2:23" ht="34.5" hidden="1" customHeight="1">
      <c r="B383" s="1390"/>
      <c r="C383" s="1387"/>
      <c r="D383" s="637" t="s">
        <v>1305</v>
      </c>
      <c r="E383" s="637" t="s">
        <v>1747</v>
      </c>
      <c r="F383" s="801"/>
      <c r="G383" s="735" t="s">
        <v>1299</v>
      </c>
      <c r="H383" s="423" t="s">
        <v>1749</v>
      </c>
      <c r="O383" s="1036"/>
      <c r="P383" s="1390"/>
      <c r="Q383" s="1387"/>
      <c r="R383" s="637" t="s">
        <v>1305</v>
      </c>
      <c r="S383" s="637" t="s">
        <v>1747</v>
      </c>
      <c r="T383" s="1052"/>
      <c r="U383" s="735" t="s">
        <v>1299</v>
      </c>
      <c r="V383" s="423"/>
      <c r="W383" s="1037"/>
    </row>
    <row r="384" spans="2:23" ht="34.5" hidden="1" customHeight="1">
      <c r="B384" s="1390"/>
      <c r="C384" s="1387"/>
      <c r="D384" s="637" t="s">
        <v>1886</v>
      </c>
      <c r="E384" s="637" t="s">
        <v>1748</v>
      </c>
      <c r="F384" s="801"/>
      <c r="G384" s="735" t="s">
        <v>1299</v>
      </c>
      <c r="H384" s="423" t="s">
        <v>1749</v>
      </c>
      <c r="O384" s="1036"/>
      <c r="P384" s="1390"/>
      <c r="Q384" s="1387"/>
      <c r="R384" s="637" t="s">
        <v>1306</v>
      </c>
      <c r="S384" s="637" t="s">
        <v>1748</v>
      </c>
      <c r="T384" s="1052"/>
      <c r="U384" s="735" t="s">
        <v>1299</v>
      </c>
      <c r="V384" s="423"/>
      <c r="W384" s="1037"/>
    </row>
    <row r="385" spans="2:23" ht="34.5" hidden="1" customHeight="1">
      <c r="B385" s="1390"/>
      <c r="C385" s="1387"/>
      <c r="D385" s="637" t="s">
        <v>1293</v>
      </c>
      <c r="E385" s="637"/>
      <c r="F385" s="804" cm="1">
        <f t="array" ref="F385">_xlfn.IFS($D375="",0,AND('【交付申請時】入力シート①(全体)'!$E$29="大企業",'【交付申請時】入力シート➁(機器)'!$D371="内蔵型ショーケース"),SUM('【交付申請時】入力シート➁(機器)'!$F382:$F384),AND('【交付申請時】入力シート①(全体)'!$E$29="大企業",'【交付申請時】入力シート➁(機器)'!$D371&lt;&gt;"内蔵型ショーケース"),SUM('【交付申請時】入力シート➁(機器)'!$F383:$F384),AND('【交付申請時】入力シート①(全体)'!$E$29&lt;&gt;"大企業",'【交付申請時】入力シート➁(機器)'!$D371="内蔵型ショーケース",'【交付申請時】入力シート➁(機器)'!$F379=""),SUM('【交付申請時】入力シート➁(機器)'!$F382:$F384),AND('【交付申請時】入力シート①(全体)'!$E$29&lt;&gt;"大企業",'【交付申請時】入力シート➁(機器)'!$D371="内蔵型ショーケース",'【交付申請時】入力シート➁(機器)'!$F379&lt;&gt;""),SUM($F382:$F383),AND('【交付申請時】入力シート①(全体)'!$E$29&lt;&gt;"大企業",'【交付申請時】入力シート➁(機器)'!$D371&lt;&gt;"内蔵型ショーケース",'【交付申請時】入力シート➁(機器)'!$F379=""),$F384,TRUE,0)+IF($F381&gt;$F380*0.3,$F381-$F380*0.3,0)</f>
        <v>0</v>
      </c>
      <c r="G385" s="735" t="s">
        <v>1299</v>
      </c>
      <c r="H385" s="423"/>
      <c r="O385" s="1036"/>
      <c r="P385" s="1390"/>
      <c r="Q385" s="1387"/>
      <c r="R385" s="637" t="s">
        <v>1293</v>
      </c>
      <c r="S385" s="637"/>
      <c r="T385" s="804"/>
      <c r="U385" s="735" t="s">
        <v>1299</v>
      </c>
      <c r="V385" s="423"/>
      <c r="W385" s="1037"/>
    </row>
    <row r="386" spans="2:23" ht="34.5" hidden="1" customHeight="1">
      <c r="B386" s="1390"/>
      <c r="C386" s="1387"/>
      <c r="D386" s="637" t="s">
        <v>1294</v>
      </c>
      <c r="E386" s="637"/>
      <c r="F386" s="805">
        <f>SUM(F380:F384)</f>
        <v>0</v>
      </c>
      <c r="G386" s="735" t="s">
        <v>1299</v>
      </c>
      <c r="H386" s="423" t="s">
        <v>1300</v>
      </c>
      <c r="O386" s="1036"/>
      <c r="P386" s="1390"/>
      <c r="Q386" s="1387"/>
      <c r="R386" s="637" t="s">
        <v>1294</v>
      </c>
      <c r="S386" s="637"/>
      <c r="T386" s="805">
        <f>SUM(T380:T385)</f>
        <v>0</v>
      </c>
      <c r="U386" s="735" t="s">
        <v>1299</v>
      </c>
      <c r="V386" s="423" t="s">
        <v>1300</v>
      </c>
      <c r="W386" s="1037"/>
    </row>
    <row r="387" spans="2:23" ht="34.5" hidden="1" customHeight="1">
      <c r="B387" s="1390"/>
      <c r="C387" s="1387"/>
      <c r="D387" s="637" t="s">
        <v>1297</v>
      </c>
      <c r="E387" s="637"/>
      <c r="F387" s="805">
        <f>SUM(F380:F384)-F385</f>
        <v>0</v>
      </c>
      <c r="G387" s="735" t="s">
        <v>1299</v>
      </c>
      <c r="H387" s="423" t="s">
        <v>1300</v>
      </c>
      <c r="O387" s="1036"/>
      <c r="P387" s="1390"/>
      <c r="Q387" s="1387"/>
      <c r="R387" s="637" t="s">
        <v>1297</v>
      </c>
      <c r="S387" s="637"/>
      <c r="T387" s="805">
        <f>SUM(T380:T384)</f>
        <v>0</v>
      </c>
      <c r="U387" s="735" t="s">
        <v>1299</v>
      </c>
      <c r="V387" s="423" t="s">
        <v>1300</v>
      </c>
      <c r="W387" s="1037"/>
    </row>
    <row r="388" spans="2:23" ht="34.5" hidden="1" customHeight="1">
      <c r="B388" s="1390"/>
      <c r="C388" s="1388"/>
      <c r="D388" s="637" t="s">
        <v>1302</v>
      </c>
      <c r="E388" s="637"/>
      <c r="F388" s="805" t="str">
        <f>IFERROR(IF($D371="","",IF('【交付申請時】入力シート①(全体)'!$E$29="大企業",IF($F387/分岐!$H$21/2&gt;INDEX(分岐!$A$2:$D$2,MATCH('【交付申請時】入力シート➁(機器)'!$D371,分岐!$A$1:$D$1,0)),INDEX(分岐!$A$2:$D$2,MATCH('【交付申請時】入力シート➁(機器)'!$D371,分岐!$A$1:$D$1,0))*分岐!$H$21,$F387/2),IF($F387/分岐!$H$21*2/3&gt;INDEX(分岐!$A$3:$D$3,MATCH('【交付申請時】入力シート➁(機器)'!$D371,分岐!$A$1:$D$1,0)),INDEX(分岐!$A$3:$D$3,MATCH('【交付申請時】入力シート➁(機器)'!$D371,分岐!$A$1:$D$1,0))*分岐!$H$21,$F387*2/3))),"")</f>
        <v/>
      </c>
      <c r="G388" s="735" t="s">
        <v>1299</v>
      </c>
      <c r="H388" s="423" t="s">
        <v>1300</v>
      </c>
      <c r="O388" s="1036"/>
      <c r="P388" s="1390"/>
      <c r="Q388" s="1388"/>
      <c r="R388" s="637" t="s">
        <v>1302</v>
      </c>
      <c r="S388" s="637"/>
      <c r="T388" s="805"/>
      <c r="U388" s="735" t="s">
        <v>1299</v>
      </c>
      <c r="V388" s="423" t="s">
        <v>1300</v>
      </c>
      <c r="W388" s="1037"/>
    </row>
    <row r="389" spans="2:23" ht="60" hidden="1" customHeight="1" thickBot="1">
      <c r="B389" s="1391"/>
      <c r="C389" s="424" t="s">
        <v>514</v>
      </c>
      <c r="D389" s="1419"/>
      <c r="E389" s="1420"/>
      <c r="F389" s="1420"/>
      <c r="G389" s="1420"/>
      <c r="H389" s="1421"/>
      <c r="O389" s="1036"/>
      <c r="P389" s="1391"/>
      <c r="Q389" s="424" t="s">
        <v>514</v>
      </c>
      <c r="R389" s="1408"/>
      <c r="S389" s="1409"/>
      <c r="T389" s="1409"/>
      <c r="U389" s="1409"/>
      <c r="V389" s="1410"/>
      <c r="W389" s="1037"/>
    </row>
    <row r="390" spans="2:23" ht="17.25" customHeight="1">
      <c r="B390" s="403" t="s">
        <v>1526</v>
      </c>
      <c r="O390" s="1036"/>
      <c r="P390" s="403" t="s">
        <v>1526</v>
      </c>
      <c r="Q390" s="405"/>
      <c r="R390" s="407"/>
      <c r="S390" s="405"/>
      <c r="T390" s="405"/>
      <c r="U390" s="405"/>
      <c r="V390" s="405"/>
      <c r="W390" s="1037"/>
    </row>
    <row r="391" spans="2:23" ht="17.25" customHeight="1">
      <c r="B391" s="403" t="s">
        <v>526</v>
      </c>
      <c r="J391" s="168"/>
      <c r="O391" s="1036"/>
      <c r="P391" s="403" t="s">
        <v>526</v>
      </c>
      <c r="Q391" s="405"/>
      <c r="R391" s="407"/>
      <c r="S391" s="405"/>
      <c r="T391" s="405"/>
      <c r="U391" s="405"/>
      <c r="V391" s="405"/>
      <c r="W391" s="1037"/>
    </row>
    <row r="392" spans="2:23" ht="17.25" customHeight="1">
      <c r="B392" s="401"/>
      <c r="O392" s="1062"/>
      <c r="P392" s="1063"/>
      <c r="Q392" s="1063"/>
      <c r="R392" s="1063"/>
      <c r="S392" s="1063"/>
      <c r="T392" s="1063"/>
      <c r="U392" s="1063"/>
      <c r="V392" s="1063"/>
      <c r="W392" s="1064"/>
    </row>
    <row r="393" spans="2:23" ht="17.25" customHeight="1">
      <c r="B393" s="401"/>
      <c r="O393" s="612"/>
      <c r="P393" s="612"/>
      <c r="Q393" s="612"/>
      <c r="R393" s="612"/>
      <c r="S393" s="612"/>
      <c r="T393" s="612"/>
      <c r="U393" s="612"/>
      <c r="V393" s="612"/>
      <c r="W393" s="966"/>
    </row>
  </sheetData>
  <sheetProtection algorithmName="SHA-512" hashValue="/PIQ1QEhsf+zADM15E7sYwha4g7xxy/9JUioJg5Ei8pukDV7TqX1b4eXzGodL0NU4CWZ+Z1LKgM61jzJvJll/Q==" saltValue="piRuWOlI41uTvvch/D6Gyg==" spinCount="100000" sheet="1" formatRows="0"/>
  <mergeCells count="560">
    <mergeCell ref="D186:E186"/>
    <mergeCell ref="D187:E187"/>
    <mergeCell ref="F187:H187"/>
    <mergeCell ref="D189:E189"/>
    <mergeCell ref="C190:C198"/>
    <mergeCell ref="D199:H199"/>
    <mergeCell ref="D151:E151"/>
    <mergeCell ref="C152:C160"/>
    <mergeCell ref="D161:H161"/>
    <mergeCell ref="B162:B180"/>
    <mergeCell ref="D162:E162"/>
    <mergeCell ref="F162:H162"/>
    <mergeCell ref="D163:H163"/>
    <mergeCell ref="D164:H164"/>
    <mergeCell ref="D165:E165"/>
    <mergeCell ref="F165:H165"/>
    <mergeCell ref="C167:C169"/>
    <mergeCell ref="D167:E167"/>
    <mergeCell ref="D168:E168"/>
    <mergeCell ref="F168:H168"/>
    <mergeCell ref="D170:E170"/>
    <mergeCell ref="C171:C179"/>
    <mergeCell ref="D180:H180"/>
    <mergeCell ref="B143:B161"/>
    <mergeCell ref="D143:E143"/>
    <mergeCell ref="F143:H143"/>
    <mergeCell ref="D144:H144"/>
    <mergeCell ref="D145:H145"/>
    <mergeCell ref="D146:E146"/>
    <mergeCell ref="F127:H127"/>
    <mergeCell ref="C129:C131"/>
    <mergeCell ref="D130:E130"/>
    <mergeCell ref="F130:H130"/>
    <mergeCell ref="C133:C141"/>
    <mergeCell ref="D142:H142"/>
    <mergeCell ref="D129:E129"/>
    <mergeCell ref="D132:E132"/>
    <mergeCell ref="F149:H149"/>
    <mergeCell ref="F146:H146"/>
    <mergeCell ref="C148:C150"/>
    <mergeCell ref="D148:E148"/>
    <mergeCell ref="D149:E149"/>
    <mergeCell ref="B124:B142"/>
    <mergeCell ref="D124:E124"/>
    <mergeCell ref="F124:H124"/>
    <mergeCell ref="D125:H125"/>
    <mergeCell ref="D126:H126"/>
    <mergeCell ref="D111:E111"/>
    <mergeCell ref="F111:H111"/>
    <mergeCell ref="D113:E113"/>
    <mergeCell ref="C114:C122"/>
    <mergeCell ref="B67:B85"/>
    <mergeCell ref="D67:E67"/>
    <mergeCell ref="F67:H67"/>
    <mergeCell ref="D68:H68"/>
    <mergeCell ref="D69:H69"/>
    <mergeCell ref="D70:E70"/>
    <mergeCell ref="F70:H70"/>
    <mergeCell ref="C72:C74"/>
    <mergeCell ref="D73:E73"/>
    <mergeCell ref="F73:H73"/>
    <mergeCell ref="C76:C84"/>
    <mergeCell ref="D85:H85"/>
    <mergeCell ref="D72:E72"/>
    <mergeCell ref="D75:E75"/>
    <mergeCell ref="F51:H51"/>
    <mergeCell ref="C53:C55"/>
    <mergeCell ref="D53:E53"/>
    <mergeCell ref="D54:E54"/>
    <mergeCell ref="F54:H54"/>
    <mergeCell ref="D56:E56"/>
    <mergeCell ref="C57:C65"/>
    <mergeCell ref="D66:H66"/>
    <mergeCell ref="D107:H107"/>
    <mergeCell ref="D127:E127"/>
    <mergeCell ref="D89:E89"/>
    <mergeCell ref="F89:H89"/>
    <mergeCell ref="D92:E92"/>
    <mergeCell ref="F92:H92"/>
    <mergeCell ref="B86:B104"/>
    <mergeCell ref="D86:E86"/>
    <mergeCell ref="F86:H86"/>
    <mergeCell ref="D87:H87"/>
    <mergeCell ref="C91:C93"/>
    <mergeCell ref="D91:E91"/>
    <mergeCell ref="D94:E94"/>
    <mergeCell ref="C95:C103"/>
    <mergeCell ref="D104:H104"/>
    <mergeCell ref="D88:H88"/>
    <mergeCell ref="B105:B123"/>
    <mergeCell ref="D105:E105"/>
    <mergeCell ref="F105:H105"/>
    <mergeCell ref="D106:H106"/>
    <mergeCell ref="D123:H123"/>
    <mergeCell ref="D108:E108"/>
    <mergeCell ref="F108:H108"/>
    <mergeCell ref="C110:C112"/>
    <mergeCell ref="D110:E110"/>
    <mergeCell ref="R167:S167"/>
    <mergeCell ref="R161:V161"/>
    <mergeCell ref="R162:S162"/>
    <mergeCell ref="T162:V162"/>
    <mergeCell ref="P162:P180"/>
    <mergeCell ref="R163:V163"/>
    <mergeCell ref="R164:V164"/>
    <mergeCell ref="R165:S165"/>
    <mergeCell ref="T165:V165"/>
    <mergeCell ref="Q167:Q169"/>
    <mergeCell ref="R168:S168"/>
    <mergeCell ref="T168:V168"/>
    <mergeCell ref="R170:S170"/>
    <mergeCell ref="Q171:Q179"/>
    <mergeCell ref="R180:V180"/>
    <mergeCell ref="R149:S149"/>
    <mergeCell ref="T149:V149"/>
    <mergeCell ref="P143:P161"/>
    <mergeCell ref="R143:S143"/>
    <mergeCell ref="T143:V143"/>
    <mergeCell ref="R144:V144"/>
    <mergeCell ref="R145:V145"/>
    <mergeCell ref="R146:S146"/>
    <mergeCell ref="T146:V146"/>
    <mergeCell ref="Q148:Q150"/>
    <mergeCell ref="R148:S148"/>
    <mergeCell ref="R151:S151"/>
    <mergeCell ref="Q152:Q160"/>
    <mergeCell ref="R127:S127"/>
    <mergeCell ref="R129:S129"/>
    <mergeCell ref="R124:S124"/>
    <mergeCell ref="T124:V124"/>
    <mergeCell ref="R123:V123"/>
    <mergeCell ref="P124:P142"/>
    <mergeCell ref="R125:V125"/>
    <mergeCell ref="R126:V126"/>
    <mergeCell ref="T127:V127"/>
    <mergeCell ref="Q129:Q131"/>
    <mergeCell ref="R130:S130"/>
    <mergeCell ref="T130:V130"/>
    <mergeCell ref="Q133:Q141"/>
    <mergeCell ref="R142:V142"/>
    <mergeCell ref="R132:S132"/>
    <mergeCell ref="P105:P123"/>
    <mergeCell ref="R105:S105"/>
    <mergeCell ref="T105:V105"/>
    <mergeCell ref="R106:V106"/>
    <mergeCell ref="R107:V107"/>
    <mergeCell ref="R108:S108"/>
    <mergeCell ref="T108:V108"/>
    <mergeCell ref="Q110:Q112"/>
    <mergeCell ref="R110:S110"/>
    <mergeCell ref="R111:S111"/>
    <mergeCell ref="T111:V111"/>
    <mergeCell ref="R113:S113"/>
    <mergeCell ref="Q114:Q122"/>
    <mergeCell ref="R88:V88"/>
    <mergeCell ref="R89:S89"/>
    <mergeCell ref="T89:V89"/>
    <mergeCell ref="R85:V85"/>
    <mergeCell ref="P86:P104"/>
    <mergeCell ref="R86:S86"/>
    <mergeCell ref="T86:V86"/>
    <mergeCell ref="R87:V87"/>
    <mergeCell ref="Q91:Q93"/>
    <mergeCell ref="R91:S91"/>
    <mergeCell ref="Q95:Q103"/>
    <mergeCell ref="R104:V104"/>
    <mergeCell ref="R92:S92"/>
    <mergeCell ref="T92:V92"/>
    <mergeCell ref="R94:S94"/>
    <mergeCell ref="R68:V68"/>
    <mergeCell ref="P67:P85"/>
    <mergeCell ref="T67:V67"/>
    <mergeCell ref="R69:V69"/>
    <mergeCell ref="R70:S70"/>
    <mergeCell ref="T70:V70"/>
    <mergeCell ref="Q72:Q74"/>
    <mergeCell ref="R73:S73"/>
    <mergeCell ref="T73:V73"/>
    <mergeCell ref="R75:S75"/>
    <mergeCell ref="Q76:Q84"/>
    <mergeCell ref="R72:S72"/>
    <mergeCell ref="T54:V54"/>
    <mergeCell ref="R50:V50"/>
    <mergeCell ref="P48:P66"/>
    <mergeCell ref="R51:S51"/>
    <mergeCell ref="T51:V51"/>
    <mergeCell ref="Q53:Q55"/>
    <mergeCell ref="R53:S53"/>
    <mergeCell ref="R56:S56"/>
    <mergeCell ref="Q57:Q65"/>
    <mergeCell ref="R66:V66"/>
    <mergeCell ref="R37:S37"/>
    <mergeCell ref="R47:V47"/>
    <mergeCell ref="R48:S48"/>
    <mergeCell ref="T48:V48"/>
    <mergeCell ref="R49:V49"/>
    <mergeCell ref="D16:E16"/>
    <mergeCell ref="F16:H16"/>
    <mergeCell ref="R16:S16"/>
    <mergeCell ref="T16:V16"/>
    <mergeCell ref="F29:H29"/>
    <mergeCell ref="R29:S29"/>
    <mergeCell ref="T29:V29"/>
    <mergeCell ref="D30:H30"/>
    <mergeCell ref="R30:V30"/>
    <mergeCell ref="D35:E35"/>
    <mergeCell ref="F35:H35"/>
    <mergeCell ref="Q34:Q36"/>
    <mergeCell ref="R31:V31"/>
    <mergeCell ref="R32:S32"/>
    <mergeCell ref="T32:V32"/>
    <mergeCell ref="R34:S34"/>
    <mergeCell ref="P29:P47"/>
    <mergeCell ref="T35:V35"/>
    <mergeCell ref="Q38:Q46"/>
    <mergeCell ref="B8:H8"/>
    <mergeCell ref="P8:V8"/>
    <mergeCell ref="D10:E10"/>
    <mergeCell ref="F10:H10"/>
    <mergeCell ref="R10:S10"/>
    <mergeCell ref="T10:V10"/>
    <mergeCell ref="D11:H11"/>
    <mergeCell ref="R11:V11"/>
    <mergeCell ref="B10:B28"/>
    <mergeCell ref="D18:E18"/>
    <mergeCell ref="R18:S18"/>
    <mergeCell ref="D28:H28"/>
    <mergeCell ref="P10:P28"/>
    <mergeCell ref="D12:H12"/>
    <mergeCell ref="R12:V12"/>
    <mergeCell ref="D13:E13"/>
    <mergeCell ref="C19:C27"/>
    <mergeCell ref="C15:C17"/>
    <mergeCell ref="F13:H13"/>
    <mergeCell ref="R13:S13"/>
    <mergeCell ref="T13:V13"/>
    <mergeCell ref="D15:E15"/>
    <mergeCell ref="Q15:Q17"/>
    <mergeCell ref="R15:S15"/>
    <mergeCell ref="B29:B47"/>
    <mergeCell ref="D29:E29"/>
    <mergeCell ref="D31:H31"/>
    <mergeCell ref="D32:E32"/>
    <mergeCell ref="F32:H32"/>
    <mergeCell ref="C34:C36"/>
    <mergeCell ref="D34:E34"/>
    <mergeCell ref="D37:E37"/>
    <mergeCell ref="C38:C46"/>
    <mergeCell ref="D47:H47"/>
    <mergeCell ref="T187:V187"/>
    <mergeCell ref="Q190:Q198"/>
    <mergeCell ref="B200:B218"/>
    <mergeCell ref="D200:E200"/>
    <mergeCell ref="F200:H200"/>
    <mergeCell ref="D201:H201"/>
    <mergeCell ref="D202:H202"/>
    <mergeCell ref="D203:E203"/>
    <mergeCell ref="F203:H203"/>
    <mergeCell ref="C205:C207"/>
    <mergeCell ref="D205:E205"/>
    <mergeCell ref="D206:E206"/>
    <mergeCell ref="F206:H206"/>
    <mergeCell ref="D208:E208"/>
    <mergeCell ref="C209:C217"/>
    <mergeCell ref="D218:H218"/>
    <mergeCell ref="B181:B199"/>
    <mergeCell ref="D181:E181"/>
    <mergeCell ref="F181:H181"/>
    <mergeCell ref="D182:H182"/>
    <mergeCell ref="D183:H183"/>
    <mergeCell ref="D184:E184"/>
    <mergeCell ref="F184:H184"/>
    <mergeCell ref="C186:C188"/>
    <mergeCell ref="Q186:Q188"/>
    <mergeCell ref="R186:S186"/>
    <mergeCell ref="D50:H50"/>
    <mergeCell ref="B219:B237"/>
    <mergeCell ref="D219:E219"/>
    <mergeCell ref="F219:H219"/>
    <mergeCell ref="D220:H220"/>
    <mergeCell ref="D221:H221"/>
    <mergeCell ref="D222:E222"/>
    <mergeCell ref="F222:H222"/>
    <mergeCell ref="C224:C226"/>
    <mergeCell ref="D224:E224"/>
    <mergeCell ref="D225:E225"/>
    <mergeCell ref="F225:H225"/>
    <mergeCell ref="D227:E227"/>
    <mergeCell ref="C228:C236"/>
    <mergeCell ref="D237:H237"/>
    <mergeCell ref="B48:B66"/>
    <mergeCell ref="D48:E48"/>
    <mergeCell ref="F48:H48"/>
    <mergeCell ref="D49:H49"/>
    <mergeCell ref="D51:E51"/>
    <mergeCell ref="R54:S54"/>
    <mergeCell ref="R67:S67"/>
    <mergeCell ref="B238:B256"/>
    <mergeCell ref="D238:E238"/>
    <mergeCell ref="F238:H238"/>
    <mergeCell ref="D239:H239"/>
    <mergeCell ref="D240:H240"/>
    <mergeCell ref="D241:E241"/>
    <mergeCell ref="F241:H241"/>
    <mergeCell ref="C243:C245"/>
    <mergeCell ref="D243:E243"/>
    <mergeCell ref="D244:E244"/>
    <mergeCell ref="F244:H244"/>
    <mergeCell ref="D246:E246"/>
    <mergeCell ref="C247:C255"/>
    <mergeCell ref="D256:H256"/>
    <mergeCell ref="B257:B275"/>
    <mergeCell ref="D257:E257"/>
    <mergeCell ref="F257:H257"/>
    <mergeCell ref="D258:H258"/>
    <mergeCell ref="D259:H259"/>
    <mergeCell ref="D260:E260"/>
    <mergeCell ref="F260:H260"/>
    <mergeCell ref="C262:C264"/>
    <mergeCell ref="D262:E262"/>
    <mergeCell ref="D263:E263"/>
    <mergeCell ref="F263:H263"/>
    <mergeCell ref="D265:E265"/>
    <mergeCell ref="C266:C274"/>
    <mergeCell ref="D275:H275"/>
    <mergeCell ref="B276:B294"/>
    <mergeCell ref="D276:E276"/>
    <mergeCell ref="F276:H276"/>
    <mergeCell ref="D277:H277"/>
    <mergeCell ref="D278:H278"/>
    <mergeCell ref="D279:E279"/>
    <mergeCell ref="F279:H279"/>
    <mergeCell ref="C281:C283"/>
    <mergeCell ref="D281:E281"/>
    <mergeCell ref="D282:E282"/>
    <mergeCell ref="F282:H282"/>
    <mergeCell ref="D284:E284"/>
    <mergeCell ref="C285:C293"/>
    <mergeCell ref="D294:H294"/>
    <mergeCell ref="B295:B313"/>
    <mergeCell ref="D295:E295"/>
    <mergeCell ref="F295:H295"/>
    <mergeCell ref="D296:H296"/>
    <mergeCell ref="D297:H297"/>
    <mergeCell ref="D298:E298"/>
    <mergeCell ref="F298:H298"/>
    <mergeCell ref="C300:C302"/>
    <mergeCell ref="D300:E300"/>
    <mergeCell ref="D301:E301"/>
    <mergeCell ref="F301:H301"/>
    <mergeCell ref="D303:E303"/>
    <mergeCell ref="C304:C312"/>
    <mergeCell ref="D313:H313"/>
    <mergeCell ref="B314:B332"/>
    <mergeCell ref="D314:E314"/>
    <mergeCell ref="F314:H314"/>
    <mergeCell ref="D315:H315"/>
    <mergeCell ref="D316:H316"/>
    <mergeCell ref="D317:E317"/>
    <mergeCell ref="F317:H317"/>
    <mergeCell ref="C319:C321"/>
    <mergeCell ref="D319:E319"/>
    <mergeCell ref="D320:E320"/>
    <mergeCell ref="F320:H320"/>
    <mergeCell ref="D322:E322"/>
    <mergeCell ref="C323:C331"/>
    <mergeCell ref="D332:H332"/>
    <mergeCell ref="B333:B351"/>
    <mergeCell ref="D333:E333"/>
    <mergeCell ref="F333:H333"/>
    <mergeCell ref="D334:H334"/>
    <mergeCell ref="D335:H335"/>
    <mergeCell ref="D336:E336"/>
    <mergeCell ref="F336:H336"/>
    <mergeCell ref="C338:C340"/>
    <mergeCell ref="D338:E338"/>
    <mergeCell ref="D339:E339"/>
    <mergeCell ref="F339:H339"/>
    <mergeCell ref="D341:E341"/>
    <mergeCell ref="C342:C350"/>
    <mergeCell ref="D351:H351"/>
    <mergeCell ref="B352:B370"/>
    <mergeCell ref="D352:E352"/>
    <mergeCell ref="F352:H352"/>
    <mergeCell ref="D353:H353"/>
    <mergeCell ref="D354:H354"/>
    <mergeCell ref="D355:E355"/>
    <mergeCell ref="F355:H355"/>
    <mergeCell ref="C357:C359"/>
    <mergeCell ref="D357:E357"/>
    <mergeCell ref="D358:E358"/>
    <mergeCell ref="F358:H358"/>
    <mergeCell ref="D360:E360"/>
    <mergeCell ref="C361:C369"/>
    <mergeCell ref="D370:H370"/>
    <mergeCell ref="B371:B389"/>
    <mergeCell ref="D371:E371"/>
    <mergeCell ref="F371:H371"/>
    <mergeCell ref="D372:H372"/>
    <mergeCell ref="D373:H373"/>
    <mergeCell ref="D374:E374"/>
    <mergeCell ref="F374:H374"/>
    <mergeCell ref="C376:C378"/>
    <mergeCell ref="D376:E376"/>
    <mergeCell ref="D377:E377"/>
    <mergeCell ref="F377:H377"/>
    <mergeCell ref="D379:E379"/>
    <mergeCell ref="C380:C388"/>
    <mergeCell ref="D389:H389"/>
    <mergeCell ref="R199:V199"/>
    <mergeCell ref="R184:S184"/>
    <mergeCell ref="T184:V184"/>
    <mergeCell ref="R187:S187"/>
    <mergeCell ref="R189:S189"/>
    <mergeCell ref="P200:P218"/>
    <mergeCell ref="R200:S200"/>
    <mergeCell ref="T200:V200"/>
    <mergeCell ref="R201:V201"/>
    <mergeCell ref="R202:V202"/>
    <mergeCell ref="R203:S203"/>
    <mergeCell ref="T203:V203"/>
    <mergeCell ref="Q205:Q207"/>
    <mergeCell ref="R205:S205"/>
    <mergeCell ref="R206:S206"/>
    <mergeCell ref="T206:V206"/>
    <mergeCell ref="R208:S208"/>
    <mergeCell ref="Q209:Q217"/>
    <mergeCell ref="R218:V218"/>
    <mergeCell ref="P181:P199"/>
    <mergeCell ref="R181:S181"/>
    <mergeCell ref="T181:V181"/>
    <mergeCell ref="R182:V182"/>
    <mergeCell ref="R183:V183"/>
    <mergeCell ref="P219:P237"/>
    <mergeCell ref="R219:S219"/>
    <mergeCell ref="T219:V219"/>
    <mergeCell ref="R220:V220"/>
    <mergeCell ref="R221:V221"/>
    <mergeCell ref="R222:S222"/>
    <mergeCell ref="T222:V222"/>
    <mergeCell ref="Q224:Q226"/>
    <mergeCell ref="R224:S224"/>
    <mergeCell ref="R225:S225"/>
    <mergeCell ref="T225:V225"/>
    <mergeCell ref="R227:S227"/>
    <mergeCell ref="Q228:Q236"/>
    <mergeCell ref="R237:V237"/>
    <mergeCell ref="P238:P256"/>
    <mergeCell ref="R238:S238"/>
    <mergeCell ref="T238:V238"/>
    <mergeCell ref="R239:V239"/>
    <mergeCell ref="R240:V240"/>
    <mergeCell ref="R241:S241"/>
    <mergeCell ref="T241:V241"/>
    <mergeCell ref="Q243:Q245"/>
    <mergeCell ref="R243:S243"/>
    <mergeCell ref="R244:S244"/>
    <mergeCell ref="T244:V244"/>
    <mergeCell ref="R246:S246"/>
    <mergeCell ref="Q247:Q255"/>
    <mergeCell ref="R256:V256"/>
    <mergeCell ref="P257:P275"/>
    <mergeCell ref="R257:S257"/>
    <mergeCell ref="T257:V257"/>
    <mergeCell ref="R258:V258"/>
    <mergeCell ref="R259:V259"/>
    <mergeCell ref="R260:S260"/>
    <mergeCell ref="T260:V260"/>
    <mergeCell ref="Q262:Q264"/>
    <mergeCell ref="R262:S262"/>
    <mergeCell ref="R263:S263"/>
    <mergeCell ref="T263:V263"/>
    <mergeCell ref="R265:S265"/>
    <mergeCell ref="Q266:Q274"/>
    <mergeCell ref="R275:V275"/>
    <mergeCell ref="P276:P294"/>
    <mergeCell ref="R276:S276"/>
    <mergeCell ref="T276:V276"/>
    <mergeCell ref="R277:V277"/>
    <mergeCell ref="R278:V278"/>
    <mergeCell ref="R279:S279"/>
    <mergeCell ref="T279:V279"/>
    <mergeCell ref="Q281:Q283"/>
    <mergeCell ref="R281:S281"/>
    <mergeCell ref="R282:S282"/>
    <mergeCell ref="T282:V282"/>
    <mergeCell ref="R284:S284"/>
    <mergeCell ref="Q285:Q293"/>
    <mergeCell ref="R294:V294"/>
    <mergeCell ref="P295:P313"/>
    <mergeCell ref="R295:S295"/>
    <mergeCell ref="T295:V295"/>
    <mergeCell ref="R296:V296"/>
    <mergeCell ref="R297:V297"/>
    <mergeCell ref="R298:S298"/>
    <mergeCell ref="T298:V298"/>
    <mergeCell ref="Q300:Q302"/>
    <mergeCell ref="R300:S300"/>
    <mergeCell ref="R301:S301"/>
    <mergeCell ref="T301:V301"/>
    <mergeCell ref="R303:S303"/>
    <mergeCell ref="Q304:Q312"/>
    <mergeCell ref="R313:V313"/>
    <mergeCell ref="P314:P332"/>
    <mergeCell ref="R314:S314"/>
    <mergeCell ref="T314:V314"/>
    <mergeCell ref="R315:V315"/>
    <mergeCell ref="R316:V316"/>
    <mergeCell ref="R317:S317"/>
    <mergeCell ref="T317:V317"/>
    <mergeCell ref="Q319:Q321"/>
    <mergeCell ref="R319:S319"/>
    <mergeCell ref="R320:S320"/>
    <mergeCell ref="T320:V320"/>
    <mergeCell ref="R322:S322"/>
    <mergeCell ref="Q323:Q331"/>
    <mergeCell ref="R332:V332"/>
    <mergeCell ref="R358:S358"/>
    <mergeCell ref="T358:V358"/>
    <mergeCell ref="R360:S360"/>
    <mergeCell ref="Q361:Q369"/>
    <mergeCell ref="R370:V370"/>
    <mergeCell ref="P333:P351"/>
    <mergeCell ref="R333:S333"/>
    <mergeCell ref="T333:V333"/>
    <mergeCell ref="R334:V334"/>
    <mergeCell ref="R335:V335"/>
    <mergeCell ref="R336:S336"/>
    <mergeCell ref="T336:V336"/>
    <mergeCell ref="Q338:Q340"/>
    <mergeCell ref="R338:S338"/>
    <mergeCell ref="R339:S339"/>
    <mergeCell ref="T339:V339"/>
    <mergeCell ref="R341:S341"/>
    <mergeCell ref="Q342:Q350"/>
    <mergeCell ref="R351:V351"/>
    <mergeCell ref="Q19:Q27"/>
    <mergeCell ref="P371:P389"/>
    <mergeCell ref="R371:S371"/>
    <mergeCell ref="T371:V371"/>
    <mergeCell ref="R372:V372"/>
    <mergeCell ref="R373:V373"/>
    <mergeCell ref="R374:S374"/>
    <mergeCell ref="T374:V374"/>
    <mergeCell ref="Q376:Q378"/>
    <mergeCell ref="R376:S376"/>
    <mergeCell ref="R377:S377"/>
    <mergeCell ref="T377:V377"/>
    <mergeCell ref="R379:S379"/>
    <mergeCell ref="Q380:Q388"/>
    <mergeCell ref="R389:V389"/>
    <mergeCell ref="P352:P370"/>
    <mergeCell ref="R352:S352"/>
    <mergeCell ref="T352:V352"/>
    <mergeCell ref="R353:V353"/>
    <mergeCell ref="R354:V354"/>
    <mergeCell ref="R355:S355"/>
    <mergeCell ref="T355:V355"/>
    <mergeCell ref="Q357:Q359"/>
    <mergeCell ref="R357:S357"/>
  </mergeCells>
  <phoneticPr fontId="101"/>
  <conditionalFormatting sqref="D10 D13">
    <cfRule type="containsBlanks" dxfId="524" priority="440">
      <formula>LEN(TRIM(D10))=0</formula>
    </cfRule>
  </conditionalFormatting>
  <conditionalFormatting sqref="D29 D32">
    <cfRule type="containsBlanks" dxfId="523" priority="342">
      <formula>LEN(TRIM(D29))=0</formula>
    </cfRule>
  </conditionalFormatting>
  <conditionalFormatting sqref="D48 D51">
    <cfRule type="containsBlanks" dxfId="522" priority="338">
      <formula>LEN(TRIM(D48))=0</formula>
    </cfRule>
  </conditionalFormatting>
  <conditionalFormatting sqref="D67 D70">
    <cfRule type="containsBlanks" dxfId="521" priority="334">
      <formula>LEN(TRIM(D67))=0</formula>
    </cfRule>
  </conditionalFormatting>
  <conditionalFormatting sqref="D86 D89">
    <cfRule type="containsBlanks" dxfId="520" priority="330">
      <formula>LEN(TRIM(D86))=0</formula>
    </cfRule>
  </conditionalFormatting>
  <conditionalFormatting sqref="D105 D108">
    <cfRule type="containsBlanks" dxfId="519" priority="326">
      <formula>LEN(TRIM(D105))=0</formula>
    </cfRule>
  </conditionalFormatting>
  <conditionalFormatting sqref="D124 D127">
    <cfRule type="containsBlanks" dxfId="518" priority="322">
      <formula>LEN(TRIM(D124))=0</formula>
    </cfRule>
  </conditionalFormatting>
  <conditionalFormatting sqref="D143 D146">
    <cfRule type="containsBlanks" dxfId="517" priority="318">
      <formula>LEN(TRIM(D143))=0</formula>
    </cfRule>
  </conditionalFormatting>
  <conditionalFormatting sqref="D162 D165">
    <cfRule type="containsBlanks" dxfId="516" priority="314">
      <formula>LEN(TRIM(D162))=0</formula>
    </cfRule>
  </conditionalFormatting>
  <conditionalFormatting sqref="D181 D184">
    <cfRule type="containsBlanks" dxfId="515" priority="310">
      <formula>LEN(TRIM(D181))=0</formula>
    </cfRule>
  </conditionalFormatting>
  <conditionalFormatting sqref="D200 D203">
    <cfRule type="containsBlanks" dxfId="514" priority="306">
      <formula>LEN(TRIM(D200))=0</formula>
    </cfRule>
  </conditionalFormatting>
  <conditionalFormatting sqref="D219 D222">
    <cfRule type="containsBlanks" dxfId="513" priority="302">
      <formula>LEN(TRIM(D219))=0</formula>
    </cfRule>
  </conditionalFormatting>
  <conditionalFormatting sqref="D238 D241">
    <cfRule type="containsBlanks" dxfId="512" priority="298">
      <formula>LEN(TRIM(D238))=0</formula>
    </cfRule>
  </conditionalFormatting>
  <conditionalFormatting sqref="D257 D260">
    <cfRule type="containsBlanks" dxfId="511" priority="294">
      <formula>LEN(TRIM(D257))=0</formula>
    </cfRule>
  </conditionalFormatting>
  <conditionalFormatting sqref="D276 D279">
    <cfRule type="containsBlanks" dxfId="510" priority="290">
      <formula>LEN(TRIM(D276))=0</formula>
    </cfRule>
  </conditionalFormatting>
  <conditionalFormatting sqref="D295 D298">
    <cfRule type="containsBlanks" dxfId="509" priority="286">
      <formula>LEN(TRIM(D295))=0</formula>
    </cfRule>
  </conditionalFormatting>
  <conditionalFormatting sqref="D314 D317">
    <cfRule type="containsBlanks" dxfId="508" priority="282">
      <formula>LEN(TRIM(D314))=0</formula>
    </cfRule>
  </conditionalFormatting>
  <conditionalFormatting sqref="D333 D336">
    <cfRule type="containsBlanks" dxfId="507" priority="278">
      <formula>LEN(TRIM(D333))=0</formula>
    </cfRule>
  </conditionalFormatting>
  <conditionalFormatting sqref="D352 D355">
    <cfRule type="containsBlanks" dxfId="506" priority="274">
      <formula>LEN(TRIM(D352))=0</formula>
    </cfRule>
  </conditionalFormatting>
  <conditionalFormatting sqref="D371 D374">
    <cfRule type="containsBlanks" dxfId="505" priority="270">
      <formula>LEN(TRIM(D371))=0</formula>
    </cfRule>
  </conditionalFormatting>
  <conditionalFormatting sqref="D34:E34">
    <cfRule type="expression" dxfId="504" priority="72">
      <formula>$D$10="内蔵型ショーケース"</formula>
    </cfRule>
  </conditionalFormatting>
  <conditionalFormatting sqref="D53:E53">
    <cfRule type="expression" dxfId="503" priority="71">
      <formula>$D$10="内蔵型ショーケース"</formula>
    </cfRule>
  </conditionalFormatting>
  <conditionalFormatting sqref="D72:E72">
    <cfRule type="expression" dxfId="502" priority="70">
      <formula>$D$10="内蔵型ショーケース"</formula>
    </cfRule>
  </conditionalFormatting>
  <conditionalFormatting sqref="D91:E91">
    <cfRule type="expression" dxfId="501" priority="69">
      <formula>$D$10="内蔵型ショーケース"</formula>
    </cfRule>
  </conditionalFormatting>
  <conditionalFormatting sqref="D110:E110">
    <cfRule type="expression" dxfId="500" priority="68">
      <formula>$D$10="内蔵型ショーケース"</formula>
    </cfRule>
  </conditionalFormatting>
  <conditionalFormatting sqref="D129:E129">
    <cfRule type="expression" dxfId="499" priority="67">
      <formula>$D$10="内蔵型ショーケース"</formula>
    </cfRule>
  </conditionalFormatting>
  <conditionalFormatting sqref="D148:E148">
    <cfRule type="expression" dxfId="498" priority="66">
      <formula>$D$10="内蔵型ショーケース"</formula>
    </cfRule>
  </conditionalFormatting>
  <conditionalFormatting sqref="D167:E167">
    <cfRule type="expression" dxfId="497" priority="65">
      <formula>$D$10="内蔵型ショーケース"</formula>
    </cfRule>
  </conditionalFormatting>
  <conditionalFormatting sqref="D186:E186">
    <cfRule type="expression" dxfId="496" priority="64">
      <formula>$D$10="内蔵型ショーケース"</formula>
    </cfRule>
  </conditionalFormatting>
  <conditionalFormatting sqref="D205:E205">
    <cfRule type="expression" dxfId="495" priority="63">
      <formula>$D$10="内蔵型ショーケース"</formula>
    </cfRule>
  </conditionalFormatting>
  <conditionalFormatting sqref="D224:E224">
    <cfRule type="expression" dxfId="494" priority="62">
      <formula>$D$10="内蔵型ショーケース"</formula>
    </cfRule>
  </conditionalFormatting>
  <conditionalFormatting sqref="D243:E243">
    <cfRule type="expression" dxfId="493" priority="61">
      <formula>$D$10="内蔵型ショーケース"</formula>
    </cfRule>
  </conditionalFormatting>
  <conditionalFormatting sqref="D262:E262">
    <cfRule type="expression" dxfId="492" priority="60">
      <formula>$D$10="内蔵型ショーケース"</formula>
    </cfRule>
  </conditionalFormatting>
  <conditionalFormatting sqref="D281:E281">
    <cfRule type="expression" dxfId="491" priority="59">
      <formula>$D$10="内蔵型ショーケース"</formula>
    </cfRule>
  </conditionalFormatting>
  <conditionalFormatting sqref="D300:E300">
    <cfRule type="expression" dxfId="490" priority="58">
      <formula>$D$10="内蔵型ショーケース"</formula>
    </cfRule>
  </conditionalFormatting>
  <conditionalFormatting sqref="D319:E319">
    <cfRule type="expression" dxfId="489" priority="57">
      <formula>$D$10="内蔵型ショーケース"</formula>
    </cfRule>
  </conditionalFormatting>
  <conditionalFormatting sqref="D338:E338">
    <cfRule type="expression" dxfId="488" priority="56">
      <formula>$D$10="内蔵型ショーケース"</formula>
    </cfRule>
  </conditionalFormatting>
  <conditionalFormatting sqref="D357:E357">
    <cfRule type="expression" dxfId="487" priority="55">
      <formula>$D$10="内蔵型ショーケース"</formula>
    </cfRule>
  </conditionalFormatting>
  <conditionalFormatting sqref="D376:E376">
    <cfRule type="expression" dxfId="486" priority="54">
      <formula>$D$10="内蔵型ショーケース"</formula>
    </cfRule>
  </conditionalFormatting>
  <conditionalFormatting sqref="D15:H17">
    <cfRule type="expression" dxfId="485" priority="408">
      <formula>$D$10="内蔵型ショーケース"</formula>
    </cfRule>
  </conditionalFormatting>
  <conditionalFormatting sqref="F15:F23 D11:D12 D14 D28">
    <cfRule type="containsBlanks" dxfId="484" priority="442">
      <formula>LEN(TRIM(D11))=0</formula>
    </cfRule>
  </conditionalFormatting>
  <conditionalFormatting sqref="F24">
    <cfRule type="containsBlanks" dxfId="482" priority="51">
      <formula>LEN(TRIM(F24))=0</formula>
    </cfRule>
  </conditionalFormatting>
  <conditionalFormatting sqref="F34:F42 D30:D31 D33 D47">
    <cfRule type="containsBlanks" dxfId="481" priority="343">
      <formula>LEN(TRIM(D30))=0</formula>
    </cfRule>
  </conditionalFormatting>
  <conditionalFormatting sqref="F43">
    <cfRule type="containsBlanks" dxfId="479" priority="105">
      <formula>LEN(TRIM(F43))=0</formula>
    </cfRule>
  </conditionalFormatting>
  <conditionalFormatting sqref="F53:F61 D49:D50 D52 D66">
    <cfRule type="containsBlanks" dxfId="478" priority="339">
      <formula>LEN(TRIM(D49))=0</formula>
    </cfRule>
  </conditionalFormatting>
  <conditionalFormatting sqref="F62">
    <cfRule type="containsBlanks" dxfId="477" priority="104">
      <formula>LEN(TRIM(F62))=0</formula>
    </cfRule>
  </conditionalFormatting>
  <conditionalFormatting sqref="F72:F80 D68:D69 D71 D85">
    <cfRule type="containsBlanks" dxfId="476" priority="335">
      <formula>LEN(TRIM(D68))=0</formula>
    </cfRule>
  </conditionalFormatting>
  <conditionalFormatting sqref="F81">
    <cfRule type="containsBlanks" dxfId="475" priority="103">
      <formula>LEN(TRIM(F81))=0</formula>
    </cfRule>
  </conditionalFormatting>
  <conditionalFormatting sqref="F91:F99 D87:D88 D90 D104">
    <cfRule type="containsBlanks" dxfId="474" priority="331">
      <formula>LEN(TRIM(D87))=0</formula>
    </cfRule>
  </conditionalFormatting>
  <conditionalFormatting sqref="F100">
    <cfRule type="containsBlanks" dxfId="473" priority="102">
      <formula>LEN(TRIM(F100))=0</formula>
    </cfRule>
  </conditionalFormatting>
  <conditionalFormatting sqref="F110:F118 D106:D107 D109 D123">
    <cfRule type="containsBlanks" dxfId="472" priority="327">
      <formula>LEN(TRIM(D106))=0</formula>
    </cfRule>
  </conditionalFormatting>
  <conditionalFormatting sqref="F119">
    <cfRule type="containsBlanks" dxfId="471" priority="101">
      <formula>LEN(TRIM(F119))=0</formula>
    </cfRule>
  </conditionalFormatting>
  <conditionalFormatting sqref="F129:F137 D125:D126 D128 D142">
    <cfRule type="containsBlanks" dxfId="470" priority="323">
      <formula>LEN(TRIM(D125))=0</formula>
    </cfRule>
  </conditionalFormatting>
  <conditionalFormatting sqref="F138">
    <cfRule type="containsBlanks" dxfId="469" priority="100">
      <formula>LEN(TRIM(F138))=0</formula>
    </cfRule>
  </conditionalFormatting>
  <conditionalFormatting sqref="F148:F156 D144:D145 D147 D161">
    <cfRule type="containsBlanks" dxfId="468" priority="319">
      <formula>LEN(TRIM(D144))=0</formula>
    </cfRule>
  </conditionalFormatting>
  <conditionalFormatting sqref="F157">
    <cfRule type="containsBlanks" dxfId="467" priority="99">
      <formula>LEN(TRIM(F157))=0</formula>
    </cfRule>
  </conditionalFormatting>
  <conditionalFormatting sqref="F167:F175 D163:D164 D166 D180">
    <cfRule type="containsBlanks" dxfId="466" priority="315">
      <formula>LEN(TRIM(D163))=0</formula>
    </cfRule>
  </conditionalFormatting>
  <conditionalFormatting sqref="F176">
    <cfRule type="containsBlanks" dxfId="465" priority="98">
      <formula>LEN(TRIM(F176))=0</formula>
    </cfRule>
  </conditionalFormatting>
  <conditionalFormatting sqref="F186:F194 D182:D183 D185 D199">
    <cfRule type="containsBlanks" dxfId="464" priority="311">
      <formula>LEN(TRIM(D182))=0</formula>
    </cfRule>
  </conditionalFormatting>
  <conditionalFormatting sqref="F195">
    <cfRule type="containsBlanks" dxfId="463" priority="97">
      <formula>LEN(TRIM(F195))=0</formula>
    </cfRule>
  </conditionalFormatting>
  <conditionalFormatting sqref="F205:F213 D201:D202 D204 D218">
    <cfRule type="containsBlanks" dxfId="462" priority="307">
      <formula>LEN(TRIM(D201))=0</formula>
    </cfRule>
  </conditionalFormatting>
  <conditionalFormatting sqref="F214">
    <cfRule type="containsBlanks" dxfId="461" priority="96">
      <formula>LEN(TRIM(F214))=0</formula>
    </cfRule>
  </conditionalFormatting>
  <conditionalFormatting sqref="F224:F232 D220:D221 D223 D237">
    <cfRule type="containsBlanks" dxfId="460" priority="303">
      <formula>LEN(TRIM(D220))=0</formula>
    </cfRule>
  </conditionalFormatting>
  <conditionalFormatting sqref="F233">
    <cfRule type="containsBlanks" dxfId="459" priority="95">
      <formula>LEN(TRIM(F233))=0</formula>
    </cfRule>
  </conditionalFormatting>
  <conditionalFormatting sqref="F243:F251 D239:D240 D242 D256">
    <cfRule type="containsBlanks" dxfId="458" priority="299">
      <formula>LEN(TRIM(D239))=0</formula>
    </cfRule>
  </conditionalFormatting>
  <conditionalFormatting sqref="F252">
    <cfRule type="containsBlanks" dxfId="457" priority="94">
      <formula>LEN(TRIM(F252))=0</formula>
    </cfRule>
  </conditionalFormatting>
  <conditionalFormatting sqref="F262:F270 D258:D259 D261 D275">
    <cfRule type="containsBlanks" dxfId="456" priority="295">
      <formula>LEN(TRIM(D258))=0</formula>
    </cfRule>
  </conditionalFormatting>
  <conditionalFormatting sqref="F271">
    <cfRule type="containsBlanks" dxfId="455" priority="93">
      <formula>LEN(TRIM(F271))=0</formula>
    </cfRule>
  </conditionalFormatting>
  <conditionalFormatting sqref="F281:F289 D277:D278 D280 D294">
    <cfRule type="containsBlanks" dxfId="454" priority="291">
      <formula>LEN(TRIM(D277))=0</formula>
    </cfRule>
  </conditionalFormatting>
  <conditionalFormatting sqref="F290">
    <cfRule type="containsBlanks" dxfId="453" priority="92">
      <formula>LEN(TRIM(F290))=0</formula>
    </cfRule>
  </conditionalFormatting>
  <conditionalFormatting sqref="F300:F308 D296:D297 D299 D313">
    <cfRule type="containsBlanks" dxfId="452" priority="287">
      <formula>LEN(TRIM(D296))=0</formula>
    </cfRule>
  </conditionalFormatting>
  <conditionalFormatting sqref="F309">
    <cfRule type="containsBlanks" dxfId="451" priority="91">
      <formula>LEN(TRIM(F309))=0</formula>
    </cfRule>
  </conditionalFormatting>
  <conditionalFormatting sqref="F319:F327 D315:D316 D318 D332">
    <cfRule type="containsBlanks" dxfId="450" priority="283">
      <formula>LEN(TRIM(D315))=0</formula>
    </cfRule>
  </conditionalFormatting>
  <conditionalFormatting sqref="F328">
    <cfRule type="containsBlanks" dxfId="449" priority="90">
      <formula>LEN(TRIM(F328))=0</formula>
    </cfRule>
  </conditionalFormatting>
  <conditionalFormatting sqref="F338:F346 D334:D335 D337 D351">
    <cfRule type="containsBlanks" dxfId="448" priority="279">
      <formula>LEN(TRIM(D334))=0</formula>
    </cfRule>
  </conditionalFormatting>
  <conditionalFormatting sqref="F347">
    <cfRule type="containsBlanks" dxfId="447" priority="89">
      <formula>LEN(TRIM(F347))=0</formula>
    </cfRule>
  </conditionalFormatting>
  <conditionalFormatting sqref="F357:F365 D353:D354 D356 D370">
    <cfRule type="containsBlanks" dxfId="446" priority="275">
      <formula>LEN(TRIM(D353))=0</formula>
    </cfRule>
  </conditionalFormatting>
  <conditionalFormatting sqref="F366">
    <cfRule type="containsBlanks" dxfId="445" priority="88">
      <formula>LEN(TRIM(F366))=0</formula>
    </cfRule>
  </conditionalFormatting>
  <conditionalFormatting sqref="F376:F384 D372:D373 D375 D389">
    <cfRule type="containsBlanks" dxfId="444" priority="271">
      <formula>LEN(TRIM(D372))=0</formula>
    </cfRule>
  </conditionalFormatting>
  <conditionalFormatting sqref="F385">
    <cfRule type="containsBlanks" dxfId="443" priority="50">
      <formula>LEN(TRIM(F385))=0</formula>
    </cfRule>
  </conditionalFormatting>
  <conditionalFormatting sqref="F34:H34 D35:H36">
    <cfRule type="expression" dxfId="442" priority="341">
      <formula>$D$29="内蔵型ショーケース"</formula>
    </cfRule>
  </conditionalFormatting>
  <conditionalFormatting sqref="F53:H53 D54:H55">
    <cfRule type="expression" dxfId="441" priority="337">
      <formula>$D$48="内蔵型ショーケース"</formula>
    </cfRule>
  </conditionalFormatting>
  <conditionalFormatting sqref="F72:H72 D73:H74">
    <cfRule type="expression" dxfId="440" priority="333">
      <formula>$D$67="内蔵型ショーケース"</formula>
    </cfRule>
  </conditionalFormatting>
  <conditionalFormatting sqref="F91:H91 D92:H93">
    <cfRule type="expression" dxfId="439" priority="329">
      <formula>$D$86="内蔵型ショーケース"</formula>
    </cfRule>
  </conditionalFormatting>
  <conditionalFormatting sqref="F110:H110 D111:H112">
    <cfRule type="expression" dxfId="438" priority="325">
      <formula>$D$105="内蔵型ショーケース"</formula>
    </cfRule>
  </conditionalFormatting>
  <conditionalFormatting sqref="F129:H129 D130:H131">
    <cfRule type="expression" dxfId="437" priority="321">
      <formula>$D$124="内蔵型ショーケース"</formula>
    </cfRule>
  </conditionalFormatting>
  <conditionalFormatting sqref="F148:H148 D149:H150">
    <cfRule type="expression" dxfId="436" priority="317">
      <formula>$D$143="内蔵型ショーケース"</formula>
    </cfRule>
  </conditionalFormatting>
  <conditionalFormatting sqref="F167:H167 D168:H169">
    <cfRule type="expression" dxfId="435" priority="313">
      <formula>$D$162="内蔵型ショーケース"</formula>
    </cfRule>
  </conditionalFormatting>
  <conditionalFormatting sqref="F186:H186 D187:H188">
    <cfRule type="expression" dxfId="434" priority="309">
      <formula>$D$181="内蔵型ショーケース"</formula>
    </cfRule>
  </conditionalFormatting>
  <conditionalFormatting sqref="F205:H205 D206:H207">
    <cfRule type="expression" dxfId="433" priority="305">
      <formula>$D$200="内蔵型ショーケース"</formula>
    </cfRule>
  </conditionalFormatting>
  <conditionalFormatting sqref="F224:H224 D225:H226">
    <cfRule type="expression" dxfId="432" priority="301">
      <formula>$D$219="内蔵型ショーケース"</formula>
    </cfRule>
  </conditionalFormatting>
  <conditionalFormatting sqref="F243:H243 D244:H245">
    <cfRule type="expression" dxfId="431" priority="297">
      <formula>$D$238="内蔵型ショーケース"</formula>
    </cfRule>
  </conditionalFormatting>
  <conditionalFormatting sqref="F262:H262 D263:H264">
    <cfRule type="expression" dxfId="430" priority="293">
      <formula>$D$257="内蔵型ショーケース"</formula>
    </cfRule>
  </conditionalFormatting>
  <conditionalFormatting sqref="F281:H281 D282:H283">
    <cfRule type="expression" dxfId="429" priority="289">
      <formula>$D$276="内蔵型ショーケース"</formula>
    </cfRule>
  </conditionalFormatting>
  <conditionalFormatting sqref="F300:H300 D301:H302">
    <cfRule type="expression" dxfId="428" priority="285">
      <formula>$D$295="内蔵型ショーケース"</formula>
    </cfRule>
  </conditionalFormatting>
  <conditionalFormatting sqref="F319:H319 D320:H321">
    <cfRule type="expression" dxfId="427" priority="281">
      <formula>$D$314="内蔵型ショーケース"</formula>
    </cfRule>
  </conditionalFormatting>
  <conditionalFormatting sqref="F338:H338 D339:H340">
    <cfRule type="expression" dxfId="426" priority="277">
      <formula>$D$333="内蔵型ショーケース"</formula>
    </cfRule>
  </conditionalFormatting>
  <conditionalFormatting sqref="F357:H357 D358:H359">
    <cfRule type="expression" dxfId="425" priority="273">
      <formula>$D$352="内蔵型ショーケース"</formula>
    </cfRule>
  </conditionalFormatting>
  <conditionalFormatting sqref="F376:H376 D377:H378">
    <cfRule type="expression" dxfId="424" priority="269">
      <formula>$D$371="内蔵型ショーケース"</formula>
    </cfRule>
  </conditionalFormatting>
  <conditionalFormatting sqref="G14">
    <cfRule type="containsBlanks" dxfId="423" priority="357">
      <formula>LEN(TRIM(G14))=0</formula>
    </cfRule>
  </conditionalFormatting>
  <conditionalFormatting sqref="G33">
    <cfRule type="containsBlanks" dxfId="422" priority="340">
      <formula>LEN(TRIM(G33))=0</formula>
    </cfRule>
  </conditionalFormatting>
  <conditionalFormatting sqref="G52">
    <cfRule type="containsBlanks" dxfId="421" priority="336">
      <formula>LEN(TRIM(G52))=0</formula>
    </cfRule>
  </conditionalFormatting>
  <conditionalFormatting sqref="G71">
    <cfRule type="containsBlanks" dxfId="420" priority="332">
      <formula>LEN(TRIM(G71))=0</formula>
    </cfRule>
  </conditionalFormatting>
  <conditionalFormatting sqref="G90">
    <cfRule type="containsBlanks" dxfId="419" priority="328">
      <formula>LEN(TRIM(G90))=0</formula>
    </cfRule>
  </conditionalFormatting>
  <conditionalFormatting sqref="G109">
    <cfRule type="containsBlanks" dxfId="418" priority="324">
      <formula>LEN(TRIM(G109))=0</formula>
    </cfRule>
  </conditionalFormatting>
  <conditionalFormatting sqref="G128">
    <cfRule type="containsBlanks" dxfId="417" priority="320">
      <formula>LEN(TRIM(G128))=0</formula>
    </cfRule>
  </conditionalFormatting>
  <conditionalFormatting sqref="G147">
    <cfRule type="containsBlanks" dxfId="416" priority="316">
      <formula>LEN(TRIM(G147))=0</formula>
    </cfRule>
  </conditionalFormatting>
  <conditionalFormatting sqref="G166">
    <cfRule type="containsBlanks" dxfId="415" priority="312">
      <formula>LEN(TRIM(G166))=0</formula>
    </cfRule>
  </conditionalFormatting>
  <conditionalFormatting sqref="G185">
    <cfRule type="containsBlanks" dxfId="414" priority="308">
      <formula>LEN(TRIM(G185))=0</formula>
    </cfRule>
  </conditionalFormatting>
  <conditionalFormatting sqref="G204">
    <cfRule type="containsBlanks" dxfId="413" priority="304">
      <formula>LEN(TRIM(G204))=0</formula>
    </cfRule>
  </conditionalFormatting>
  <conditionalFormatting sqref="G223">
    <cfRule type="containsBlanks" dxfId="412" priority="300">
      <formula>LEN(TRIM(G223))=0</formula>
    </cfRule>
  </conditionalFormatting>
  <conditionalFormatting sqref="G242">
    <cfRule type="containsBlanks" dxfId="411" priority="296">
      <formula>LEN(TRIM(G242))=0</formula>
    </cfRule>
  </conditionalFormatting>
  <conditionalFormatting sqref="G261">
    <cfRule type="containsBlanks" dxfId="410" priority="292">
      <formula>LEN(TRIM(G261))=0</formula>
    </cfRule>
  </conditionalFormatting>
  <conditionalFormatting sqref="G280">
    <cfRule type="containsBlanks" dxfId="409" priority="288">
      <formula>LEN(TRIM(G280))=0</formula>
    </cfRule>
  </conditionalFormatting>
  <conditionalFormatting sqref="G299">
    <cfRule type="containsBlanks" dxfId="408" priority="284">
      <formula>LEN(TRIM(G299))=0</formula>
    </cfRule>
  </conditionalFormatting>
  <conditionalFormatting sqref="G318">
    <cfRule type="containsBlanks" dxfId="407" priority="280">
      <formula>LEN(TRIM(G318))=0</formula>
    </cfRule>
  </conditionalFormatting>
  <conditionalFormatting sqref="G337">
    <cfRule type="containsBlanks" dxfId="406" priority="276">
      <formula>LEN(TRIM(G337))=0</formula>
    </cfRule>
  </conditionalFormatting>
  <conditionalFormatting sqref="G356">
    <cfRule type="containsBlanks" dxfId="405" priority="272">
      <formula>LEN(TRIM(G356))=0</formula>
    </cfRule>
  </conditionalFormatting>
  <conditionalFormatting sqref="G375">
    <cfRule type="containsBlanks" dxfId="404" priority="268">
      <formula>LEN(TRIM(G375))=0</formula>
    </cfRule>
  </conditionalFormatting>
  <conditionalFormatting sqref="G14:H14">
    <cfRule type="expression" dxfId="403" priority="125">
      <formula>OR($D$10="別置型ショーケース",$D$10="冷凍冷蔵用・空調用チリングユニット",$D$10="冷凍冷蔵ユニット")</formula>
    </cfRule>
  </conditionalFormatting>
  <conditionalFormatting sqref="G33:H33">
    <cfRule type="expression" dxfId="402" priority="124">
      <formula>OR($D$29="別置型ショーケース",$D$29="冷凍冷蔵用・空調用チリングユニット",$D$29="冷凍冷蔵ユニット")</formula>
    </cfRule>
  </conditionalFormatting>
  <conditionalFormatting sqref="G52:H52">
    <cfRule type="expression" dxfId="401" priority="123">
      <formula>OR($D$48="別置型ショーケース",$D$48="冷凍冷蔵用・空調用チリングユニット",$D$48="冷凍冷蔵ユニット")</formula>
    </cfRule>
  </conditionalFormatting>
  <conditionalFormatting sqref="G71:H71">
    <cfRule type="expression" dxfId="400" priority="122">
      <formula>OR($D$67="別置型ショーケース",$D$67="冷凍冷蔵用・空調用チリングユニット",$D$67="冷凍冷蔵ユニット")</formula>
    </cfRule>
  </conditionalFormatting>
  <conditionalFormatting sqref="G90:H90">
    <cfRule type="expression" dxfId="399" priority="121">
      <formula>OR($D$86="別置型ショーケース",$D$86="冷凍冷蔵用・空調用チリングユニット",$D$86="冷凍冷蔵ユニット")</formula>
    </cfRule>
  </conditionalFormatting>
  <conditionalFormatting sqref="G109:H109">
    <cfRule type="expression" dxfId="398" priority="120">
      <formula>OR($D$105="別置型ショーケース",$D$105="冷凍冷蔵用・空調用チリングユニット",$D$105="冷凍冷蔵ユニット")</formula>
    </cfRule>
  </conditionalFormatting>
  <conditionalFormatting sqref="G128:H128">
    <cfRule type="expression" dxfId="397" priority="119">
      <formula>OR($D$124="別置型ショーケース",$D$124="冷凍冷蔵用・空調用チリングユニット",$D$124="冷凍冷蔵ユニット")</formula>
    </cfRule>
  </conditionalFormatting>
  <conditionalFormatting sqref="G147:H147">
    <cfRule type="expression" dxfId="396" priority="118">
      <formula>OR($D$143="別置型ショーケース",$D$143="冷凍冷蔵用・空調用チリングユニット",$D$143="冷凍冷蔵ユニット")</formula>
    </cfRule>
  </conditionalFormatting>
  <conditionalFormatting sqref="G166:H166">
    <cfRule type="expression" dxfId="395" priority="117">
      <formula>OR($D$162="別置型ショーケース",$D$162="冷凍冷蔵用・空調用チリングユニット",$D$162="冷凍冷蔵ユニット")</formula>
    </cfRule>
  </conditionalFormatting>
  <conditionalFormatting sqref="G185:H185">
    <cfRule type="expression" dxfId="394" priority="116">
      <formula>OR($D$181="別置型ショーケース",$D$181="冷凍冷蔵用・空調用チリングユニット",$D$181="冷凍冷蔵ユニット")</formula>
    </cfRule>
  </conditionalFormatting>
  <conditionalFormatting sqref="G204:H204">
    <cfRule type="expression" dxfId="393" priority="115">
      <formula>OR($D$200="別置型ショーケース",$D$200="冷凍冷蔵用・空調用チリングユニット",$D$200="冷凍冷蔵ユニット")</formula>
    </cfRule>
  </conditionalFormatting>
  <conditionalFormatting sqref="G223:H223">
    <cfRule type="expression" dxfId="392" priority="114">
      <formula>OR($D$219="別置型ショーケース",$D$219="冷凍冷蔵用・空調用チリングユニット",$D$219="冷凍冷蔵ユニット")</formula>
    </cfRule>
  </conditionalFormatting>
  <conditionalFormatting sqref="G242:H242">
    <cfRule type="expression" dxfId="391" priority="113">
      <formula>OR($D$238="別置型ショーケース",$D$238="冷凍冷蔵用・空調用チリングユニット",$D$238="冷凍冷蔵ユニット")</formula>
    </cfRule>
  </conditionalFormatting>
  <conditionalFormatting sqref="G261:H261">
    <cfRule type="expression" dxfId="390" priority="112">
      <formula>OR($D$257="別置型ショーケース",$D$257="冷凍冷蔵用・空調用チリングユニット",$D$257="冷凍冷蔵ユニット")</formula>
    </cfRule>
  </conditionalFormatting>
  <conditionalFormatting sqref="G280:H280">
    <cfRule type="expression" dxfId="389" priority="111">
      <formula>OR($D$276="別置型ショーケース",$D$276="冷凍冷蔵用・空調用チリングユニット",$D$276="冷凍冷蔵ユニット")</formula>
    </cfRule>
  </conditionalFormatting>
  <conditionalFormatting sqref="G299:H299">
    <cfRule type="expression" dxfId="388" priority="110">
      <formula>OR($D$295="別置型ショーケース",$D$295="冷凍冷蔵用・空調用チリングユニット",$D$295="冷凍冷蔵ユニット")</formula>
    </cfRule>
  </conditionalFormatting>
  <conditionalFormatting sqref="G318:H318">
    <cfRule type="expression" dxfId="387" priority="109">
      <formula>OR($D$314="別置型ショーケース",$D$314="冷凍冷蔵用・空調用チリングユニット",$D$314="冷凍冷蔵ユニット")</formula>
    </cfRule>
  </conditionalFormatting>
  <conditionalFormatting sqref="G337:H337">
    <cfRule type="expression" dxfId="386" priority="108">
      <formula>OR($D$333="別置型ショーケース",$D$333="冷凍冷蔵用・空調用チリングユニット",$D$333="冷凍冷蔵ユニット")</formula>
    </cfRule>
  </conditionalFormatting>
  <conditionalFormatting sqref="G356:H356">
    <cfRule type="expression" dxfId="385" priority="107">
      <formula>OR($D$352="別置型ショーケース",$D$352="冷凍冷蔵用・空調用チリングユニット",$D$352="冷凍冷蔵ユニット")</formula>
    </cfRule>
  </conditionalFormatting>
  <conditionalFormatting sqref="G375:H375">
    <cfRule type="expression" dxfId="384" priority="106">
      <formula>OR($D$371="別置型ショーケース",$D$371="冷凍冷蔵用・空調用チリングユニット",$D$371="冷凍冷蔵ユニット")</formula>
    </cfRule>
  </conditionalFormatting>
  <conditionalFormatting sqref="R47">
    <cfRule type="containsBlanks" dxfId="383" priority="46">
      <formula>LEN(TRIM(R47))=0</formula>
    </cfRule>
  </conditionalFormatting>
  <conditionalFormatting sqref="R66">
    <cfRule type="containsBlanks" dxfId="382" priority="44">
      <formula>LEN(TRIM(R66))=0</formula>
    </cfRule>
  </conditionalFormatting>
  <conditionalFormatting sqref="R15:S15">
    <cfRule type="expression" dxfId="381" priority="43">
      <formula>$D$10="内蔵型ショーケース"</formula>
    </cfRule>
  </conditionalFormatting>
  <conditionalFormatting sqref="R34:S34">
    <cfRule type="expression" dxfId="380" priority="41">
      <formula>$D$10="内蔵型ショーケース"</formula>
    </cfRule>
  </conditionalFormatting>
  <conditionalFormatting sqref="R53:S53">
    <cfRule type="expression" dxfId="379" priority="40">
      <formula>$D$10="内蔵型ショーケース"</formula>
    </cfRule>
  </conditionalFormatting>
  <conditionalFormatting sqref="R72:S72">
    <cfRule type="expression" dxfId="378" priority="38">
      <formula>$D$10="内蔵型ショーケース"</formula>
    </cfRule>
  </conditionalFormatting>
  <conditionalFormatting sqref="R73:S74">
    <cfRule type="expression" dxfId="377" priority="39">
      <formula>$D$67="内蔵型ショーケース"</formula>
    </cfRule>
  </conditionalFormatting>
  <conditionalFormatting sqref="R91:S91">
    <cfRule type="expression" dxfId="376" priority="28">
      <formula>$D$10="内蔵型ショーケース"</formula>
    </cfRule>
  </conditionalFormatting>
  <conditionalFormatting sqref="R92:S93">
    <cfRule type="expression" dxfId="375" priority="29">
      <formula>$D$67="内蔵型ショーケース"</formula>
    </cfRule>
  </conditionalFormatting>
  <conditionalFormatting sqref="R129:S129">
    <cfRule type="expression" dxfId="374" priority="27">
      <formula>$D$10="内蔵型ショーケース"</formula>
    </cfRule>
  </conditionalFormatting>
  <conditionalFormatting sqref="R148:S148">
    <cfRule type="expression" dxfId="373" priority="25">
      <formula>$D$10="内蔵型ショーケース"</formula>
    </cfRule>
  </conditionalFormatting>
  <conditionalFormatting sqref="R149:S150">
    <cfRule type="expression" dxfId="372" priority="26">
      <formula>$D$143="内蔵型ショーケース"</formula>
    </cfRule>
  </conditionalFormatting>
  <conditionalFormatting sqref="R167:S167">
    <cfRule type="expression" dxfId="371" priority="23">
      <formula>$D$10="内蔵型ショーケース"</formula>
    </cfRule>
  </conditionalFormatting>
  <conditionalFormatting sqref="R168:S169">
    <cfRule type="expression" dxfId="370" priority="24">
      <formula>$D$162="内蔵型ショーケース"</formula>
    </cfRule>
  </conditionalFormatting>
  <conditionalFormatting sqref="R186:S186">
    <cfRule type="expression" dxfId="369" priority="21">
      <formula>$D$10="内蔵型ショーケース"</formula>
    </cfRule>
  </conditionalFormatting>
  <conditionalFormatting sqref="R187:S188">
    <cfRule type="expression" dxfId="368" priority="22">
      <formula>$D$181="内蔵型ショーケース"</formula>
    </cfRule>
  </conditionalFormatting>
  <conditionalFormatting sqref="R205:S205">
    <cfRule type="expression" dxfId="367" priority="19">
      <formula>$D$10="内蔵型ショーケース"</formula>
    </cfRule>
  </conditionalFormatting>
  <conditionalFormatting sqref="R206:S207">
    <cfRule type="expression" dxfId="366" priority="20">
      <formula>$D$200="内蔵型ショーケース"</formula>
    </cfRule>
  </conditionalFormatting>
  <conditionalFormatting sqref="R224:S224">
    <cfRule type="expression" dxfId="365" priority="17">
      <formula>$D$10="内蔵型ショーケース"</formula>
    </cfRule>
  </conditionalFormatting>
  <conditionalFormatting sqref="R225:S226">
    <cfRule type="expression" dxfId="364" priority="18">
      <formula>$D$219="内蔵型ショーケース"</formula>
    </cfRule>
  </conditionalFormatting>
  <conditionalFormatting sqref="R243:S243">
    <cfRule type="expression" dxfId="363" priority="15">
      <formula>$D$10="内蔵型ショーケース"</formula>
    </cfRule>
  </conditionalFormatting>
  <conditionalFormatting sqref="R244:S245">
    <cfRule type="expression" dxfId="362" priority="16">
      <formula>$D$238="内蔵型ショーケース"</formula>
    </cfRule>
  </conditionalFormatting>
  <conditionalFormatting sqref="R262:S262">
    <cfRule type="expression" dxfId="361" priority="13">
      <formula>$D$10="内蔵型ショーケース"</formula>
    </cfRule>
  </conditionalFormatting>
  <conditionalFormatting sqref="R263:S264">
    <cfRule type="expression" dxfId="360" priority="14">
      <formula>$D$257="内蔵型ショーケース"</formula>
    </cfRule>
  </conditionalFormatting>
  <conditionalFormatting sqref="R281:S281">
    <cfRule type="expression" dxfId="359" priority="11">
      <formula>$D$10="内蔵型ショーケース"</formula>
    </cfRule>
  </conditionalFormatting>
  <conditionalFormatting sqref="R282:S283">
    <cfRule type="expression" dxfId="358" priority="12">
      <formula>$D$257="内蔵型ショーケース"</formula>
    </cfRule>
  </conditionalFormatting>
  <conditionalFormatting sqref="R300:S300">
    <cfRule type="expression" dxfId="357" priority="9">
      <formula>$D$10="内蔵型ショーケース"</formula>
    </cfRule>
  </conditionalFormatting>
  <conditionalFormatting sqref="R301:S302">
    <cfRule type="expression" dxfId="356" priority="10">
      <formula>$D$257="内蔵型ショーケース"</formula>
    </cfRule>
  </conditionalFormatting>
  <conditionalFormatting sqref="R319:S319">
    <cfRule type="expression" dxfId="355" priority="7">
      <formula>$D$10="内蔵型ショーケース"</formula>
    </cfRule>
  </conditionalFormatting>
  <conditionalFormatting sqref="R320:S321">
    <cfRule type="expression" dxfId="354" priority="8">
      <formula>$D$257="内蔵型ショーケース"</formula>
    </cfRule>
  </conditionalFormatting>
  <conditionalFormatting sqref="R338:S338">
    <cfRule type="expression" dxfId="353" priority="5">
      <formula>$D$10="内蔵型ショーケース"</formula>
    </cfRule>
  </conditionalFormatting>
  <conditionalFormatting sqref="R339:S340">
    <cfRule type="expression" dxfId="352" priority="6">
      <formula>$D$257="内蔵型ショーケース"</formula>
    </cfRule>
  </conditionalFormatting>
  <conditionalFormatting sqref="R357:S357">
    <cfRule type="expression" dxfId="351" priority="3">
      <formula>$D$10="内蔵型ショーケース"</formula>
    </cfRule>
  </conditionalFormatting>
  <conditionalFormatting sqref="R358:S359">
    <cfRule type="expression" dxfId="350" priority="4">
      <formula>$D$257="内蔵型ショーケース"</formula>
    </cfRule>
  </conditionalFormatting>
  <conditionalFormatting sqref="R376:S376">
    <cfRule type="expression" dxfId="349" priority="1">
      <formula>$D$10="内蔵型ショーケース"</formula>
    </cfRule>
  </conditionalFormatting>
  <conditionalFormatting sqref="R377:S378">
    <cfRule type="expression" dxfId="348" priority="2">
      <formula>$D$257="内蔵型ショーケース"</formula>
    </cfRule>
  </conditionalFormatting>
  <conditionalFormatting sqref="R28:V28">
    <cfRule type="containsBlanks" dxfId="347" priority="47">
      <formula>LEN(TRIM(R28))=0</formula>
    </cfRule>
  </conditionalFormatting>
  <conditionalFormatting sqref="T18">
    <cfRule type="containsBlanks" dxfId="346" priority="49">
      <formula>LEN(TRIM(T18))=0</formula>
    </cfRule>
  </conditionalFormatting>
  <conditionalFormatting sqref="T23">
    <cfRule type="containsBlanks" dxfId="345" priority="48">
      <formula>LEN(TRIM(T23))=0</formula>
    </cfRule>
  </conditionalFormatting>
  <conditionalFormatting sqref="T41">
    <cfRule type="containsBlanks" dxfId="344" priority="45">
      <formula>LEN(TRIM(T41))=0</formula>
    </cfRule>
  </conditionalFormatting>
  <dataValidations count="3">
    <dataValidation type="decimal" operator="greaterThanOrEqual" allowBlank="1" showErrorMessage="1" errorTitle="入力エラー" error="数値を入力してください" sqref="F340:F347 F302:F309 F378:F385 F359:F366 F74:F81 F321:F328 F55:F62 F36:F43 F17:F24 F93:F100 F112:F119 F131:F138 F150:F157 F169:F176 F188:F195 F207:F214 F226:F233 F245:F252 F264:F271 F283:F290 T359:T366 T36:T43 T76:T80 T340:T347 T55:T61 T378:T385 T17:T24 T112:T119 T131:T138 T150:T157 T169:T176 T188:T195 T207:T214 T226:T233 T245:T252 T264:T271 T283:T290 T302:T309 T321:T328 T74 T93:T100" xr:uid="{00000000-0002-0000-0500-000001000000}">
      <formula1>0</formula1>
    </dataValidation>
    <dataValidation type="whole" operator="greaterThanOrEqual" allowBlank="1" showInputMessage="1" showErrorMessage="1" errorTitle="入力エラー" error="数値を入力してください" sqref="F15 D375 L46 G14 D14 F34 G33 D33 F53 G52 D52 F72 G71 D71 F91 G90 D90 F110 G109 D109 F129 G128 D128 F148 G147 D147 F167 G166 D166 F186 G185 D185 F205 G204 D204 F224 G223 D223 F243 G242 D242 F262 G261 D261 F281 G280 D280 F300 G299 D299 F319 G318 D318 F338 G337 D337 F357 G356 D356 F376 G375 T15 U14 R14 T34 U33 R33 T53 U52 R52 T376 U375 R375 T72 U71 R71 T110 U109 R109 T129 U128 R128 T148 U147 R147 T167 U166 R166 T186 U185 R185 T205 U204 R204 T224 U223 R223 T243 U242 R242 T262 U261 R261 T281 U280 R280 T300 U299 R299 T319 U318 R318 T338 U337 R337 T357 U356 R356 T91 U90 R90" xr:uid="{00000000-0002-0000-0500-000003000000}">
      <formula1>0</formula1>
    </dataValidation>
    <dataValidation operator="greaterThanOrEqual" allowBlank="1" showErrorMessage="1" errorTitle="入力エラー" error="数値を入力してください" sqref="T62 T81 T75" xr:uid="{C85A12B4-C7FF-4DEB-8A2C-27584DA098DB}"/>
  </dataValidations>
  <printOptions horizontalCentered="1"/>
  <pageMargins left="0.70833333333333304" right="0.70833333333333304" top="0.74791666666666701" bottom="0.74791666666666701" header="0.31458333333333299" footer="0.31458333333333299"/>
  <pageSetup paperSize="9" scale="55" fitToHeight="0" orientation="portrait" blackAndWhite="1" r:id="rId1"/>
  <rowBreaks count="6" manualBreakCount="6">
    <brk id="47" min="1" max="7" man="1"/>
    <brk id="85" min="1" max="7" man="1"/>
    <brk id="108" max="7" man="1"/>
    <brk id="138" max="7" man="1"/>
    <brk id="168" max="7" man="1"/>
    <brk id="198" max="7" man="1"/>
  </rowBreaks>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86" id="{FEB6FEA9-2AB1-4D75-ACA8-1F298245A92C}">
            <xm:f>'【交付申請時】入力シート①(全体)'!$E$29="大企業"</xm:f>
            <x14:dxf>
              <fill>
                <patternFill>
                  <bgColor theme="1" tint="0.499984740745262"/>
                </patternFill>
              </fill>
            </x14:dxf>
          </x14:cfRule>
          <xm:sqref>F18 F56 F75 F94 F113 F132 F151 F170 F189 F208 F227 F246 F265 F284 F303 F322 F341 F360 F379</xm:sqref>
        </x14:conditionalFormatting>
        <x14:conditionalFormatting xmlns:xm="http://schemas.microsoft.com/office/excel/2006/main">
          <x14:cfRule type="expression" priority="85" id="{FE0199BF-FD9D-4E0F-92DE-1D1F3FB2D761}">
            <xm:f>'【交付申請時】入力シート①(全体)'!$E$29="大企業"</xm:f>
            <x14:dxf>
              <fill>
                <patternFill>
                  <bgColor theme="1" tint="0.499984740745262"/>
                </patternFill>
              </fill>
            </x14:dxf>
          </x14:cfRule>
          <xm:sqref>F37</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ErrorMessage="1" errorTitle="入力エラー" error="ドロップダウンリストより選択してください" xr:uid="{00000000-0002-0000-0500-000002000000}">
          <x14:formula1>
            <xm:f>選択肢!$P$25:$P$33</xm:f>
          </x14:formula1>
          <xm:sqref>D374 D13 D32 D51 D70 D89 D108 D127 D146 D165 D184 D203 D222 D241 D260 D279 D298 D317 D336 D355 R89</xm:sqref>
        </x14:dataValidation>
        <x14:dataValidation type="list" allowBlank="1" showErrorMessage="1" errorTitle="入力エラー" error="ドロップダウンリストより選択してください" xr:uid="{18FAA3FD-C235-4246-9108-2452B184C509}">
          <x14:formula1>
            <xm:f>選択肢!$F$25:$F$28</xm:f>
          </x14:formula1>
          <xm:sqref>D10:E10 D29:E29 D48:E48 D67:E67 D86:E86 D105:E105 D124:E124 D143:E143 D162:E162 D181:E181 D200:E200 D219:E219 D238:E238 D276:E276 D295:E295 D314:E314 D333:E333 D352:E352 D371:E371 D257:E257 R86:S86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13231-B7B8-4640-9FA1-E9BEB88C6B7C}">
  <dimension ref="A1:L22"/>
  <sheetViews>
    <sheetView workbookViewId="0"/>
  </sheetViews>
  <sheetFormatPr defaultRowHeight="18"/>
  <cols>
    <col min="1" max="1" width="16.5" customWidth="1"/>
    <col min="2" max="2" width="15.59765625" customWidth="1"/>
    <col min="3" max="3" width="13.59765625" customWidth="1"/>
    <col min="4" max="4" width="14.09765625" customWidth="1"/>
    <col min="5" max="5" width="20.8984375" customWidth="1"/>
    <col min="6" max="6" width="24.69921875" customWidth="1"/>
    <col min="7" max="7" width="34.59765625" bestFit="1" customWidth="1"/>
    <col min="8" max="8" width="34.59765625" customWidth="1"/>
    <col min="9" max="9" width="9.5" bestFit="1" customWidth="1"/>
    <col min="10" max="10" width="10.8984375" customWidth="1"/>
    <col min="12" max="12" width="9.5" bestFit="1" customWidth="1"/>
  </cols>
  <sheetData>
    <row r="1" spans="1:12" ht="33" customHeight="1">
      <c r="A1" s="891" t="s">
        <v>1400</v>
      </c>
      <c r="B1" s="891" t="s">
        <v>1401</v>
      </c>
      <c r="C1" s="891" t="s">
        <v>1402</v>
      </c>
      <c r="D1" s="891" t="s">
        <v>1756</v>
      </c>
      <c r="E1" s="891" t="s">
        <v>1757</v>
      </c>
      <c r="F1" s="891" t="s">
        <v>1758</v>
      </c>
      <c r="G1" s="891" t="s">
        <v>1727</v>
      </c>
      <c r="H1" s="956" t="s">
        <v>1725</v>
      </c>
      <c r="I1" s="1440" t="s">
        <v>1666</v>
      </c>
      <c r="J1" s="1440"/>
      <c r="K1" s="1153" t="s">
        <v>1839</v>
      </c>
    </row>
    <row r="2" spans="1:12">
      <c r="A2" s="796" t="s">
        <v>1350</v>
      </c>
      <c r="B2" s="797" t="str">
        <f>IF('【交付申請時】入力シート➁(機器)'!$F$20="","",'【交付申請時】入力シート➁(機器)'!$F$20)</f>
        <v/>
      </c>
      <c r="C2" s="798" t="str">
        <f>IF('【交付申請時】入力シート➁(機器)'!$D$14="","",IF('【交付申請時】入力シート➁(機器)'!$F$19*0.3&gt;$B$2,$B$2,'【交付申請時】入力シート➁(機器)'!$F$19*0.3))</f>
        <v/>
      </c>
      <c r="D2" s="797" t="str">
        <f>IF('【交付申請時】入力シート➁(機器)'!$G$14="","",IF('【交付申請時】入力シート➁(機器)'!$D$10="内蔵型ショーケース",MIN($C2,ROUNDDOWN('【交付申請時】入力シート➁(機器)'!$G$14*'【交付申請時】入力シート➁(機器)'!$D$14*$I$2,0)),運搬据付費!$C2))</f>
        <v/>
      </c>
      <c r="E2" s="797">
        <f>IF('【交付申請時】入力シート➁(機器)'!$F26="","",'【交付申請時】入力シート➁(機器)'!$F26)</f>
        <v>0</v>
      </c>
      <c r="F2" s="894">
        <f>IF('【交付申請時】入力シート➁(機器)'!$D$10="内蔵型ショーケース",$E2-($C2-$D2),$E2)</f>
        <v>0</v>
      </c>
      <c r="G2" s="893">
        <f>IF('【交付申請時】入力シート➁(機器)'!$F$27="",0,'【交付申請時】入力シート➁(機器)'!$F$27)</f>
        <v>0</v>
      </c>
      <c r="H2" s="894">
        <f>IF('【交付申請時】入力シート①(全体)'!$E$29="大企業",$F2/2,$F2/3*2)</f>
        <v>0</v>
      </c>
      <c r="I2" s="1154">
        <v>600</v>
      </c>
      <c r="J2" s="524" t="s">
        <v>1667</v>
      </c>
      <c r="K2" s="893" t="str">
        <f>IF($G2=$H2,"","●")</f>
        <v/>
      </c>
    </row>
    <row r="3" spans="1:12">
      <c r="A3" s="796" t="s">
        <v>1351</v>
      </c>
      <c r="B3" s="797" t="str">
        <f>IF('【交付申請時】入力シート➁(機器)'!$F$39="","",'【交付申請時】入力シート➁(機器)'!$F$39)</f>
        <v/>
      </c>
      <c r="C3" s="798" t="str">
        <f>IF('【交付申請時】入力シート➁(機器)'!$D$33="","",IF('【交付申請時】入力シート➁(機器)'!$F$38*0.3&gt;$B3,$B3,'【交付申請時】入力シート➁(機器)'!$F$38*0.3))</f>
        <v/>
      </c>
      <c r="D3" s="797" t="str">
        <f>IF('【交付申請時】入力シート➁(機器)'!$G$33="","",IF('【交付申請時】入力シート➁(機器)'!$D$29="内蔵型ショーケース",MIN($C3,ROUNDDOWN('【交付申請時】入力シート➁(機器)'!$G$33*'【交付申請時】入力シート➁(機器)'!$D$33*$I$2,0)),運搬据付費!$C3))</f>
        <v/>
      </c>
      <c r="E3" s="797">
        <f>IF('【交付申請時】入力シート➁(機器)'!$F$45="","",'【交付申請時】入力シート➁(機器)'!$F$45)</f>
        <v>0</v>
      </c>
      <c r="F3" s="894">
        <f>IF('【交付申請時】入力シート➁(機器)'!$D$29="内蔵型ショーケース",$E3-($C3-$D3),$E3)</f>
        <v>0</v>
      </c>
      <c r="G3" s="893">
        <f>IF('【交付申請時】入力シート➁(機器)'!$F$46="",0,'【交付申請時】入力シート➁(機器)'!$F$46)</f>
        <v>0</v>
      </c>
      <c r="H3" s="894">
        <f>IF('【交付申請時】入力シート①(全体)'!$E$29="大企業",$F3/2,$F3/3*2)</f>
        <v>0</v>
      </c>
      <c r="I3" s="1155"/>
      <c r="J3" s="1156"/>
      <c r="K3" s="893" t="str">
        <f t="shared" ref="K3:K21" si="0">IF($G3=$H3,"","●")</f>
        <v/>
      </c>
    </row>
    <row r="4" spans="1:12">
      <c r="A4" s="796" t="s">
        <v>1352</v>
      </c>
      <c r="B4" s="797" t="str">
        <f>IF('【交付申請時】入力シート➁(機器)'!$F$58="","",'【交付申請時】入力シート➁(機器)'!$F$58)</f>
        <v/>
      </c>
      <c r="C4" s="798" t="str">
        <f>IF('【交付申請時】入力シート➁(機器)'!$D$52="","",IF('【交付申請時】入力シート➁(機器)'!$F$57*0.3&gt;$B4,$B4,'【交付申請時】入力シート➁(機器)'!$F$57*0.3))</f>
        <v/>
      </c>
      <c r="D4" s="797" t="str">
        <f>IF('【交付申請時】入力シート➁(機器)'!$G$52="","",IF('【交付申請時】入力シート➁(機器)'!$D$48="内蔵型ショーケース",MIN($C4,ROUNDDOWN('【交付申請時】入力シート➁(機器)'!$G$52*'【交付申請時】入力シート➁(機器)'!$D$52*$I$2,0)),運搬据付費!$C4))</f>
        <v/>
      </c>
      <c r="E4" s="797">
        <f>IF('【交付申請時】入力シート➁(機器)'!$F$64="","",'【交付申請時】入力シート➁(機器)'!$F$64)</f>
        <v>0</v>
      </c>
      <c r="F4" s="894">
        <f>IF('【交付申請時】入力シート➁(機器)'!$D$48="内蔵型ショーケース",$E4-($C4-$D4),$E4)</f>
        <v>0</v>
      </c>
      <c r="G4" s="893">
        <f>IF('【交付申請時】入力シート➁(機器)'!$F$65="",0,'【交付申請時】入力シート➁(機器)'!$F$65)</f>
        <v>0</v>
      </c>
      <c r="H4" s="894">
        <f>IF('【交付申請時】入力シート①(全体)'!$E$29="大企業",$F4/2,$F4/3*2)</f>
        <v>0</v>
      </c>
      <c r="I4" s="1155"/>
      <c r="J4" s="1156"/>
      <c r="K4" s="893" t="str">
        <f t="shared" si="0"/>
        <v/>
      </c>
      <c r="L4" s="892"/>
    </row>
    <row r="5" spans="1:12">
      <c r="A5" s="796" t="s">
        <v>1353</v>
      </c>
      <c r="B5" s="797" t="str">
        <f>IF('【交付申請時】入力シート➁(機器)'!$F$77="","",'【交付申請時】入力シート➁(機器)'!$F$77)</f>
        <v/>
      </c>
      <c r="C5" s="798" t="str">
        <f>IF('【交付申請時】入力シート➁(機器)'!$D$71="","",IF('【交付申請時】入力シート➁(機器)'!$F$76*0.3&gt;$B5,$B5,'【交付申請時】入力シート➁(機器)'!$F$76*0.3))</f>
        <v/>
      </c>
      <c r="D5" s="797" t="str">
        <f>IF('【交付申請時】入力シート➁(機器)'!$G$71="","",IF('【交付申請時】入力シート➁(機器)'!$D$67="内蔵型ショーケース",MIN($C5,ROUNDDOWN('【交付申請時】入力シート➁(機器)'!$G$71*'【交付申請時】入力シート➁(機器)'!$D$71*$I$2,0)),運搬据付費!$C5))</f>
        <v/>
      </c>
      <c r="E5" s="797">
        <f>IF('【交付申請時】入力シート➁(機器)'!$F$83="","",'【交付申請時】入力シート➁(機器)'!$F$83)</f>
        <v>0</v>
      </c>
      <c r="F5" s="894">
        <f>IF('【交付申請時】入力シート➁(機器)'!$D$67="内蔵型ショーケース",$E5-($C5-$D5),$E5)</f>
        <v>0</v>
      </c>
      <c r="G5" s="893">
        <f>IF('【交付申請時】入力シート➁(機器)'!$F$84="",0,'【交付申請時】入力シート➁(機器)'!$F$84)</f>
        <v>0</v>
      </c>
      <c r="H5" s="894">
        <f>IF('【交付申請時】入力シート①(全体)'!$E$29="大企業",$F5/2,$F5/3*2)</f>
        <v>0</v>
      </c>
      <c r="I5" s="1155"/>
      <c r="J5" s="1156"/>
      <c r="K5" s="893" t="str">
        <f t="shared" si="0"/>
        <v/>
      </c>
    </row>
    <row r="6" spans="1:12">
      <c r="A6" s="796" t="s">
        <v>1354</v>
      </c>
      <c r="B6" s="797" t="str">
        <f>IF('【交付申請時】入力シート➁(機器)'!$F$96="","",'【交付申請時】入力シート➁(機器)'!$F$96)</f>
        <v/>
      </c>
      <c r="C6" s="798" t="str">
        <f>IF('【交付申請時】入力シート➁(機器)'!$D$90="","",IF('【交付申請時】入力シート➁(機器)'!$F$95*0.3&gt;$B6,$B6,'【交付申請時】入力シート➁(機器)'!$F$95*0.3))</f>
        <v/>
      </c>
      <c r="D6" s="797" t="str">
        <f>IF('【交付申請時】入力シート➁(機器)'!$G$90="","",IF('【交付申請時】入力シート➁(機器)'!$D$86="内蔵型ショーケース",MIN($C6,ROUNDDOWN('【交付申請時】入力シート➁(機器)'!$G$90*'【交付申請時】入力シート➁(機器)'!$D$90*$I$2,0)),運搬据付費!$C6))</f>
        <v/>
      </c>
      <c r="E6" s="797">
        <f>IF('【交付申請時】入力シート➁(機器)'!$F$102="","",'【交付申請時】入力シート➁(機器)'!$F$102)</f>
        <v>0</v>
      </c>
      <c r="F6" s="894">
        <f>IF('【交付申請時】入力シート➁(機器)'!$D$86="内蔵型ショーケース",$E6-($C6-$D6),$E6)</f>
        <v>0</v>
      </c>
      <c r="G6" s="893">
        <f>IF('【交付申請時】入力シート➁(機器)'!$F$103="",0,'【交付申請時】入力シート➁(機器)'!$F$103)</f>
        <v>0</v>
      </c>
      <c r="H6" s="894">
        <f>IF('【交付申請時】入力シート①(全体)'!$E$29="大企業",$F6/2,$F6/3*2)</f>
        <v>0</v>
      </c>
      <c r="I6" s="1157"/>
      <c r="J6" s="1156"/>
      <c r="K6" s="893" t="str">
        <f t="shared" si="0"/>
        <v/>
      </c>
    </row>
    <row r="7" spans="1:12">
      <c r="A7" s="796" t="s">
        <v>1355</v>
      </c>
      <c r="B7" s="797" t="str">
        <f>IF('【交付申請時】入力シート➁(機器)'!$F$115="","",'【交付申請時】入力シート➁(機器)'!$F$115)</f>
        <v/>
      </c>
      <c r="C7" s="798" t="str">
        <f>IF('【交付申請時】入力シート➁(機器)'!$D$109="","",IF('【交付申請時】入力シート➁(機器)'!$F$114*0.3&gt;$B7,$B7,'【交付申請時】入力シート➁(機器)'!$F$114*0.3))</f>
        <v/>
      </c>
      <c r="D7" s="797" t="str">
        <f>IF('【交付申請時】入力シート➁(機器)'!$G$109="","",IF('【交付申請時】入力シート➁(機器)'!$D$105="内蔵型ショーケース",MIN($C7,ROUNDDOWN('【交付申請時】入力シート➁(機器)'!$G$109*'【交付申請時】入力シート➁(機器)'!$D$109*$I$2,0)),運搬据付費!$C7))</f>
        <v/>
      </c>
      <c r="E7" s="797">
        <f>IF('【交付申請時】入力シート➁(機器)'!$F$121="","",'【交付申請時】入力シート➁(機器)'!$F$121)</f>
        <v>0</v>
      </c>
      <c r="F7" s="894">
        <f>IF('【交付申請時】入力シート➁(機器)'!$D$105="内蔵型ショーケース",$E7-($C7-$D7),$E7)</f>
        <v>0</v>
      </c>
      <c r="G7" s="893">
        <f>IF('【交付申請時】入力シート➁(機器)'!$F$122="",0,'【交付申請時】入力シート➁(機器)'!$F$122)</f>
        <v>0</v>
      </c>
      <c r="H7" s="894">
        <f>IF('【交付申請時】入力シート①(全体)'!$E$29="大企業",$F7/2,$F7/3*2)</f>
        <v>0</v>
      </c>
      <c r="I7" s="1157"/>
      <c r="J7" s="1156"/>
      <c r="K7" s="893" t="str">
        <f t="shared" si="0"/>
        <v/>
      </c>
    </row>
    <row r="8" spans="1:12">
      <c r="A8" s="796" t="s">
        <v>1356</v>
      </c>
      <c r="B8" s="797" t="str">
        <f>IF('【交付申請時】入力シート➁(機器)'!$F$134="","",'【交付申請時】入力シート➁(機器)'!$F$134)</f>
        <v/>
      </c>
      <c r="C8" s="798" t="str">
        <f>IF('【交付申請時】入力シート➁(機器)'!$D$128="","",IF('【交付申請時】入力シート➁(機器)'!$F$133*0.3&gt;$B8,$B8,'【交付申請時】入力シート➁(機器)'!$F$133*0.3))</f>
        <v/>
      </c>
      <c r="D8" s="797" t="str">
        <f>IF('【交付申請時】入力シート➁(機器)'!$G$128="","",IF('【交付申請時】入力シート➁(機器)'!$D$124="内蔵型ショーケース",MIN($C8,ROUNDDOWN('【交付申請時】入力シート➁(機器)'!$G$128*'【交付申請時】入力シート➁(機器)'!$D$128*$I$2,0)),運搬据付費!$C8))</f>
        <v/>
      </c>
      <c r="E8" s="797">
        <f>IF('【交付申請時】入力シート➁(機器)'!$F$140="","",'【交付申請時】入力シート➁(機器)'!$F$140)</f>
        <v>0</v>
      </c>
      <c r="F8" s="894">
        <f>IF('【交付申請時】入力シート➁(機器)'!$D$124="内蔵型ショーケース",$E8-($C8-$D8),$E8)</f>
        <v>0</v>
      </c>
      <c r="G8" s="893">
        <f>IF('【交付申請時】入力シート➁(機器)'!$F$141="",0,'【交付申請時】入力シート➁(機器)'!$F$141)</f>
        <v>0</v>
      </c>
      <c r="H8" s="894">
        <f>IF('【交付申請時】入力シート①(全体)'!$E$29="大企業",$F8/2,$F8/3*2)</f>
        <v>0</v>
      </c>
      <c r="I8" s="1157"/>
      <c r="J8" s="1156"/>
      <c r="K8" s="893" t="str">
        <f t="shared" si="0"/>
        <v/>
      </c>
    </row>
    <row r="9" spans="1:12">
      <c r="A9" s="796" t="s">
        <v>1357</v>
      </c>
      <c r="B9" s="797" t="str">
        <f>IF('【交付申請時】入力シート➁(機器)'!$F$153="","",'【交付申請時】入力シート➁(機器)'!$F$153)</f>
        <v/>
      </c>
      <c r="C9" s="798" t="str">
        <f>IF('【交付申請時】入力シート➁(機器)'!$D$147="","",IF('【交付申請時】入力シート➁(機器)'!$F$152*0.3&gt;$B9,$B9,'【交付申請時】入力シート➁(機器)'!$F$152*0.3))</f>
        <v/>
      </c>
      <c r="D9" s="797" t="str">
        <f>IF('【交付申請時】入力シート➁(機器)'!$G$147="","",IF('【交付申請時】入力シート➁(機器)'!$D$143="内蔵型ショーケース",MIN($C9,ROUNDDOWN('【交付申請時】入力シート➁(機器)'!$G$147*'【交付申請時】入力シート➁(機器)'!$D$147*$I$2,0)),運搬据付費!$C9))</f>
        <v/>
      </c>
      <c r="E9" s="797">
        <f>IF('【交付申請時】入力シート➁(機器)'!$F$159="","",'【交付申請時】入力シート➁(機器)'!$F$159)</f>
        <v>0</v>
      </c>
      <c r="F9" s="894">
        <f>IF('【交付申請時】入力シート➁(機器)'!$D$143="内蔵型ショーケース",$E9-($C9-$D9),$E9)</f>
        <v>0</v>
      </c>
      <c r="G9" s="893">
        <f>IF('【交付申請時】入力シート➁(機器)'!$F$160="",0,'【交付申請時】入力シート➁(機器)'!$F$160)</f>
        <v>0</v>
      </c>
      <c r="H9" s="894">
        <f>IF('【交付申請時】入力シート①(全体)'!$E$29="大企業",$F9/2,$F9/3*2)</f>
        <v>0</v>
      </c>
      <c r="I9" s="1157"/>
      <c r="J9" s="1156"/>
      <c r="K9" s="893" t="str">
        <f t="shared" si="0"/>
        <v/>
      </c>
    </row>
    <row r="10" spans="1:12">
      <c r="A10" s="796" t="s">
        <v>1358</v>
      </c>
      <c r="B10" s="797" t="str">
        <f>IF('【交付申請時】入力シート➁(機器)'!$F$172="","",'【交付申請時】入力シート➁(機器)'!$F$172)</f>
        <v/>
      </c>
      <c r="C10" s="798" t="str">
        <f>IF('【交付申請時】入力シート➁(機器)'!$D$166="","",IF('【交付申請時】入力シート➁(機器)'!$F$171*0.3&gt;$B10,B$10,'【交付申請時】入力シート➁(機器)'!$F$171*0.3))</f>
        <v/>
      </c>
      <c r="D10" s="797" t="str">
        <f>IF('【交付申請時】入力シート➁(機器)'!$G$166="","",IF('【交付申請時】入力シート➁(機器)'!$D$162="内蔵型ショーケース",MIN($C10,ROUNDDOWN('【交付申請時】入力シート➁(機器)'!$G$166*'【交付申請時】入力シート➁(機器)'!$D$166*$I$2,0)),運搬据付費!$C10))</f>
        <v/>
      </c>
      <c r="E10" s="797">
        <f>IF('【交付申請時】入力シート➁(機器)'!$F$178="","",'【交付申請時】入力シート➁(機器)'!$F$178)</f>
        <v>0</v>
      </c>
      <c r="F10" s="894">
        <f>IF('【交付申請時】入力シート➁(機器)'!$D$162="内蔵型ショーケース",$E10-($C10-$D10),$E10)</f>
        <v>0</v>
      </c>
      <c r="G10" s="893">
        <f>IF('【交付申請時】入力シート➁(機器)'!$F$179="",0,'【交付申請時】入力シート➁(機器)'!$F$179)</f>
        <v>0</v>
      </c>
      <c r="H10" s="894">
        <f>IF('【交付申請時】入力シート①(全体)'!$E$29="大企業",$F10/2,$F10/3*2)</f>
        <v>0</v>
      </c>
      <c r="I10" s="1157"/>
      <c r="J10" s="1156"/>
      <c r="K10" s="893" t="str">
        <f t="shared" si="0"/>
        <v/>
      </c>
    </row>
    <row r="11" spans="1:12">
      <c r="A11" s="796" t="s">
        <v>1359</v>
      </c>
      <c r="B11" s="797" t="str">
        <f>IF('【交付申請時】入力シート➁(機器)'!$F$191="","",'【交付申請時】入力シート➁(機器)'!$F$191)</f>
        <v/>
      </c>
      <c r="C11" s="798" t="str">
        <f>IF('【交付申請時】入力シート➁(機器)'!$D$185="","",IF('【交付申請時】入力シート➁(機器)'!$F$190*0.3&gt;$B11,$B11,'【交付申請時】入力シート➁(機器)'!$F$190*0.3))</f>
        <v/>
      </c>
      <c r="D11" s="797" t="str">
        <f>IF('【交付申請時】入力シート➁(機器)'!$G$185="","",IF('【交付申請時】入力シート➁(機器)'!$D$181="内蔵型ショーケース",MIN($C11,ROUNDDOWN('【交付申請時】入力シート➁(機器)'!$G$185*'【交付申請時】入力シート➁(機器)'!$D$185*$I$2,0)),運搬据付費!$C11))</f>
        <v/>
      </c>
      <c r="E11" s="797">
        <f>IF('【交付申請時】入力シート➁(機器)'!$F$197="","",'【交付申請時】入力シート➁(機器)'!$F$197)</f>
        <v>0</v>
      </c>
      <c r="F11" s="894">
        <f>IF('【交付申請時】入力シート➁(機器)'!$D$181="内蔵型ショーケース",$E11-($C11-$D11),$E11)</f>
        <v>0</v>
      </c>
      <c r="G11" s="893">
        <f>IF('【交付申請時】入力シート➁(機器)'!$F$198="",0,'【交付申請時】入力シート➁(機器)'!$F$198)</f>
        <v>0</v>
      </c>
      <c r="H11" s="894">
        <f>IF('【交付申請時】入力シート①(全体)'!$E$29="大企業",$F11/2,$F11/3*2)</f>
        <v>0</v>
      </c>
      <c r="I11" s="1157"/>
      <c r="J11" s="1156"/>
      <c r="K11" s="893" t="str">
        <f t="shared" si="0"/>
        <v/>
      </c>
    </row>
    <row r="12" spans="1:12">
      <c r="A12" s="796" t="s">
        <v>1390</v>
      </c>
      <c r="B12" s="797" t="str">
        <f>IF('【交付申請時】入力シート➁(機器)'!$F$210="","",'【交付申請時】入力シート➁(機器)'!$F$210)</f>
        <v/>
      </c>
      <c r="C12" s="798" t="str">
        <f>IF('【交付申請時】入力シート➁(機器)'!$D$204="","",IF('【交付申請時】入力シート➁(機器)'!$F$209*0.3&gt;$B12,$B12,'【交付申請時】入力シート➁(機器)'!$F$209*0.3))</f>
        <v/>
      </c>
      <c r="D12" s="797" t="str">
        <f>IF('【交付申請時】入力シート➁(機器)'!$G$204="","",IF('【交付申請時】入力シート➁(機器)'!$D$200="内蔵型ショーケース",MIN($C12,ROUNDDOWN('【交付申請時】入力シート➁(機器)'!$G$204*'【交付申請時】入力シート➁(機器)'!$D$204*$I$2,0)),運搬据付費!$C12))</f>
        <v/>
      </c>
      <c r="E12" s="797">
        <f>IF('【交付申請時】入力シート➁(機器)'!$F$216="","",'【交付申請時】入力シート➁(機器)'!$F$216)</f>
        <v>0</v>
      </c>
      <c r="F12" s="894">
        <f>IF('【交付申請時】入力シート➁(機器)'!$D$200="内蔵型ショーケース",$E12-($C12-$D12),$E12)</f>
        <v>0</v>
      </c>
      <c r="G12" s="893">
        <f>IF('【交付申請時】入力シート➁(機器)'!$F$217="",0,'【交付申請時】入力シート➁(機器)'!$F$217)</f>
        <v>0</v>
      </c>
      <c r="H12" s="894">
        <f>IF('【交付申請時】入力シート①(全体)'!$E$29="大企業",$F12/2,$F12/3*2)</f>
        <v>0</v>
      </c>
      <c r="I12" s="1157"/>
      <c r="J12" s="1156"/>
      <c r="K12" s="893" t="str">
        <f t="shared" si="0"/>
        <v/>
      </c>
    </row>
    <row r="13" spans="1:12">
      <c r="A13" s="796" t="s">
        <v>1391</v>
      </c>
      <c r="B13" s="797" t="str">
        <f>IF('【交付申請時】入力シート➁(機器)'!$F$229="","",'【交付申請時】入力シート➁(機器)'!$F$229)</f>
        <v/>
      </c>
      <c r="C13" s="798" t="str">
        <f>IF('【交付申請時】入力シート➁(機器)'!$D$223="","",IF('【交付申請時】入力シート➁(機器)'!$F$228*0.3&gt;$B13,$B13,'【交付申請時】入力シート➁(機器)'!$F$228*0.3))</f>
        <v/>
      </c>
      <c r="D13" s="797" t="str">
        <f>IF('【交付申請時】入力シート➁(機器)'!$G$223="","",IF('【交付申請時】入力シート➁(機器)'!$D$219="内蔵型ショーケース",MIN($C13,ROUNDDOWN('【交付申請時】入力シート➁(機器)'!$G$223*'【交付申請時】入力シート➁(機器)'!$D$223*$I$2,0)),運搬据付費!$C13))</f>
        <v/>
      </c>
      <c r="E13" s="797">
        <f>IF('【交付申請時】入力シート➁(機器)'!$F$235="","",'【交付申請時】入力シート➁(機器)'!$F$235)</f>
        <v>0</v>
      </c>
      <c r="F13" s="894">
        <f>IF('【交付申請時】入力シート➁(機器)'!$D$219="内蔵型ショーケース",$E13-($C13-$D13),$E13)</f>
        <v>0</v>
      </c>
      <c r="G13" s="893">
        <f>IF('【交付申請時】入力シート➁(機器)'!$F$236="",0,'【交付申請時】入力シート➁(機器)'!$F$236)</f>
        <v>0</v>
      </c>
      <c r="H13" s="894">
        <f>IF('【交付申請時】入力シート①(全体)'!$E$29="大企業",$F13/2,$F13/3*2)</f>
        <v>0</v>
      </c>
      <c r="I13" s="1157"/>
      <c r="J13" s="1156"/>
      <c r="K13" s="893" t="str">
        <f t="shared" si="0"/>
        <v/>
      </c>
    </row>
    <row r="14" spans="1:12">
      <c r="A14" s="796" t="s">
        <v>1392</v>
      </c>
      <c r="B14" s="797" t="str">
        <f>IF('【交付申請時】入力シート➁(機器)'!$F$248="","",'【交付申請時】入力シート➁(機器)'!$F$248)</f>
        <v/>
      </c>
      <c r="C14" s="798" t="str">
        <f>IF('【交付申請時】入力シート➁(機器)'!$D$242="","",IF('【交付申請時】入力シート➁(機器)'!$F$247*0.3&gt;$B14,$B14,'【交付申請時】入力シート➁(機器)'!$F$247*0.3))</f>
        <v/>
      </c>
      <c r="D14" s="797" t="str">
        <f>IF('【交付申請時】入力シート➁(機器)'!$G$242="","",IF('【交付申請時】入力シート➁(機器)'!$D$238="内蔵型ショーケース",MIN($C14,ROUNDDOWN('【交付申請時】入力シート➁(機器)'!$G$242*'【交付申請時】入力シート➁(機器)'!$D$242*$I$2,0)),運搬据付費!$C14))</f>
        <v/>
      </c>
      <c r="E14" s="797">
        <f>IF('【交付申請時】入力シート➁(機器)'!$F$254="","",'【交付申請時】入力シート➁(機器)'!$F$254)</f>
        <v>0</v>
      </c>
      <c r="F14" s="894">
        <f>IF('【交付申請時】入力シート➁(機器)'!$D$238="内蔵型ショーケース",$E14-($C14-$D14),$E14)</f>
        <v>0</v>
      </c>
      <c r="G14" s="893">
        <f>IF('【交付申請時】入力シート➁(機器)'!$F$255="",0,'【交付申請時】入力シート➁(機器)'!$F$255)</f>
        <v>0</v>
      </c>
      <c r="H14" s="894">
        <f>IF('【交付申請時】入力シート①(全体)'!$E$29="大企業",$F14/2,$F14/3*2)</f>
        <v>0</v>
      </c>
      <c r="I14" s="1157"/>
      <c r="J14" s="1156"/>
      <c r="K14" s="893" t="str">
        <f t="shared" si="0"/>
        <v/>
      </c>
    </row>
    <row r="15" spans="1:12">
      <c r="A15" s="796" t="s">
        <v>1393</v>
      </c>
      <c r="B15" s="797" t="str">
        <f>IF('【交付申請時】入力シート➁(機器)'!$F$267="","",'【交付申請時】入力シート➁(機器)'!$F$267)</f>
        <v/>
      </c>
      <c r="C15" s="798" t="str">
        <f>IF('【交付申請時】入力シート➁(機器)'!$D$261="","",IF('【交付申請時】入力シート➁(機器)'!$F$266*0.3&gt;$B15,$B15,'【交付申請時】入力シート➁(機器)'!$F$266*0.3))</f>
        <v/>
      </c>
      <c r="D15" s="797" t="str">
        <f>IF('【交付申請時】入力シート➁(機器)'!$G$261="","",IF('【交付申請時】入力シート➁(機器)'!$D$257="内蔵型ショーケース",MIN($C15,ROUNDDOWN('【交付申請時】入力シート➁(機器)'!$G$261*'【交付申請時】入力シート➁(機器)'!$D$261*$I$2,0)),運搬据付費!$C15))</f>
        <v/>
      </c>
      <c r="E15" s="797">
        <f>IF('【交付申請時】入力シート➁(機器)'!$F$273="","",'【交付申請時】入力シート➁(機器)'!$F$273)</f>
        <v>0</v>
      </c>
      <c r="F15" s="894">
        <f>IF('【交付申請時】入力シート➁(機器)'!$D$257="内蔵型ショーケース",$E15-($C15-$D15),$E15)</f>
        <v>0</v>
      </c>
      <c r="G15" s="893">
        <f>IF('【交付申請時】入力シート➁(機器)'!$F$274="",0,'【交付申請時】入力シート➁(機器)'!$F$274)</f>
        <v>0</v>
      </c>
      <c r="H15" s="894">
        <f>IF('【交付申請時】入力シート①(全体)'!$E$29="大企業",$F15/2,$F15/3*2)</f>
        <v>0</v>
      </c>
      <c r="I15" s="1157"/>
      <c r="J15" s="1156"/>
      <c r="K15" s="893" t="str">
        <f t="shared" si="0"/>
        <v/>
      </c>
    </row>
    <row r="16" spans="1:12">
      <c r="A16" s="796" t="s">
        <v>1394</v>
      </c>
      <c r="B16" s="797" t="str">
        <f>IF('【交付申請時】入力シート➁(機器)'!$F$286="","",'【交付申請時】入力シート➁(機器)'!$F$286)</f>
        <v/>
      </c>
      <c r="C16" s="798" t="str">
        <f>IF('【交付申請時】入力シート➁(機器)'!$D$280="","",IF('【交付申請時】入力シート➁(機器)'!$F$285*0.3&gt;$B16,$B16,'【交付申請時】入力シート➁(機器)'!$F$285*0.3))</f>
        <v/>
      </c>
      <c r="D16" s="797" t="str">
        <f>IF('【交付申請時】入力シート➁(機器)'!$G$280="","",IF('【交付申請時】入力シート➁(機器)'!$D$276="内蔵型ショーケース",MIN($C16,ROUNDDOWN('【交付申請時】入力シート➁(機器)'!$G$280*'【交付申請時】入力シート➁(機器)'!$D$280*$I$2,0)),運搬据付費!$C16))</f>
        <v/>
      </c>
      <c r="E16" s="797">
        <f>IF('【交付申請時】入力シート➁(機器)'!$F$292="","",'【交付申請時】入力シート➁(機器)'!$F$292)</f>
        <v>0</v>
      </c>
      <c r="F16" s="894">
        <f>IF('【交付申請時】入力シート➁(機器)'!$D$276="内蔵型ショーケース",$E16-($C16-$D16),$E16)</f>
        <v>0</v>
      </c>
      <c r="G16" s="893">
        <f>IF('【交付申請時】入力シート➁(機器)'!$F$293="",0,'【交付申請時】入力シート➁(機器)'!$F$293)</f>
        <v>0</v>
      </c>
      <c r="H16" s="894">
        <f>IF('【交付申請時】入力シート①(全体)'!$E$29="大企業",$F16/2,$F16/3*2)</f>
        <v>0</v>
      </c>
      <c r="I16" s="1157"/>
      <c r="J16" s="1156"/>
      <c r="K16" s="893" t="str">
        <f t="shared" si="0"/>
        <v/>
      </c>
    </row>
    <row r="17" spans="1:11">
      <c r="A17" s="796" t="s">
        <v>1395</v>
      </c>
      <c r="B17" s="797" t="str">
        <f>IF('【交付申請時】入力シート➁(機器)'!$F$305="","",'【交付申請時】入力シート➁(機器)'!$F$305)</f>
        <v/>
      </c>
      <c r="C17" s="798" t="str">
        <f>IF('【交付申請時】入力シート➁(機器)'!$D$299="","",IF('【交付申請時】入力シート➁(機器)'!$F$304*0.3&gt;$B17,$B17,'【交付申請時】入力シート➁(機器)'!$F$304*0.3))</f>
        <v/>
      </c>
      <c r="D17" s="797" t="str">
        <f>IF('【交付申請時】入力シート➁(機器)'!$G$299="","",IF('【交付申請時】入力シート➁(機器)'!$D$295="内蔵型ショーケース",MIN($C17,ROUNDDOWN('【交付申請時】入力シート➁(機器)'!$G$299*'【交付申請時】入力シート➁(機器)'!$D$299*$I$2,0)),運搬据付費!$C17))</f>
        <v/>
      </c>
      <c r="E17" s="797">
        <f>IF('【交付申請時】入力シート➁(機器)'!$F$311="","",'【交付申請時】入力シート➁(機器)'!$F$311)</f>
        <v>0</v>
      </c>
      <c r="F17" s="894">
        <f>IF('【交付申請時】入力シート➁(機器)'!$D$295="内蔵型ショーケース",$E17-($C17-$D17),$E17)</f>
        <v>0</v>
      </c>
      <c r="G17" s="893">
        <f>IF('【交付申請時】入力シート➁(機器)'!$F$312="",0,'【交付申請時】入力シート➁(機器)'!$F$312)</f>
        <v>0</v>
      </c>
      <c r="H17" s="894">
        <f>IF('【交付申請時】入力シート①(全体)'!$E$29="大企業",$F17/2,$F17/3*2)</f>
        <v>0</v>
      </c>
      <c r="I17" s="1157"/>
      <c r="J17" s="1156"/>
      <c r="K17" s="893" t="str">
        <f t="shared" si="0"/>
        <v/>
      </c>
    </row>
    <row r="18" spans="1:11">
      <c r="A18" s="796" t="s">
        <v>1396</v>
      </c>
      <c r="B18" s="797" t="str">
        <f>IF('【交付申請時】入力シート➁(機器)'!$F$324="","",'【交付申請時】入力シート➁(機器)'!$F$324)</f>
        <v/>
      </c>
      <c r="C18" s="798" t="str">
        <f>IF('【交付申請時】入力シート➁(機器)'!$D$318="","",IF('【交付申請時】入力シート➁(機器)'!$F$323*0.3&gt;$B18,$B18,'【交付申請時】入力シート➁(機器)'!$F$323*0.3))</f>
        <v/>
      </c>
      <c r="D18" s="797" t="str">
        <f>IF('【交付申請時】入力シート➁(機器)'!$G$318="","",IF('【交付申請時】入力シート➁(機器)'!$D$314="内蔵型ショーケース",MIN($C18,ROUNDDOWN('【交付申請時】入力シート➁(機器)'!$G$318*'【交付申請時】入力シート➁(機器)'!$D$318*$I$2,0)),運搬据付費!$C18))</f>
        <v/>
      </c>
      <c r="E18" s="797">
        <f>IF('【交付申請時】入力シート➁(機器)'!$F$330="","",'【交付申請時】入力シート➁(機器)'!$F$330)</f>
        <v>0</v>
      </c>
      <c r="F18" s="894">
        <f>IF('【交付申請時】入力シート➁(機器)'!$D$314="内蔵型ショーケース",$E18-($C18-$D18),$E18)</f>
        <v>0</v>
      </c>
      <c r="G18" s="893">
        <f>IF('【交付申請時】入力シート➁(機器)'!$F$331="",0,'【交付申請時】入力シート➁(機器)'!$F$331)</f>
        <v>0</v>
      </c>
      <c r="H18" s="894">
        <f>IF('【交付申請時】入力シート①(全体)'!$E$29="大企業",$F18/2,$F18/3*2)</f>
        <v>0</v>
      </c>
      <c r="I18" s="1157"/>
      <c r="J18" s="1156"/>
      <c r="K18" s="893" t="str">
        <f t="shared" si="0"/>
        <v/>
      </c>
    </row>
    <row r="19" spans="1:11">
      <c r="A19" s="796" t="s">
        <v>1397</v>
      </c>
      <c r="B19" s="797" t="str">
        <f>IF('【交付申請時】入力シート➁(機器)'!$F$343="","",'【交付申請時】入力シート➁(機器)'!$F$343)</f>
        <v/>
      </c>
      <c r="C19" s="798" t="str">
        <f>IF('【交付申請時】入力シート➁(機器)'!$D$337="","",IF('【交付申請時】入力シート➁(機器)'!$F$342*0.3&gt;$B19,$B19,'【交付申請時】入力シート➁(機器)'!$F$342*0.3))</f>
        <v/>
      </c>
      <c r="D19" s="797" t="str">
        <f>IF('【交付申請時】入力シート➁(機器)'!$G$337="","",IF('【交付申請時】入力シート➁(機器)'!$D$333="内蔵型ショーケース",MIN($C19,ROUNDDOWN('【交付申請時】入力シート➁(機器)'!$G$337*'【交付申請時】入力シート➁(機器)'!$D$337*$I$2,0)),運搬据付費!$C19))</f>
        <v/>
      </c>
      <c r="E19" s="797">
        <f>IF('【交付申請時】入力シート➁(機器)'!$F$349="","",'【交付申請時】入力シート➁(機器)'!$F$349)</f>
        <v>0</v>
      </c>
      <c r="F19" s="894">
        <f>IF('【交付申請時】入力シート➁(機器)'!$D$333="内蔵型ショーケース",$E19-($C19-$D19),$E19)</f>
        <v>0</v>
      </c>
      <c r="G19" s="893">
        <f>IF('【交付申請時】入力シート➁(機器)'!$F$350="",0,'【交付申請時】入力シート➁(機器)'!$F$350)</f>
        <v>0</v>
      </c>
      <c r="H19" s="894">
        <f>IF('【交付申請時】入力シート①(全体)'!$E$29="大企業",$F19/2,$F19/3*2)</f>
        <v>0</v>
      </c>
      <c r="I19" s="1157"/>
      <c r="J19" s="1156"/>
      <c r="K19" s="893" t="str">
        <f t="shared" si="0"/>
        <v/>
      </c>
    </row>
    <row r="20" spans="1:11">
      <c r="A20" s="796" t="s">
        <v>1398</v>
      </c>
      <c r="B20" s="797" t="str">
        <f>IF('【交付申請時】入力シート➁(機器)'!$F$362="","",'【交付申請時】入力シート➁(機器)'!$F$362)</f>
        <v/>
      </c>
      <c r="C20" s="798" t="str">
        <f>IF('【交付申請時】入力シート➁(機器)'!$D$356="","",IF('【交付申請時】入力シート➁(機器)'!$F$361*0.3&gt;$B20,$B20,'【交付申請時】入力シート➁(機器)'!$F$361*0.3))</f>
        <v/>
      </c>
      <c r="D20" s="797" t="str">
        <f>IF('【交付申請時】入力シート➁(機器)'!$G$356="","",IF('【交付申請時】入力シート➁(機器)'!$D$352="内蔵型ショーケース",MIN($C20,ROUNDDOWN('【交付申請時】入力シート➁(機器)'!$G$356*'【交付申請時】入力シート➁(機器)'!$D$356*$I$2,0)),運搬据付費!$C20))</f>
        <v/>
      </c>
      <c r="E20" s="797">
        <f>IF('【交付申請時】入力シート➁(機器)'!$F$368="","",'【交付申請時】入力シート➁(機器)'!$F$368)</f>
        <v>0</v>
      </c>
      <c r="F20" s="894">
        <f>IF('【交付申請時】入力シート➁(機器)'!$D$352="内蔵型ショーケース",$E20-($C20-$D20),$E20)</f>
        <v>0</v>
      </c>
      <c r="G20" s="893">
        <f>IF('【交付申請時】入力シート➁(機器)'!$F$369="",0,'【交付申請時】入力シート➁(機器)'!$F$369)</f>
        <v>0</v>
      </c>
      <c r="H20" s="894">
        <f>IF('【交付申請時】入力シート①(全体)'!$E$29="大企業",$F20/2,$F20/3*2)</f>
        <v>0</v>
      </c>
      <c r="I20" s="1157"/>
      <c r="J20" s="1156"/>
      <c r="K20" s="893" t="str">
        <f t="shared" si="0"/>
        <v/>
      </c>
    </row>
    <row r="21" spans="1:11">
      <c r="A21" s="796" t="s">
        <v>1399</v>
      </c>
      <c r="B21" s="797" t="str">
        <f>IF('【交付申請時】入力シート➁(機器)'!$F$381="","",'【交付申請時】入力シート➁(機器)'!$F$381)</f>
        <v/>
      </c>
      <c r="C21" s="798" t="str">
        <f>IF('【交付申請時】入力シート➁(機器)'!$D$375="","",IF('【交付申請時】入力シート➁(機器)'!$F$380*0.3&gt;$B21,$B21,'【交付申請時】入力シート➁(機器)'!$F$380*0.3))</f>
        <v/>
      </c>
      <c r="D21" s="797" t="str">
        <f>IF('【交付申請時】入力シート➁(機器)'!$G$375="","",IF('【交付申請時】入力シート➁(機器)'!$D$371="内蔵型ショーケース",MIN($C21,ROUNDDOWN('【交付申請時】入力シート➁(機器)'!$G$375*'【交付申請時】入力シート➁(機器)'!$D$375*$I$2,0)),運搬据付費!$C21))</f>
        <v/>
      </c>
      <c r="E21" s="797">
        <f>IF('【交付申請時】入力シート➁(機器)'!$F$387="","",'【交付申請時】入力シート➁(機器)'!$F$387)</f>
        <v>0</v>
      </c>
      <c r="F21" s="894">
        <f>IF('【交付申請時】入力シート➁(機器)'!$D$371="内蔵型ショーケース",$E21-($C21-$D21),$E21)</f>
        <v>0</v>
      </c>
      <c r="G21" s="893">
        <f>IF('【交付申請時】入力シート➁(機器)'!$F$388="",0,'【交付申請時】入力シート➁(機器)'!$F$388)</f>
        <v>0</v>
      </c>
      <c r="H21" s="894">
        <f>IF('【交付申請時】入力シート①(全体)'!$E$29="大企業",$F21/2,$F21/3*2)</f>
        <v>0</v>
      </c>
      <c r="I21" s="1158"/>
      <c r="J21" s="1159"/>
      <c r="K21" s="893" t="str">
        <f t="shared" si="0"/>
        <v/>
      </c>
    </row>
    <row r="22" spans="1:11">
      <c r="A22" s="795" t="s">
        <v>1727</v>
      </c>
      <c r="B22" s="895"/>
      <c r="C22" s="895"/>
      <c r="D22" s="896">
        <f>SUM(D2:D21)</f>
        <v>0</v>
      </c>
      <c r="E22" s="896">
        <f>SUM($E$2:$E$21)</f>
        <v>0</v>
      </c>
      <c r="F22" s="896">
        <f>SUM($F$2:$F$21)</f>
        <v>0</v>
      </c>
      <c r="G22" s="896">
        <f>ROUNDDOWN(SUM($G$2:$G$21),-3)</f>
        <v>0</v>
      </c>
      <c r="H22" s="896">
        <f>IF('【交付申請時】入力シート①(全体)'!$E$29="大企業",ROUNDDOWN($F22/2,-3),ROUNDDOWN($F22/3*2,-3))</f>
        <v>0</v>
      </c>
    </row>
  </sheetData>
  <sheetProtection algorithmName="SHA-512" hashValue="xboPQGaGeL/z2o7g+MOuA4IJvftqo+Jy8xJTbvlUbM7fDvOb2jHKp/GJ7JQyM4oV7hVAoy5Tlkf+Ve5XRhtIyA==" saltValue="zBHdCMVZzRQiW7dSfLmEQg==" spinCount="100000" sheet="1" objects="1" scenarios="1"/>
  <mergeCells count="1">
    <mergeCell ref="I1:J1"/>
  </mergeCells>
  <phoneticPr fontId="10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C3741A-F2CB-4F1D-B851-595DDC721305}">
  <dimension ref="A1:P21"/>
  <sheetViews>
    <sheetView workbookViewId="0"/>
  </sheetViews>
  <sheetFormatPr defaultColWidth="9" defaultRowHeight="18"/>
  <cols>
    <col min="1" max="2" width="19.3984375" style="904" bestFit="1" customWidth="1"/>
    <col min="3" max="3" width="29.59765625" style="904" bestFit="1" customWidth="1"/>
    <col min="4" max="4" width="17.19921875" style="904" bestFit="1" customWidth="1"/>
    <col min="5" max="5" width="9.5" style="904" bestFit="1" customWidth="1"/>
    <col min="6" max="6" width="10.5" customWidth="1"/>
    <col min="7" max="8" width="10.5" style="904" customWidth="1"/>
    <col min="9" max="9" width="35.69921875" style="904" bestFit="1" customWidth="1"/>
    <col min="10" max="10" width="9" style="904"/>
    <col min="11" max="11" width="33.8984375" style="904" bestFit="1" customWidth="1"/>
    <col min="12" max="16384" width="9" style="904"/>
  </cols>
  <sheetData>
    <row r="1" spans="1:16">
      <c r="A1" s="903" t="s">
        <v>1743</v>
      </c>
      <c r="B1" s="903" t="s">
        <v>1744</v>
      </c>
      <c r="C1" s="903" t="s">
        <v>545</v>
      </c>
      <c r="D1" s="903" t="s">
        <v>1745</v>
      </c>
      <c r="E1" s="903" t="s">
        <v>1746</v>
      </c>
      <c r="G1" s="959" t="s">
        <v>1400</v>
      </c>
      <c r="H1" s="903" t="s">
        <v>1323</v>
      </c>
      <c r="I1" s="903" t="s">
        <v>1762</v>
      </c>
      <c r="K1" s="960"/>
      <c r="L1" s="960"/>
      <c r="M1" s="960"/>
      <c r="N1" s="960"/>
      <c r="O1" s="960"/>
      <c r="P1" s="960"/>
    </row>
    <row r="2" spans="1:16">
      <c r="A2" s="894">
        <v>2000000</v>
      </c>
      <c r="B2" s="894">
        <v>16000000</v>
      </c>
      <c r="C2" s="894">
        <v>50000000</v>
      </c>
      <c r="D2" s="894">
        <v>50000000</v>
      </c>
      <c r="E2" s="905" t="str">
        <f>IFERROR(INDEX($A$2:$D$2,MATCH('【交付申請時】入力シート➁(機器)'!$D10,分岐!$A$1:$D$1,0)),"")</f>
        <v/>
      </c>
      <c r="G2" s="957" t="s">
        <v>1350</v>
      </c>
      <c r="H2" s="958" t="str">
        <f>IF('【交付申請時】入力シート➁(機器)'!$D$10="","",IF('【交付申請時】入力シート➁(機器)'!$D$10="内蔵型ショーケース",'【交付申請時】入力シート➁(機器)'!$D$14,1))</f>
        <v/>
      </c>
      <c r="I2" s="958">
        <f>'【交付申請時】入力シート➁(機器)'!$D$10</f>
        <v>0</v>
      </c>
      <c r="K2" s="960"/>
      <c r="P2"/>
    </row>
    <row r="3" spans="1:16">
      <c r="A3" s="894">
        <v>2700000</v>
      </c>
      <c r="B3" s="894">
        <v>22000000</v>
      </c>
      <c r="C3" s="894">
        <v>67000000</v>
      </c>
      <c r="D3" s="894">
        <v>67000000</v>
      </c>
      <c r="E3" s="905" t="str">
        <f>IFERROR(INDEX($A$3:$D$3,MATCH('【交付申請時】入力シート➁(機器)'!$D10,分岐!$A$1:$D$1,0)),"")</f>
        <v/>
      </c>
      <c r="G3" s="957" t="s">
        <v>1351</v>
      </c>
      <c r="H3" s="958" t="str">
        <f>IF('【交付申請時】入力シート➁(機器)'!$D$29="","",IF('【交付申請時】入力シート➁(機器)'!$D$29="内蔵型ショーケース",'【交付申請時】入力シート➁(機器)'!$D$33,1))</f>
        <v/>
      </c>
      <c r="I3" s="958">
        <f>'【交付申請時】入力シート➁(機器)'!$D$29</f>
        <v>0</v>
      </c>
      <c r="K3" s="960"/>
      <c r="P3"/>
    </row>
    <row r="4" spans="1:16">
      <c r="G4" s="957" t="s">
        <v>1352</v>
      </c>
      <c r="H4" s="958" t="str">
        <f>IF('【交付申請時】入力シート➁(機器)'!$D$48="","",IF('【交付申請時】入力シート➁(機器)'!$D$48="内蔵型ショーケース",'【交付申請時】入力シート➁(機器)'!$D$52,1))</f>
        <v/>
      </c>
      <c r="I4" s="958">
        <f>'【交付申請時】入力シート➁(機器)'!$D$48</f>
        <v>0</v>
      </c>
      <c r="K4" s="960"/>
      <c r="P4"/>
    </row>
    <row r="5" spans="1:16">
      <c r="G5" s="957" t="s">
        <v>1353</v>
      </c>
      <c r="H5" s="958" t="str">
        <f>IF('【交付申請時】入力シート➁(機器)'!$D$67="","",IF('【交付申請時】入力シート➁(機器)'!$D$67="内蔵型ショーケース",'【交付申請時】入力シート➁(機器)'!$D$71,1))</f>
        <v/>
      </c>
      <c r="I5" s="958">
        <f>'【交付申請時】入力シート➁(機器)'!$D$67</f>
        <v>0</v>
      </c>
      <c r="K5" s="960"/>
      <c r="P5"/>
    </row>
    <row r="6" spans="1:16">
      <c r="G6" s="957" t="s">
        <v>1354</v>
      </c>
      <c r="H6" s="958" t="str">
        <f>IF('【交付申請時】入力シート➁(機器)'!$D$86="","",IF('【交付申請時】入力シート➁(機器)'!$D$86="内蔵型ショーケース",'【交付申請時】入力シート➁(機器)'!$D$90,1))</f>
        <v/>
      </c>
      <c r="I6" s="958">
        <f>'【交付申請時】入力シート➁(機器)'!$D$86</f>
        <v>0</v>
      </c>
    </row>
    <row r="7" spans="1:16">
      <c r="G7" s="957" t="s">
        <v>1355</v>
      </c>
      <c r="H7" s="958" t="str">
        <f>IF('【交付申請時】入力シート➁(機器)'!$D$105="","",IF('【交付申請時】入力シート➁(機器)'!$D$105="内蔵型ショーケース",'【交付申請時】入力シート➁(機器)'!$D$109,1))</f>
        <v/>
      </c>
      <c r="I7" s="958">
        <f>'【交付申請時】入力シート➁(機器)'!$D$105</f>
        <v>0</v>
      </c>
    </row>
    <row r="8" spans="1:16">
      <c r="G8" s="957" t="s">
        <v>1356</v>
      </c>
      <c r="H8" s="958" t="str">
        <f>IF('【交付申請時】入力シート➁(機器)'!$D$124="","",IF('【交付申請時】入力シート➁(機器)'!$D$124="内蔵型ショーケース",'【交付申請時】入力シート➁(機器)'!$D$128,1))</f>
        <v/>
      </c>
      <c r="I8" s="958">
        <f>'【交付申請時】入力シート➁(機器)'!$D$124</f>
        <v>0</v>
      </c>
    </row>
    <row r="9" spans="1:16">
      <c r="G9" s="957" t="s">
        <v>1357</v>
      </c>
      <c r="H9" s="958" t="str">
        <f>IF('【交付申請時】入力シート➁(機器)'!$D$143="","",IF('【交付申請時】入力シート➁(機器)'!$D$143="内蔵型ショーケース",'【交付申請時】入力シート➁(機器)'!$D$147,1))</f>
        <v/>
      </c>
      <c r="I9" s="958">
        <f>'【交付申請時】入力シート➁(機器)'!$D$143</f>
        <v>0</v>
      </c>
    </row>
    <row r="10" spans="1:16">
      <c r="G10" s="957" t="s">
        <v>1358</v>
      </c>
      <c r="H10" s="958" t="str">
        <f>IF('【交付申請時】入力シート➁(機器)'!$D$162="","",IF('【交付申請時】入力シート➁(機器)'!$D$162="内蔵型ショーケース",'【交付申請時】入力シート➁(機器)'!$D$166,1))</f>
        <v/>
      </c>
      <c r="I10" s="958">
        <f>'【交付申請時】入力シート➁(機器)'!$D$162</f>
        <v>0</v>
      </c>
    </row>
    <row r="11" spans="1:16">
      <c r="G11" s="957" t="s">
        <v>1359</v>
      </c>
      <c r="H11" s="958" t="str">
        <f>IF('【交付申請時】入力シート➁(機器)'!$D$181="","",IF('【交付申請時】入力シート➁(機器)'!$D$181="内蔵型ショーケース",'【交付申請時】入力シート➁(機器)'!$D$185,1))</f>
        <v/>
      </c>
      <c r="I11" s="958">
        <f>'【交付申請時】入力シート➁(機器)'!$D$181</f>
        <v>0</v>
      </c>
    </row>
    <row r="12" spans="1:16">
      <c r="G12" s="957" t="s">
        <v>1390</v>
      </c>
      <c r="H12" s="958" t="str">
        <f>IF('【交付申請時】入力シート➁(機器)'!$D$200="","",IF('【交付申請時】入力シート➁(機器)'!$D$200="内蔵型ショーケース",'【交付申請時】入力シート➁(機器)'!$D$204,1))</f>
        <v/>
      </c>
      <c r="I12" s="958">
        <f>'【交付申請時】入力シート➁(機器)'!$D$200</f>
        <v>0</v>
      </c>
    </row>
    <row r="13" spans="1:16">
      <c r="G13" s="957" t="s">
        <v>1391</v>
      </c>
      <c r="H13" s="958" t="str">
        <f>IF('【交付申請時】入力シート➁(機器)'!$D$219="","",IF('【交付申請時】入力シート➁(機器)'!$D$209="内蔵型ショーケース",'【交付申請時】入力シート➁(機器)'!$D$223,1))</f>
        <v/>
      </c>
      <c r="I13" s="958">
        <f>'【交付申請時】入力シート➁(機器)'!$D$219</f>
        <v>0</v>
      </c>
    </row>
    <row r="14" spans="1:16">
      <c r="G14" s="957" t="s">
        <v>1392</v>
      </c>
      <c r="H14" s="958" t="str">
        <f>IF('【交付申請時】入力シート➁(機器)'!$D$238="","",IF('【交付申請時】入力シート➁(機器)'!$D$238="内蔵型ショーケース",'【交付申請時】入力シート➁(機器)'!$D$242,1))</f>
        <v/>
      </c>
      <c r="I14" s="958">
        <f>'【交付申請時】入力シート➁(機器)'!$D$238</f>
        <v>0</v>
      </c>
    </row>
    <row r="15" spans="1:16">
      <c r="G15" s="957" t="s">
        <v>1393</v>
      </c>
      <c r="H15" s="958" t="str">
        <f>IF('【交付申請時】入力シート➁(機器)'!$D$257="","",IF('【交付申請時】入力シート➁(機器)'!$D$257="内蔵型ショーケース",'【交付申請時】入力シート➁(機器)'!$D$261,1))</f>
        <v/>
      </c>
      <c r="I15" s="958">
        <f>'【交付申請時】入力シート➁(機器)'!$D$257</f>
        <v>0</v>
      </c>
    </row>
    <row r="16" spans="1:16">
      <c r="G16" s="957" t="s">
        <v>1394</v>
      </c>
      <c r="H16" s="958" t="str">
        <f>IF('【交付申請時】入力シート➁(機器)'!$D$276="","",IF('【交付申請時】入力シート➁(機器)'!$D$276="内蔵型ショーケース",'【交付申請時】入力シート➁(機器)'!$D$280,1))</f>
        <v/>
      </c>
      <c r="I16" s="958">
        <f>'【交付申請時】入力シート➁(機器)'!$D$276</f>
        <v>0</v>
      </c>
    </row>
    <row r="17" spans="7:9">
      <c r="G17" s="957" t="s">
        <v>1395</v>
      </c>
      <c r="H17" s="958" t="str">
        <f>IF('【交付申請時】入力シート➁(機器)'!$D$295="","",IF('【交付申請時】入力シート➁(機器)'!$D$295="内臓型ショーケース",'【交付申請時】入力シート➁(機器)'!$D$299,1))</f>
        <v/>
      </c>
      <c r="I17" s="958">
        <f>'【交付申請時】入力シート➁(機器)'!$D$295</f>
        <v>0</v>
      </c>
    </row>
    <row r="18" spans="7:9">
      <c r="G18" s="957" t="s">
        <v>1396</v>
      </c>
      <c r="H18" s="958" t="str">
        <f>IF('【交付申請時】入力シート➁(機器)'!$D$314="","",IF('【交付申請時】入力シート➁(機器)'!$D$314="内臓型ショーケース",'【交付申請時】入力シート➁(機器)'!$D$318,1))</f>
        <v/>
      </c>
      <c r="I18" s="958">
        <f>'【交付申請時】入力シート➁(機器)'!$D$314</f>
        <v>0</v>
      </c>
    </row>
    <row r="19" spans="7:9">
      <c r="G19" s="957" t="s">
        <v>1397</v>
      </c>
      <c r="H19" s="958" t="str">
        <f>IF('【交付申請時】入力シート➁(機器)'!$D$333="","",IF('【交付申請時】入力シート➁(機器)'!$D$333="内蔵型ショーケース",'【交付申請時】入力シート➁(機器)'!$D$337,1))</f>
        <v/>
      </c>
      <c r="I19" s="958">
        <f>'【交付申請時】入力シート➁(機器)'!$D$333</f>
        <v>0</v>
      </c>
    </row>
    <row r="20" spans="7:9">
      <c r="G20" s="957" t="s">
        <v>1398</v>
      </c>
      <c r="H20" s="958" t="str">
        <f>IF('【交付申請時】入力シート➁(機器)'!$D$352="","",IF('【交付申請時】入力シート➁(機器)'!$D$352="内蔵型ショーケース",'【交付申請時】入力シート➁(機器)'!$D$356,1))</f>
        <v/>
      </c>
      <c r="I20" s="958">
        <f>'【交付申請時】入力シート➁(機器)'!$D$352</f>
        <v>0</v>
      </c>
    </row>
    <row r="21" spans="7:9">
      <c r="G21" s="957" t="s">
        <v>1399</v>
      </c>
      <c r="H21" s="958" t="str">
        <f>IF('【交付申請時】入力シート➁(機器)'!$D$371="","",IF('【交付申請時】入力シート➁(機器)'!$D$371="内蔵型ショーケース",'【交付申請時】入力シート➁(機器)'!$D$375,1))</f>
        <v/>
      </c>
      <c r="I21" s="958">
        <f>'【交付申請時】入力シート➁(機器)'!$D$371</f>
        <v>0</v>
      </c>
    </row>
  </sheetData>
  <phoneticPr fontId="101"/>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34</vt:i4>
      </vt:variant>
      <vt:variant>
        <vt:lpstr>名前付き一覧</vt:lpstr>
      </vt:variant>
      <vt:variant>
        <vt:i4>58</vt:i4>
      </vt:variant>
    </vt:vector>
  </HeadingPairs>
  <TitlesOfParts>
    <vt:vector size="92" baseType="lpstr">
      <vt:lpstr>転記用</vt:lpstr>
      <vt:lpstr>転記用大企業の要件</vt:lpstr>
      <vt:lpstr>目次</vt:lpstr>
      <vt:lpstr>提出方法</vt:lpstr>
      <vt:lpstr>記載要領</vt:lpstr>
      <vt:lpstr>【交付申請時】入力シート①(全体)</vt:lpstr>
      <vt:lpstr>【交付申請時】入力シート➁(機器)</vt:lpstr>
      <vt:lpstr>運搬据付費</vt:lpstr>
      <vt:lpstr>分岐</vt:lpstr>
      <vt:lpstr>【交付申請時】入力シート③(その他)</vt:lpstr>
      <vt:lpstr>【交付申請時】入力シート④(確認書)</vt:lpstr>
      <vt:lpstr>【交付決定後】入力シート</vt:lpstr>
      <vt:lpstr>第1号様式_交付申請書(1)</vt:lpstr>
      <vt:lpstr>第1号様式_交付申請書(2)</vt:lpstr>
      <vt:lpstr>第1号様式_交付申請書(3)</vt:lpstr>
      <vt:lpstr>第1号様式_交付申請書(4)</vt:lpstr>
      <vt:lpstr>第1号様式_交付申請書(5)</vt:lpstr>
      <vt:lpstr>第1号様式_交付申請書(6)</vt:lpstr>
      <vt:lpstr>第2号様式_誓約書(申請者)</vt:lpstr>
      <vt:lpstr>第2号様式_誓約書(共同申請者)</vt:lpstr>
      <vt:lpstr>第2号様式_誓約書(手続代行者)</vt:lpstr>
      <vt:lpstr>第12号様式_実績報告(1・2)</vt:lpstr>
      <vt:lpstr>第12号様式_実績報告(3)</vt:lpstr>
      <vt:lpstr>第5号様式(撤回届出書)</vt:lpstr>
      <vt:lpstr>第6号様式(計画変更申請)</vt:lpstr>
      <vt:lpstr>第8号様式(事業者変更届) </vt:lpstr>
      <vt:lpstr>第9号様式 (遅延等報告)</vt:lpstr>
      <vt:lpstr>第10号様式(廃止申請)</vt:lpstr>
      <vt:lpstr>第16号様式(返還報告)</vt:lpstr>
      <vt:lpstr>第17号様式(財産処分)</vt:lpstr>
      <vt:lpstr>第20号様式(一般承継)</vt:lpstr>
      <vt:lpstr>第21号様式(事業承継)</vt:lpstr>
      <vt:lpstr>【参考】日本標準産業中分類 </vt:lpstr>
      <vt:lpstr>選択肢</vt:lpstr>
      <vt:lpstr>転記用!【目次】01_提出方法</vt:lpstr>
      <vt:lpstr>【目次】01_提出方法</vt:lpstr>
      <vt:lpstr>記載要領!【目次】02_記載要領</vt:lpstr>
      <vt:lpstr>Ａ農業・林業</vt:lpstr>
      <vt:lpstr>Ｂ漁業</vt:lpstr>
      <vt:lpstr>CFC</vt:lpstr>
      <vt:lpstr>Ｃ鉱業・採石業・砂利採取業</vt:lpstr>
      <vt:lpstr>Ｄ建設業</vt:lpstr>
      <vt:lpstr>Ｅ製造業</vt:lpstr>
      <vt:lpstr>Ｆ電気・ガス・熱供給・水道業</vt:lpstr>
      <vt:lpstr>Ｇ情報通信業</vt:lpstr>
      <vt:lpstr>HCFC</vt:lpstr>
      <vt:lpstr>HFC</vt:lpstr>
      <vt:lpstr>HFO</vt:lpstr>
      <vt:lpstr>Ｈ運輸業・郵便業</vt:lpstr>
      <vt:lpstr>Ｉ卸売業・小売業</vt:lpstr>
      <vt:lpstr>Ｊ金融業・保険業</vt:lpstr>
      <vt:lpstr>Ｋ不動産業・物品賃貸業</vt:lpstr>
      <vt:lpstr>Ｌ学術研究・専門・技術サービス業</vt:lpstr>
      <vt:lpstr>Ｍ宿泊業・飲食サービス業</vt:lpstr>
      <vt:lpstr>Ｎ生活関連サービス業・娯楽業</vt:lpstr>
      <vt:lpstr>Ｏ教育・学習支援業</vt:lpstr>
      <vt:lpstr>【交付決定後】入力シート!Print_Area</vt:lpstr>
      <vt:lpstr>'【交付申請時】入力シート①(全体)'!Print_Area</vt:lpstr>
      <vt:lpstr>'【交付申請時】入力シート➁(機器)'!Print_Area</vt:lpstr>
      <vt:lpstr>'【交付申請時】入力シート③(その他)'!Print_Area</vt:lpstr>
      <vt:lpstr>'【交付申請時】入力シート④(確認書)'!Print_Area</vt:lpstr>
      <vt:lpstr>'【参考】日本標準産業中分類 '!Print_Area</vt:lpstr>
      <vt:lpstr>記載要領!Print_Area</vt:lpstr>
      <vt:lpstr>'第10号様式(廃止申請)'!Print_Area</vt:lpstr>
      <vt:lpstr>'第12号様式_実績報告(1・2)'!Print_Area</vt:lpstr>
      <vt:lpstr>'第12号様式_実績報告(3)'!Print_Area</vt:lpstr>
      <vt:lpstr>'第16号様式(返還報告)'!Print_Area</vt:lpstr>
      <vt:lpstr>'第17号様式(財産処分)'!Print_Area</vt:lpstr>
      <vt:lpstr>'第1号様式_交付申請書(1)'!Print_Area</vt:lpstr>
      <vt:lpstr>'第1号様式_交付申請書(2)'!Print_Area</vt:lpstr>
      <vt:lpstr>'第1号様式_交付申請書(3)'!Print_Area</vt:lpstr>
      <vt:lpstr>'第1号様式_交付申請書(4)'!Print_Area</vt:lpstr>
      <vt:lpstr>'第1号様式_交付申請書(5)'!Print_Area</vt:lpstr>
      <vt:lpstr>'第1号様式_交付申請書(6)'!Print_Area</vt:lpstr>
      <vt:lpstr>'第20号様式(一般承継)'!Print_Area</vt:lpstr>
      <vt:lpstr>'第21号様式(事業承継)'!Print_Area</vt:lpstr>
      <vt:lpstr>'第2号様式_誓約書(共同申請者)'!Print_Area</vt:lpstr>
      <vt:lpstr>'第2号様式_誓約書(手続代行者)'!Print_Area</vt:lpstr>
      <vt:lpstr>'第2号様式_誓約書(申請者)'!Print_Area</vt:lpstr>
      <vt:lpstr>'第5号様式(撤回届出書)'!Print_Area</vt:lpstr>
      <vt:lpstr>'第6号様式(計画変更申請)'!Print_Area</vt:lpstr>
      <vt:lpstr>'第8号様式(事業者変更届) '!Print_Area</vt:lpstr>
      <vt:lpstr>'第9号様式 (遅延等報告)'!Print_Area</vt:lpstr>
      <vt:lpstr>提出方法!Print_Area</vt:lpstr>
      <vt:lpstr>目次!Print_Area</vt:lpstr>
      <vt:lpstr>Ｐ医療・福祉</vt:lpstr>
      <vt:lpstr>Ｑ複合サービス事業</vt:lpstr>
      <vt:lpstr>Ｒサービス業【他に分類されないもの】</vt:lpstr>
      <vt:lpstr>Ｓ公務【他に分類されるものを除く】</vt:lpstr>
      <vt:lpstr>Ｔ分類不能の産業</vt:lpstr>
      <vt:lpstr>その他冷媒</vt:lpstr>
      <vt:lpstr>選択肢!大分類</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2026-06-15T08:57:19Z</cp:lastPrinted>
  <dcterms:created xsi:type="dcterms:W3CDTF">2024-04-24T01:41:00Z</dcterms:created>
  <dcterms:modified xsi:type="dcterms:W3CDTF">2026-07-14T09:26:47Z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1041-11.8.2.8531</vt:lpwstr>
  </property>
  <property fmtid="{D5CDD505-2E9C-101B-9397-08002B2CF9AE}" pid="3" name="KSOReadingLayout">
    <vt:bool>false</vt:bool>
  </property>
</Properties>
</file>